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D:\Flow Consulting Dropbox\B_ Flow Operations\B_ Jobs\J001322 - AHSCA Website\240301 - Uploads\Calculations\"/>
    </mc:Choice>
  </mc:AlternateContent>
  <xr:revisionPtr revIDLastSave="0" documentId="13_ncr:1_{E1FAFE17-A6E0-4A56-90FB-D4AC0492A8CB}" xr6:coauthVersionLast="47" xr6:coauthVersionMax="47" xr10:uidLastSave="{00000000-0000-0000-0000-000000000000}"/>
  <workbookProtection workbookAlgorithmName="SHA-512" workbookHashValue="pUoDJ/Nd7r/FvFE3xzibvhvUWMaM/hobewjqpMzAzGnVkP5nlEkl0IBaCRH3tx70kJhG91xhkbtio+HnFs5hGA==" workbookSaltValue="uhTG89zkj+nLWtY9JSonLA==" workbookSpinCount="100000" lockStructure="1"/>
  <bookViews>
    <workbookView xWindow="87810" yWindow="2715" windowWidth="18900" windowHeight="11055" tabRatio="633" firstSheet="2" activeTab="2" xr2:uid="{00000000-000D-0000-FFFF-FFFF00000000}"/>
  </bookViews>
  <sheets>
    <sheet name="Title Page" sheetId="16" r:id="rId1"/>
    <sheet name="Key" sheetId="12" r:id="rId2"/>
    <sheet name="DemandEstimate" sheetId="7" r:id="rId3"/>
    <sheet name="Results" sheetId="18" state="veryHidden" r:id="rId4"/>
    <sheet name="UnitConversion" sheetId="15" state="veryHidden" r:id="rId5"/>
    <sheet name="MW" sheetId="1" state="veryHidden" r:id="rId6"/>
    <sheet name="P-Value_Selection" sheetId="17" state="veryHidden" r:id="rId7"/>
    <sheet name="Fixturedetails" sheetId="13" state="veryHidden" r:id="rId8"/>
    <sheet name="Comb" sheetId="4" state="veryHidden" r:id="rId9"/>
    <sheet name="UPC_IPC_ASHRAE" sheetId="8" state="veryHidden" r:id="rId10"/>
  </sheets>
  <externalReferences>
    <externalReference r:id="rId11"/>
  </externalReferences>
  <definedNames>
    <definedName name="_xlnm._FilterDatabase" localSheetId="7" hidden="1">Fixturedetails!$E$2:$E$222</definedName>
    <definedName name="Building" localSheetId="7">[1]Stuff!$C$6:$C$7</definedName>
    <definedName name="Fixtures" localSheetId="7">[1]Stuff!$C$13:$C$23</definedName>
    <definedName name="Number_of_Units_in_Building" localSheetId="7">[1]Stuff!$D$7:$D$27</definedName>
    <definedName name="SumN" localSheetId="7">Fixturedetails!$I$2</definedName>
    <definedName name="TImer" localSheetId="5">MW!$D$9:$D$9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G32" i="1"/>
  <c r="G31" i="1"/>
  <c r="G30" i="1"/>
  <c r="D6" i="18" l="1"/>
  <c r="C6" i="18" l="1"/>
  <c r="C8" i="18"/>
  <c r="C7" i="18"/>
  <c r="C12" i="18"/>
  <c r="C11" i="18"/>
  <c r="C10" i="18"/>
  <c r="C9" i="18"/>
  <c r="C5" i="18" l="1"/>
  <c r="I4" i="7" l="1"/>
  <c r="L3" i="7"/>
  <c r="L4" i="7"/>
  <c r="I3" i="7" l="1"/>
  <c r="C2" i="15" l="1"/>
  <c r="C4" i="15" s="1"/>
  <c r="H23" i="1" l="1"/>
  <c r="H24" i="1"/>
  <c r="H25" i="1"/>
  <c r="H26" i="1"/>
  <c r="H27" i="1"/>
  <c r="H22" i="1"/>
  <c r="D8" i="17" l="1"/>
  <c r="B2" i="17" l="1"/>
  <c r="B5" i="17" s="1"/>
  <c r="E18" i="17"/>
  <c r="F18" i="17" s="1"/>
  <c r="E17" i="17"/>
  <c r="F17" i="17" s="1"/>
  <c r="E16" i="17"/>
  <c r="F16" i="17" s="1"/>
  <c r="E17" i="1" l="1"/>
  <c r="G17" i="17"/>
  <c r="E18" i="1"/>
  <c r="G18" i="17"/>
  <c r="E16" i="1"/>
  <c r="G16" i="17"/>
  <c r="F4" i="17"/>
  <c r="C11" i="17"/>
  <c r="F5" i="17" l="1"/>
  <c r="G5" i="17" s="1"/>
  <c r="E5" i="1" s="1"/>
  <c r="F15" i="17"/>
  <c r="G15" i="17" s="1"/>
  <c r="E15" i="1" s="1"/>
  <c r="F11" i="17"/>
  <c r="G11" i="17" s="1"/>
  <c r="E11" i="1" s="1"/>
  <c r="F6" i="17"/>
  <c r="F10" i="17"/>
  <c r="G10" i="17" s="1"/>
  <c r="E10" i="1" s="1"/>
  <c r="F13" i="17"/>
  <c r="G13" i="17" s="1"/>
  <c r="E13" i="1" s="1"/>
  <c r="F7" i="17"/>
  <c r="F14" i="17"/>
  <c r="G14" i="17" s="1"/>
  <c r="E14" i="1" s="1"/>
  <c r="F8" i="17"/>
  <c r="G8" i="17" s="1"/>
  <c r="E8" i="1" s="1"/>
  <c r="F12" i="17"/>
  <c r="G12" i="17" s="1"/>
  <c r="E12" i="1" s="1"/>
  <c r="F9" i="17"/>
  <c r="G9" i="17" s="1"/>
  <c r="E9" i="1" s="1"/>
  <c r="E4" i="1"/>
  <c r="G6" i="17" l="1"/>
  <c r="E6" i="1" s="1"/>
  <c r="G7" i="17"/>
  <c r="E7" i="1" s="1"/>
  <c r="S17" i="7"/>
  <c r="S16" i="7"/>
  <c r="S15" i="7"/>
  <c r="R15" i="7"/>
  <c r="R16" i="7"/>
  <c r="R17" i="7"/>
  <c r="J21" i="7"/>
  <c r="D16" i="1"/>
  <c r="G19" i="7" l="1"/>
  <c r="G18" i="7"/>
  <c r="G17" i="7"/>
  <c r="G16" i="7"/>
  <c r="G10" i="7"/>
  <c r="G15" i="7"/>
  <c r="G9" i="7"/>
  <c r="G12" i="7"/>
  <c r="T17" i="7"/>
  <c r="T16" i="7"/>
  <c r="T15" i="7"/>
  <c r="U15" i="7" l="1"/>
  <c r="G14" i="7"/>
  <c r="G11" i="7"/>
  <c r="G13" i="7"/>
  <c r="C5" i="15" l="1"/>
  <c r="I9" i="7" s="1"/>
  <c r="B10" i="15"/>
  <c r="E14" i="7" s="1"/>
  <c r="C6" i="15"/>
  <c r="I10" i="7" s="1"/>
  <c r="C21" i="15"/>
  <c r="C20" i="15"/>
  <c r="C18" i="15"/>
  <c r="I22" i="7" s="1"/>
  <c r="C14" i="15"/>
  <c r="I18" i="7" s="1"/>
  <c r="C7" i="15"/>
  <c r="I11" i="7" s="1"/>
  <c r="C15" i="15"/>
  <c r="I19" i="7" s="1"/>
  <c r="C17" i="15"/>
  <c r="I21" i="7" s="1"/>
  <c r="C8" i="15"/>
  <c r="I12" i="7" s="1"/>
  <c r="C16" i="15"/>
  <c r="I20" i="7" s="1"/>
  <c r="C9" i="15"/>
  <c r="I13" i="7" s="1"/>
  <c r="C10" i="15"/>
  <c r="I14" i="7" s="1"/>
  <c r="C11" i="15"/>
  <c r="I15" i="7" s="1"/>
  <c r="C12" i="15"/>
  <c r="I16" i="7" s="1"/>
  <c r="C13" i="15"/>
  <c r="I17" i="7" s="1"/>
  <c r="B5" i="15"/>
  <c r="H6" i="7" s="1"/>
  <c r="B6" i="15"/>
  <c r="I6" i="7" s="1"/>
  <c r="D17" i="1" l="1"/>
  <c r="D18" i="1"/>
  <c r="J22" i="7" l="1"/>
  <c r="G7" i="1" l="1"/>
  <c r="H7" i="1" s="1"/>
  <c r="G6" i="1"/>
  <c r="H6" i="1" s="1"/>
  <c r="G5" i="1"/>
  <c r="H5" i="1" s="1"/>
  <c r="G16" i="1"/>
  <c r="H16" i="1" s="1"/>
  <c r="G17" i="1"/>
  <c r="H17" i="1" s="1"/>
  <c r="G18" i="1"/>
  <c r="H18" i="1" s="1"/>
  <c r="I5" i="1" l="1"/>
  <c r="P19" i="13"/>
  <c r="O18" i="13"/>
  <c r="O19" i="13"/>
  <c r="I18" i="1"/>
  <c r="I17" i="1"/>
  <c r="Q18" i="13" s="1"/>
  <c r="I16" i="1"/>
  <c r="M16" i="1" s="1"/>
  <c r="L18" i="1" l="1"/>
  <c r="J18" i="1"/>
  <c r="O18" i="1"/>
  <c r="N18" i="1"/>
  <c r="M18" i="1"/>
  <c r="Q19" i="13"/>
  <c r="P18" i="13"/>
  <c r="L17" i="1"/>
  <c r="M17" i="1"/>
  <c r="L16" i="1"/>
  <c r="Q17" i="13"/>
  <c r="P17" i="1"/>
  <c r="S17" i="1" s="1"/>
  <c r="T17" i="1" s="1"/>
  <c r="P18" i="1"/>
  <c r="S18" i="1" s="1"/>
  <c r="T18" i="1" s="1"/>
  <c r="O17" i="1"/>
  <c r="K17" i="1"/>
  <c r="J17" i="1"/>
  <c r="N17" i="1"/>
  <c r="K18" i="1"/>
  <c r="G10" i="1" l="1"/>
  <c r="H10" i="1" s="1"/>
  <c r="G8" i="1" l="1"/>
  <c r="H8" i="1" s="1"/>
  <c r="G9" i="1"/>
  <c r="H9" i="1" s="1"/>
  <c r="P10" i="13" l="1"/>
  <c r="O10" i="13"/>
  <c r="G15" i="1"/>
  <c r="H15" i="1" s="1"/>
  <c r="O16" i="13" l="1"/>
  <c r="AB15" i="13"/>
  <c r="P16" i="13"/>
  <c r="O17" i="13"/>
  <c r="AB16" i="13"/>
  <c r="P17" i="13"/>
  <c r="I15" i="1"/>
  <c r="Q16" i="13" s="1"/>
  <c r="AF15" i="13" l="1"/>
  <c r="AH15" i="13"/>
  <c r="AD15" i="13"/>
  <c r="N16" i="1"/>
  <c r="O16" i="1"/>
  <c r="P16" i="1"/>
  <c r="J16" i="1"/>
  <c r="K16" i="1"/>
  <c r="S16" i="1" l="1"/>
  <c r="T16" i="1" s="1"/>
  <c r="P3" i="8"/>
  <c r="X4" i="8"/>
  <c r="X5" i="8" l="1"/>
  <c r="X6" i="8" s="1"/>
  <c r="X7" i="8" s="1"/>
  <c r="X8" i="8" l="1"/>
  <c r="X9" i="8" s="1"/>
  <c r="X10" i="8" s="1"/>
  <c r="Y6" i="8"/>
  <c r="Y4" i="8"/>
  <c r="O6" i="13" l="1"/>
  <c r="AB5" i="13"/>
  <c r="P6" i="13"/>
  <c r="X11" i="8"/>
  <c r="X12" i="8" s="1"/>
  <c r="Y8" i="8"/>
  <c r="Q6" i="13" l="1"/>
  <c r="Y10" i="8"/>
  <c r="AF5" i="13"/>
  <c r="AD5" i="13"/>
  <c r="AH5" i="13"/>
  <c r="X13" i="8"/>
  <c r="X14" i="8" s="1"/>
  <c r="L5" i="1" l="1"/>
  <c r="Y12" i="8"/>
  <c r="X15" i="8"/>
  <c r="X16" i="8" s="1"/>
  <c r="Y14" i="8" l="1"/>
  <c r="L15" i="1"/>
  <c r="O15" i="1"/>
  <c r="N5" i="1"/>
  <c r="O5" i="1"/>
  <c r="X17" i="8"/>
  <c r="X18" i="8" s="1"/>
  <c r="Y16" i="8" l="1"/>
  <c r="X19" i="8"/>
  <c r="X20" i="8" l="1"/>
  <c r="G11" i="1"/>
  <c r="H11" i="1" s="1"/>
  <c r="O12" i="13" l="1"/>
  <c r="AB11" i="13"/>
  <c r="I11" i="1"/>
  <c r="Q12" i="13" s="1"/>
  <c r="X21" i="8"/>
  <c r="AB6" i="13"/>
  <c r="AB7" i="13"/>
  <c r="AB8" i="13"/>
  <c r="AB10" i="13"/>
  <c r="G12" i="1"/>
  <c r="H12" i="1" s="1"/>
  <c r="G13" i="1"/>
  <c r="H13" i="1" s="1"/>
  <c r="G14" i="1"/>
  <c r="H14" i="1" s="1"/>
  <c r="P402" i="8"/>
  <c r="P401" i="8"/>
  <c r="P400" i="8"/>
  <c r="P399" i="8"/>
  <c r="P398" i="8"/>
  <c r="P397" i="8"/>
  <c r="P396"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205" i="8"/>
  <c r="P204" i="8"/>
  <c r="P203" i="8"/>
  <c r="P202" i="8"/>
  <c r="P201" i="8"/>
  <c r="P200"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P9" i="8"/>
  <c r="H9" i="8"/>
  <c r="P8" i="8"/>
  <c r="I8" i="8"/>
  <c r="P7" i="8"/>
  <c r="I7" i="8"/>
  <c r="P6" i="8"/>
  <c r="I6" i="8"/>
  <c r="P5" i="8"/>
  <c r="I5" i="8"/>
  <c r="P4" i="8"/>
  <c r="I4" i="8"/>
  <c r="A9" i="8"/>
  <c r="A10" i="8" s="1"/>
  <c r="A11" i="8" s="1"/>
  <c r="A12" i="8" s="1"/>
  <c r="A13" i="8" s="1"/>
  <c r="I3" i="8"/>
  <c r="AB13" i="13" l="1"/>
  <c r="AD13" i="13" s="1"/>
  <c r="H19" i="1"/>
  <c r="AB12" i="13"/>
  <c r="AF12" i="13" s="1"/>
  <c r="P13" i="13"/>
  <c r="G19" i="1"/>
  <c r="P12" i="13"/>
  <c r="AB14" i="13"/>
  <c r="O15" i="13"/>
  <c r="P15" i="13"/>
  <c r="AD11" i="13"/>
  <c r="AH11" i="13"/>
  <c r="AF11" i="13"/>
  <c r="AB9" i="13"/>
  <c r="AF10" i="13"/>
  <c r="AH10" i="13"/>
  <c r="AD10" i="13"/>
  <c r="AH8" i="13"/>
  <c r="AD8" i="13"/>
  <c r="AF8" i="13"/>
  <c r="AH7" i="13"/>
  <c r="AF7" i="13"/>
  <c r="AD7" i="13"/>
  <c r="AH6" i="13"/>
  <c r="AD6" i="13"/>
  <c r="AF6" i="13"/>
  <c r="O14" i="13"/>
  <c r="O13" i="13"/>
  <c r="O11" i="13"/>
  <c r="O9" i="13"/>
  <c r="P9" i="13"/>
  <c r="O8" i="13"/>
  <c r="P8" i="13"/>
  <c r="O7" i="13"/>
  <c r="P7" i="13"/>
  <c r="I6" i="1"/>
  <c r="I14" i="1"/>
  <c r="I13" i="1"/>
  <c r="Q14" i="13" s="1"/>
  <c r="I12" i="1"/>
  <c r="I10" i="1"/>
  <c r="Q11" i="13" s="1"/>
  <c r="I9" i="1"/>
  <c r="I8" i="1"/>
  <c r="I7" i="1"/>
  <c r="X22" i="8"/>
  <c r="A14" i="8"/>
  <c r="A15" i="8" s="1"/>
  <c r="H10" i="8"/>
  <c r="I9" i="8"/>
  <c r="N10" i="13" l="1"/>
  <c r="N7" i="13"/>
  <c r="AF13" i="13"/>
  <c r="AH12" i="13"/>
  <c r="P14" i="13"/>
  <c r="AH13" i="13"/>
  <c r="AD12" i="13"/>
  <c r="O20" i="1"/>
  <c r="Q10" i="13"/>
  <c r="I19" i="1"/>
  <c r="S24" i="1" s="1"/>
  <c r="N18" i="13"/>
  <c r="N11" i="13"/>
  <c r="N19" i="13"/>
  <c r="N12" i="13"/>
  <c r="N6" i="13"/>
  <c r="N13" i="13"/>
  <c r="N9" i="13"/>
  <c r="O20" i="13"/>
  <c r="N14" i="13"/>
  <c r="N17" i="13"/>
  <c r="N15" i="13"/>
  <c r="N8" i="13"/>
  <c r="N16" i="13"/>
  <c r="P11" i="13"/>
  <c r="AH9" i="13"/>
  <c r="AF9" i="13"/>
  <c r="AD9" i="13"/>
  <c r="Q15" i="13"/>
  <c r="AH14" i="13"/>
  <c r="AD14" i="13"/>
  <c r="AF14" i="13"/>
  <c r="Q13" i="13"/>
  <c r="Q9" i="13"/>
  <c r="Q8" i="13"/>
  <c r="Q7" i="13"/>
  <c r="X23" i="8"/>
  <c r="Y18" i="8"/>
  <c r="Y19" i="8"/>
  <c r="Y20" i="8"/>
  <c r="Y21" i="8"/>
  <c r="H11" i="8"/>
  <c r="I10" i="8"/>
  <c r="A16" i="8"/>
  <c r="A17" i="8" s="1"/>
  <c r="N37" i="13" l="1"/>
  <c r="AD17" i="13"/>
  <c r="AF17" i="13"/>
  <c r="AH17" i="13"/>
  <c r="G29" i="1" s="1"/>
  <c r="N32" i="13"/>
  <c r="N25" i="13"/>
  <c r="N33" i="13"/>
  <c r="N26" i="13"/>
  <c r="N34" i="13"/>
  <c r="N31" i="13"/>
  <c r="N27" i="13"/>
  <c r="N35" i="13"/>
  <c r="N28" i="13"/>
  <c r="N24" i="13"/>
  <c r="N29" i="13"/>
  <c r="N36" i="13"/>
  <c r="N30" i="13"/>
  <c r="X24" i="8"/>
  <c r="A18" i="8"/>
  <c r="A19" i="8" s="1"/>
  <c r="I11" i="8"/>
  <c r="H12" i="8"/>
  <c r="Q35" i="13" l="1"/>
  <c r="P35" i="13"/>
  <c r="O35" i="13"/>
  <c r="Q27" i="13"/>
  <c r="P27" i="13"/>
  <c r="O27" i="13"/>
  <c r="P30" i="13"/>
  <c r="Q30" i="13"/>
  <c r="O30" i="13"/>
  <c r="O31" i="13"/>
  <c r="P31" i="13"/>
  <c r="Q31" i="13"/>
  <c r="O36" i="13"/>
  <c r="Q36" i="13"/>
  <c r="P36" i="13"/>
  <c r="O34" i="13"/>
  <c r="P34" i="13"/>
  <c r="Q34" i="13"/>
  <c r="O26" i="13"/>
  <c r="P26" i="13"/>
  <c r="Q26" i="13"/>
  <c r="O29" i="13"/>
  <c r="P29" i="13"/>
  <c r="Q29" i="13"/>
  <c r="O33" i="13"/>
  <c r="P33" i="13"/>
  <c r="Q33" i="13"/>
  <c r="P37" i="13"/>
  <c r="Q37" i="13"/>
  <c r="O37" i="13"/>
  <c r="P24" i="13"/>
  <c r="O24" i="13"/>
  <c r="Q24" i="13"/>
  <c r="O25" i="13"/>
  <c r="P25" i="13"/>
  <c r="Q25" i="13"/>
  <c r="O28" i="13"/>
  <c r="P28" i="13"/>
  <c r="Q28" i="13"/>
  <c r="O32" i="13"/>
  <c r="P32" i="13"/>
  <c r="Q32" i="13"/>
  <c r="X25" i="8"/>
  <c r="H13" i="8"/>
  <c r="I12" i="8"/>
  <c r="A20" i="8"/>
  <c r="A21" i="8" s="1"/>
  <c r="V1309" i="13" l="1"/>
  <c r="U1312" i="13"/>
  <c r="W1314" i="13"/>
  <c r="V1317" i="13"/>
  <c r="U1320" i="13"/>
  <c r="W1322" i="13"/>
  <c r="V1325" i="13"/>
  <c r="U1328" i="13"/>
  <c r="W1330" i="13"/>
  <c r="V1333" i="13"/>
  <c r="U1336" i="13"/>
  <c r="W1338" i="13"/>
  <c r="V1341" i="13"/>
  <c r="U1344" i="13"/>
  <c r="U1307" i="13"/>
  <c r="W1309" i="13"/>
  <c r="V1312" i="13"/>
  <c r="U1315" i="13"/>
  <c r="W1317" i="13"/>
  <c r="V1320" i="13"/>
  <c r="U1323" i="13"/>
  <c r="W1325" i="13"/>
  <c r="V1328" i="13"/>
  <c r="U1331" i="13"/>
  <c r="W1333" i="13"/>
  <c r="V1336" i="13"/>
  <c r="U1339" i="13"/>
  <c r="W1341" i="13"/>
  <c r="V1307" i="13"/>
  <c r="U1310" i="13"/>
  <c r="W1312" i="13"/>
  <c r="V1315" i="13"/>
  <c r="U1318" i="13"/>
  <c r="W1320" i="13"/>
  <c r="V1323" i="13"/>
  <c r="U1326" i="13"/>
  <c r="W1328" i="13"/>
  <c r="V1331" i="13"/>
  <c r="U1334" i="13"/>
  <c r="W1336" i="13"/>
  <c r="V1339" i="13"/>
  <c r="U1342" i="13"/>
  <c r="W1307" i="13"/>
  <c r="V1310" i="13"/>
  <c r="U1313" i="13"/>
  <c r="W1315" i="13"/>
  <c r="V1318" i="13"/>
  <c r="U1321" i="13"/>
  <c r="W1323" i="13"/>
  <c r="V1326" i="13"/>
  <c r="U1329" i="13"/>
  <c r="W1331" i="13"/>
  <c r="V1334" i="13"/>
  <c r="U1337" i="13"/>
  <c r="W1339" i="13"/>
  <c r="V1342" i="13"/>
  <c r="U1345" i="13"/>
  <c r="U1308" i="13"/>
  <c r="W1310" i="13"/>
  <c r="V1313" i="13"/>
  <c r="U1316" i="13"/>
  <c r="W1318" i="13"/>
  <c r="V1321" i="13"/>
  <c r="U1324" i="13"/>
  <c r="W1326" i="13"/>
  <c r="V1329" i="13"/>
  <c r="U1332" i="13"/>
  <c r="W1334" i="13"/>
  <c r="V1337" i="13"/>
  <c r="U1340" i="13"/>
  <c r="W1342" i="13"/>
  <c r="V1345" i="13"/>
  <c r="U1348" i="13"/>
  <c r="W1350" i="13"/>
  <c r="V1353" i="13"/>
  <c r="U1356" i="13"/>
  <c r="W1358" i="13"/>
  <c r="V1361" i="13"/>
  <c r="U1364" i="13"/>
  <c r="W1366" i="13"/>
  <c r="V1369" i="13"/>
  <c r="U1372" i="13"/>
  <c r="W1374" i="13"/>
  <c r="V1377" i="13"/>
  <c r="U1380" i="13"/>
  <c r="W1382" i="13"/>
  <c r="V1385" i="13"/>
  <c r="U1388" i="13"/>
  <c r="W1390" i="13"/>
  <c r="V1393" i="13"/>
  <c r="U1396" i="13"/>
  <c r="W1398" i="13"/>
  <c r="V1401" i="13"/>
  <c r="U1404" i="13"/>
  <c r="U1306" i="13"/>
  <c r="V1308" i="13"/>
  <c r="U1311" i="13"/>
  <c r="W1313" i="13"/>
  <c r="V1316" i="13"/>
  <c r="U1319" i="13"/>
  <c r="W1321" i="13"/>
  <c r="V1324" i="13"/>
  <c r="U1327" i="13"/>
  <c r="W1329" i="13"/>
  <c r="V1332" i="13"/>
  <c r="U1335" i="13"/>
  <c r="W1337" i="13"/>
  <c r="V1340" i="13"/>
  <c r="U1343" i="13"/>
  <c r="W1345" i="13"/>
  <c r="V1348" i="13"/>
  <c r="U1351" i="13"/>
  <c r="W1353" i="13"/>
  <c r="V1356" i="13"/>
  <c r="U1359" i="13"/>
  <c r="W1361" i="13"/>
  <c r="V1364" i="13"/>
  <c r="U1367" i="13"/>
  <c r="W1369" i="13"/>
  <c r="V1372" i="13"/>
  <c r="U1375" i="13"/>
  <c r="W1377" i="13"/>
  <c r="V1380" i="13"/>
  <c r="U1383" i="13"/>
  <c r="W1385" i="13"/>
  <c r="V1388" i="13"/>
  <c r="U1391" i="13"/>
  <c r="W1393" i="13"/>
  <c r="V1396" i="13"/>
  <c r="W1308" i="13"/>
  <c r="V1311" i="13"/>
  <c r="U1314" i="13"/>
  <c r="W1316" i="13"/>
  <c r="V1319" i="13"/>
  <c r="U1322" i="13"/>
  <c r="W1324" i="13"/>
  <c r="V1327" i="13"/>
  <c r="U1330" i="13"/>
  <c r="W1332" i="13"/>
  <c r="V1335" i="13"/>
  <c r="U1338" i="13"/>
  <c r="W1340" i="13"/>
  <c r="V1343" i="13"/>
  <c r="U1346" i="13"/>
  <c r="W1348" i="13"/>
  <c r="V1351" i="13"/>
  <c r="U1354" i="13"/>
  <c r="W1356" i="13"/>
  <c r="V1359" i="13"/>
  <c r="U1362" i="13"/>
  <c r="W1364" i="13"/>
  <c r="V1367" i="13"/>
  <c r="U1370" i="13"/>
  <c r="W1372" i="13"/>
  <c r="V1375" i="13"/>
  <c r="U1378" i="13"/>
  <c r="W1380" i="13"/>
  <c r="V1383" i="13"/>
  <c r="U1386" i="13"/>
  <c r="W1388" i="13"/>
  <c r="V1391" i="13"/>
  <c r="U1394" i="13"/>
  <c r="W1396" i="13"/>
  <c r="V1399" i="13"/>
  <c r="U1402" i="13"/>
  <c r="W1404" i="13"/>
  <c r="W1311" i="13"/>
  <c r="W1397" i="13"/>
  <c r="W1327" i="13"/>
  <c r="W1344" i="13"/>
  <c r="W1349" i="13"/>
  <c r="V1354" i="13"/>
  <c r="U1358" i="13"/>
  <c r="W1362" i="13"/>
  <c r="V1366" i="13"/>
  <c r="U1371" i="13"/>
  <c r="W1375" i="13"/>
  <c r="V1379" i="13"/>
  <c r="U1384" i="13"/>
  <c r="W1387" i="13"/>
  <c r="V1392" i="13"/>
  <c r="U1397" i="13"/>
  <c r="V1400" i="13"/>
  <c r="W1403" i="13"/>
  <c r="U1309" i="13"/>
  <c r="V1330" i="13"/>
  <c r="V1346" i="13"/>
  <c r="U1350" i="13"/>
  <c r="W1354" i="13"/>
  <c r="V1358" i="13"/>
  <c r="U1363" i="13"/>
  <c r="W1367" i="13"/>
  <c r="V1371" i="13"/>
  <c r="U1376" i="13"/>
  <c r="W1379" i="13"/>
  <c r="V1384" i="13"/>
  <c r="U1389" i="13"/>
  <c r="W1392" i="13"/>
  <c r="V1397" i="13"/>
  <c r="W1400" i="13"/>
  <c r="V1404" i="13"/>
  <c r="W1346" i="13"/>
  <c r="U1355" i="13"/>
  <c r="V1363" i="13"/>
  <c r="W1371" i="13"/>
  <c r="U1393" i="13"/>
  <c r="U1333" i="13"/>
  <c r="V1350" i="13"/>
  <c r="W1359" i="13"/>
  <c r="U1368" i="13"/>
  <c r="V1389" i="13"/>
  <c r="U1405" i="13"/>
  <c r="V1314" i="13"/>
  <c r="W1335" i="13"/>
  <c r="U1347" i="13"/>
  <c r="W1351" i="13"/>
  <c r="V1355" i="13"/>
  <c r="U1360" i="13"/>
  <c r="W1363" i="13"/>
  <c r="V1368" i="13"/>
  <c r="U1373" i="13"/>
  <c r="W1376" i="13"/>
  <c r="V1381" i="13"/>
  <c r="U1385" i="13"/>
  <c r="W1389" i="13"/>
  <c r="V1394" i="13"/>
  <c r="U1398" i="13"/>
  <c r="W1401" i="13"/>
  <c r="V1405" i="13"/>
  <c r="V1370" i="13"/>
  <c r="W1391" i="13"/>
  <c r="V1306" i="13"/>
  <c r="V1344" i="13"/>
  <c r="V1349" i="13"/>
  <c r="W1357" i="13"/>
  <c r="V1374" i="13"/>
  <c r="V1387" i="13"/>
  <c r="W1395" i="13"/>
  <c r="U1381" i="13"/>
  <c r="U1317" i="13"/>
  <c r="V1338" i="13"/>
  <c r="V1347" i="13"/>
  <c r="U1352" i="13"/>
  <c r="W1355" i="13"/>
  <c r="V1360" i="13"/>
  <c r="U1365" i="13"/>
  <c r="W1368" i="13"/>
  <c r="V1373" i="13"/>
  <c r="U1377" i="13"/>
  <c r="W1381" i="13"/>
  <c r="V1386" i="13"/>
  <c r="U1390" i="13"/>
  <c r="W1394" i="13"/>
  <c r="V1398" i="13"/>
  <c r="V1402" i="13"/>
  <c r="W1405" i="13"/>
  <c r="U1374" i="13"/>
  <c r="U1387" i="13"/>
  <c r="U1403" i="13"/>
  <c r="U1325" i="13"/>
  <c r="U1353" i="13"/>
  <c r="V1362" i="13"/>
  <c r="W1370" i="13"/>
  <c r="U1379" i="13"/>
  <c r="U1392" i="13"/>
  <c r="V1403" i="13"/>
  <c r="W1384" i="13"/>
  <c r="W1319" i="13"/>
  <c r="U1341" i="13"/>
  <c r="W1347" i="13"/>
  <c r="V1352" i="13"/>
  <c r="U1357" i="13"/>
  <c r="W1360" i="13"/>
  <c r="V1365" i="13"/>
  <c r="U1369" i="13"/>
  <c r="W1373" i="13"/>
  <c r="V1378" i="13"/>
  <c r="U1382" i="13"/>
  <c r="W1386" i="13"/>
  <c r="V1390" i="13"/>
  <c r="U1395" i="13"/>
  <c r="U1399" i="13"/>
  <c r="W1402" i="13"/>
  <c r="W1306" i="13"/>
  <c r="V1322" i="13"/>
  <c r="W1343" i="13"/>
  <c r="U1349" i="13"/>
  <c r="W1352" i="13"/>
  <c r="V1357" i="13"/>
  <c r="U1361" i="13"/>
  <c r="W1365" i="13"/>
  <c r="W1378" i="13"/>
  <c r="V1382" i="13"/>
  <c r="V1395" i="13"/>
  <c r="W1399" i="13"/>
  <c r="U1366" i="13"/>
  <c r="W1383" i="13"/>
  <c r="U1400" i="13"/>
  <c r="V1376" i="13"/>
  <c r="U1401" i="13"/>
  <c r="V1209" i="13"/>
  <c r="U1212" i="13"/>
  <c r="V1207" i="13"/>
  <c r="U1210" i="13"/>
  <c r="W1212" i="13"/>
  <c r="V1283" i="13"/>
  <c r="W1225" i="13"/>
  <c r="W1241" i="13"/>
  <c r="W1257" i="13"/>
  <c r="W1273" i="13"/>
  <c r="U1287" i="13"/>
  <c r="U1303" i="13"/>
  <c r="W1207" i="13"/>
  <c r="U1211" i="13"/>
  <c r="V1214" i="13"/>
  <c r="U1217" i="13"/>
  <c r="W1219" i="13"/>
  <c r="V1222" i="13"/>
  <c r="U1225" i="13"/>
  <c r="W1227" i="13"/>
  <c r="V1230" i="13"/>
  <c r="U1233" i="13"/>
  <c r="W1235" i="13"/>
  <c r="V1238" i="13"/>
  <c r="U1241" i="13"/>
  <c r="W1243" i="13"/>
  <c r="V1246" i="13"/>
  <c r="U1249" i="13"/>
  <c r="W1251" i="13"/>
  <c r="V1254" i="13"/>
  <c r="U1257" i="13"/>
  <c r="W1259" i="13"/>
  <c r="V1262" i="13"/>
  <c r="U1265" i="13"/>
  <c r="W1267" i="13"/>
  <c r="V1270" i="13"/>
  <c r="U1273" i="13"/>
  <c r="W1275" i="13"/>
  <c r="V1278" i="13"/>
  <c r="U1281" i="13"/>
  <c r="W1283" i="13"/>
  <c r="V1286" i="13"/>
  <c r="U1289" i="13"/>
  <c r="W1291" i="13"/>
  <c r="V1294" i="13"/>
  <c r="U1297" i="13"/>
  <c r="W1299" i="13"/>
  <c r="V1302" i="13"/>
  <c r="U1305" i="13"/>
  <c r="U1208" i="13"/>
  <c r="V1211" i="13"/>
  <c r="W1214" i="13"/>
  <c r="V1217" i="13"/>
  <c r="U1220" i="13"/>
  <c r="W1222" i="13"/>
  <c r="V1225" i="13"/>
  <c r="U1228" i="13"/>
  <c r="W1230" i="13"/>
  <c r="V1233" i="13"/>
  <c r="U1236" i="13"/>
  <c r="W1238" i="13"/>
  <c r="V1241" i="13"/>
  <c r="U1244" i="13"/>
  <c r="W1246" i="13"/>
  <c r="V1249" i="13"/>
  <c r="U1252" i="13"/>
  <c r="W1254" i="13"/>
  <c r="V1257" i="13"/>
  <c r="U1260" i="13"/>
  <c r="W1262" i="13"/>
  <c r="V1265" i="13"/>
  <c r="U1268" i="13"/>
  <c r="W1270" i="13"/>
  <c r="V1273" i="13"/>
  <c r="U1276" i="13"/>
  <c r="W1278" i="13"/>
  <c r="V1281" i="13"/>
  <c r="U1284" i="13"/>
  <c r="W1286" i="13"/>
  <c r="V1289" i="13"/>
  <c r="U1292" i="13"/>
  <c r="W1294" i="13"/>
  <c r="V1297" i="13"/>
  <c r="U1300" i="13"/>
  <c r="W1302" i="13"/>
  <c r="V1305" i="13"/>
  <c r="V1208" i="13"/>
  <c r="U1223" i="13"/>
  <c r="U1239" i="13"/>
  <c r="U1255" i="13"/>
  <c r="U1271" i="13"/>
  <c r="W1289" i="13"/>
  <c r="V1220" i="13"/>
  <c r="V1236" i="13"/>
  <c r="V1252" i="13"/>
  <c r="V1268" i="13"/>
  <c r="W1281" i="13"/>
  <c r="V1300" i="13"/>
  <c r="V1292" i="13"/>
  <c r="W1208" i="13"/>
  <c r="V1212" i="13"/>
  <c r="V1215" i="13"/>
  <c r="U1218" i="13"/>
  <c r="W1220" i="13"/>
  <c r="V1223" i="13"/>
  <c r="U1226" i="13"/>
  <c r="W1228" i="13"/>
  <c r="V1231" i="13"/>
  <c r="U1234" i="13"/>
  <c r="W1236" i="13"/>
  <c r="V1239" i="13"/>
  <c r="U1242" i="13"/>
  <c r="W1244" i="13"/>
  <c r="V1247" i="13"/>
  <c r="U1250" i="13"/>
  <c r="W1252" i="13"/>
  <c r="V1255" i="13"/>
  <c r="U1258" i="13"/>
  <c r="W1260" i="13"/>
  <c r="V1263" i="13"/>
  <c r="U1266" i="13"/>
  <c r="W1268" i="13"/>
  <c r="V1271" i="13"/>
  <c r="U1274" i="13"/>
  <c r="W1276" i="13"/>
  <c r="V1279" i="13"/>
  <c r="U1282" i="13"/>
  <c r="W1284" i="13"/>
  <c r="V1287" i="13"/>
  <c r="U1290" i="13"/>
  <c r="W1292" i="13"/>
  <c r="V1295" i="13"/>
  <c r="U1298" i="13"/>
  <c r="W1300" i="13"/>
  <c r="V1303" i="13"/>
  <c r="W1206" i="13"/>
  <c r="V1216" i="13"/>
  <c r="V1224" i="13"/>
  <c r="V1232" i="13"/>
  <c r="V1240" i="13"/>
  <c r="V1248" i="13"/>
  <c r="V1256" i="13"/>
  <c r="V1264" i="13"/>
  <c r="V1272" i="13"/>
  <c r="W1277" i="13"/>
  <c r="W1285" i="13"/>
  <c r="W1293" i="13"/>
  <c r="W1301" i="13"/>
  <c r="U1207" i="13"/>
  <c r="W1216" i="13"/>
  <c r="W1224" i="13"/>
  <c r="W1232" i="13"/>
  <c r="V1235" i="13"/>
  <c r="V1243" i="13"/>
  <c r="W1248" i="13"/>
  <c r="W1256" i="13"/>
  <c r="W1264" i="13"/>
  <c r="U1270" i="13"/>
  <c r="U1278" i="13"/>
  <c r="W1288" i="13"/>
  <c r="W1296" i="13"/>
  <c r="U1302" i="13"/>
  <c r="U1215" i="13"/>
  <c r="U1231" i="13"/>
  <c r="U1247" i="13"/>
  <c r="V1260" i="13"/>
  <c r="V1276" i="13"/>
  <c r="U1295" i="13"/>
  <c r="U1209" i="13"/>
  <c r="U1213" i="13"/>
  <c r="W1215" i="13"/>
  <c r="V1218" i="13"/>
  <c r="U1221" i="13"/>
  <c r="W1223" i="13"/>
  <c r="V1226" i="13"/>
  <c r="U1229" i="13"/>
  <c r="W1231" i="13"/>
  <c r="V1234" i="13"/>
  <c r="U1237" i="13"/>
  <c r="W1239" i="13"/>
  <c r="V1242" i="13"/>
  <c r="U1245" i="13"/>
  <c r="W1247" i="13"/>
  <c r="V1250" i="13"/>
  <c r="U1253" i="13"/>
  <c r="W1255" i="13"/>
  <c r="V1258" i="13"/>
  <c r="U1261" i="13"/>
  <c r="W1263" i="13"/>
  <c r="V1266" i="13"/>
  <c r="U1269" i="13"/>
  <c r="W1271" i="13"/>
  <c r="V1274" i="13"/>
  <c r="U1277" i="13"/>
  <c r="W1279" i="13"/>
  <c r="V1282" i="13"/>
  <c r="U1285" i="13"/>
  <c r="W1287" i="13"/>
  <c r="V1290" i="13"/>
  <c r="U1293" i="13"/>
  <c r="W1295" i="13"/>
  <c r="V1298" i="13"/>
  <c r="U1301" i="13"/>
  <c r="W1303" i="13"/>
  <c r="V1206" i="13"/>
  <c r="W1213" i="13"/>
  <c r="W1221" i="13"/>
  <c r="W1229" i="13"/>
  <c r="W1237" i="13"/>
  <c r="W1245" i="13"/>
  <c r="W1253" i="13"/>
  <c r="W1261" i="13"/>
  <c r="U1267" i="13"/>
  <c r="U1275" i="13"/>
  <c r="U1283" i="13"/>
  <c r="U1291" i="13"/>
  <c r="U1299" i="13"/>
  <c r="U1214" i="13"/>
  <c r="U1222" i="13"/>
  <c r="U1230" i="13"/>
  <c r="W1240" i="13"/>
  <c r="V1251" i="13"/>
  <c r="V1259" i="13"/>
  <c r="V1267" i="13"/>
  <c r="W1272" i="13"/>
  <c r="W1280" i="13"/>
  <c r="V1291" i="13"/>
  <c r="V1299" i="13"/>
  <c r="W1304" i="13"/>
  <c r="W1211" i="13"/>
  <c r="V1228" i="13"/>
  <c r="V1244" i="13"/>
  <c r="U1263" i="13"/>
  <c r="V1284" i="13"/>
  <c r="W1305" i="13"/>
  <c r="W1209" i="13"/>
  <c r="V1213" i="13"/>
  <c r="U1216" i="13"/>
  <c r="W1218" i="13"/>
  <c r="V1221" i="13"/>
  <c r="U1224" i="13"/>
  <c r="W1226" i="13"/>
  <c r="V1229" i="13"/>
  <c r="U1232" i="13"/>
  <c r="W1234" i="13"/>
  <c r="V1237" i="13"/>
  <c r="U1240" i="13"/>
  <c r="W1242" i="13"/>
  <c r="V1245" i="13"/>
  <c r="U1248" i="13"/>
  <c r="W1250" i="13"/>
  <c r="V1253" i="13"/>
  <c r="U1256" i="13"/>
  <c r="W1258" i="13"/>
  <c r="V1261" i="13"/>
  <c r="U1264" i="13"/>
  <c r="W1266" i="13"/>
  <c r="V1269" i="13"/>
  <c r="U1272" i="13"/>
  <c r="W1274" i="13"/>
  <c r="V1277" i="13"/>
  <c r="U1280" i="13"/>
  <c r="W1282" i="13"/>
  <c r="V1285" i="13"/>
  <c r="U1288" i="13"/>
  <c r="W1290" i="13"/>
  <c r="V1293" i="13"/>
  <c r="U1296" i="13"/>
  <c r="W1298" i="13"/>
  <c r="V1301" i="13"/>
  <c r="U1304" i="13"/>
  <c r="U1206" i="13"/>
  <c r="V1210" i="13"/>
  <c r="U1219" i="13"/>
  <c r="U1227" i="13"/>
  <c r="U1235" i="13"/>
  <c r="U1243" i="13"/>
  <c r="U1251" i="13"/>
  <c r="U1259" i="13"/>
  <c r="W1269" i="13"/>
  <c r="V1280" i="13"/>
  <c r="V1288" i="13"/>
  <c r="V1296" i="13"/>
  <c r="V1304" i="13"/>
  <c r="W1210" i="13"/>
  <c r="V1219" i="13"/>
  <c r="V1227" i="13"/>
  <c r="U1238" i="13"/>
  <c r="U1246" i="13"/>
  <c r="U1254" i="13"/>
  <c r="U1262" i="13"/>
  <c r="V1275" i="13"/>
  <c r="U1286" i="13"/>
  <c r="U1294" i="13"/>
  <c r="W1217" i="13"/>
  <c r="W1233" i="13"/>
  <c r="W1249" i="13"/>
  <c r="W1265" i="13"/>
  <c r="U1279" i="13"/>
  <c r="W1297" i="13"/>
  <c r="W6" i="13"/>
  <c r="V6" i="13"/>
  <c r="U6" i="13"/>
  <c r="O38" i="13"/>
  <c r="V105" i="13"/>
  <c r="U82" i="13"/>
  <c r="U105" i="13"/>
  <c r="W87" i="13"/>
  <c r="V64" i="13"/>
  <c r="U104" i="13"/>
  <c r="W86" i="13"/>
  <c r="V63" i="13"/>
  <c r="U103" i="13"/>
  <c r="W85" i="13"/>
  <c r="V62" i="13"/>
  <c r="U102" i="13"/>
  <c r="W84" i="13"/>
  <c r="V100" i="13"/>
  <c r="U77" i="13"/>
  <c r="W59" i="13"/>
  <c r="W82" i="13"/>
  <c r="V38" i="13"/>
  <c r="V10" i="13"/>
  <c r="V53" i="13"/>
  <c r="V26" i="13"/>
  <c r="W9" i="13"/>
  <c r="V51" i="13"/>
  <c r="W24" i="13"/>
  <c r="W81" i="13"/>
  <c r="W34" i="13"/>
  <c r="U17" i="13"/>
  <c r="U84" i="13"/>
  <c r="V34" i="13"/>
  <c r="W18" i="13"/>
  <c r="U54" i="13"/>
  <c r="U34" i="13"/>
  <c r="U42" i="13"/>
  <c r="U22" i="13"/>
  <c r="W57" i="13"/>
  <c r="V43" i="13"/>
  <c r="U7" i="13"/>
  <c r="W96" i="13"/>
  <c r="V73" i="13"/>
  <c r="V96" i="13"/>
  <c r="U73" i="13"/>
  <c r="W55" i="13"/>
  <c r="V95" i="13"/>
  <c r="U72" i="13"/>
  <c r="W54" i="13"/>
  <c r="V94" i="13"/>
  <c r="U71" i="13"/>
  <c r="W53" i="13"/>
  <c r="V93" i="13"/>
  <c r="U70" i="13"/>
  <c r="W91" i="13"/>
  <c r="V68" i="13"/>
  <c r="U45" i="13"/>
  <c r="U50" i="13"/>
  <c r="W26" i="13"/>
  <c r="V82" i="13"/>
  <c r="V37" i="13"/>
  <c r="U16" i="13"/>
  <c r="V67" i="13"/>
  <c r="W35" i="13"/>
  <c r="U15" i="13"/>
  <c r="U51" i="13"/>
  <c r="V24" i="13"/>
  <c r="U9" i="13"/>
  <c r="V49" i="13"/>
  <c r="U24" i="13"/>
  <c r="V98" i="13"/>
  <c r="W52" i="13"/>
  <c r="U76" i="13"/>
  <c r="V33" i="13"/>
  <c r="W97" i="13"/>
  <c r="V28" i="13"/>
  <c r="W10" i="13"/>
  <c r="U27" i="13"/>
  <c r="W80" i="13"/>
  <c r="W95" i="13"/>
  <c r="U65" i="13"/>
  <c r="W102" i="13"/>
  <c r="V71" i="13"/>
  <c r="W46" i="13"/>
  <c r="V78" i="13"/>
  <c r="U47" i="13"/>
  <c r="V85" i="13"/>
  <c r="U93" i="13"/>
  <c r="W67" i="13"/>
  <c r="U100" i="13"/>
  <c r="V31" i="13"/>
  <c r="U75" i="13"/>
  <c r="W29" i="13"/>
  <c r="U92" i="13"/>
  <c r="W32" i="13"/>
  <c r="U99" i="13"/>
  <c r="U29" i="13"/>
  <c r="W8" i="13"/>
  <c r="U35" i="13"/>
  <c r="V12" i="13"/>
  <c r="V45" i="13"/>
  <c r="W50" i="13"/>
  <c r="V11" i="13"/>
  <c r="U25" i="13"/>
  <c r="W7" i="13"/>
  <c r="U8" i="13"/>
  <c r="U90" i="13"/>
  <c r="V65" i="13"/>
  <c r="V80" i="13"/>
  <c r="U49" i="13"/>
  <c r="V87" i="13"/>
  <c r="U56" i="13"/>
  <c r="W93" i="13"/>
  <c r="U63" i="13"/>
  <c r="W100" i="13"/>
  <c r="V69" i="13"/>
  <c r="W83" i="13"/>
  <c r="V52" i="13"/>
  <c r="W48" i="13"/>
  <c r="W15" i="13"/>
  <c r="W44" i="13"/>
  <c r="V15" i="13"/>
  <c r="W58" i="13"/>
  <c r="W20" i="13"/>
  <c r="W49" i="13"/>
  <c r="W19" i="13"/>
  <c r="U58" i="13"/>
  <c r="W22" i="13"/>
  <c r="V66" i="13"/>
  <c r="W90" i="13"/>
  <c r="U30" i="13"/>
  <c r="U59" i="13"/>
  <c r="V39" i="13"/>
  <c r="V22" i="13"/>
  <c r="U74" i="13"/>
  <c r="U81" i="13"/>
  <c r="W47" i="13"/>
  <c r="W70" i="13"/>
  <c r="U95" i="13"/>
  <c r="U55" i="13"/>
  <c r="U78" i="13"/>
  <c r="V84" i="13"/>
  <c r="V44" i="13"/>
  <c r="U28" i="13"/>
  <c r="U46" i="13"/>
  <c r="U10" i="13"/>
  <c r="V29" i="13"/>
  <c r="V58" i="13"/>
  <c r="V13" i="13"/>
  <c r="U32" i="13"/>
  <c r="W73" i="13"/>
  <c r="V59" i="13"/>
  <c r="V7" i="13"/>
  <c r="U40" i="13"/>
  <c r="V18" i="13"/>
  <c r="U98" i="13"/>
  <c r="V104" i="13"/>
  <c r="W71" i="13"/>
  <c r="W94" i="13"/>
  <c r="V55" i="13"/>
  <c r="U79" i="13"/>
  <c r="W45" i="13"/>
  <c r="W68" i="13"/>
  <c r="U69" i="13"/>
  <c r="U68" i="13"/>
  <c r="U31" i="13"/>
  <c r="W64" i="13"/>
  <c r="V17" i="13"/>
  <c r="V32" i="13"/>
  <c r="V91" i="13"/>
  <c r="U20" i="13"/>
  <c r="V61" i="13"/>
  <c r="V40" i="13"/>
  <c r="V50" i="13"/>
  <c r="U11" i="13"/>
  <c r="V97" i="13"/>
  <c r="W103" i="13"/>
  <c r="W63" i="13"/>
  <c r="U88" i="13"/>
  <c r="U48" i="13"/>
  <c r="W77" i="13"/>
  <c r="V101" i="13"/>
  <c r="U101" i="13"/>
  <c r="U61" i="13"/>
  <c r="V57" i="13"/>
  <c r="U23" i="13"/>
  <c r="U60" i="13"/>
  <c r="V14" i="13"/>
  <c r="W27" i="13"/>
  <c r="W66" i="13"/>
  <c r="V19" i="13"/>
  <c r="V42" i="13"/>
  <c r="W39" i="13"/>
  <c r="U33" i="13"/>
  <c r="V30" i="13"/>
  <c r="V81" i="13"/>
  <c r="V88" i="13"/>
  <c r="V48" i="13"/>
  <c r="W78" i="13"/>
  <c r="W101" i="13"/>
  <c r="W61" i="13"/>
  <c r="U86" i="13"/>
  <c r="U85" i="13"/>
  <c r="W51" i="13"/>
  <c r="W37" i="13"/>
  <c r="W60" i="13"/>
  <c r="W14" i="13"/>
  <c r="V36" i="13"/>
  <c r="U67" i="13"/>
  <c r="U14" i="13"/>
  <c r="W41" i="13"/>
  <c r="U91" i="13"/>
  <c r="V83" i="13"/>
  <c r="U18" i="13"/>
  <c r="W65" i="13"/>
  <c r="W11" i="13"/>
  <c r="U66" i="13"/>
  <c r="U96" i="13"/>
  <c r="V86" i="13"/>
  <c r="W76" i="13"/>
  <c r="V75" i="13"/>
  <c r="W36" i="13"/>
  <c r="V21" i="13"/>
  <c r="W98" i="13"/>
  <c r="W105" i="13"/>
  <c r="U83" i="13"/>
  <c r="U12" i="13"/>
  <c r="U97" i="13"/>
  <c r="U80" i="13"/>
  <c r="V70" i="13"/>
  <c r="W99" i="13"/>
  <c r="U43" i="13"/>
  <c r="W21" i="13"/>
  <c r="W13" i="13"/>
  <c r="W56" i="13"/>
  <c r="W40" i="13"/>
  <c r="W31" i="13"/>
  <c r="U89" i="13"/>
  <c r="V79" i="13"/>
  <c r="W69" i="13"/>
  <c r="V92" i="13"/>
  <c r="U39" i="13"/>
  <c r="W17" i="13"/>
  <c r="V74" i="13"/>
  <c r="W42" i="13"/>
  <c r="W33" i="13"/>
  <c r="W16" i="13"/>
  <c r="W79" i="13"/>
  <c r="U64" i="13"/>
  <c r="V54" i="13"/>
  <c r="V76" i="13"/>
  <c r="V23" i="13"/>
  <c r="V99" i="13"/>
  <c r="U36" i="13"/>
  <c r="W30" i="13"/>
  <c r="U52" i="13"/>
  <c r="W38" i="13"/>
  <c r="W104" i="13"/>
  <c r="V72" i="13"/>
  <c r="W62" i="13"/>
  <c r="V46" i="13"/>
  <c r="W75" i="13"/>
  <c r="V16" i="13"/>
  <c r="W74" i="13"/>
  <c r="V35" i="13"/>
  <c r="V27" i="13"/>
  <c r="U41" i="13"/>
  <c r="W23" i="13"/>
  <c r="V89" i="13"/>
  <c r="U57" i="13"/>
  <c r="V47" i="13"/>
  <c r="U94" i="13"/>
  <c r="V60" i="13"/>
  <c r="W89" i="13"/>
  <c r="U44" i="13"/>
  <c r="U21" i="13"/>
  <c r="U13" i="13"/>
  <c r="W28" i="13"/>
  <c r="W25" i="13"/>
  <c r="W88" i="13"/>
  <c r="V56" i="13"/>
  <c r="V102" i="13"/>
  <c r="W92" i="13"/>
  <c r="U53" i="13"/>
  <c r="U62" i="13"/>
  <c r="U37" i="13"/>
  <c r="V20" i="13"/>
  <c r="V8" i="13"/>
  <c r="V25" i="13"/>
  <c r="U19" i="13"/>
  <c r="W72" i="13"/>
  <c r="V103" i="13"/>
  <c r="U87" i="13"/>
  <c r="V77" i="13"/>
  <c r="W43" i="13"/>
  <c r="U38" i="13"/>
  <c r="U26" i="13"/>
  <c r="W12" i="13"/>
  <c r="V41" i="13"/>
  <c r="V90" i="13"/>
  <c r="V9" i="13"/>
  <c r="W1193" i="13"/>
  <c r="W1177" i="13"/>
  <c r="W1161" i="13"/>
  <c r="V1193" i="13"/>
  <c r="V1177" i="13"/>
  <c r="V1161" i="13"/>
  <c r="V1145" i="13"/>
  <c r="V1129" i="13"/>
  <c r="V1113" i="13"/>
  <c r="U1197" i="13"/>
  <c r="U1181" i="13"/>
  <c r="U1165" i="13"/>
  <c r="U1149" i="13"/>
  <c r="U1133" i="13"/>
  <c r="U1117" i="13"/>
  <c r="W1200" i="13"/>
  <c r="W1184" i="13"/>
  <c r="W1168" i="13"/>
  <c r="W1152" i="13"/>
  <c r="W1136" i="13"/>
  <c r="W1120" i="13"/>
  <c r="V1204" i="13"/>
  <c r="V1188" i="13"/>
  <c r="V1172" i="13"/>
  <c r="V1156" i="13"/>
  <c r="V1140" i="13"/>
  <c r="V1124" i="13"/>
  <c r="V1108" i="13"/>
  <c r="W1151" i="13"/>
  <c r="W1119" i="13"/>
  <c r="U1178" i="13"/>
  <c r="U1134" i="13"/>
  <c r="U1198" i="13"/>
  <c r="U1144" i="13"/>
  <c r="U1112" i="13"/>
  <c r="U1192" i="13"/>
  <c r="U1176" i="13"/>
  <c r="W1201" i="13"/>
  <c r="W1185" i="13"/>
  <c r="W1169" i="13"/>
  <c r="V1201" i="13"/>
  <c r="V1185" i="13"/>
  <c r="V1169" i="13"/>
  <c r="V1153" i="13"/>
  <c r="V1137" i="13"/>
  <c r="V1121" i="13"/>
  <c r="U1205" i="13"/>
  <c r="U1189" i="13"/>
  <c r="U1173" i="13"/>
  <c r="U1157" i="13"/>
  <c r="U1141" i="13"/>
  <c r="U1125" i="13"/>
  <c r="U1109" i="13"/>
  <c r="W1192" i="13"/>
  <c r="W1176" i="13"/>
  <c r="W1160" i="13"/>
  <c r="W1144" i="13"/>
  <c r="W1128" i="13"/>
  <c r="W1112" i="13"/>
  <c r="V1196" i="13"/>
  <c r="V1180" i="13"/>
  <c r="V1164" i="13"/>
  <c r="V1148" i="13"/>
  <c r="V1132" i="13"/>
  <c r="V1116" i="13"/>
  <c r="U1188" i="13"/>
  <c r="W1135" i="13"/>
  <c r="U1164" i="13"/>
  <c r="U1150" i="13"/>
  <c r="U1118" i="13"/>
  <c r="U1166" i="13"/>
  <c r="U1128" i="13"/>
  <c r="U1168" i="13"/>
  <c r="W1157" i="13"/>
  <c r="W1129" i="13"/>
  <c r="W1191" i="13"/>
  <c r="V1111" i="13"/>
  <c r="W1162" i="13"/>
  <c r="V1112" i="13"/>
  <c r="U1132" i="13"/>
  <c r="W1205" i="13"/>
  <c r="W1183" i="13"/>
  <c r="W1163" i="13"/>
  <c r="V1189" i="13"/>
  <c r="V1167" i="13"/>
  <c r="V1147" i="13"/>
  <c r="V1125" i="13"/>
  <c r="U1203" i="13"/>
  <c r="U1183" i="13"/>
  <c r="U1161" i="13"/>
  <c r="U1139" i="13"/>
  <c r="U1119" i="13"/>
  <c r="W1196" i="13"/>
  <c r="W1174" i="13"/>
  <c r="W1154" i="13"/>
  <c r="W1132" i="13"/>
  <c r="W1110" i="13"/>
  <c r="V1190" i="13"/>
  <c r="V1168" i="13"/>
  <c r="V1146" i="13"/>
  <c r="V1126" i="13"/>
  <c r="U1204" i="13"/>
  <c r="W1131" i="13"/>
  <c r="U1186" i="13"/>
  <c r="U1126" i="13"/>
  <c r="U1156" i="13"/>
  <c r="U1116" i="13"/>
  <c r="W1145" i="13"/>
  <c r="W1113" i="13"/>
  <c r="W1203" i="13"/>
  <c r="W1159" i="13"/>
  <c r="V1187" i="13"/>
  <c r="V1165" i="13"/>
  <c r="V1143" i="13"/>
  <c r="U1201" i="13"/>
  <c r="U1179" i="13"/>
  <c r="U1159" i="13"/>
  <c r="U1137" i="13"/>
  <c r="U1115" i="13"/>
  <c r="W1194" i="13"/>
  <c r="W1150" i="13"/>
  <c r="W1130" i="13"/>
  <c r="W1108" i="13"/>
  <c r="V1186" i="13"/>
  <c r="V1166" i="13"/>
  <c r="V1144" i="13"/>
  <c r="U1196" i="13"/>
  <c r="W1127" i="13"/>
  <c r="U1170" i="13"/>
  <c r="U1122" i="13"/>
  <c r="U1108" i="13"/>
  <c r="U1184" i="13"/>
  <c r="W1181" i="13"/>
  <c r="V1123" i="13"/>
  <c r="W1172" i="13"/>
  <c r="V1122" i="13"/>
  <c r="U1152" i="13"/>
  <c r="W1195" i="13"/>
  <c r="W1173" i="13"/>
  <c r="V1199" i="13"/>
  <c r="V1179" i="13"/>
  <c r="V1157" i="13"/>
  <c r="V1135" i="13"/>
  <c r="V1115" i="13"/>
  <c r="U1193" i="13"/>
  <c r="U1171" i="13"/>
  <c r="U1151" i="13"/>
  <c r="U1129" i="13"/>
  <c r="U1107" i="13"/>
  <c r="W1186" i="13"/>
  <c r="W1164" i="13"/>
  <c r="W1142" i="13"/>
  <c r="W1122" i="13"/>
  <c r="V1200" i="13"/>
  <c r="V1178" i="13"/>
  <c r="V1158" i="13"/>
  <c r="V1136" i="13"/>
  <c r="V1114" i="13"/>
  <c r="W1155" i="13"/>
  <c r="W1111" i="13"/>
  <c r="U1146" i="13"/>
  <c r="U1106" i="13"/>
  <c r="U1136" i="13"/>
  <c r="W1149" i="13"/>
  <c r="W1109" i="13"/>
  <c r="W1171" i="13"/>
  <c r="V1197" i="13"/>
  <c r="V1175" i="13"/>
  <c r="V1155" i="13"/>
  <c r="V1133" i="13"/>
  <c r="U1191" i="13"/>
  <c r="U1169" i="13"/>
  <c r="U1147" i="13"/>
  <c r="U1127" i="13"/>
  <c r="W1204" i="13"/>
  <c r="W1182" i="13"/>
  <c r="W1140" i="13"/>
  <c r="W1118" i="13"/>
  <c r="V1198" i="13"/>
  <c r="V1176" i="13"/>
  <c r="V1154" i="13"/>
  <c r="V1134" i="13"/>
  <c r="W1147" i="13"/>
  <c r="W1107" i="13"/>
  <c r="U1142" i="13"/>
  <c r="U1190" i="13"/>
  <c r="W1133" i="13"/>
  <c r="W1153" i="13"/>
  <c r="W1187" i="13"/>
  <c r="V1191" i="13"/>
  <c r="V1149" i="13"/>
  <c r="V1107" i="13"/>
  <c r="U1163" i="13"/>
  <c r="U1121" i="13"/>
  <c r="W1178" i="13"/>
  <c r="W1134" i="13"/>
  <c r="V1192" i="13"/>
  <c r="V1150" i="13"/>
  <c r="V1106" i="13"/>
  <c r="U1194" i="13"/>
  <c r="U1174" i="13"/>
  <c r="U1162" i="13"/>
  <c r="W1179" i="13"/>
  <c r="V1183" i="13"/>
  <c r="V1141" i="13"/>
  <c r="U1199" i="13"/>
  <c r="U1155" i="13"/>
  <c r="U1113" i="13"/>
  <c r="W1170" i="13"/>
  <c r="W1126" i="13"/>
  <c r="V1184" i="13"/>
  <c r="V1142" i="13"/>
  <c r="U1180" i="13"/>
  <c r="U1158" i="13"/>
  <c r="U1148" i="13"/>
  <c r="W1141" i="13"/>
  <c r="W1175" i="13"/>
  <c r="V1181" i="13"/>
  <c r="V1139" i="13"/>
  <c r="U1195" i="13"/>
  <c r="U1153" i="13"/>
  <c r="U1111" i="13"/>
  <c r="W1166" i="13"/>
  <c r="W1124" i="13"/>
  <c r="V1182" i="13"/>
  <c r="V1138" i="13"/>
  <c r="U1172" i="13"/>
  <c r="U1154" i="13"/>
  <c r="U1140" i="13"/>
  <c r="W1125" i="13"/>
  <c r="W1167" i="13"/>
  <c r="V1173" i="13"/>
  <c r="V1131" i="13"/>
  <c r="U1187" i="13"/>
  <c r="U1145" i="13"/>
  <c r="W1202" i="13"/>
  <c r="W1158" i="13"/>
  <c r="W1116" i="13"/>
  <c r="V1174" i="13"/>
  <c r="V1130" i="13"/>
  <c r="W1143" i="13"/>
  <c r="U1138" i="13"/>
  <c r="U1124" i="13"/>
  <c r="W1137" i="13"/>
  <c r="W1165" i="13"/>
  <c r="V1171" i="13"/>
  <c r="V1127" i="13"/>
  <c r="U1185" i="13"/>
  <c r="U1143" i="13"/>
  <c r="W1198" i="13"/>
  <c r="W1156" i="13"/>
  <c r="W1114" i="13"/>
  <c r="V1170" i="13"/>
  <c r="V1128" i="13"/>
  <c r="W1139" i="13"/>
  <c r="U1130" i="13"/>
  <c r="U1120" i="13"/>
  <c r="W1121" i="13"/>
  <c r="W1199" i="13"/>
  <c r="V1205" i="13"/>
  <c r="V1163" i="13"/>
  <c r="V1119" i="13"/>
  <c r="U1177" i="13"/>
  <c r="U1135" i="13"/>
  <c r="W1190" i="13"/>
  <c r="W1148" i="13"/>
  <c r="W1106" i="13"/>
  <c r="V1162" i="13"/>
  <c r="V1120" i="13"/>
  <c r="W1123" i="13"/>
  <c r="U1114" i="13"/>
  <c r="U1160" i="13"/>
  <c r="W1197" i="13"/>
  <c r="V1203" i="13"/>
  <c r="V1159" i="13"/>
  <c r="V1117" i="13"/>
  <c r="U1175" i="13"/>
  <c r="U1131" i="13"/>
  <c r="W1188" i="13"/>
  <c r="W1146" i="13"/>
  <c r="V1202" i="13"/>
  <c r="V1160" i="13"/>
  <c r="V1118" i="13"/>
  <c r="W1115" i="13"/>
  <c r="U1110" i="13"/>
  <c r="U1200" i="13"/>
  <c r="W1189" i="13"/>
  <c r="V1195" i="13"/>
  <c r="V1151" i="13"/>
  <c r="V1109" i="13"/>
  <c r="U1167" i="13"/>
  <c r="U1123" i="13"/>
  <c r="W1180" i="13"/>
  <c r="W1138" i="13"/>
  <c r="V1194" i="13"/>
  <c r="V1152" i="13"/>
  <c r="V1110" i="13"/>
  <c r="U1202" i="13"/>
  <c r="U1182" i="13"/>
  <c r="W1117" i="13"/>
  <c r="W800" i="13"/>
  <c r="W784" i="13"/>
  <c r="W768" i="13"/>
  <c r="U800" i="13"/>
  <c r="U784" i="13"/>
  <c r="U768" i="13"/>
  <c r="U801" i="13"/>
  <c r="U785" i="13"/>
  <c r="U769" i="13"/>
  <c r="U753" i="13"/>
  <c r="U737" i="13"/>
  <c r="V782" i="13"/>
  <c r="W752" i="13"/>
  <c r="U730" i="13"/>
  <c r="U714" i="13"/>
  <c r="W793" i="13"/>
  <c r="W761" i="13"/>
  <c r="U734" i="13"/>
  <c r="V777" i="13"/>
  <c r="W747" i="13"/>
  <c r="W725" i="13"/>
  <c r="W709" i="13"/>
  <c r="W733" i="13"/>
  <c r="V717" i="13"/>
  <c r="V795" i="13"/>
  <c r="V763" i="13"/>
  <c r="V737" i="13"/>
  <c r="W718" i="13"/>
  <c r="V776" i="13"/>
  <c r="V796" i="13"/>
  <c r="W795" i="13"/>
  <c r="U719" i="13"/>
  <c r="U729" i="13"/>
  <c r="W746" i="13"/>
  <c r="V768" i="13"/>
  <c r="W759" i="13"/>
  <c r="V728" i="13"/>
  <c r="U746" i="13"/>
  <c r="W792" i="13"/>
  <c r="W776" i="13"/>
  <c r="W760" i="13"/>
  <c r="U792" i="13"/>
  <c r="U776" i="13"/>
  <c r="U760" i="13"/>
  <c r="U793" i="13"/>
  <c r="U777" i="13"/>
  <c r="U761" i="13"/>
  <c r="U745" i="13"/>
  <c r="V798" i="13"/>
  <c r="V766" i="13"/>
  <c r="V741" i="13"/>
  <c r="U722" i="13"/>
  <c r="U706" i="13"/>
  <c r="W777" i="13"/>
  <c r="W745" i="13"/>
  <c r="V793" i="13"/>
  <c r="V761" i="13"/>
  <c r="U736" i="13"/>
  <c r="W717" i="13"/>
  <c r="V747" i="13"/>
  <c r="V725" i="13"/>
  <c r="V709" i="13"/>
  <c r="V779" i="13"/>
  <c r="W748" i="13"/>
  <c r="W726" i="13"/>
  <c r="W710" i="13"/>
  <c r="U731" i="13"/>
  <c r="V742" i="13"/>
  <c r="V748" i="13"/>
  <c r="V772" i="13"/>
  <c r="W803" i="13"/>
  <c r="V718" i="13"/>
  <c r="U727" i="13"/>
  <c r="W756" i="13"/>
  <c r="W767" i="13"/>
  <c r="W788" i="13"/>
  <c r="W766" i="13"/>
  <c r="U772" i="13"/>
  <c r="U779" i="13"/>
  <c r="V734" i="13"/>
  <c r="V773" i="13"/>
  <c r="V711" i="13"/>
  <c r="W712" i="13"/>
  <c r="W771" i="13"/>
  <c r="W804" i="13"/>
  <c r="W782" i="13"/>
  <c r="W762" i="13"/>
  <c r="U788" i="13"/>
  <c r="U766" i="13"/>
  <c r="U795" i="13"/>
  <c r="U773" i="13"/>
  <c r="U751" i="13"/>
  <c r="V802" i="13"/>
  <c r="V758" i="13"/>
  <c r="U728" i="13"/>
  <c r="U708" i="13"/>
  <c r="W769" i="13"/>
  <c r="V805" i="13"/>
  <c r="V765" i="13"/>
  <c r="W729" i="13"/>
  <c r="W707" i="13"/>
  <c r="W802" i="13"/>
  <c r="W780" i="13"/>
  <c r="W758" i="13"/>
  <c r="U786" i="13"/>
  <c r="U764" i="13"/>
  <c r="U791" i="13"/>
  <c r="U771" i="13"/>
  <c r="U749" i="13"/>
  <c r="V794" i="13"/>
  <c r="V755" i="13"/>
  <c r="U726" i="13"/>
  <c r="W805" i="13"/>
  <c r="W765" i="13"/>
  <c r="V801" i="13"/>
  <c r="V757" i="13"/>
  <c r="W727" i="13"/>
  <c r="V754" i="13"/>
  <c r="V723" i="13"/>
  <c r="V799" i="13"/>
  <c r="U756" i="13"/>
  <c r="W724" i="13"/>
  <c r="W787" i="13"/>
  <c r="V764" i="13"/>
  <c r="U742" i="13"/>
  <c r="V735" i="13"/>
  <c r="W734" i="13"/>
  <c r="V722" i="13"/>
  <c r="W751" i="13"/>
  <c r="U804" i="13"/>
  <c r="U762" i="13"/>
  <c r="U767" i="13"/>
  <c r="U747" i="13"/>
  <c r="V750" i="13"/>
  <c r="U724" i="13"/>
  <c r="W801" i="13"/>
  <c r="V797" i="13"/>
  <c r="W754" i="13"/>
  <c r="W723" i="13"/>
  <c r="W749" i="13"/>
  <c r="V791" i="13"/>
  <c r="V753" i="13"/>
  <c r="W722" i="13"/>
  <c r="W755" i="13"/>
  <c r="W735" i="13"/>
  <c r="V724" i="13"/>
  <c r="U711" i="13"/>
  <c r="V788" i="13"/>
  <c r="W798" i="13"/>
  <c r="W778" i="13"/>
  <c r="U782" i="13"/>
  <c r="U789" i="13"/>
  <c r="V790" i="13"/>
  <c r="W757" i="13"/>
  <c r="V721" i="13"/>
  <c r="V756" i="13"/>
  <c r="U723" i="13"/>
  <c r="W794" i="13"/>
  <c r="W772" i="13"/>
  <c r="U798" i="13"/>
  <c r="U778" i="13"/>
  <c r="U805" i="13"/>
  <c r="U783" i="13"/>
  <c r="U763" i="13"/>
  <c r="U741" i="13"/>
  <c r="V778" i="13"/>
  <c r="W743" i="13"/>
  <c r="U718" i="13"/>
  <c r="W789" i="13"/>
  <c r="U750" i="13"/>
  <c r="V785" i="13"/>
  <c r="V745" i="13"/>
  <c r="W719" i="13"/>
  <c r="V740" i="13"/>
  <c r="W790" i="13"/>
  <c r="W770" i="13"/>
  <c r="U796" i="13"/>
  <c r="U774" i="13"/>
  <c r="U803" i="13"/>
  <c r="U781" i="13"/>
  <c r="U759" i="13"/>
  <c r="U739" i="13"/>
  <c r="V774" i="13"/>
  <c r="W736" i="13"/>
  <c r="U716" i="13"/>
  <c r="W785" i="13"/>
  <c r="V743" i="13"/>
  <c r="V781" i="13"/>
  <c r="W740" i="13"/>
  <c r="W715" i="13"/>
  <c r="U738" i="13"/>
  <c r="V713" i="13"/>
  <c r="V775" i="13"/>
  <c r="W739" i="13"/>
  <c r="W714" i="13"/>
  <c r="V726" i="13"/>
  <c r="U709" i="13"/>
  <c r="V804" i="13"/>
  <c r="V792" i="13"/>
  <c r="W779" i="13"/>
  <c r="V712" i="13"/>
  <c r="V716" i="13"/>
  <c r="U794" i="13"/>
  <c r="U799" i="13"/>
  <c r="U757" i="13"/>
  <c r="U735" i="13"/>
  <c r="V770" i="13"/>
  <c r="U712" i="13"/>
  <c r="W781" i="13"/>
  <c r="W738" i="13"/>
  <c r="V738" i="13"/>
  <c r="W713" i="13"/>
  <c r="V731" i="13"/>
  <c r="V771" i="13"/>
  <c r="W732" i="13"/>
  <c r="U715" i="13"/>
  <c r="V784" i="13"/>
  <c r="W783" i="13"/>
  <c r="V751" i="13"/>
  <c r="W799" i="13"/>
  <c r="U721" i="13"/>
  <c r="W774" i="13"/>
  <c r="U787" i="13"/>
  <c r="U748" i="13"/>
  <c r="V789" i="13"/>
  <c r="V727" i="13"/>
  <c r="V759" i="13"/>
  <c r="W706" i="13"/>
  <c r="U754" i="13"/>
  <c r="U740" i="13"/>
  <c r="W791" i="13"/>
  <c r="W764" i="13"/>
  <c r="U775" i="13"/>
  <c r="U732" i="13"/>
  <c r="V769" i="13"/>
  <c r="V719" i="13"/>
  <c r="V746" i="13"/>
  <c r="V749" i="13"/>
  <c r="V730" i="13"/>
  <c r="U707" i="13"/>
  <c r="W750" i="13"/>
  <c r="U802" i="13"/>
  <c r="U765" i="13"/>
  <c r="U720" i="13"/>
  <c r="U752" i="13"/>
  <c r="V715" i="13"/>
  <c r="U744" i="13"/>
  <c r="W737" i="13"/>
  <c r="V714" i="13"/>
  <c r="V800" i="13"/>
  <c r="U717" i="13"/>
  <c r="U790" i="13"/>
  <c r="U755" i="13"/>
  <c r="U710" i="13"/>
  <c r="W731" i="13"/>
  <c r="V707" i="13"/>
  <c r="W730" i="13"/>
  <c r="V710" i="13"/>
  <c r="W753" i="13"/>
  <c r="W744" i="13"/>
  <c r="V780" i="13"/>
  <c r="U780" i="13"/>
  <c r="U743" i="13"/>
  <c r="W797" i="13"/>
  <c r="W721" i="13"/>
  <c r="V803" i="13"/>
  <c r="W728" i="13"/>
  <c r="W775" i="13"/>
  <c r="W741" i="13"/>
  <c r="V739" i="13"/>
  <c r="V744" i="13"/>
  <c r="U770" i="13"/>
  <c r="U733" i="13"/>
  <c r="W773" i="13"/>
  <c r="W711" i="13"/>
  <c r="V787" i="13"/>
  <c r="W720" i="13"/>
  <c r="U725" i="13"/>
  <c r="U713" i="13"/>
  <c r="V706" i="13"/>
  <c r="W796" i="13"/>
  <c r="U758" i="13"/>
  <c r="V786" i="13"/>
  <c r="V752" i="13"/>
  <c r="W742" i="13"/>
  <c r="V783" i="13"/>
  <c r="W716" i="13"/>
  <c r="V720" i="13"/>
  <c r="V708" i="13"/>
  <c r="V733" i="13"/>
  <c r="W786" i="13"/>
  <c r="U797" i="13"/>
  <c r="V762" i="13"/>
  <c r="V736" i="13"/>
  <c r="V729" i="13"/>
  <c r="V767" i="13"/>
  <c r="W708" i="13"/>
  <c r="W763" i="13"/>
  <c r="V760" i="13"/>
  <c r="V732" i="13"/>
  <c r="U192" i="13"/>
  <c r="V198" i="13"/>
  <c r="U175" i="13"/>
  <c r="W157" i="13"/>
  <c r="W196" i="13"/>
  <c r="V173" i="13"/>
  <c r="U150" i="13"/>
  <c r="W195" i="13"/>
  <c r="V172" i="13"/>
  <c r="U149" i="13"/>
  <c r="V183" i="13"/>
  <c r="W189" i="13"/>
  <c r="V166" i="13"/>
  <c r="V205" i="13"/>
  <c r="U182" i="13"/>
  <c r="W164" i="13"/>
  <c r="V204" i="13"/>
  <c r="U181" i="13"/>
  <c r="W163" i="13"/>
  <c r="U196" i="13"/>
  <c r="V199" i="13"/>
  <c r="W197" i="13"/>
  <c r="U167" i="13"/>
  <c r="U198" i="13"/>
  <c r="W172" i="13"/>
  <c r="U205" i="13"/>
  <c r="W179" i="13"/>
  <c r="U204" i="13"/>
  <c r="U202" i="13"/>
  <c r="W184" i="13"/>
  <c r="V161" i="13"/>
  <c r="V175" i="13"/>
  <c r="V145" i="13"/>
  <c r="U122" i="13"/>
  <c r="W183" i="13"/>
  <c r="U145" i="13"/>
  <c r="W127" i="13"/>
  <c r="V186" i="13"/>
  <c r="U144" i="13"/>
  <c r="W126" i="13"/>
  <c r="U193" i="13"/>
  <c r="V142" i="13"/>
  <c r="U119" i="13"/>
  <c r="U176" i="13"/>
  <c r="W140" i="13"/>
  <c r="V117" i="13"/>
  <c r="V179" i="13"/>
  <c r="W139" i="13"/>
  <c r="V116" i="13"/>
  <c r="U132" i="13"/>
  <c r="U184" i="13"/>
  <c r="V182" i="13"/>
  <c r="U151" i="13"/>
  <c r="W188" i="13"/>
  <c r="V157" i="13"/>
  <c r="U189" i="13"/>
  <c r="V164" i="13"/>
  <c r="W194" i="13"/>
  <c r="V193" i="13"/>
  <c r="U170" i="13"/>
  <c r="W152" i="13"/>
  <c r="U152" i="13"/>
  <c r="W136" i="13"/>
  <c r="V113" i="13"/>
  <c r="U164" i="13"/>
  <c r="V136" i="13"/>
  <c r="U113" i="13"/>
  <c r="V162" i="13"/>
  <c r="V135" i="13"/>
  <c r="U112" i="13"/>
  <c r="V160" i="13"/>
  <c r="W133" i="13"/>
  <c r="V110" i="13"/>
  <c r="W158" i="13"/>
  <c r="U126" i="13"/>
  <c r="W108" i="13"/>
  <c r="U156" i="13"/>
  <c r="U125" i="13"/>
  <c r="W107" i="13"/>
  <c r="W198" i="13"/>
  <c r="U183" i="13"/>
  <c r="W149" i="13"/>
  <c r="U166" i="13"/>
  <c r="V196" i="13"/>
  <c r="V156" i="13"/>
  <c r="V201" i="13"/>
  <c r="W176" i="13"/>
  <c r="V194" i="13"/>
  <c r="W144" i="13"/>
  <c r="U114" i="13"/>
  <c r="V155" i="13"/>
  <c r="U121" i="13"/>
  <c r="W169" i="13"/>
  <c r="U128" i="13"/>
  <c r="V176" i="13"/>
  <c r="V134" i="13"/>
  <c r="U203" i="13"/>
  <c r="U134" i="13"/>
  <c r="V109" i="13"/>
  <c r="U141" i="13"/>
  <c r="W115" i="13"/>
  <c r="W159" i="13"/>
  <c r="W138" i="13"/>
  <c r="W113" i="13"/>
  <c r="U116" i="13"/>
  <c r="U140" i="13"/>
  <c r="V147" i="13"/>
  <c r="W205" i="13"/>
  <c r="W165" i="13"/>
  <c r="V189" i="13"/>
  <c r="V149" i="13"/>
  <c r="U173" i="13"/>
  <c r="V195" i="13"/>
  <c r="U186" i="13"/>
  <c r="W160" i="13"/>
  <c r="V159" i="13"/>
  <c r="V129" i="13"/>
  <c r="U180" i="13"/>
  <c r="U137" i="13"/>
  <c r="W111" i="13"/>
  <c r="V143" i="13"/>
  <c r="W118" i="13"/>
  <c r="W151" i="13"/>
  <c r="V118" i="13"/>
  <c r="U160" i="13"/>
  <c r="W124" i="13"/>
  <c r="U172" i="13"/>
  <c r="W131" i="13"/>
  <c r="W146" i="13"/>
  <c r="W121" i="13"/>
  <c r="W191" i="13"/>
  <c r="V170" i="13"/>
  <c r="U123" i="13"/>
  <c r="V184" i="13"/>
  <c r="U191" i="13"/>
  <c r="W204" i="13"/>
  <c r="W156" i="13"/>
  <c r="U165" i="13"/>
  <c r="W200" i="13"/>
  <c r="V190" i="13"/>
  <c r="V197" i="13"/>
  <c r="W148" i="13"/>
  <c r="U157" i="13"/>
  <c r="U194" i="13"/>
  <c r="U154" i="13"/>
  <c r="U146" i="13"/>
  <c r="U106" i="13"/>
  <c r="W135" i="13"/>
  <c r="U171" i="13"/>
  <c r="U120" i="13"/>
  <c r="U143" i="13"/>
  <c r="W109" i="13"/>
  <c r="W132" i="13"/>
  <c r="W170" i="13"/>
  <c r="U117" i="13"/>
  <c r="V146" i="13"/>
  <c r="W145" i="13"/>
  <c r="V123" i="13"/>
  <c r="V115" i="13"/>
  <c r="V191" i="13"/>
  <c r="W173" i="13"/>
  <c r="W180" i="13"/>
  <c r="V188" i="13"/>
  <c r="W202" i="13"/>
  <c r="W190" i="13"/>
  <c r="U159" i="13"/>
  <c r="U174" i="13"/>
  <c r="W187" i="13"/>
  <c r="U188" i="13"/>
  <c r="V177" i="13"/>
  <c r="U168" i="13"/>
  <c r="W128" i="13"/>
  <c r="W162" i="13"/>
  <c r="W119" i="13"/>
  <c r="W142" i="13"/>
  <c r="V200" i="13"/>
  <c r="V126" i="13"/>
  <c r="V151" i="13"/>
  <c r="U110" i="13"/>
  <c r="U133" i="13"/>
  <c r="V139" i="13"/>
  <c r="U179" i="13"/>
  <c r="V202" i="13"/>
  <c r="W161" i="13"/>
  <c r="U161" i="13"/>
  <c r="W182" i="13"/>
  <c r="V165" i="13"/>
  <c r="V187" i="13"/>
  <c r="V153" i="13"/>
  <c r="U130" i="13"/>
  <c r="V144" i="13"/>
  <c r="U155" i="13"/>
  <c r="W110" i="13"/>
  <c r="W117" i="13"/>
  <c r="V125" i="13"/>
  <c r="V140" i="13"/>
  <c r="V107" i="13"/>
  <c r="V138" i="13"/>
  <c r="V130" i="13"/>
  <c r="V122" i="13"/>
  <c r="U199" i="13"/>
  <c r="U158" i="13"/>
  <c r="W186" i="13"/>
  <c r="W201" i="13"/>
  <c r="V121" i="13"/>
  <c r="W143" i="13"/>
  <c r="W153" i="13"/>
  <c r="U169" i="13"/>
  <c r="U111" i="13"/>
  <c r="U118" i="13"/>
  <c r="V132" i="13"/>
  <c r="V152" i="13"/>
  <c r="U131" i="13"/>
  <c r="V154" i="13"/>
  <c r="U115" i="13"/>
  <c r="W181" i="13"/>
  <c r="W203" i="13"/>
  <c r="W192" i="13"/>
  <c r="U187" i="13"/>
  <c r="W120" i="13"/>
  <c r="U129" i="13"/>
  <c r="U148" i="13"/>
  <c r="W167" i="13"/>
  <c r="W185" i="13"/>
  <c r="W116" i="13"/>
  <c r="V124" i="13"/>
  <c r="U139" i="13"/>
  <c r="V106" i="13"/>
  <c r="W147" i="13"/>
  <c r="V174" i="13"/>
  <c r="U197" i="13"/>
  <c r="V185" i="13"/>
  <c r="W166" i="13"/>
  <c r="W112" i="13"/>
  <c r="V128" i="13"/>
  <c r="U136" i="13"/>
  <c r="U153" i="13"/>
  <c r="W174" i="13"/>
  <c r="W199" i="13"/>
  <c r="W123" i="13"/>
  <c r="V114" i="13"/>
  <c r="W177" i="13"/>
  <c r="W122" i="13"/>
  <c r="V158" i="13"/>
  <c r="V180" i="13"/>
  <c r="U178" i="13"/>
  <c r="W150" i="13"/>
  <c r="U201" i="13"/>
  <c r="V120" i="13"/>
  <c r="W134" i="13"/>
  <c r="W141" i="13"/>
  <c r="V167" i="13"/>
  <c r="V192" i="13"/>
  <c r="U109" i="13"/>
  <c r="U107" i="13"/>
  <c r="U163" i="13"/>
  <c r="U108" i="13"/>
  <c r="V150" i="13"/>
  <c r="W171" i="13"/>
  <c r="V169" i="13"/>
  <c r="U147" i="13"/>
  <c r="W178" i="13"/>
  <c r="V112" i="13"/>
  <c r="V127" i="13"/>
  <c r="U135" i="13"/>
  <c r="U142" i="13"/>
  <c r="U185" i="13"/>
  <c r="V108" i="13"/>
  <c r="V131" i="13"/>
  <c r="W130" i="13"/>
  <c r="W175" i="13"/>
  <c r="U190" i="13"/>
  <c r="W155" i="13"/>
  <c r="W168" i="13"/>
  <c r="U138" i="13"/>
  <c r="V171" i="13"/>
  <c r="W193" i="13"/>
  <c r="V119" i="13"/>
  <c r="U127" i="13"/>
  <c r="V141" i="13"/>
  <c r="V163" i="13"/>
  <c r="U195" i="13"/>
  <c r="U124" i="13"/>
  <c r="U177" i="13"/>
  <c r="V168" i="13"/>
  <c r="U200" i="13"/>
  <c r="V181" i="13"/>
  <c r="V203" i="13"/>
  <c r="U162" i="13"/>
  <c r="V137" i="13"/>
  <c r="V148" i="13"/>
  <c r="V178" i="13"/>
  <c r="V111" i="13"/>
  <c r="W125" i="13"/>
  <c r="V133" i="13"/>
  <c r="W154" i="13"/>
  <c r="W114" i="13"/>
  <c r="W106" i="13"/>
  <c r="W137" i="13"/>
  <c r="W129" i="13"/>
  <c r="V1099" i="13"/>
  <c r="V1083" i="13"/>
  <c r="V1067" i="13"/>
  <c r="V1051" i="13"/>
  <c r="U1105" i="13"/>
  <c r="U1089" i="13"/>
  <c r="U1073" i="13"/>
  <c r="U1057" i="13"/>
  <c r="W1100" i="13"/>
  <c r="W1084" i="13"/>
  <c r="W1068" i="13"/>
  <c r="W1052" i="13"/>
  <c r="V1090" i="13"/>
  <c r="V1074" i="13"/>
  <c r="V1058" i="13"/>
  <c r="V1042" i="13"/>
  <c r="W1083" i="13"/>
  <c r="W1051" i="13"/>
  <c r="U1029" i="13"/>
  <c r="U1013" i="13"/>
  <c r="U1094" i="13"/>
  <c r="U1062" i="13"/>
  <c r="W1034" i="13"/>
  <c r="W1018" i="13"/>
  <c r="U1044" i="13"/>
  <c r="V1024" i="13"/>
  <c r="V1008" i="13"/>
  <c r="U1080" i="13"/>
  <c r="U1043" i="13"/>
  <c r="W1023" i="13"/>
  <c r="W1007" i="13"/>
  <c r="V1029" i="13"/>
  <c r="V1013" i="13"/>
  <c r="U1041" i="13"/>
  <c r="W1093" i="13"/>
  <c r="W1089" i="13"/>
  <c r="W1065" i="13"/>
  <c r="W1081" i="13"/>
  <c r="V1091" i="13"/>
  <c r="V1075" i="13"/>
  <c r="V1059" i="13"/>
  <c r="V1043" i="13"/>
  <c r="U1097" i="13"/>
  <c r="U1081" i="13"/>
  <c r="U1065" i="13"/>
  <c r="U1049" i="13"/>
  <c r="W1092" i="13"/>
  <c r="W1076" i="13"/>
  <c r="W1060" i="13"/>
  <c r="V1098" i="13"/>
  <c r="V1082" i="13"/>
  <c r="V1066" i="13"/>
  <c r="V1050" i="13"/>
  <c r="W1099" i="13"/>
  <c r="W1067" i="13"/>
  <c r="U1037" i="13"/>
  <c r="U1021" i="13"/>
  <c r="U1042" i="13"/>
  <c r="U1078" i="13"/>
  <c r="W1047" i="13"/>
  <c r="W1026" i="13"/>
  <c r="W1010" i="13"/>
  <c r="V1032" i="13"/>
  <c r="V1016" i="13"/>
  <c r="U1096" i="13"/>
  <c r="U1064" i="13"/>
  <c r="W1031" i="13"/>
  <c r="W1015" i="13"/>
  <c r="W1037" i="13"/>
  <c r="V1021" i="13"/>
  <c r="W1101" i="13"/>
  <c r="U1006" i="13"/>
  <c r="U1036" i="13"/>
  <c r="U1026" i="13"/>
  <c r="U1022" i="13"/>
  <c r="V1071" i="13"/>
  <c r="U1099" i="13"/>
  <c r="U1055" i="13"/>
  <c r="V1104" i="13"/>
  <c r="V1062" i="13"/>
  <c r="W1071" i="13"/>
  <c r="U1082" i="13"/>
  <c r="W1016" i="13"/>
  <c r="V1012" i="13"/>
  <c r="W1033" i="13"/>
  <c r="V1027" i="13"/>
  <c r="U1038" i="13"/>
  <c r="U1046" i="13"/>
  <c r="V1047" i="13"/>
  <c r="U1053" i="13"/>
  <c r="V1102" i="13"/>
  <c r="V1038" i="13"/>
  <c r="U1031" i="13"/>
  <c r="W1014" i="13"/>
  <c r="U1072" i="13"/>
  <c r="V1025" i="13"/>
  <c r="U1016" i="13"/>
  <c r="U1011" i="13"/>
  <c r="U1075" i="13"/>
  <c r="V1060" i="13"/>
  <c r="U1074" i="13"/>
  <c r="V1010" i="13"/>
  <c r="W1009" i="13"/>
  <c r="W1057" i="13"/>
  <c r="V1089" i="13"/>
  <c r="W1090" i="13"/>
  <c r="W1036" i="13"/>
  <c r="U1010" i="13"/>
  <c r="V1087" i="13"/>
  <c r="V1065" i="13"/>
  <c r="V1045" i="13"/>
  <c r="U1093" i="13"/>
  <c r="U1071" i="13"/>
  <c r="U1051" i="13"/>
  <c r="W1088" i="13"/>
  <c r="W1066" i="13"/>
  <c r="V1100" i="13"/>
  <c r="V1078" i="13"/>
  <c r="V1056" i="13"/>
  <c r="W1103" i="13"/>
  <c r="W1059" i="13"/>
  <c r="U1027" i="13"/>
  <c r="U1007" i="13"/>
  <c r="U1070" i="13"/>
  <c r="W1032" i="13"/>
  <c r="W1012" i="13"/>
  <c r="V1028" i="13"/>
  <c r="V1006" i="13"/>
  <c r="U1068" i="13"/>
  <c r="W1027" i="13"/>
  <c r="W1048" i="13"/>
  <c r="V1023" i="13"/>
  <c r="W1069" i="13"/>
  <c r="W1077" i="13"/>
  <c r="U1034" i="13"/>
  <c r="W1043" i="13"/>
  <c r="V1105" i="13"/>
  <c r="V1085" i="13"/>
  <c r="V1063" i="13"/>
  <c r="V1041" i="13"/>
  <c r="U1091" i="13"/>
  <c r="U1069" i="13"/>
  <c r="U1047" i="13"/>
  <c r="W1086" i="13"/>
  <c r="W1064" i="13"/>
  <c r="V1096" i="13"/>
  <c r="V1076" i="13"/>
  <c r="V1054" i="13"/>
  <c r="W1095" i="13"/>
  <c r="W1055" i="13"/>
  <c r="U1025" i="13"/>
  <c r="W1039" i="13"/>
  <c r="U1066" i="13"/>
  <c r="W1030" i="13"/>
  <c r="W1008" i="13"/>
  <c r="V1026" i="13"/>
  <c r="U1104" i="13"/>
  <c r="U1060" i="13"/>
  <c r="W1025" i="13"/>
  <c r="W1045" i="13"/>
  <c r="V1019" i="13"/>
  <c r="W1053" i="13"/>
  <c r="W1061" i="13"/>
  <c r="U1008" i="13"/>
  <c r="W1097" i="13"/>
  <c r="V1081" i="13"/>
  <c r="V1061" i="13"/>
  <c r="U1087" i="13"/>
  <c r="W1104" i="13"/>
  <c r="W1082" i="13"/>
  <c r="V1094" i="13"/>
  <c r="V1052" i="13"/>
  <c r="U1048" i="13"/>
  <c r="U1058" i="13"/>
  <c r="W1006" i="13"/>
  <c r="U1100" i="13"/>
  <c r="W1021" i="13"/>
  <c r="V1017" i="13"/>
  <c r="W1046" i="13"/>
  <c r="V1079" i="13"/>
  <c r="V1037" i="13"/>
  <c r="W1102" i="13"/>
  <c r="V1092" i="13"/>
  <c r="W1087" i="13"/>
  <c r="U1098" i="13"/>
  <c r="U1050" i="13"/>
  <c r="U1052" i="13"/>
  <c r="U1024" i="13"/>
  <c r="V1103" i="13"/>
  <c r="V1039" i="13"/>
  <c r="U1067" i="13"/>
  <c r="W1062" i="13"/>
  <c r="V1072" i="13"/>
  <c r="W1091" i="13"/>
  <c r="U1102" i="13"/>
  <c r="W1028" i="13"/>
  <c r="V1022" i="13"/>
  <c r="U1056" i="13"/>
  <c r="U1040" i="13"/>
  <c r="U1032" i="13"/>
  <c r="W1038" i="13"/>
  <c r="V1057" i="13"/>
  <c r="U1063" i="13"/>
  <c r="W1058" i="13"/>
  <c r="V1048" i="13"/>
  <c r="U1054" i="13"/>
  <c r="V1020" i="13"/>
  <c r="W1019" i="13"/>
  <c r="U1028" i="13"/>
  <c r="U1023" i="13"/>
  <c r="U1085" i="13"/>
  <c r="V1070" i="13"/>
  <c r="U1019" i="13"/>
  <c r="W1024" i="13"/>
  <c r="U1092" i="13"/>
  <c r="V1015" i="13"/>
  <c r="U1018" i="13"/>
  <c r="V1101" i="13"/>
  <c r="W1080" i="13"/>
  <c r="U1045" i="13"/>
  <c r="V1035" i="13"/>
  <c r="V1097" i="13"/>
  <c r="V1077" i="13"/>
  <c r="V1055" i="13"/>
  <c r="U1103" i="13"/>
  <c r="U1083" i="13"/>
  <c r="U1061" i="13"/>
  <c r="W1098" i="13"/>
  <c r="W1078" i="13"/>
  <c r="W1056" i="13"/>
  <c r="V1088" i="13"/>
  <c r="V1068" i="13"/>
  <c r="V1046" i="13"/>
  <c r="W1079" i="13"/>
  <c r="W1042" i="13"/>
  <c r="U1017" i="13"/>
  <c r="U1090" i="13"/>
  <c r="W1050" i="13"/>
  <c r="W1022" i="13"/>
  <c r="W1041" i="13"/>
  <c r="V1018" i="13"/>
  <c r="U1088" i="13"/>
  <c r="W1040" i="13"/>
  <c r="W1017" i="13"/>
  <c r="V1033" i="13"/>
  <c r="V1011" i="13"/>
  <c r="U1012" i="13"/>
  <c r="U1020" i="13"/>
  <c r="U1014" i="13"/>
  <c r="V1095" i="13"/>
  <c r="V1073" i="13"/>
  <c r="V1053" i="13"/>
  <c r="U1101" i="13"/>
  <c r="U1079" i="13"/>
  <c r="U1059" i="13"/>
  <c r="W1096" i="13"/>
  <c r="W1074" i="13"/>
  <c r="W1054" i="13"/>
  <c r="V1086" i="13"/>
  <c r="V1064" i="13"/>
  <c r="V1044" i="13"/>
  <c r="W1075" i="13"/>
  <c r="U1035" i="13"/>
  <c r="U1015" i="13"/>
  <c r="U1086" i="13"/>
  <c r="W1044" i="13"/>
  <c r="W1020" i="13"/>
  <c r="V1036" i="13"/>
  <c r="V1014" i="13"/>
  <c r="U1084" i="13"/>
  <c r="W1035" i="13"/>
  <c r="W1013" i="13"/>
  <c r="V1031" i="13"/>
  <c r="V1009" i="13"/>
  <c r="W1049" i="13"/>
  <c r="W1105" i="13"/>
  <c r="U1030" i="13"/>
  <c r="V1093" i="13"/>
  <c r="V1049" i="13"/>
  <c r="U1077" i="13"/>
  <c r="W1094" i="13"/>
  <c r="W1072" i="13"/>
  <c r="V1084" i="13"/>
  <c r="V1040" i="13"/>
  <c r="U1033" i="13"/>
  <c r="U1039" i="13"/>
  <c r="V1034" i="13"/>
  <c r="U1076" i="13"/>
  <c r="W1011" i="13"/>
  <c r="V1007" i="13"/>
  <c r="W1073" i="13"/>
  <c r="V1069" i="13"/>
  <c r="U1095" i="13"/>
  <c r="W1070" i="13"/>
  <c r="V1080" i="13"/>
  <c r="W1063" i="13"/>
  <c r="U1009" i="13"/>
  <c r="V1030" i="13"/>
  <c r="W1029" i="13"/>
  <c r="W1085" i="13"/>
  <c r="V899" i="13"/>
  <c r="V883" i="13"/>
  <c r="V867" i="13"/>
  <c r="V851" i="13"/>
  <c r="U903" i="13"/>
  <c r="U887" i="13"/>
  <c r="U871" i="13"/>
  <c r="U855" i="13"/>
  <c r="U839" i="13"/>
  <c r="W890" i="13"/>
  <c r="W874" i="13"/>
  <c r="W858" i="13"/>
  <c r="W842" i="13"/>
  <c r="V892" i="13"/>
  <c r="V876" i="13"/>
  <c r="V860" i="13"/>
  <c r="V844" i="13"/>
  <c r="U868" i="13"/>
  <c r="W830" i="13"/>
  <c r="W814" i="13"/>
  <c r="W877" i="13"/>
  <c r="U834" i="13"/>
  <c r="U818" i="13"/>
  <c r="U898" i="13"/>
  <c r="U896" i="13"/>
  <c r="V891" i="13"/>
  <c r="V875" i="13"/>
  <c r="V859" i="13"/>
  <c r="V843" i="13"/>
  <c r="U895" i="13"/>
  <c r="U879" i="13"/>
  <c r="U863" i="13"/>
  <c r="U847" i="13"/>
  <c r="W898" i="13"/>
  <c r="W882" i="13"/>
  <c r="W866" i="13"/>
  <c r="W850" i="13"/>
  <c r="V900" i="13"/>
  <c r="V884" i="13"/>
  <c r="V868" i="13"/>
  <c r="V852" i="13"/>
  <c r="U900" i="13"/>
  <c r="W838" i="13"/>
  <c r="W822" i="13"/>
  <c r="W806" i="13"/>
  <c r="W845" i="13"/>
  <c r="U826" i="13"/>
  <c r="U810" i="13"/>
  <c r="U866" i="13"/>
  <c r="U864" i="13"/>
  <c r="V889" i="13"/>
  <c r="V869" i="13"/>
  <c r="V847" i="13"/>
  <c r="U893" i="13"/>
  <c r="U873" i="13"/>
  <c r="U851" i="13"/>
  <c r="W896" i="13"/>
  <c r="W876" i="13"/>
  <c r="W854" i="13"/>
  <c r="V898" i="13"/>
  <c r="V878" i="13"/>
  <c r="V856" i="13"/>
  <c r="W889" i="13"/>
  <c r="W832" i="13"/>
  <c r="W810" i="13"/>
  <c r="W841" i="13"/>
  <c r="U820" i="13"/>
  <c r="U882" i="13"/>
  <c r="W853" i="13"/>
  <c r="U829" i="13"/>
  <c r="U813" i="13"/>
  <c r="V838" i="13"/>
  <c r="V806" i="13"/>
  <c r="W825" i="13"/>
  <c r="V837" i="13"/>
  <c r="W895" i="13"/>
  <c r="V831" i="13"/>
  <c r="V808" i="13"/>
  <c r="V816" i="13"/>
  <c r="V824" i="13"/>
  <c r="W881" i="13"/>
  <c r="V901" i="13"/>
  <c r="V879" i="13"/>
  <c r="V857" i="13"/>
  <c r="U905" i="13"/>
  <c r="U883" i="13"/>
  <c r="U861" i="13"/>
  <c r="U841" i="13"/>
  <c r="W886" i="13"/>
  <c r="W864" i="13"/>
  <c r="W844" i="13"/>
  <c r="V888" i="13"/>
  <c r="V866" i="13"/>
  <c r="V846" i="13"/>
  <c r="U852" i="13"/>
  <c r="W820" i="13"/>
  <c r="U888" i="13"/>
  <c r="U830" i="13"/>
  <c r="U808" i="13"/>
  <c r="W901" i="13"/>
  <c r="U837" i="13"/>
  <c r="U821" i="13"/>
  <c r="W899" i="13"/>
  <c r="V822" i="13"/>
  <c r="U844" i="13"/>
  <c r="W809" i="13"/>
  <c r="V821" i="13"/>
  <c r="W891" i="13"/>
  <c r="V815" i="13"/>
  <c r="W807" i="13"/>
  <c r="W815" i="13"/>
  <c r="W811" i="13"/>
  <c r="V887" i="13"/>
  <c r="V861" i="13"/>
  <c r="U899" i="13"/>
  <c r="U869" i="13"/>
  <c r="U843" i="13"/>
  <c r="W880" i="13"/>
  <c r="W852" i="13"/>
  <c r="V890" i="13"/>
  <c r="V862" i="13"/>
  <c r="U884" i="13"/>
  <c r="W824" i="13"/>
  <c r="W861" i="13"/>
  <c r="U816" i="13"/>
  <c r="U850" i="13"/>
  <c r="U833" i="13"/>
  <c r="U811" i="13"/>
  <c r="V826" i="13"/>
  <c r="W833" i="13"/>
  <c r="V833" i="13"/>
  <c r="U902" i="13"/>
  <c r="V807" i="13"/>
  <c r="U890" i="13"/>
  <c r="V832" i="13"/>
  <c r="V905" i="13"/>
  <c r="V877" i="13"/>
  <c r="V849" i="13"/>
  <c r="U889" i="13"/>
  <c r="U859" i="13"/>
  <c r="W900" i="13"/>
  <c r="W870" i="13"/>
  <c r="W840" i="13"/>
  <c r="V880" i="13"/>
  <c r="V850" i="13"/>
  <c r="U842" i="13"/>
  <c r="W812" i="13"/>
  <c r="U836" i="13"/>
  <c r="U806" i="13"/>
  <c r="W869" i="13"/>
  <c r="U825" i="13"/>
  <c r="U878" i="13"/>
  <c r="V810" i="13"/>
  <c r="W817" i="13"/>
  <c r="V817" i="13"/>
  <c r="V835" i="13"/>
  <c r="U840" i="13"/>
  <c r="W883" i="13"/>
  <c r="W831" i="13"/>
  <c r="V903" i="13"/>
  <c r="V873" i="13"/>
  <c r="V845" i="13"/>
  <c r="U885" i="13"/>
  <c r="U857" i="13"/>
  <c r="W894" i="13"/>
  <c r="W868" i="13"/>
  <c r="V904" i="13"/>
  <c r="V874" i="13"/>
  <c r="V848" i="13"/>
  <c r="W836" i="13"/>
  <c r="W808" i="13"/>
  <c r="U832" i="13"/>
  <c r="W903" i="13"/>
  <c r="U848" i="13"/>
  <c r="U823" i="13"/>
  <c r="W867" i="13"/>
  <c r="W897" i="13"/>
  <c r="W813" i="13"/>
  <c r="V813" i="13"/>
  <c r="V827" i="13"/>
  <c r="V828" i="13"/>
  <c r="U858" i="13"/>
  <c r="V812" i="13"/>
  <c r="V893" i="13"/>
  <c r="V863" i="13"/>
  <c r="U901" i="13"/>
  <c r="U875" i="13"/>
  <c r="U845" i="13"/>
  <c r="W884" i="13"/>
  <c r="W856" i="13"/>
  <c r="V894" i="13"/>
  <c r="V864" i="13"/>
  <c r="W905" i="13"/>
  <c r="W826" i="13"/>
  <c r="U872" i="13"/>
  <c r="U822" i="13"/>
  <c r="W855" i="13"/>
  <c r="U835" i="13"/>
  <c r="U815" i="13"/>
  <c r="V830" i="13"/>
  <c r="W837" i="13"/>
  <c r="U854" i="13"/>
  <c r="W863" i="13"/>
  <c r="V811" i="13"/>
  <c r="W827" i="13"/>
  <c r="W849" i="13"/>
  <c r="V853" i="13"/>
  <c r="U865" i="13"/>
  <c r="W872" i="13"/>
  <c r="V882" i="13"/>
  <c r="W857" i="13"/>
  <c r="U838" i="13"/>
  <c r="U880" i="13"/>
  <c r="U807" i="13"/>
  <c r="W821" i="13"/>
  <c r="W859" i="13"/>
  <c r="V836" i="13"/>
  <c r="V897" i="13"/>
  <c r="V841" i="13"/>
  <c r="U853" i="13"/>
  <c r="W862" i="13"/>
  <c r="V872" i="13"/>
  <c r="W834" i="13"/>
  <c r="U828" i="13"/>
  <c r="W843" i="13"/>
  <c r="U846" i="13"/>
  <c r="U886" i="13"/>
  <c r="V823" i="13"/>
  <c r="W835" i="13"/>
  <c r="V895" i="13"/>
  <c r="V839" i="13"/>
  <c r="U849" i="13"/>
  <c r="W860" i="13"/>
  <c r="V870" i="13"/>
  <c r="W828" i="13"/>
  <c r="U824" i="13"/>
  <c r="W839" i="13"/>
  <c r="V834" i="13"/>
  <c r="W875" i="13"/>
  <c r="V819" i="13"/>
  <c r="W879" i="13"/>
  <c r="V885" i="13"/>
  <c r="U897" i="13"/>
  <c r="W904" i="13"/>
  <c r="W848" i="13"/>
  <c r="V858" i="13"/>
  <c r="W818" i="13"/>
  <c r="U814" i="13"/>
  <c r="U831" i="13"/>
  <c r="V818" i="13"/>
  <c r="V829" i="13"/>
  <c r="W819" i="13"/>
  <c r="W851" i="13"/>
  <c r="V881" i="13"/>
  <c r="U891" i="13"/>
  <c r="W902" i="13"/>
  <c r="W846" i="13"/>
  <c r="V854" i="13"/>
  <c r="W816" i="13"/>
  <c r="U812" i="13"/>
  <c r="U827" i="13"/>
  <c r="V814" i="13"/>
  <c r="V825" i="13"/>
  <c r="U894" i="13"/>
  <c r="W847" i="13"/>
  <c r="V871" i="13"/>
  <c r="U881" i="13"/>
  <c r="W892" i="13"/>
  <c r="V902" i="13"/>
  <c r="V842" i="13"/>
  <c r="U904" i="13"/>
  <c r="W887" i="13"/>
  <c r="U819" i="13"/>
  <c r="U876" i="13"/>
  <c r="V809" i="13"/>
  <c r="U892" i="13"/>
  <c r="W823" i="13"/>
  <c r="V865" i="13"/>
  <c r="U877" i="13"/>
  <c r="W888" i="13"/>
  <c r="V896" i="13"/>
  <c r="V840" i="13"/>
  <c r="W893" i="13"/>
  <c r="W871" i="13"/>
  <c r="U817" i="13"/>
  <c r="W865" i="13"/>
  <c r="U874" i="13"/>
  <c r="U862" i="13"/>
  <c r="V820" i="13"/>
  <c r="V855" i="13"/>
  <c r="U867" i="13"/>
  <c r="W878" i="13"/>
  <c r="V886" i="13"/>
  <c r="W873" i="13"/>
  <c r="U856" i="13"/>
  <c r="W885" i="13"/>
  <c r="U809" i="13"/>
  <c r="W829" i="13"/>
  <c r="U870" i="13"/>
  <c r="U860" i="13"/>
  <c r="V492" i="13"/>
  <c r="V499" i="13"/>
  <c r="V488" i="13"/>
  <c r="U491" i="13"/>
  <c r="W466" i="13"/>
  <c r="V443" i="13"/>
  <c r="U420" i="13"/>
  <c r="V495" i="13"/>
  <c r="U459" i="13"/>
  <c r="W441" i="13"/>
  <c r="V418" i="13"/>
  <c r="U486" i="13"/>
  <c r="V457" i="13"/>
  <c r="U434" i="13"/>
  <c r="U487" i="13"/>
  <c r="U465" i="13"/>
  <c r="W447" i="13"/>
  <c r="V424" i="13"/>
  <c r="V490" i="13"/>
  <c r="W468" i="13"/>
  <c r="V445" i="13"/>
  <c r="U422" i="13"/>
  <c r="W501" i="13"/>
  <c r="U469" i="13"/>
  <c r="W451" i="13"/>
  <c r="U440" i="13"/>
  <c r="U482" i="13"/>
  <c r="W416" i="13"/>
  <c r="W430" i="13"/>
  <c r="U463" i="13"/>
  <c r="W421" i="13"/>
  <c r="V446" i="13"/>
  <c r="W493" i="13"/>
  <c r="V431" i="13"/>
  <c r="V417" i="13"/>
  <c r="W461" i="13"/>
  <c r="W445" i="13"/>
  <c r="U501" i="13"/>
  <c r="W483" i="13"/>
  <c r="U497" i="13"/>
  <c r="U503" i="13"/>
  <c r="V475" i="13"/>
  <c r="U452" i="13"/>
  <c r="W434" i="13"/>
  <c r="V411" i="13"/>
  <c r="W473" i="13"/>
  <c r="V450" i="13"/>
  <c r="U427" i="13"/>
  <c r="V502" i="13"/>
  <c r="U466" i="13"/>
  <c r="W448" i="13"/>
  <c r="U502" i="13"/>
  <c r="W479" i="13"/>
  <c r="V456" i="13"/>
  <c r="U433" i="13"/>
  <c r="W415" i="13"/>
  <c r="V477" i="13"/>
  <c r="U454" i="13"/>
  <c r="W436" i="13"/>
  <c r="V413" i="13"/>
  <c r="U484" i="13"/>
  <c r="V460" i="13"/>
  <c r="V471" i="13"/>
  <c r="U413" i="13"/>
  <c r="U447" i="13"/>
  <c r="W470" i="13"/>
  <c r="W406" i="13"/>
  <c r="U437" i="13"/>
  <c r="W489" i="13"/>
  <c r="W419" i="13"/>
  <c r="W454" i="13"/>
  <c r="V409" i="13"/>
  <c r="V462" i="13"/>
  <c r="U415" i="13"/>
  <c r="U407" i="13"/>
  <c r="V500" i="13"/>
  <c r="U500" i="13"/>
  <c r="U481" i="13"/>
  <c r="W474" i="13"/>
  <c r="U444" i="13"/>
  <c r="W418" i="13"/>
  <c r="U467" i="13"/>
  <c r="V442" i="13"/>
  <c r="U411" i="13"/>
  <c r="V465" i="13"/>
  <c r="W440" i="13"/>
  <c r="W481" i="13"/>
  <c r="W455" i="13"/>
  <c r="U425" i="13"/>
  <c r="U483" i="13"/>
  <c r="V453" i="13"/>
  <c r="W428" i="13"/>
  <c r="U490" i="13"/>
  <c r="W459" i="13"/>
  <c r="U445" i="13"/>
  <c r="U471" i="13"/>
  <c r="V463" i="13"/>
  <c r="V470" i="13"/>
  <c r="W407" i="13"/>
  <c r="V412" i="13"/>
  <c r="V436" i="13"/>
  <c r="U431" i="13"/>
  <c r="U409" i="13"/>
  <c r="V483" i="13"/>
  <c r="U485" i="13"/>
  <c r="V496" i="13"/>
  <c r="U494" i="13"/>
  <c r="V459" i="13"/>
  <c r="U428" i="13"/>
  <c r="U498" i="13"/>
  <c r="W457" i="13"/>
  <c r="V426" i="13"/>
  <c r="V487" i="13"/>
  <c r="U450" i="13"/>
  <c r="U499" i="13"/>
  <c r="W471" i="13"/>
  <c r="V440" i="13"/>
  <c r="U504" i="13"/>
  <c r="V469" i="13"/>
  <c r="U438" i="13"/>
  <c r="W412" i="13"/>
  <c r="W475" i="13"/>
  <c r="V482" i="13"/>
  <c r="U410" i="13"/>
  <c r="U418" i="13"/>
  <c r="U416" i="13"/>
  <c r="U432" i="13"/>
  <c r="V455" i="13"/>
  <c r="V479" i="13"/>
  <c r="U408" i="13"/>
  <c r="V493" i="13"/>
  <c r="U455" i="13"/>
  <c r="W498" i="13"/>
  <c r="V498" i="13"/>
  <c r="V451" i="13"/>
  <c r="U412" i="13"/>
  <c r="V458" i="13"/>
  <c r="U419" i="13"/>
  <c r="W464" i="13"/>
  <c r="U505" i="13"/>
  <c r="W463" i="13"/>
  <c r="W423" i="13"/>
  <c r="U470" i="13"/>
  <c r="U430" i="13"/>
  <c r="W485" i="13"/>
  <c r="W504" i="13"/>
  <c r="W497" i="13"/>
  <c r="U456" i="13"/>
  <c r="V439" i="13"/>
  <c r="V428" i="13"/>
  <c r="U424" i="13"/>
  <c r="W409" i="13"/>
  <c r="W469" i="13"/>
  <c r="U492" i="13"/>
  <c r="W486" i="13"/>
  <c r="W450" i="13"/>
  <c r="W410" i="13"/>
  <c r="U451" i="13"/>
  <c r="W417" i="13"/>
  <c r="U458" i="13"/>
  <c r="W496" i="13"/>
  <c r="U457" i="13"/>
  <c r="U417" i="13"/>
  <c r="U462" i="13"/>
  <c r="V429" i="13"/>
  <c r="U477" i="13"/>
  <c r="W478" i="13"/>
  <c r="V478" i="13"/>
  <c r="W437" i="13"/>
  <c r="V430" i="13"/>
  <c r="W499" i="13"/>
  <c r="V491" i="13"/>
  <c r="V485" i="13"/>
  <c r="W442" i="13"/>
  <c r="W502" i="13"/>
  <c r="W449" i="13"/>
  <c r="V505" i="13"/>
  <c r="W456" i="13"/>
  <c r="W488" i="13"/>
  <c r="U449" i="13"/>
  <c r="V416" i="13"/>
  <c r="V461" i="13"/>
  <c r="V421" i="13"/>
  <c r="V476" i="13"/>
  <c r="U464" i="13"/>
  <c r="W453" i="13"/>
  <c r="V423" i="13"/>
  <c r="U423" i="13"/>
  <c r="W408" i="13"/>
  <c r="U493" i="13"/>
  <c r="W495" i="13"/>
  <c r="U476" i="13"/>
  <c r="U436" i="13"/>
  <c r="V486" i="13"/>
  <c r="U443" i="13"/>
  <c r="U495" i="13"/>
  <c r="V449" i="13"/>
  <c r="W482" i="13"/>
  <c r="V448" i="13"/>
  <c r="V497" i="13"/>
  <c r="W460" i="13"/>
  <c r="W420" i="13"/>
  <c r="V468" i="13"/>
  <c r="V447" i="13"/>
  <c r="W435" i="13"/>
  <c r="W414" i="13"/>
  <c r="V414" i="13"/>
  <c r="V407" i="13"/>
  <c r="W500" i="13"/>
  <c r="V422" i="13"/>
  <c r="W491" i="13"/>
  <c r="U489" i="13"/>
  <c r="U468" i="13"/>
  <c r="V435" i="13"/>
  <c r="U475" i="13"/>
  <c r="U435" i="13"/>
  <c r="W492" i="13"/>
  <c r="U442" i="13"/>
  <c r="W480" i="13"/>
  <c r="U441" i="13"/>
  <c r="W494" i="13"/>
  <c r="W452" i="13"/>
  <c r="U414" i="13"/>
  <c r="W467" i="13"/>
  <c r="U429" i="13"/>
  <c r="V425" i="13"/>
  <c r="W490" i="13"/>
  <c r="V406" i="13"/>
  <c r="U488" i="13"/>
  <c r="W424" i="13"/>
  <c r="V489" i="13"/>
  <c r="V484" i="13"/>
  <c r="W487" i="13"/>
  <c r="V467" i="13"/>
  <c r="V427" i="13"/>
  <c r="V474" i="13"/>
  <c r="V434" i="13"/>
  <c r="U474" i="13"/>
  <c r="V441" i="13"/>
  <c r="U473" i="13"/>
  <c r="W439" i="13"/>
  <c r="W484" i="13"/>
  <c r="U446" i="13"/>
  <c r="U406" i="13"/>
  <c r="U461" i="13"/>
  <c r="W427" i="13"/>
  <c r="W411" i="13"/>
  <c r="W477" i="13"/>
  <c r="W505" i="13"/>
  <c r="V480" i="13"/>
  <c r="U460" i="13"/>
  <c r="W426" i="13"/>
  <c r="V466" i="13"/>
  <c r="W433" i="13"/>
  <c r="V473" i="13"/>
  <c r="V433" i="13"/>
  <c r="V472" i="13"/>
  <c r="V432" i="13"/>
  <c r="U478" i="13"/>
  <c r="W444" i="13"/>
  <c r="V503" i="13"/>
  <c r="U453" i="13"/>
  <c r="V420" i="13"/>
  <c r="U496" i="13"/>
  <c r="W446" i="13"/>
  <c r="W462" i="13"/>
  <c r="W443" i="13"/>
  <c r="W503" i="13"/>
  <c r="V501" i="13"/>
  <c r="W458" i="13"/>
  <c r="V419" i="13"/>
  <c r="W465" i="13"/>
  <c r="W425" i="13"/>
  <c r="W472" i="13"/>
  <c r="W432" i="13"/>
  <c r="V464" i="13"/>
  <c r="W431" i="13"/>
  <c r="W476" i="13"/>
  <c r="V437" i="13"/>
  <c r="V494" i="13"/>
  <c r="V452" i="13"/>
  <c r="V504" i="13"/>
  <c r="V481" i="13"/>
  <c r="V444" i="13"/>
  <c r="U439" i="13"/>
  <c r="W438" i="13"/>
  <c r="U448" i="13"/>
  <c r="V454" i="13"/>
  <c r="U480" i="13"/>
  <c r="W429" i="13"/>
  <c r="U421" i="13"/>
  <c r="V408" i="13"/>
  <c r="U472" i="13"/>
  <c r="W413" i="13"/>
  <c r="W422" i="13"/>
  <c r="U426" i="13"/>
  <c r="V415" i="13"/>
  <c r="U479" i="13"/>
  <c r="V410" i="13"/>
  <c r="V438" i="13"/>
  <c r="V305" i="13"/>
  <c r="U294" i="13"/>
  <c r="W284" i="13"/>
  <c r="W299" i="13"/>
  <c r="W275" i="13"/>
  <c r="V283" i="13"/>
  <c r="U290" i="13"/>
  <c r="W272" i="13"/>
  <c r="U264" i="13"/>
  <c r="W246" i="13"/>
  <c r="V223" i="13"/>
  <c r="V303" i="13"/>
  <c r="V262" i="13"/>
  <c r="U239" i="13"/>
  <c r="W221" i="13"/>
  <c r="V290" i="13"/>
  <c r="W260" i="13"/>
  <c r="V237" i="13"/>
  <c r="U214" i="13"/>
  <c r="U261" i="13"/>
  <c r="W243" i="13"/>
  <c r="V220" i="13"/>
  <c r="V279" i="13"/>
  <c r="V251" i="13"/>
  <c r="U228" i="13"/>
  <c r="W210" i="13"/>
  <c r="U266" i="13"/>
  <c r="W248" i="13"/>
  <c r="V225" i="13"/>
  <c r="W265" i="13"/>
  <c r="U265" i="13"/>
  <c r="U243" i="13"/>
  <c r="V264" i="13"/>
  <c r="U279" i="13"/>
  <c r="U293" i="13"/>
  <c r="V266" i="13"/>
  <c r="V216" i="13"/>
  <c r="W305" i="13"/>
  <c r="W296" i="13"/>
  <c r="W301" i="13"/>
  <c r="U270" i="13"/>
  <c r="V284" i="13"/>
  <c r="U292" i="13"/>
  <c r="W274" i="13"/>
  <c r="V281" i="13"/>
  <c r="U280" i="13"/>
  <c r="V255" i="13"/>
  <c r="U232" i="13"/>
  <c r="W214" i="13"/>
  <c r="V278" i="13"/>
  <c r="W253" i="13"/>
  <c r="V230" i="13"/>
  <c r="U207" i="13"/>
  <c r="W271" i="13"/>
  <c r="U246" i="13"/>
  <c r="W228" i="13"/>
  <c r="V288" i="13"/>
  <c r="V252" i="13"/>
  <c r="U229" i="13"/>
  <c r="W211" i="13"/>
  <c r="U260" i="13"/>
  <c r="W242" i="13"/>
  <c r="V219" i="13"/>
  <c r="V282" i="13"/>
  <c r="V257" i="13"/>
  <c r="U234" i="13"/>
  <c r="W216" i="13"/>
  <c r="V226" i="13"/>
  <c r="W215" i="13"/>
  <c r="W287" i="13"/>
  <c r="U225" i="13"/>
  <c r="V242" i="13"/>
  <c r="U249" i="13"/>
  <c r="V234" i="13"/>
  <c r="U241" i="13"/>
  <c r="W298" i="13"/>
  <c r="V301" i="13"/>
  <c r="U278" i="13"/>
  <c r="U285" i="13"/>
  <c r="W290" i="13"/>
  <c r="V289" i="13"/>
  <c r="V287" i="13"/>
  <c r="U248" i="13"/>
  <c r="W222" i="13"/>
  <c r="W285" i="13"/>
  <c r="V246" i="13"/>
  <c r="U215" i="13"/>
  <c r="V274" i="13"/>
  <c r="W244" i="13"/>
  <c r="V213" i="13"/>
  <c r="U253" i="13"/>
  <c r="W227" i="13"/>
  <c r="V272" i="13"/>
  <c r="V243" i="13"/>
  <c r="U212" i="13"/>
  <c r="V265" i="13"/>
  <c r="W240" i="13"/>
  <c r="V209" i="13"/>
  <c r="W247" i="13"/>
  <c r="U211" i="13"/>
  <c r="W294" i="13"/>
  <c r="U267" i="13"/>
  <c r="U209" i="13"/>
  <c r="W304" i="13"/>
  <c r="U303" i="13"/>
  <c r="W268" i="13"/>
  <c r="V304" i="13"/>
  <c r="V275" i="13"/>
  <c r="U274" i="13"/>
  <c r="V263" i="13"/>
  <c r="W238" i="13"/>
  <c r="V207" i="13"/>
  <c r="W261" i="13"/>
  <c r="U231" i="13"/>
  <c r="W302" i="13"/>
  <c r="U254" i="13"/>
  <c r="V229" i="13"/>
  <c r="W279" i="13"/>
  <c r="U237" i="13"/>
  <c r="V212" i="13"/>
  <c r="W258" i="13"/>
  <c r="V227" i="13"/>
  <c r="W289" i="13"/>
  <c r="U250" i="13"/>
  <c r="W224" i="13"/>
  <c r="W233" i="13"/>
  <c r="W257" i="13"/>
  <c r="U257" i="13"/>
  <c r="W249" i="13"/>
  <c r="V224" i="13"/>
  <c r="W241" i="13"/>
  <c r="U302" i="13"/>
  <c r="W276" i="13"/>
  <c r="U297" i="13"/>
  <c r="W293" i="13"/>
  <c r="W269" i="13"/>
  <c r="V231" i="13"/>
  <c r="U287" i="13"/>
  <c r="V238" i="13"/>
  <c r="V295" i="13"/>
  <c r="V245" i="13"/>
  <c r="U206" i="13"/>
  <c r="V236" i="13"/>
  <c r="W286" i="13"/>
  <c r="V235" i="13"/>
  <c r="U275" i="13"/>
  <c r="V241" i="13"/>
  <c r="U300" i="13"/>
  <c r="W300" i="13"/>
  <c r="V269" i="13"/>
  <c r="W295" i="13"/>
  <c r="W288" i="13"/>
  <c r="U268" i="13"/>
  <c r="W230" i="13"/>
  <c r="W270" i="13"/>
  <c r="W237" i="13"/>
  <c r="U283" i="13"/>
  <c r="U238" i="13"/>
  <c r="U281" i="13"/>
  <c r="W235" i="13"/>
  <c r="U271" i="13"/>
  <c r="W234" i="13"/>
  <c r="W273" i="13"/>
  <c r="V233" i="13"/>
  <c r="V299" i="13"/>
  <c r="V293" i="13"/>
  <c r="U301" i="13"/>
  <c r="V291" i="13"/>
  <c r="U282" i="13"/>
  <c r="W262" i="13"/>
  <c r="U224" i="13"/>
  <c r="U269" i="13"/>
  <c r="W229" i="13"/>
  <c r="W281" i="13"/>
  <c r="W236" i="13"/>
  <c r="V271" i="13"/>
  <c r="V228" i="13"/>
  <c r="W266" i="13"/>
  <c r="W226" i="13"/>
  <c r="V267" i="13"/>
  <c r="W232" i="13"/>
  <c r="U299" i="13"/>
  <c r="W292" i="13"/>
  <c r="V292" i="13"/>
  <c r="U284" i="13"/>
  <c r="W280" i="13"/>
  <c r="U256" i="13"/>
  <c r="U216" i="13"/>
  <c r="U263" i="13"/>
  <c r="U223" i="13"/>
  <c r="V270" i="13"/>
  <c r="U230" i="13"/>
  <c r="V260" i="13"/>
  <c r="U221" i="13"/>
  <c r="V259" i="13"/>
  <c r="U220" i="13"/>
  <c r="W264" i="13"/>
  <c r="U226" i="13"/>
  <c r="V300" i="13"/>
  <c r="V280" i="13"/>
  <c r="W267" i="13"/>
  <c r="W209" i="13"/>
  <c r="V298" i="13"/>
  <c r="V294" i="13"/>
  <c r="W291" i="13"/>
  <c r="W282" i="13"/>
  <c r="V273" i="13"/>
  <c r="W254" i="13"/>
  <c r="V215" i="13"/>
  <c r="U255" i="13"/>
  <c r="V222" i="13"/>
  <c r="U262" i="13"/>
  <c r="U222" i="13"/>
  <c r="W259" i="13"/>
  <c r="W219" i="13"/>
  <c r="U252" i="13"/>
  <c r="W218" i="13"/>
  <c r="U258" i="13"/>
  <c r="W297" i="13"/>
  <c r="U286" i="13"/>
  <c r="W283" i="13"/>
  <c r="U276" i="13"/>
  <c r="W303" i="13"/>
  <c r="V247" i="13"/>
  <c r="U208" i="13"/>
  <c r="V254" i="13"/>
  <c r="V214" i="13"/>
  <c r="V261" i="13"/>
  <c r="V221" i="13"/>
  <c r="W251" i="13"/>
  <c r="U213" i="13"/>
  <c r="W250" i="13"/>
  <c r="V211" i="13"/>
  <c r="W256" i="13"/>
  <c r="U298" i="13"/>
  <c r="V285" i="13"/>
  <c r="U277" i="13"/>
  <c r="V302" i="13"/>
  <c r="V296" i="13"/>
  <c r="U240" i="13"/>
  <c r="W206" i="13"/>
  <c r="U247" i="13"/>
  <c r="W213" i="13"/>
  <c r="V253" i="13"/>
  <c r="W220" i="13"/>
  <c r="U245" i="13"/>
  <c r="U305" i="13"/>
  <c r="U244" i="13"/>
  <c r="U304" i="13"/>
  <c r="V249" i="13"/>
  <c r="V297" i="13"/>
  <c r="V277" i="13"/>
  <c r="V276" i="13"/>
  <c r="U295" i="13"/>
  <c r="W278" i="13"/>
  <c r="V239" i="13"/>
  <c r="U296" i="13"/>
  <c r="W245" i="13"/>
  <c r="V206" i="13"/>
  <c r="W252" i="13"/>
  <c r="W212" i="13"/>
  <c r="V244" i="13"/>
  <c r="U288" i="13"/>
  <c r="U236" i="13"/>
  <c r="U291" i="13"/>
  <c r="U242" i="13"/>
  <c r="W208" i="13"/>
  <c r="V208" i="13"/>
  <c r="V232" i="13"/>
  <c r="W263" i="13"/>
  <c r="U259" i="13"/>
  <c r="U210" i="13"/>
  <c r="W225" i="13"/>
  <c r="U235" i="13"/>
  <c r="W277" i="13"/>
  <c r="V258" i="13"/>
  <c r="V218" i="13"/>
  <c r="W217" i="13"/>
  <c r="U227" i="13"/>
  <c r="U289" i="13"/>
  <c r="W239" i="13"/>
  <c r="W231" i="13"/>
  <c r="V240" i="13"/>
  <c r="W207" i="13"/>
  <c r="U217" i="13"/>
  <c r="U218" i="13"/>
  <c r="V286" i="13"/>
  <c r="V217" i="13"/>
  <c r="U272" i="13"/>
  <c r="U251" i="13"/>
  <c r="V210" i="13"/>
  <c r="U219" i="13"/>
  <c r="V256" i="13"/>
  <c r="U233" i="13"/>
  <c r="W223" i="13"/>
  <c r="V250" i="13"/>
  <c r="V248" i="13"/>
  <c r="U273" i="13"/>
  <c r="W255" i="13"/>
  <c r="V268" i="13"/>
  <c r="W601" i="13"/>
  <c r="W585" i="13"/>
  <c r="W569" i="13"/>
  <c r="W553" i="13"/>
  <c r="W537" i="13"/>
  <c r="W521" i="13"/>
  <c r="W603" i="13"/>
  <c r="V587" i="13"/>
  <c r="V571" i="13"/>
  <c r="V555" i="13"/>
  <c r="V539" i="13"/>
  <c r="U589" i="13"/>
  <c r="U573" i="13"/>
  <c r="U557" i="13"/>
  <c r="U541" i="13"/>
  <c r="U525" i="13"/>
  <c r="U509" i="13"/>
  <c r="V596" i="13"/>
  <c r="W580" i="13"/>
  <c r="V538" i="13"/>
  <c r="V506" i="13"/>
  <c r="W558" i="13"/>
  <c r="U522" i="13"/>
  <c r="U580" i="13"/>
  <c r="V537" i="13"/>
  <c r="U600" i="13"/>
  <c r="V552" i="13"/>
  <c r="W516" i="13"/>
  <c r="U572" i="13"/>
  <c r="V531" i="13"/>
  <c r="U588" i="13"/>
  <c r="V544" i="13"/>
  <c r="W510" i="13"/>
  <c r="U536" i="13"/>
  <c r="V572" i="13"/>
  <c r="V512" i="13"/>
  <c r="U546" i="13"/>
  <c r="U604" i="13"/>
  <c r="W593" i="13"/>
  <c r="W577" i="13"/>
  <c r="W561" i="13"/>
  <c r="W545" i="13"/>
  <c r="W529" i="13"/>
  <c r="W513" i="13"/>
  <c r="V595" i="13"/>
  <c r="V579" i="13"/>
  <c r="V563" i="13"/>
  <c r="V547" i="13"/>
  <c r="U597" i="13"/>
  <c r="U581" i="13"/>
  <c r="U565" i="13"/>
  <c r="U549" i="13"/>
  <c r="U533" i="13"/>
  <c r="U517" i="13"/>
  <c r="U605" i="13"/>
  <c r="V588" i="13"/>
  <c r="U560" i="13"/>
  <c r="V522" i="13"/>
  <c r="V580" i="13"/>
  <c r="U538" i="13"/>
  <c r="U506" i="13"/>
  <c r="V558" i="13"/>
  <c r="V521" i="13"/>
  <c r="U574" i="13"/>
  <c r="W532" i="13"/>
  <c r="W596" i="13"/>
  <c r="V550" i="13"/>
  <c r="V515" i="13"/>
  <c r="U566" i="13"/>
  <c r="W526" i="13"/>
  <c r="V536" i="13"/>
  <c r="U552" i="13"/>
  <c r="W590" i="13"/>
  <c r="V524" i="13"/>
  <c r="U590" i="13"/>
  <c r="W602" i="13"/>
  <c r="W583" i="13"/>
  <c r="W563" i="13"/>
  <c r="W597" i="13"/>
  <c r="W575" i="13"/>
  <c r="W555" i="13"/>
  <c r="W533" i="13"/>
  <c r="W511" i="13"/>
  <c r="V589" i="13"/>
  <c r="V567" i="13"/>
  <c r="V545" i="13"/>
  <c r="U591" i="13"/>
  <c r="U569" i="13"/>
  <c r="U547" i="13"/>
  <c r="U527" i="13"/>
  <c r="W605" i="13"/>
  <c r="V586" i="13"/>
  <c r="U544" i="13"/>
  <c r="U594" i="13"/>
  <c r="U534" i="13"/>
  <c r="W584" i="13"/>
  <c r="V529" i="13"/>
  <c r="V568" i="13"/>
  <c r="W520" i="13"/>
  <c r="W560" i="13"/>
  <c r="V511" i="13"/>
  <c r="U550" i="13"/>
  <c r="V578" i="13"/>
  <c r="V532" i="13"/>
  <c r="V528" i="13"/>
  <c r="U528" i="13"/>
  <c r="W595" i="13"/>
  <c r="W573" i="13"/>
  <c r="W551" i="13"/>
  <c r="W604" i="13"/>
  <c r="W587" i="13"/>
  <c r="W565" i="13"/>
  <c r="W543" i="13"/>
  <c r="W523" i="13"/>
  <c r="V599" i="13"/>
  <c r="V577" i="13"/>
  <c r="V557" i="13"/>
  <c r="U601" i="13"/>
  <c r="U579" i="13"/>
  <c r="U559" i="13"/>
  <c r="U537" i="13"/>
  <c r="U515" i="13"/>
  <c r="V598" i="13"/>
  <c r="V570" i="13"/>
  <c r="V518" i="13"/>
  <c r="V564" i="13"/>
  <c r="U514" i="13"/>
  <c r="W552" i="13"/>
  <c r="V509" i="13"/>
  <c r="U542" i="13"/>
  <c r="W588" i="13"/>
  <c r="V535" i="13"/>
  <c r="V576" i="13"/>
  <c r="W522" i="13"/>
  <c r="V556" i="13"/>
  <c r="U532" i="13"/>
  <c r="V508" i="13"/>
  <c r="U508" i="13"/>
  <c r="W599" i="13"/>
  <c r="W557" i="13"/>
  <c r="W525" i="13"/>
  <c r="V593" i="13"/>
  <c r="V565" i="13"/>
  <c r="V603" i="13"/>
  <c r="U575" i="13"/>
  <c r="U545" i="13"/>
  <c r="U519" i="13"/>
  <c r="V592" i="13"/>
  <c r="V534" i="13"/>
  <c r="U570" i="13"/>
  <c r="W600" i="13"/>
  <c r="V525" i="13"/>
  <c r="W546" i="13"/>
  <c r="W576" i="13"/>
  <c r="V507" i="13"/>
  <c r="W530" i="13"/>
  <c r="W598" i="13"/>
  <c r="U584" i="13"/>
  <c r="U512" i="13"/>
  <c r="W591" i="13"/>
  <c r="W549" i="13"/>
  <c r="W519" i="13"/>
  <c r="V591" i="13"/>
  <c r="V561" i="13"/>
  <c r="U599" i="13"/>
  <c r="U571" i="13"/>
  <c r="U543" i="13"/>
  <c r="U513" i="13"/>
  <c r="V590" i="13"/>
  <c r="V530" i="13"/>
  <c r="U554" i="13"/>
  <c r="W592" i="13"/>
  <c r="V517" i="13"/>
  <c r="W536" i="13"/>
  <c r="V566" i="13"/>
  <c r="U596" i="13"/>
  <c r="W518" i="13"/>
  <c r="W572" i="13"/>
  <c r="V562" i="13"/>
  <c r="W589" i="13"/>
  <c r="W547" i="13"/>
  <c r="W517" i="13"/>
  <c r="V585" i="13"/>
  <c r="V559" i="13"/>
  <c r="U595" i="13"/>
  <c r="U567" i="13"/>
  <c r="U539" i="13"/>
  <c r="U511" i="13"/>
  <c r="W594" i="13"/>
  <c r="V526" i="13"/>
  <c r="V548" i="13"/>
  <c r="V574" i="13"/>
  <c r="V513" i="13"/>
  <c r="W528" i="13"/>
  <c r="U556" i="13"/>
  <c r="U582" i="13"/>
  <c r="W514" i="13"/>
  <c r="V516" i="13"/>
  <c r="W540" i="13"/>
  <c r="W581" i="13"/>
  <c r="W541" i="13"/>
  <c r="W515" i="13"/>
  <c r="V583" i="13"/>
  <c r="V553" i="13"/>
  <c r="U593" i="13"/>
  <c r="U563" i="13"/>
  <c r="U535" i="13"/>
  <c r="U507" i="13"/>
  <c r="W586" i="13"/>
  <c r="V514" i="13"/>
  <c r="W542" i="13"/>
  <c r="W568" i="13"/>
  <c r="U592" i="13"/>
  <c r="W524" i="13"/>
  <c r="W544" i="13"/>
  <c r="W570" i="13"/>
  <c r="W506" i="13"/>
  <c r="U598" i="13"/>
  <c r="W566" i="13"/>
  <c r="W579" i="13"/>
  <c r="W539" i="13"/>
  <c r="W509" i="13"/>
  <c r="V581" i="13"/>
  <c r="V551" i="13"/>
  <c r="U587" i="13"/>
  <c r="U561" i="13"/>
  <c r="U531" i="13"/>
  <c r="U603" i="13"/>
  <c r="U576" i="13"/>
  <c r="V510" i="13"/>
  <c r="U530" i="13"/>
  <c r="U564" i="13"/>
  <c r="V584" i="13"/>
  <c r="W512" i="13"/>
  <c r="U540" i="13"/>
  <c r="V560" i="13"/>
  <c r="W556" i="13"/>
  <c r="W550" i="13"/>
  <c r="U562" i="13"/>
  <c r="W571" i="13"/>
  <c r="W535" i="13"/>
  <c r="W507" i="13"/>
  <c r="V575" i="13"/>
  <c r="V549" i="13"/>
  <c r="U585" i="13"/>
  <c r="U555" i="13"/>
  <c r="U529" i="13"/>
  <c r="V602" i="13"/>
  <c r="W564" i="13"/>
  <c r="U602" i="13"/>
  <c r="U526" i="13"/>
  <c r="U548" i="13"/>
  <c r="W578" i="13"/>
  <c r="W508" i="13"/>
  <c r="V527" i="13"/>
  <c r="W554" i="13"/>
  <c r="V520" i="13"/>
  <c r="U516" i="13"/>
  <c r="V540" i="13"/>
  <c r="W567" i="13"/>
  <c r="W531" i="13"/>
  <c r="V601" i="13"/>
  <c r="V573" i="13"/>
  <c r="V543" i="13"/>
  <c r="U583" i="13"/>
  <c r="U553" i="13"/>
  <c r="U523" i="13"/>
  <c r="V600" i="13"/>
  <c r="V554" i="13"/>
  <c r="U586" i="13"/>
  <c r="U518" i="13"/>
  <c r="V542" i="13"/>
  <c r="W562" i="13"/>
  <c r="V605" i="13"/>
  <c r="V523" i="13"/>
  <c r="W538" i="13"/>
  <c r="U578" i="13"/>
  <c r="U568" i="13"/>
  <c r="U524" i="13"/>
  <c r="V604" i="13"/>
  <c r="W559" i="13"/>
  <c r="W527" i="13"/>
  <c r="V597" i="13"/>
  <c r="V569" i="13"/>
  <c r="V541" i="13"/>
  <c r="U577" i="13"/>
  <c r="U551" i="13"/>
  <c r="U521" i="13"/>
  <c r="V594" i="13"/>
  <c r="W548" i="13"/>
  <c r="W574" i="13"/>
  <c r="U510" i="13"/>
  <c r="V533" i="13"/>
  <c r="U558" i="13"/>
  <c r="V582" i="13"/>
  <c r="V519" i="13"/>
  <c r="W534" i="13"/>
  <c r="U520" i="13"/>
  <c r="V546" i="13"/>
  <c r="W582" i="13"/>
  <c r="U698" i="13"/>
  <c r="U682" i="13"/>
  <c r="U666" i="13"/>
  <c r="U650" i="13"/>
  <c r="U634" i="13"/>
  <c r="U618" i="13"/>
  <c r="W703" i="13"/>
  <c r="W687" i="13"/>
  <c r="W671" i="13"/>
  <c r="V705" i="13"/>
  <c r="V689" i="13"/>
  <c r="V673" i="13"/>
  <c r="V657" i="13"/>
  <c r="W690" i="13"/>
  <c r="W674" i="13"/>
  <c r="W658" i="13"/>
  <c r="W642" i="13"/>
  <c r="W626" i="13"/>
  <c r="W610" i="13"/>
  <c r="V670" i="13"/>
  <c r="V644" i="13"/>
  <c r="U623" i="13"/>
  <c r="U693" i="13"/>
  <c r="U703" i="13"/>
  <c r="U661" i="13"/>
  <c r="V638" i="13"/>
  <c r="U617" i="13"/>
  <c r="V651" i="13"/>
  <c r="V686" i="13"/>
  <c r="U651" i="13"/>
  <c r="W629" i="13"/>
  <c r="V608" i="13"/>
  <c r="U659" i="13"/>
  <c r="U637" i="13"/>
  <c r="W615" i="13"/>
  <c r="V623" i="13"/>
  <c r="V637" i="13"/>
  <c r="V629" i="13"/>
  <c r="U690" i="13"/>
  <c r="U674" i="13"/>
  <c r="U658" i="13"/>
  <c r="U642" i="13"/>
  <c r="U626" i="13"/>
  <c r="U610" i="13"/>
  <c r="W695" i="13"/>
  <c r="W679" i="13"/>
  <c r="W663" i="13"/>
  <c r="V697" i="13"/>
  <c r="V681" i="13"/>
  <c r="V665" i="13"/>
  <c r="W698" i="13"/>
  <c r="W682" i="13"/>
  <c r="W666" i="13"/>
  <c r="W650" i="13"/>
  <c r="W634" i="13"/>
  <c r="W618" i="13"/>
  <c r="V694" i="13"/>
  <c r="U655" i="13"/>
  <c r="W633" i="13"/>
  <c r="V612" i="13"/>
  <c r="V633" i="13"/>
  <c r="U677" i="13"/>
  <c r="U649" i="13"/>
  <c r="W627" i="13"/>
  <c r="V606" i="13"/>
  <c r="V619" i="13"/>
  <c r="V664" i="13"/>
  <c r="V640" i="13"/>
  <c r="U619" i="13"/>
  <c r="U675" i="13"/>
  <c r="W647" i="13"/>
  <c r="V626" i="13"/>
  <c r="V645" i="13"/>
  <c r="U705" i="13"/>
  <c r="U701" i="13"/>
  <c r="U696" i="13"/>
  <c r="U676" i="13"/>
  <c r="U654" i="13"/>
  <c r="U632" i="13"/>
  <c r="U612" i="13"/>
  <c r="W691" i="13"/>
  <c r="W669" i="13"/>
  <c r="V699" i="13"/>
  <c r="V677" i="13"/>
  <c r="W704" i="13"/>
  <c r="W684" i="13"/>
  <c r="W662" i="13"/>
  <c r="W640" i="13"/>
  <c r="W620" i="13"/>
  <c r="V678" i="13"/>
  <c r="W641" i="13"/>
  <c r="U615" i="13"/>
  <c r="V617" i="13"/>
  <c r="U657" i="13"/>
  <c r="V630" i="13"/>
  <c r="V692" i="13"/>
  <c r="V676" i="13"/>
  <c r="U643" i="13"/>
  <c r="W613" i="13"/>
  <c r="W655" i="13"/>
  <c r="U629" i="13"/>
  <c r="U689" i="13"/>
  <c r="V647" i="13"/>
  <c r="U686" i="13"/>
  <c r="U664" i="13"/>
  <c r="U644" i="13"/>
  <c r="U622" i="13"/>
  <c r="W701" i="13"/>
  <c r="W681" i="13"/>
  <c r="W659" i="13"/>
  <c r="V687" i="13"/>
  <c r="V667" i="13"/>
  <c r="W694" i="13"/>
  <c r="W672" i="13"/>
  <c r="W652" i="13"/>
  <c r="W630" i="13"/>
  <c r="W608" i="13"/>
  <c r="V658" i="13"/>
  <c r="V628" i="13"/>
  <c r="V688" i="13"/>
  <c r="V682" i="13"/>
  <c r="W643" i="13"/>
  <c r="V614" i="13"/>
  <c r="V627" i="13"/>
  <c r="V656" i="13"/>
  <c r="U627" i="13"/>
  <c r="U679" i="13"/>
  <c r="V642" i="13"/>
  <c r="U613" i="13"/>
  <c r="V621" i="13"/>
  <c r="V639" i="13"/>
  <c r="U704" i="13"/>
  <c r="U678" i="13"/>
  <c r="U648" i="13"/>
  <c r="U620" i="13"/>
  <c r="W693" i="13"/>
  <c r="W665" i="13"/>
  <c r="V685" i="13"/>
  <c r="V659" i="13"/>
  <c r="W678" i="13"/>
  <c r="W648" i="13"/>
  <c r="W622" i="13"/>
  <c r="V666" i="13"/>
  <c r="W625" i="13"/>
  <c r="V625" i="13"/>
  <c r="W651" i="13"/>
  <c r="W611" i="13"/>
  <c r="U691" i="13"/>
  <c r="U635" i="13"/>
  <c r="U671" i="13"/>
  <c r="W631" i="13"/>
  <c r="U685" i="13"/>
  <c r="V680" i="13"/>
  <c r="U702" i="13"/>
  <c r="U672" i="13"/>
  <c r="U646" i="13"/>
  <c r="U616" i="13"/>
  <c r="W689" i="13"/>
  <c r="W661" i="13"/>
  <c r="V683" i="13"/>
  <c r="W702" i="13"/>
  <c r="W676" i="13"/>
  <c r="W646" i="13"/>
  <c r="W616" i="13"/>
  <c r="V662" i="13"/>
  <c r="V620" i="13"/>
  <c r="V609" i="13"/>
  <c r="V646" i="13"/>
  <c r="U609" i="13"/>
  <c r="V672" i="13"/>
  <c r="V632" i="13"/>
  <c r="U667" i="13"/>
  <c r="W623" i="13"/>
  <c r="V653" i="13"/>
  <c r="U700" i="13"/>
  <c r="U670" i="13"/>
  <c r="U640" i="13"/>
  <c r="U614" i="13"/>
  <c r="W685" i="13"/>
  <c r="W657" i="13"/>
  <c r="V679" i="13"/>
  <c r="W700" i="13"/>
  <c r="W670" i="13"/>
  <c r="W644" i="13"/>
  <c r="W614" i="13"/>
  <c r="V652" i="13"/>
  <c r="W617" i="13"/>
  <c r="V698" i="13"/>
  <c r="U641" i="13"/>
  <c r="U697" i="13"/>
  <c r="V668" i="13"/>
  <c r="V624" i="13"/>
  <c r="U663" i="13"/>
  <c r="U621" i="13"/>
  <c r="V684" i="13"/>
  <c r="U694" i="13"/>
  <c r="U668" i="13"/>
  <c r="U638" i="13"/>
  <c r="U608" i="13"/>
  <c r="W683" i="13"/>
  <c r="V703" i="13"/>
  <c r="V675" i="13"/>
  <c r="W696" i="13"/>
  <c r="W668" i="13"/>
  <c r="W638" i="13"/>
  <c r="W612" i="13"/>
  <c r="W649" i="13"/>
  <c r="W609" i="13"/>
  <c r="U687" i="13"/>
  <c r="W635" i="13"/>
  <c r="U681" i="13"/>
  <c r="V660" i="13"/>
  <c r="W621" i="13"/>
  <c r="U653" i="13"/>
  <c r="V618" i="13"/>
  <c r="V631" i="13"/>
  <c r="U692" i="13"/>
  <c r="U662" i="13"/>
  <c r="U636" i="13"/>
  <c r="U606" i="13"/>
  <c r="W677" i="13"/>
  <c r="V701" i="13"/>
  <c r="V671" i="13"/>
  <c r="W692" i="13"/>
  <c r="W664" i="13"/>
  <c r="W636" i="13"/>
  <c r="W606" i="13"/>
  <c r="U647" i="13"/>
  <c r="U607" i="13"/>
  <c r="U673" i="13"/>
  <c r="U633" i="13"/>
  <c r="V643" i="13"/>
  <c r="W653" i="13"/>
  <c r="V616" i="13"/>
  <c r="V650" i="13"/>
  <c r="V610" i="13"/>
  <c r="V696" i="13"/>
  <c r="U688" i="13"/>
  <c r="U660" i="13"/>
  <c r="U630" i="13"/>
  <c r="W705" i="13"/>
  <c r="W675" i="13"/>
  <c r="V695" i="13"/>
  <c r="V669" i="13"/>
  <c r="W688" i="13"/>
  <c r="W660" i="13"/>
  <c r="W632" i="13"/>
  <c r="U699" i="13"/>
  <c r="U639" i="13"/>
  <c r="V704" i="13"/>
  <c r="U669" i="13"/>
  <c r="U625" i="13"/>
  <c r="V635" i="13"/>
  <c r="V648" i="13"/>
  <c r="U611" i="13"/>
  <c r="U645" i="13"/>
  <c r="W607" i="13"/>
  <c r="V615" i="13"/>
  <c r="U684" i="13"/>
  <c r="U656" i="13"/>
  <c r="U628" i="13"/>
  <c r="W699" i="13"/>
  <c r="W673" i="13"/>
  <c r="V693" i="13"/>
  <c r="V663" i="13"/>
  <c r="W686" i="13"/>
  <c r="W656" i="13"/>
  <c r="W628" i="13"/>
  <c r="U683" i="13"/>
  <c r="V636" i="13"/>
  <c r="V649" i="13"/>
  <c r="U665" i="13"/>
  <c r="V622" i="13"/>
  <c r="V611" i="13"/>
  <c r="W645" i="13"/>
  <c r="U695" i="13"/>
  <c r="W639" i="13"/>
  <c r="V613" i="13"/>
  <c r="V607" i="13"/>
  <c r="U680" i="13"/>
  <c r="U652" i="13"/>
  <c r="U624" i="13"/>
  <c r="W697" i="13"/>
  <c r="W667" i="13"/>
  <c r="V691" i="13"/>
  <c r="V661" i="13"/>
  <c r="W680" i="13"/>
  <c r="W654" i="13"/>
  <c r="W624" i="13"/>
  <c r="V674" i="13"/>
  <c r="U631" i="13"/>
  <c r="V641" i="13"/>
  <c r="V654" i="13"/>
  <c r="W619" i="13"/>
  <c r="V702" i="13"/>
  <c r="W637" i="13"/>
  <c r="V690" i="13"/>
  <c r="V634" i="13"/>
  <c r="V655" i="13"/>
  <c r="V700" i="13"/>
  <c r="W402" i="13"/>
  <c r="U396" i="13"/>
  <c r="W378" i="13"/>
  <c r="V355" i="13"/>
  <c r="U332" i="13"/>
  <c r="W314" i="13"/>
  <c r="V394" i="13"/>
  <c r="U371" i="13"/>
  <c r="V397" i="13"/>
  <c r="V387" i="13"/>
  <c r="U364" i="13"/>
  <c r="W346" i="13"/>
  <c r="V323" i="13"/>
  <c r="W405" i="13"/>
  <c r="W385" i="13"/>
  <c r="V362" i="13"/>
  <c r="U397" i="13"/>
  <c r="V371" i="13"/>
  <c r="U340" i="13"/>
  <c r="V315" i="13"/>
  <c r="U387" i="13"/>
  <c r="W361" i="13"/>
  <c r="V338" i="13"/>
  <c r="U315" i="13"/>
  <c r="U394" i="13"/>
  <c r="W376" i="13"/>
  <c r="V353" i="13"/>
  <c r="U330" i="13"/>
  <c r="W312" i="13"/>
  <c r="U385" i="13"/>
  <c r="W367" i="13"/>
  <c r="V344" i="13"/>
  <c r="V383" i="13"/>
  <c r="U360" i="13"/>
  <c r="W342" i="13"/>
  <c r="V381" i="13"/>
  <c r="U358" i="13"/>
  <c r="W340" i="13"/>
  <c r="V317" i="13"/>
  <c r="U375" i="13"/>
  <c r="V364" i="13"/>
  <c r="W381" i="13"/>
  <c r="V324" i="13"/>
  <c r="V356" i="13"/>
  <c r="U391" i="13"/>
  <c r="V380" i="13"/>
  <c r="V318" i="13"/>
  <c r="U328" i="13"/>
  <c r="W379" i="13"/>
  <c r="V402" i="13"/>
  <c r="W347" i="13"/>
  <c r="W404" i="13"/>
  <c r="W386" i="13"/>
  <c r="U356" i="13"/>
  <c r="W330" i="13"/>
  <c r="W399" i="13"/>
  <c r="W377" i="13"/>
  <c r="U347" i="13"/>
  <c r="W329" i="13"/>
  <c r="V306" i="13"/>
  <c r="V385" i="13"/>
  <c r="U362" i="13"/>
  <c r="W344" i="13"/>
  <c r="V321" i="13"/>
  <c r="U399" i="13"/>
  <c r="V376" i="13"/>
  <c r="U353" i="13"/>
  <c r="U392" i="13"/>
  <c r="W374" i="13"/>
  <c r="V351" i="13"/>
  <c r="U390" i="13"/>
  <c r="W372" i="13"/>
  <c r="V349" i="13"/>
  <c r="U326" i="13"/>
  <c r="W308" i="13"/>
  <c r="V335" i="13"/>
  <c r="V326" i="13"/>
  <c r="V342" i="13"/>
  <c r="W395" i="13"/>
  <c r="W327" i="13"/>
  <c r="U336" i="13"/>
  <c r="W341" i="13"/>
  <c r="U341" i="13"/>
  <c r="W339" i="13"/>
  <c r="U309" i="13"/>
  <c r="V372" i="13"/>
  <c r="V319" i="13"/>
  <c r="W325" i="13"/>
  <c r="W316" i="13"/>
  <c r="U311" i="13"/>
  <c r="W307" i="13"/>
  <c r="V341" i="13"/>
  <c r="V320" i="13"/>
  <c r="V332" i="13"/>
  <c r="U337" i="13"/>
  <c r="U378" i="13"/>
  <c r="U398" i="13"/>
  <c r="U372" i="13"/>
  <c r="W338" i="13"/>
  <c r="V398" i="13"/>
  <c r="U363" i="13"/>
  <c r="U331" i="13"/>
  <c r="U405" i="13"/>
  <c r="V377" i="13"/>
  <c r="U346" i="13"/>
  <c r="W320" i="13"/>
  <c r="W391" i="13"/>
  <c r="V360" i="13"/>
  <c r="V391" i="13"/>
  <c r="W366" i="13"/>
  <c r="U402" i="13"/>
  <c r="U310" i="13"/>
  <c r="V396" i="13"/>
  <c r="V310" i="13"/>
  <c r="W315" i="13"/>
  <c r="W309" i="13"/>
  <c r="V404" i="13"/>
  <c r="W370" i="13"/>
  <c r="V331" i="13"/>
  <c r="U395" i="13"/>
  <c r="U355" i="13"/>
  <c r="V330" i="13"/>
  <c r="W400" i="13"/>
  <c r="U370" i="13"/>
  <c r="V345" i="13"/>
  <c r="U314" i="13"/>
  <c r="V384" i="13"/>
  <c r="W359" i="13"/>
  <c r="W390" i="13"/>
  <c r="V359" i="13"/>
  <c r="W396" i="13"/>
  <c r="V365" i="13"/>
  <c r="U334" i="13"/>
  <c r="V309" i="13"/>
  <c r="U389" i="13"/>
  <c r="V374" i="13"/>
  <c r="V308" i="13"/>
  <c r="U313" i="13"/>
  <c r="U373" i="13"/>
  <c r="U383" i="13"/>
  <c r="V327" i="13"/>
  <c r="V358" i="13"/>
  <c r="W335" i="13"/>
  <c r="W398" i="13"/>
  <c r="V363" i="13"/>
  <c r="U324" i="13"/>
  <c r="W393" i="13"/>
  <c r="V354" i="13"/>
  <c r="U323" i="13"/>
  <c r="V399" i="13"/>
  <c r="V369" i="13"/>
  <c r="U338" i="13"/>
  <c r="V313" i="13"/>
  <c r="W383" i="13"/>
  <c r="V352" i="13"/>
  <c r="U384" i="13"/>
  <c r="W358" i="13"/>
  <c r="V389" i="13"/>
  <c r="W364" i="13"/>
  <c r="V333" i="13"/>
  <c r="U401" i="13"/>
  <c r="W371" i="13"/>
  <c r="U367" i="13"/>
  <c r="V388" i="13"/>
  <c r="W311" i="13"/>
  <c r="W355" i="13"/>
  <c r="U320" i="13"/>
  <c r="W318" i="13"/>
  <c r="V395" i="13"/>
  <c r="W362" i="13"/>
  <c r="W322" i="13"/>
  <c r="V386" i="13"/>
  <c r="W353" i="13"/>
  <c r="V322" i="13"/>
  <c r="V393" i="13"/>
  <c r="W368" i="13"/>
  <c r="U306" i="13"/>
  <c r="U377" i="13"/>
  <c r="W351" i="13"/>
  <c r="W382" i="13"/>
  <c r="U352" i="13"/>
  <c r="W388" i="13"/>
  <c r="V357" i="13"/>
  <c r="W332" i="13"/>
  <c r="U357" i="13"/>
  <c r="W349" i="13"/>
  <c r="U381" i="13"/>
  <c r="W373" i="13"/>
  <c r="V348" i="13"/>
  <c r="U365" i="13"/>
  <c r="V311" i="13"/>
  <c r="W356" i="13"/>
  <c r="V366" i="13"/>
  <c r="W323" i="13"/>
  <c r="V328" i="13"/>
  <c r="W389" i="13"/>
  <c r="U321" i="13"/>
  <c r="V325" i="13"/>
  <c r="W363" i="13"/>
  <c r="W397" i="13"/>
  <c r="W326" i="13"/>
  <c r="V337" i="13"/>
  <c r="W394" i="13"/>
  <c r="W354" i="13"/>
  <c r="U316" i="13"/>
  <c r="U379" i="13"/>
  <c r="V346" i="13"/>
  <c r="W321" i="13"/>
  <c r="W392" i="13"/>
  <c r="V361" i="13"/>
  <c r="W336" i="13"/>
  <c r="W401" i="13"/>
  <c r="W375" i="13"/>
  <c r="U345" i="13"/>
  <c r="U376" i="13"/>
  <c r="W350" i="13"/>
  <c r="U382" i="13"/>
  <c r="V382" i="13"/>
  <c r="U335" i="13"/>
  <c r="V340" i="13"/>
  <c r="V334" i="13"/>
  <c r="U404" i="13"/>
  <c r="U388" i="13"/>
  <c r="U348" i="13"/>
  <c r="U308" i="13"/>
  <c r="V378" i="13"/>
  <c r="W345" i="13"/>
  <c r="V314" i="13"/>
  <c r="U386" i="13"/>
  <c r="W360" i="13"/>
  <c r="V329" i="13"/>
  <c r="V400" i="13"/>
  <c r="U369" i="13"/>
  <c r="W343" i="13"/>
  <c r="V375" i="13"/>
  <c r="U344" i="13"/>
  <c r="W380" i="13"/>
  <c r="U350" i="13"/>
  <c r="W324" i="13"/>
  <c r="W357" i="13"/>
  <c r="W333" i="13"/>
  <c r="U333" i="13"/>
  <c r="U349" i="13"/>
  <c r="U359" i="13"/>
  <c r="U327" i="13"/>
  <c r="W310" i="13"/>
  <c r="V316" i="13"/>
  <c r="U312" i="13"/>
  <c r="V403" i="13"/>
  <c r="U380" i="13"/>
  <c r="V347" i="13"/>
  <c r="V307" i="13"/>
  <c r="V370" i="13"/>
  <c r="U339" i="13"/>
  <c r="W313" i="13"/>
  <c r="W384" i="13"/>
  <c r="U354" i="13"/>
  <c r="W328" i="13"/>
  <c r="U393" i="13"/>
  <c r="V368" i="13"/>
  <c r="V401" i="13"/>
  <c r="U368" i="13"/>
  <c r="V343" i="13"/>
  <c r="U374" i="13"/>
  <c r="W348" i="13"/>
  <c r="U318" i="13"/>
  <c r="V350" i="13"/>
  <c r="U319" i="13"/>
  <c r="W331" i="13"/>
  <c r="V336" i="13"/>
  <c r="W334" i="13"/>
  <c r="W365" i="13"/>
  <c r="V390" i="13"/>
  <c r="U325" i="13"/>
  <c r="V405" i="13"/>
  <c r="V379" i="13"/>
  <c r="V339" i="13"/>
  <c r="W306" i="13"/>
  <c r="W369" i="13"/>
  <c r="W337" i="13"/>
  <c r="U307" i="13"/>
  <c r="W352" i="13"/>
  <c r="U322" i="13"/>
  <c r="V392" i="13"/>
  <c r="U361" i="13"/>
  <c r="U400" i="13"/>
  <c r="V367" i="13"/>
  <c r="W403" i="13"/>
  <c r="V373" i="13"/>
  <c r="U342" i="13"/>
  <c r="U343" i="13"/>
  <c r="W317" i="13"/>
  <c r="U317" i="13"/>
  <c r="U329" i="13"/>
  <c r="U403" i="13"/>
  <c r="U351" i="13"/>
  <c r="W319" i="13"/>
  <c r="U366" i="13"/>
  <c r="W387" i="13"/>
  <c r="V312" i="13"/>
  <c r="U1005" i="13"/>
  <c r="U989" i="13"/>
  <c r="U973" i="13"/>
  <c r="U957" i="13"/>
  <c r="W1002" i="13"/>
  <c r="W986" i="13"/>
  <c r="V1000" i="13"/>
  <c r="W997" i="13"/>
  <c r="W981" i="13"/>
  <c r="W965" i="13"/>
  <c r="W949" i="13"/>
  <c r="V997" i="13"/>
  <c r="V981" i="13"/>
  <c r="W964" i="13"/>
  <c r="V943" i="13"/>
  <c r="V927" i="13"/>
  <c r="V911" i="13"/>
  <c r="U941" i="13"/>
  <c r="U925" i="13"/>
  <c r="U909" i="13"/>
  <c r="V966" i="13"/>
  <c r="W932" i="13"/>
  <c r="U997" i="13"/>
  <c r="U981" i="13"/>
  <c r="U965" i="13"/>
  <c r="U949" i="13"/>
  <c r="W994" i="13"/>
  <c r="W978" i="13"/>
  <c r="W1005" i="13"/>
  <c r="W989" i="13"/>
  <c r="W973" i="13"/>
  <c r="W957" i="13"/>
  <c r="V1005" i="13"/>
  <c r="V989" i="13"/>
  <c r="U996" i="13"/>
  <c r="U954" i="13"/>
  <c r="V935" i="13"/>
  <c r="V919" i="13"/>
  <c r="V964" i="13"/>
  <c r="U933" i="13"/>
  <c r="U917" i="13"/>
  <c r="U986" i="13"/>
  <c r="W940" i="13"/>
  <c r="U995" i="13"/>
  <c r="U975" i="13"/>
  <c r="U953" i="13"/>
  <c r="W992" i="13"/>
  <c r="V1002" i="13"/>
  <c r="W993" i="13"/>
  <c r="W971" i="13"/>
  <c r="W951" i="13"/>
  <c r="V993" i="13"/>
  <c r="W972" i="13"/>
  <c r="U946" i="13"/>
  <c r="V923" i="13"/>
  <c r="V956" i="13"/>
  <c r="U927" i="13"/>
  <c r="U994" i="13"/>
  <c r="W938" i="13"/>
  <c r="W920" i="13"/>
  <c r="U1004" i="13"/>
  <c r="V955" i="13"/>
  <c r="V936" i="13"/>
  <c r="V920" i="13"/>
  <c r="V992" i="13"/>
  <c r="V965" i="13"/>
  <c r="U944" i="13"/>
  <c r="U1000" i="13"/>
  <c r="U920" i="13"/>
  <c r="W935" i="13"/>
  <c r="U928" i="13"/>
  <c r="V953" i="13"/>
  <c r="U918" i="13"/>
  <c r="V945" i="13"/>
  <c r="W915" i="13"/>
  <c r="U985" i="13"/>
  <c r="U963" i="13"/>
  <c r="W1004" i="13"/>
  <c r="W982" i="13"/>
  <c r="W1003" i="13"/>
  <c r="W983" i="13"/>
  <c r="W961" i="13"/>
  <c r="V1003" i="13"/>
  <c r="V983" i="13"/>
  <c r="V959" i="13"/>
  <c r="V933" i="13"/>
  <c r="V913" i="13"/>
  <c r="U937" i="13"/>
  <c r="U915" i="13"/>
  <c r="V974" i="13"/>
  <c r="W928" i="13"/>
  <c r="W912" i="13"/>
  <c r="U966" i="13"/>
  <c r="W944" i="13"/>
  <c r="V928" i="13"/>
  <c r="V912" i="13"/>
  <c r="V976" i="13"/>
  <c r="W954" i="13"/>
  <c r="W937" i="13"/>
  <c r="U948" i="13"/>
  <c r="U976" i="13"/>
  <c r="V982" i="13"/>
  <c r="U956" i="13"/>
  <c r="U984" i="13"/>
  <c r="W927" i="13"/>
  <c r="U926" i="13"/>
  <c r="U972" i="13"/>
  <c r="U979" i="13"/>
  <c r="U951" i="13"/>
  <c r="W999" i="13"/>
  <c r="W969" i="13"/>
  <c r="W943" i="13"/>
  <c r="V977" i="13"/>
  <c r="V941" i="13"/>
  <c r="V915" i="13"/>
  <c r="U931" i="13"/>
  <c r="U990" i="13"/>
  <c r="W930" i="13"/>
  <c r="W908" i="13"/>
  <c r="W952" i="13"/>
  <c r="V930" i="13"/>
  <c r="V908" i="13"/>
  <c r="W962" i="13"/>
  <c r="U964" i="13"/>
  <c r="U936" i="13"/>
  <c r="U930" i="13"/>
  <c r="V970" i="13"/>
  <c r="V952" i="13"/>
  <c r="U934" i="13"/>
  <c r="U992" i="13"/>
  <c r="U1003" i="13"/>
  <c r="U977" i="13"/>
  <c r="U947" i="13"/>
  <c r="W980" i="13"/>
  <c r="W995" i="13"/>
  <c r="W967" i="13"/>
  <c r="V1001" i="13"/>
  <c r="V975" i="13"/>
  <c r="V939" i="13"/>
  <c r="V909" i="13"/>
  <c r="U929" i="13"/>
  <c r="U982" i="13"/>
  <c r="W926" i="13"/>
  <c r="W906" i="13"/>
  <c r="U950" i="13"/>
  <c r="V926" i="13"/>
  <c r="V906" i="13"/>
  <c r="U1001" i="13"/>
  <c r="U971" i="13"/>
  <c r="U945" i="13"/>
  <c r="W976" i="13"/>
  <c r="W991" i="13"/>
  <c r="W963" i="13"/>
  <c r="V999" i="13"/>
  <c r="U970" i="13"/>
  <c r="V937" i="13"/>
  <c r="V907" i="13"/>
  <c r="U923" i="13"/>
  <c r="U978" i="13"/>
  <c r="W924" i="13"/>
  <c r="U974" i="13"/>
  <c r="V947" i="13"/>
  <c r="V924" i="13"/>
  <c r="V988" i="13"/>
  <c r="V957" i="13"/>
  <c r="W921" i="13"/>
  <c r="W909" i="13"/>
  <c r="U914" i="13"/>
  <c r="W931" i="13"/>
  <c r="W907" i="13"/>
  <c r="V960" i="13"/>
  <c r="U999" i="13"/>
  <c r="U969" i="13"/>
  <c r="W1000" i="13"/>
  <c r="V1004" i="13"/>
  <c r="W987" i="13"/>
  <c r="W959" i="13"/>
  <c r="V995" i="13"/>
  <c r="V967" i="13"/>
  <c r="V931" i="13"/>
  <c r="V972" i="13"/>
  <c r="U921" i="13"/>
  <c r="V958" i="13"/>
  <c r="W922" i="13"/>
  <c r="V971" i="13"/>
  <c r="V942" i="13"/>
  <c r="V922" i="13"/>
  <c r="V984" i="13"/>
  <c r="U952" i="13"/>
  <c r="U916" i="13"/>
  <c r="U998" i="13"/>
  <c r="W958" i="13"/>
  <c r="U910" i="13"/>
  <c r="W950" i="13"/>
  <c r="U924" i="13"/>
  <c r="V998" i="13"/>
  <c r="U993" i="13"/>
  <c r="U967" i="13"/>
  <c r="W998" i="13"/>
  <c r="W985" i="13"/>
  <c r="W955" i="13"/>
  <c r="V991" i="13"/>
  <c r="U962" i="13"/>
  <c r="V929" i="13"/>
  <c r="V948" i="13"/>
  <c r="U919" i="13"/>
  <c r="V950" i="13"/>
  <c r="W918" i="13"/>
  <c r="W968" i="13"/>
  <c r="V940" i="13"/>
  <c r="V918" i="13"/>
  <c r="V980" i="13"/>
  <c r="V949" i="13"/>
  <c r="U988" i="13"/>
  <c r="V986" i="13"/>
  <c r="V944" i="13"/>
  <c r="U940" i="13"/>
  <c r="U938" i="13"/>
  <c r="U922" i="13"/>
  <c r="U991" i="13"/>
  <c r="U961" i="13"/>
  <c r="W996" i="13"/>
  <c r="V996" i="13"/>
  <c r="W979" i="13"/>
  <c r="W953" i="13"/>
  <c r="V987" i="13"/>
  <c r="W956" i="13"/>
  <c r="V925" i="13"/>
  <c r="U943" i="13"/>
  <c r="U913" i="13"/>
  <c r="W942" i="13"/>
  <c r="W916" i="13"/>
  <c r="V963" i="13"/>
  <c r="V938" i="13"/>
  <c r="V916" i="13"/>
  <c r="U987" i="13"/>
  <c r="U959" i="13"/>
  <c r="W990" i="13"/>
  <c r="V994" i="13"/>
  <c r="W977" i="13"/>
  <c r="W947" i="13"/>
  <c r="V985" i="13"/>
  <c r="V951" i="13"/>
  <c r="V921" i="13"/>
  <c r="U939" i="13"/>
  <c r="U911" i="13"/>
  <c r="W936" i="13"/>
  <c r="W914" i="13"/>
  <c r="W960" i="13"/>
  <c r="V934" i="13"/>
  <c r="V914" i="13"/>
  <c r="W970" i="13"/>
  <c r="V990" i="13"/>
  <c r="V962" i="13"/>
  <c r="V961" i="13"/>
  <c r="W917" i="13"/>
  <c r="U908" i="13"/>
  <c r="U1002" i="13"/>
  <c r="W913" i="13"/>
  <c r="U983" i="13"/>
  <c r="U955" i="13"/>
  <c r="W988" i="13"/>
  <c r="W1001" i="13"/>
  <c r="W975" i="13"/>
  <c r="W945" i="13"/>
  <c r="V979" i="13"/>
  <c r="W948" i="13"/>
  <c r="V917" i="13"/>
  <c r="U935" i="13"/>
  <c r="U907" i="13"/>
  <c r="W934" i="13"/>
  <c r="W910" i="13"/>
  <c r="U958" i="13"/>
  <c r="V932" i="13"/>
  <c r="V910" i="13"/>
  <c r="U968" i="13"/>
  <c r="U980" i="13"/>
  <c r="W941" i="13"/>
  <c r="V954" i="13"/>
  <c r="U912" i="13"/>
  <c r="W966" i="13"/>
  <c r="V978" i="13"/>
  <c r="W974" i="13"/>
  <c r="W984" i="13"/>
  <c r="W946" i="13"/>
  <c r="W929" i="13"/>
  <c r="U932" i="13"/>
  <c r="W939" i="13"/>
  <c r="V969" i="13"/>
  <c r="U906" i="13"/>
  <c r="W925" i="13"/>
  <c r="W923" i="13"/>
  <c r="V968" i="13"/>
  <c r="V946" i="13"/>
  <c r="W919" i="13"/>
  <c r="W911" i="13"/>
  <c r="V973" i="13"/>
  <c r="W933" i="13"/>
  <c r="U960" i="13"/>
  <c r="U942" i="13"/>
  <c r="X26" i="8"/>
  <c r="A22" i="8"/>
  <c r="A23" i="8" s="1"/>
  <c r="I13" i="8"/>
  <c r="H14" i="8"/>
  <c r="S960" i="13" l="1"/>
  <c r="S922" i="13"/>
  <c r="S962" i="13"/>
  <c r="S924" i="13"/>
  <c r="S970" i="13"/>
  <c r="S1003" i="13"/>
  <c r="S972" i="13"/>
  <c r="S925" i="13"/>
  <c r="S320" i="13"/>
  <c r="S636" i="13"/>
  <c r="S666" i="13"/>
  <c r="S535" i="13"/>
  <c r="S534" i="13"/>
  <c r="S256" i="13"/>
  <c r="S266" i="13"/>
  <c r="S424" i="13"/>
  <c r="S420" i="13"/>
  <c r="S875" i="13"/>
  <c r="S1059" i="13"/>
  <c r="S1047" i="13"/>
  <c r="S138" i="13"/>
  <c r="S126" i="13"/>
  <c r="S743" i="13"/>
  <c r="S779" i="13"/>
  <c r="S1182" i="13"/>
  <c r="S1139" i="13"/>
  <c r="S1181" i="13"/>
  <c r="S25" i="13"/>
  <c r="S72" i="13"/>
  <c r="S1389" i="13"/>
  <c r="S1221" i="13"/>
  <c r="S1223" i="13"/>
  <c r="S1290" i="13"/>
  <c r="S1283" i="13"/>
  <c r="S906" i="13"/>
  <c r="S1002" i="13"/>
  <c r="S938" i="13"/>
  <c r="S992" i="13"/>
  <c r="S926" i="13"/>
  <c r="S994" i="13"/>
  <c r="S986" i="13"/>
  <c r="S949" i="13"/>
  <c r="S941" i="13"/>
  <c r="S989" i="13"/>
  <c r="S329" i="13"/>
  <c r="S400" i="13"/>
  <c r="S368" i="13"/>
  <c r="S339" i="13"/>
  <c r="S350" i="13"/>
  <c r="S404" i="13"/>
  <c r="S345" i="13"/>
  <c r="S379" i="13"/>
  <c r="S365" i="13"/>
  <c r="S314" i="13"/>
  <c r="S331" i="13"/>
  <c r="S362" i="13"/>
  <c r="S356" i="13"/>
  <c r="S385" i="13"/>
  <c r="S624" i="13"/>
  <c r="S662" i="13"/>
  <c r="S621" i="13"/>
  <c r="S614" i="13"/>
  <c r="S702" i="13"/>
  <c r="S644" i="13"/>
  <c r="S643" i="13"/>
  <c r="S705" i="13"/>
  <c r="S655" i="13"/>
  <c r="S642" i="13"/>
  <c r="S637" i="13"/>
  <c r="S682" i="13"/>
  <c r="S558" i="13"/>
  <c r="S577" i="13"/>
  <c r="S568" i="13"/>
  <c r="S586" i="13"/>
  <c r="S555" i="13"/>
  <c r="S563" i="13"/>
  <c r="S571" i="13"/>
  <c r="S584" i="13"/>
  <c r="S570" i="13"/>
  <c r="S601" i="13"/>
  <c r="S550" i="13"/>
  <c r="S594" i="13"/>
  <c r="S517" i="13"/>
  <c r="S604" i="13"/>
  <c r="S557" i="13"/>
  <c r="S273" i="13"/>
  <c r="S251" i="13"/>
  <c r="S235" i="13"/>
  <c r="S242" i="13"/>
  <c r="S247" i="13"/>
  <c r="S258" i="13"/>
  <c r="S255" i="13"/>
  <c r="S221" i="13"/>
  <c r="S275" i="13"/>
  <c r="S287" i="13"/>
  <c r="S231" i="13"/>
  <c r="S234" i="13"/>
  <c r="S279" i="13"/>
  <c r="S294" i="13"/>
  <c r="S453" i="13"/>
  <c r="S474" i="13"/>
  <c r="S493" i="13"/>
  <c r="S477" i="13"/>
  <c r="S451" i="13"/>
  <c r="S416" i="13"/>
  <c r="S504" i="13"/>
  <c r="S498" i="13"/>
  <c r="S431" i="13"/>
  <c r="S481" i="13"/>
  <c r="S501" i="13"/>
  <c r="S463" i="13"/>
  <c r="S422" i="13"/>
  <c r="S434" i="13"/>
  <c r="S876" i="13"/>
  <c r="S846" i="13"/>
  <c r="S854" i="13"/>
  <c r="S901" i="13"/>
  <c r="S842" i="13"/>
  <c r="S884" i="13"/>
  <c r="S830" i="13"/>
  <c r="S864" i="13"/>
  <c r="S944" i="13"/>
  <c r="S389" i="13"/>
  <c r="S672" i="13"/>
  <c r="S518" i="13"/>
  <c r="S543" i="13"/>
  <c r="S605" i="13"/>
  <c r="S241" i="13"/>
  <c r="S414" i="13"/>
  <c r="S487" i="13"/>
  <c r="S872" i="13"/>
  <c r="S1035" i="13"/>
  <c r="S1025" i="13"/>
  <c r="S110" i="13"/>
  <c r="S184" i="13"/>
  <c r="S787" i="13"/>
  <c r="S714" i="13"/>
  <c r="S1136" i="13"/>
  <c r="S43" i="13"/>
  <c r="S28" i="13"/>
  <c r="S1379" i="13"/>
  <c r="S1280" i="13"/>
  <c r="S958" i="13"/>
  <c r="S910" i="13"/>
  <c r="S915" i="13"/>
  <c r="S918" i="13"/>
  <c r="S927" i="13"/>
  <c r="S917" i="13"/>
  <c r="S965" i="13"/>
  <c r="S1005" i="13"/>
  <c r="S317" i="13"/>
  <c r="S361" i="13"/>
  <c r="S327" i="13"/>
  <c r="S386" i="13"/>
  <c r="S316" i="13"/>
  <c r="S321" i="13"/>
  <c r="S352" i="13"/>
  <c r="S323" i="13"/>
  <c r="S334" i="13"/>
  <c r="S363" i="13"/>
  <c r="S309" i="13"/>
  <c r="S391" i="13"/>
  <c r="S358" i="13"/>
  <c r="S387" i="13"/>
  <c r="S332" i="13"/>
  <c r="S652" i="13"/>
  <c r="S639" i="13"/>
  <c r="S692" i="13"/>
  <c r="S687" i="13"/>
  <c r="S663" i="13"/>
  <c r="S640" i="13"/>
  <c r="S609" i="13"/>
  <c r="S613" i="13"/>
  <c r="S664" i="13"/>
  <c r="S658" i="13"/>
  <c r="S659" i="13"/>
  <c r="S661" i="13"/>
  <c r="S698" i="13"/>
  <c r="S578" i="13"/>
  <c r="S585" i="13"/>
  <c r="S576" i="13"/>
  <c r="S592" i="13"/>
  <c r="S593" i="13"/>
  <c r="S599" i="13"/>
  <c r="S544" i="13"/>
  <c r="S566" i="13"/>
  <c r="S506" i="13"/>
  <c r="S533" i="13"/>
  <c r="S546" i="13"/>
  <c r="S572" i="13"/>
  <c r="S573" i="13"/>
  <c r="S272" i="13"/>
  <c r="S291" i="13"/>
  <c r="S296" i="13"/>
  <c r="S304" i="13"/>
  <c r="S208" i="13"/>
  <c r="S284" i="13"/>
  <c r="S282" i="13"/>
  <c r="S271" i="13"/>
  <c r="S268" i="13"/>
  <c r="S303" i="13"/>
  <c r="S249" i="13"/>
  <c r="S270" i="13"/>
  <c r="S228" i="13"/>
  <c r="S264" i="13"/>
  <c r="S472" i="13"/>
  <c r="S439" i="13"/>
  <c r="S461" i="13"/>
  <c r="S488" i="13"/>
  <c r="S468" i="13"/>
  <c r="S418" i="13"/>
  <c r="S428" i="13"/>
  <c r="S490" i="13"/>
  <c r="S500" i="13"/>
  <c r="S484" i="13"/>
  <c r="S809" i="13"/>
  <c r="S819" i="13"/>
  <c r="S831" i="13"/>
  <c r="S996" i="13"/>
  <c r="S405" i="13"/>
  <c r="S684" i="13"/>
  <c r="S701" i="13"/>
  <c r="S562" i="13"/>
  <c r="S579" i="13"/>
  <c r="S224" i="13"/>
  <c r="S292" i="13"/>
  <c r="S445" i="13"/>
  <c r="S867" i="13"/>
  <c r="S885" i="13"/>
  <c r="S1012" i="13"/>
  <c r="S1072" i="13"/>
  <c r="S187" i="13"/>
  <c r="S119" i="13"/>
  <c r="S728" i="13"/>
  <c r="S1124" i="13"/>
  <c r="S1151" i="13"/>
  <c r="S52" i="13"/>
  <c r="S99" i="13"/>
  <c r="S1322" i="13"/>
  <c r="S1315" i="13"/>
  <c r="S1316" i="13"/>
  <c r="S1208" i="13"/>
  <c r="S1220" i="13"/>
  <c r="S940" i="13"/>
  <c r="S950" i="13"/>
  <c r="S934" i="13"/>
  <c r="S912" i="13"/>
  <c r="S914" i="13"/>
  <c r="S984" i="13"/>
  <c r="S937" i="13"/>
  <c r="S933" i="13"/>
  <c r="S981" i="13"/>
  <c r="S319" i="13"/>
  <c r="S359" i="13"/>
  <c r="S344" i="13"/>
  <c r="S384" i="13"/>
  <c r="S383" i="13"/>
  <c r="S370" i="13"/>
  <c r="S392" i="13"/>
  <c r="S330" i="13"/>
  <c r="S680" i="13"/>
  <c r="S665" i="13"/>
  <c r="S645" i="13"/>
  <c r="S699" i="13"/>
  <c r="S630" i="13"/>
  <c r="S670" i="13"/>
  <c r="S685" i="13"/>
  <c r="S686" i="13"/>
  <c r="S612" i="13"/>
  <c r="S674" i="13"/>
  <c r="S703" i="13"/>
  <c r="S510" i="13"/>
  <c r="S548" i="13"/>
  <c r="S603" i="13"/>
  <c r="S582" i="13"/>
  <c r="S511" i="13"/>
  <c r="S538" i="13"/>
  <c r="S549" i="13"/>
  <c r="S589" i="13"/>
  <c r="S289" i="13"/>
  <c r="S210" i="13"/>
  <c r="S236" i="13"/>
  <c r="S244" i="13"/>
  <c r="S240" i="13"/>
  <c r="S252" i="13"/>
  <c r="S230" i="13"/>
  <c r="S257" i="13"/>
  <c r="S232" i="13"/>
  <c r="S243" i="13"/>
  <c r="S406" i="13"/>
  <c r="S441" i="13"/>
  <c r="S489" i="13"/>
  <c r="S495" i="13"/>
  <c r="S423" i="13"/>
  <c r="S449" i="13"/>
  <c r="S462" i="13"/>
  <c r="S456" i="13"/>
  <c r="S505" i="13"/>
  <c r="S455" i="13"/>
  <c r="S410" i="13"/>
  <c r="S411" i="13"/>
  <c r="S437" i="13"/>
  <c r="S502" i="13"/>
  <c r="S486" i="13"/>
  <c r="S491" i="13"/>
  <c r="S862" i="13"/>
  <c r="S894" i="13"/>
  <c r="S814" i="13"/>
  <c r="S849" i="13"/>
  <c r="S828" i="13"/>
  <c r="S973" i="13"/>
  <c r="S390" i="13"/>
  <c r="S669" i="13"/>
  <c r="S626" i="13"/>
  <c r="S529" i="13"/>
  <c r="S591" i="13"/>
  <c r="S298" i="13"/>
  <c r="S293" i="13"/>
  <c r="S470" i="13"/>
  <c r="S881" i="13"/>
  <c r="S899" i="13"/>
  <c r="S1067" i="13"/>
  <c r="S124" i="13"/>
  <c r="S117" i="13"/>
  <c r="S113" i="13"/>
  <c r="S724" i="13"/>
  <c r="S1145" i="13"/>
  <c r="S1108" i="13"/>
  <c r="S38" i="13"/>
  <c r="S1394" i="13"/>
  <c r="S1352" i="13"/>
  <c r="S1342" i="13"/>
  <c r="S1294" i="13"/>
  <c r="S1257" i="13"/>
  <c r="S1253" i="13"/>
  <c r="S908" i="13"/>
  <c r="S974" i="13"/>
  <c r="S932" i="13"/>
  <c r="S998" i="13"/>
  <c r="S978" i="13"/>
  <c r="S956" i="13"/>
  <c r="S928" i="13"/>
  <c r="S997" i="13"/>
  <c r="S343" i="13"/>
  <c r="S322" i="13"/>
  <c r="S393" i="13"/>
  <c r="S349" i="13"/>
  <c r="S335" i="13"/>
  <c r="S381" i="13"/>
  <c r="S367" i="13"/>
  <c r="S373" i="13"/>
  <c r="S341" i="13"/>
  <c r="S353" i="13"/>
  <c r="S340" i="13"/>
  <c r="S364" i="13"/>
  <c r="S611" i="13"/>
  <c r="S660" i="13"/>
  <c r="S633" i="13"/>
  <c r="S608" i="13"/>
  <c r="S700" i="13"/>
  <c r="S620" i="13"/>
  <c r="S679" i="13"/>
  <c r="S632" i="13"/>
  <c r="S649" i="13"/>
  <c r="S690" i="13"/>
  <c r="S693" i="13"/>
  <c r="S523" i="13"/>
  <c r="S526" i="13"/>
  <c r="S540" i="13"/>
  <c r="S531" i="13"/>
  <c r="S556" i="13"/>
  <c r="S539" i="13"/>
  <c r="S554" i="13"/>
  <c r="S519" i="13"/>
  <c r="S590" i="13"/>
  <c r="S565" i="13"/>
  <c r="S227" i="13"/>
  <c r="S259" i="13"/>
  <c r="S288" i="13"/>
  <c r="S305" i="13"/>
  <c r="S213" i="13"/>
  <c r="S301" i="13"/>
  <c r="S281" i="13"/>
  <c r="S237" i="13"/>
  <c r="S209" i="13"/>
  <c r="S212" i="13"/>
  <c r="S215" i="13"/>
  <c r="S285" i="13"/>
  <c r="S225" i="13"/>
  <c r="S246" i="13"/>
  <c r="S265" i="13"/>
  <c r="S290" i="13"/>
  <c r="S421" i="13"/>
  <c r="S478" i="13"/>
  <c r="S460" i="13"/>
  <c r="S446" i="13"/>
  <c r="S443" i="13"/>
  <c r="S417" i="13"/>
  <c r="S499" i="13"/>
  <c r="S494" i="13"/>
  <c r="S407" i="13"/>
  <c r="S452" i="13"/>
  <c r="S482" i="13"/>
  <c r="S856" i="13"/>
  <c r="S874" i="13"/>
  <c r="S877" i="13"/>
  <c r="S904" i="13"/>
  <c r="S891" i="13"/>
  <c r="S815" i="13"/>
  <c r="S403" i="13"/>
  <c r="S402" i="13"/>
  <c r="S622" i="13"/>
  <c r="S524" i="13"/>
  <c r="S514" i="13"/>
  <c r="S522" i="13"/>
  <c r="S229" i="13"/>
  <c r="S475" i="13"/>
  <c r="S433" i="13"/>
  <c r="S886" i="13"/>
  <c r="S820" i="13"/>
  <c r="S1034" i="13"/>
  <c r="S1073" i="13"/>
  <c r="S168" i="13"/>
  <c r="S744" i="13"/>
  <c r="S782" i="13"/>
  <c r="S1167" i="13"/>
  <c r="S1191" i="13"/>
  <c r="S1141" i="13"/>
  <c r="S93" i="13"/>
  <c r="S1402" i="13"/>
  <c r="S1393" i="13"/>
  <c r="S1219" i="13"/>
  <c r="S907" i="13"/>
  <c r="S913" i="13"/>
  <c r="S919" i="13"/>
  <c r="S916" i="13"/>
  <c r="S921" i="13"/>
  <c r="S923" i="13"/>
  <c r="S945" i="13"/>
  <c r="S982" i="13"/>
  <c r="S930" i="13"/>
  <c r="S946" i="13"/>
  <c r="S953" i="13"/>
  <c r="S366" i="13"/>
  <c r="S342" i="13"/>
  <c r="S325" i="13"/>
  <c r="S318" i="13"/>
  <c r="S380" i="13"/>
  <c r="S333" i="13"/>
  <c r="S377" i="13"/>
  <c r="S324" i="13"/>
  <c r="S313" i="13"/>
  <c r="S372" i="13"/>
  <c r="S311" i="13"/>
  <c r="S326" i="13"/>
  <c r="S347" i="13"/>
  <c r="S360" i="13"/>
  <c r="S396" i="13"/>
  <c r="S688" i="13"/>
  <c r="S673" i="13"/>
  <c r="S653" i="13"/>
  <c r="S638" i="13"/>
  <c r="S697" i="13"/>
  <c r="S671" i="13"/>
  <c r="S648" i="13"/>
  <c r="S627" i="13"/>
  <c r="S689" i="13"/>
  <c r="S657" i="13"/>
  <c r="S654" i="13"/>
  <c r="S675" i="13"/>
  <c r="S677" i="13"/>
  <c r="S651" i="13"/>
  <c r="S623" i="13"/>
  <c r="S618" i="13"/>
  <c r="S520" i="13"/>
  <c r="S553" i="13"/>
  <c r="S516" i="13"/>
  <c r="S602" i="13"/>
  <c r="S561" i="13"/>
  <c r="S598" i="13"/>
  <c r="S567" i="13"/>
  <c r="S545" i="13"/>
  <c r="S508" i="13"/>
  <c r="S542" i="13"/>
  <c r="S515" i="13"/>
  <c r="S528" i="13"/>
  <c r="S527" i="13"/>
  <c r="S581" i="13"/>
  <c r="S536" i="13"/>
  <c r="S600" i="13"/>
  <c r="S233" i="13"/>
  <c r="S218" i="13"/>
  <c r="S295" i="13"/>
  <c r="S245" i="13"/>
  <c r="S276" i="13"/>
  <c r="S226" i="13"/>
  <c r="S223" i="13"/>
  <c r="S299" i="13"/>
  <c r="S238" i="13"/>
  <c r="S206" i="13"/>
  <c r="S297" i="13"/>
  <c r="S267" i="13"/>
  <c r="S278" i="13"/>
  <c r="S280" i="13"/>
  <c r="S239" i="13"/>
  <c r="S479" i="13"/>
  <c r="S442" i="13"/>
  <c r="S457" i="13"/>
  <c r="S492" i="13"/>
  <c r="S419" i="13"/>
  <c r="S408" i="13"/>
  <c r="S450" i="13"/>
  <c r="S483" i="13"/>
  <c r="S467" i="13"/>
  <c r="S415" i="13"/>
  <c r="S454" i="13"/>
  <c r="S466" i="13"/>
  <c r="S440" i="13"/>
  <c r="S807" i="13"/>
  <c r="S835" i="13"/>
  <c r="S858" i="13"/>
  <c r="S376" i="13"/>
  <c r="S631" i="13"/>
  <c r="S617" i="13"/>
  <c r="S530" i="13"/>
  <c r="S541" i="13"/>
  <c r="S253" i="13"/>
  <c r="S214" i="13"/>
  <c r="S409" i="13"/>
  <c r="S870" i="13"/>
  <c r="S808" i="13"/>
  <c r="S1092" i="13"/>
  <c r="S1038" i="13"/>
  <c r="S139" i="13"/>
  <c r="S166" i="13"/>
  <c r="S713" i="13"/>
  <c r="S761" i="13"/>
  <c r="S1172" i="13"/>
  <c r="S1116" i="13"/>
  <c r="S94" i="13"/>
  <c r="S61" i="13"/>
  <c r="S56" i="13"/>
  <c r="S84" i="13"/>
  <c r="S1325" i="13"/>
  <c r="S1380" i="13"/>
  <c r="S911" i="13"/>
  <c r="S988" i="13"/>
  <c r="S967" i="13"/>
  <c r="S980" i="13"/>
  <c r="S935" i="13"/>
  <c r="S955" i="13"/>
  <c r="S939" i="13"/>
  <c r="S959" i="13"/>
  <c r="S943" i="13"/>
  <c r="S961" i="13"/>
  <c r="S993" i="13"/>
  <c r="S952" i="13"/>
  <c r="S969" i="13"/>
  <c r="S971" i="13"/>
  <c r="S929" i="13"/>
  <c r="S947" i="13"/>
  <c r="S936" i="13"/>
  <c r="S990" i="13"/>
  <c r="S951" i="13"/>
  <c r="S976" i="13"/>
  <c r="S966" i="13"/>
  <c r="S963" i="13"/>
  <c r="S920" i="13"/>
  <c r="S1004" i="13"/>
  <c r="S975" i="13"/>
  <c r="S307" i="13"/>
  <c r="S354" i="13"/>
  <c r="S369" i="13"/>
  <c r="S308" i="13"/>
  <c r="S382" i="13"/>
  <c r="S357" i="13"/>
  <c r="S306" i="13"/>
  <c r="S401" i="13"/>
  <c r="S355" i="13"/>
  <c r="S346" i="13"/>
  <c r="S398" i="13"/>
  <c r="S336" i="13"/>
  <c r="S399" i="13"/>
  <c r="S394" i="13"/>
  <c r="S397" i="13"/>
  <c r="S683" i="13"/>
  <c r="S628" i="13"/>
  <c r="S607" i="13"/>
  <c r="S668" i="13"/>
  <c r="S641" i="13"/>
  <c r="S616" i="13"/>
  <c r="S635" i="13"/>
  <c r="S678" i="13"/>
  <c r="S629" i="13"/>
  <c r="S676" i="13"/>
  <c r="S619" i="13"/>
  <c r="S634" i="13"/>
  <c r="S583" i="13"/>
  <c r="S587" i="13"/>
  <c r="S595" i="13"/>
  <c r="S575" i="13"/>
  <c r="S537" i="13"/>
  <c r="S547" i="13"/>
  <c r="S560" i="13"/>
  <c r="S597" i="13"/>
  <c r="S509" i="13"/>
  <c r="S217" i="13"/>
  <c r="S277" i="13"/>
  <c r="S222" i="13"/>
  <c r="S263" i="13"/>
  <c r="S283" i="13"/>
  <c r="S274" i="13"/>
  <c r="S260" i="13"/>
  <c r="S207" i="13"/>
  <c r="S480" i="13"/>
  <c r="S429" i="13"/>
  <c r="S436" i="13"/>
  <c r="S464" i="13"/>
  <c r="S485" i="13"/>
  <c r="S425" i="13"/>
  <c r="S447" i="13"/>
  <c r="S503" i="13"/>
  <c r="S459" i="13"/>
  <c r="S817" i="13"/>
  <c r="S827" i="13"/>
  <c r="S880" i="13"/>
  <c r="S840" i="13"/>
  <c r="S388" i="13"/>
  <c r="S337" i="13"/>
  <c r="S681" i="13"/>
  <c r="S551" i="13"/>
  <c r="S512" i="13"/>
  <c r="S588" i="13"/>
  <c r="S248" i="13"/>
  <c r="S448" i="13"/>
  <c r="S432" i="13"/>
  <c r="S897" i="13"/>
  <c r="S889" i="13"/>
  <c r="S1040" i="13"/>
  <c r="S185" i="13"/>
  <c r="S106" i="13"/>
  <c r="S175" i="13"/>
  <c r="S738" i="13"/>
  <c r="S801" i="13"/>
  <c r="S1201" i="13"/>
  <c r="S1112" i="13"/>
  <c r="S81" i="13"/>
  <c r="S102" i="13"/>
  <c r="S1329" i="13"/>
  <c r="S1367" i="13"/>
  <c r="S1271" i="13"/>
  <c r="S942" i="13"/>
  <c r="S968" i="13"/>
  <c r="S983" i="13"/>
  <c r="S987" i="13"/>
  <c r="S991" i="13"/>
  <c r="S999" i="13"/>
  <c r="S1001" i="13"/>
  <c r="S977" i="13"/>
  <c r="S964" i="13"/>
  <c r="S931" i="13"/>
  <c r="S979" i="13"/>
  <c r="S948" i="13"/>
  <c r="S985" i="13"/>
  <c r="S1000" i="13"/>
  <c r="S995" i="13"/>
  <c r="S954" i="13"/>
  <c r="S909" i="13"/>
  <c r="S957" i="13"/>
  <c r="S351" i="13"/>
  <c r="S374" i="13"/>
  <c r="S312" i="13"/>
  <c r="S348" i="13"/>
  <c r="S338" i="13"/>
  <c r="S395" i="13"/>
  <c r="S310" i="13"/>
  <c r="S378" i="13"/>
  <c r="S328" i="13"/>
  <c r="S375" i="13"/>
  <c r="S315" i="13"/>
  <c r="S371" i="13"/>
  <c r="S695" i="13"/>
  <c r="S656" i="13"/>
  <c r="S625" i="13"/>
  <c r="S647" i="13"/>
  <c r="S606" i="13"/>
  <c r="S694" i="13"/>
  <c r="S667" i="13"/>
  <c r="S646" i="13"/>
  <c r="S691" i="13"/>
  <c r="S704" i="13"/>
  <c r="S615" i="13"/>
  <c r="S696" i="13"/>
  <c r="S610" i="13"/>
  <c r="S650" i="13"/>
  <c r="S521" i="13"/>
  <c r="S564" i="13"/>
  <c r="S507" i="13"/>
  <c r="S596" i="13"/>
  <c r="S513" i="13"/>
  <c r="S532" i="13"/>
  <c r="S559" i="13"/>
  <c r="S569" i="13"/>
  <c r="S552" i="13"/>
  <c r="S574" i="13"/>
  <c r="S580" i="13"/>
  <c r="S525" i="13"/>
  <c r="S219" i="13"/>
  <c r="S286" i="13"/>
  <c r="S262" i="13"/>
  <c r="S220" i="13"/>
  <c r="S216" i="13"/>
  <c r="S269" i="13"/>
  <c r="S300" i="13"/>
  <c r="S302" i="13"/>
  <c r="S250" i="13"/>
  <c r="S254" i="13"/>
  <c r="S211" i="13"/>
  <c r="S261" i="13"/>
  <c r="S426" i="13"/>
  <c r="S496" i="13"/>
  <c r="S473" i="13"/>
  <c r="S435" i="13"/>
  <c r="S476" i="13"/>
  <c r="S458" i="13"/>
  <c r="S430" i="13"/>
  <c r="S412" i="13"/>
  <c r="S438" i="13"/>
  <c r="S471" i="13"/>
  <c r="S444" i="13"/>
  <c r="S413" i="13"/>
  <c r="S427" i="13"/>
  <c r="S497" i="13"/>
  <c r="S469" i="13"/>
  <c r="S465" i="13"/>
  <c r="S860" i="13"/>
  <c r="S892" i="13"/>
  <c r="S812" i="13"/>
  <c r="S824" i="13"/>
  <c r="S853" i="13"/>
  <c r="S838" i="13"/>
  <c r="S822" i="13"/>
  <c r="S845" i="13"/>
  <c r="S900" i="13"/>
  <c r="S868" i="13"/>
  <c r="S1039" i="13"/>
  <c r="S1084" i="13"/>
  <c r="S1079" i="13"/>
  <c r="S1054" i="13"/>
  <c r="S1056" i="13"/>
  <c r="S1058" i="13"/>
  <c r="S1060" i="13"/>
  <c r="S1069" i="13"/>
  <c r="S1055" i="13"/>
  <c r="S1049" i="13"/>
  <c r="S1062" i="13"/>
  <c r="S1089" i="13"/>
  <c r="S195" i="13"/>
  <c r="S142" i="13"/>
  <c r="S118" i="13"/>
  <c r="S158" i="13"/>
  <c r="S146" i="13"/>
  <c r="S165" i="13"/>
  <c r="S186" i="13"/>
  <c r="S140" i="13"/>
  <c r="S134" i="13"/>
  <c r="S114" i="13"/>
  <c r="S132" i="13"/>
  <c r="S122" i="13"/>
  <c r="S205" i="13"/>
  <c r="S181" i="13"/>
  <c r="S149" i="13"/>
  <c r="S725" i="13"/>
  <c r="S780" i="13"/>
  <c r="S710" i="13"/>
  <c r="S740" i="13"/>
  <c r="S735" i="13"/>
  <c r="S739" i="13"/>
  <c r="S772" i="13"/>
  <c r="S777" i="13"/>
  <c r="S746" i="13"/>
  <c r="S730" i="13"/>
  <c r="S768" i="13"/>
  <c r="S1202" i="13"/>
  <c r="S1138" i="13"/>
  <c r="S1187" i="13"/>
  <c r="S1162" i="13"/>
  <c r="S1121" i="13"/>
  <c r="S1190" i="13"/>
  <c r="S1106" i="13"/>
  <c r="S1171" i="13"/>
  <c r="S1122" i="13"/>
  <c r="S1156" i="13"/>
  <c r="S1161" i="13"/>
  <c r="S1188" i="13"/>
  <c r="S1157" i="13"/>
  <c r="S1144" i="13"/>
  <c r="S1197" i="13"/>
  <c r="S101" i="13"/>
  <c r="S11" i="13"/>
  <c r="S74" i="13"/>
  <c r="S58" i="13"/>
  <c r="S17" i="13"/>
  <c r="S105" i="13"/>
  <c r="S1378" i="13"/>
  <c r="S1349" i="13"/>
  <c r="S1312" i="13"/>
  <c r="S1376" i="13"/>
  <c r="S1339" i="13"/>
  <c r="S1403" i="13"/>
  <c r="S1366" i="13"/>
  <c r="S1353" i="13"/>
  <c r="S1340" i="13"/>
  <c r="S1404" i="13"/>
  <c r="S1327" i="13"/>
  <c r="S1391" i="13"/>
  <c r="S1245" i="13"/>
  <c r="S1232" i="13"/>
  <c r="S1243" i="13"/>
  <c r="S1214" i="13"/>
  <c r="S1217" i="13"/>
  <c r="S1244" i="13"/>
  <c r="S1281" i="13"/>
  <c r="S1268" i="13"/>
  <c r="S1295" i="13"/>
  <c r="S1277" i="13"/>
  <c r="S1304" i="13"/>
  <c r="S1305" i="13"/>
  <c r="S844" i="13"/>
  <c r="S888" i="13"/>
  <c r="S866" i="13"/>
  <c r="S847" i="13"/>
  <c r="S896" i="13"/>
  <c r="S839" i="13"/>
  <c r="S1095" i="13"/>
  <c r="S1033" i="13"/>
  <c r="S1030" i="13"/>
  <c r="S1101" i="13"/>
  <c r="S1090" i="13"/>
  <c r="S1019" i="13"/>
  <c r="S1048" i="13"/>
  <c r="S1104" i="13"/>
  <c r="S1091" i="13"/>
  <c r="S1074" i="13"/>
  <c r="S1031" i="13"/>
  <c r="S1099" i="13"/>
  <c r="S1065" i="13"/>
  <c r="S1043" i="13"/>
  <c r="S1094" i="13"/>
  <c r="S1105" i="13"/>
  <c r="S162" i="13"/>
  <c r="S135" i="13"/>
  <c r="S108" i="13"/>
  <c r="S111" i="13"/>
  <c r="S199" i="13"/>
  <c r="S161" i="13"/>
  <c r="S188" i="13"/>
  <c r="S154" i="13"/>
  <c r="S116" i="13"/>
  <c r="S203" i="13"/>
  <c r="S183" i="13"/>
  <c r="S164" i="13"/>
  <c r="S193" i="13"/>
  <c r="S192" i="13"/>
  <c r="S755" i="13"/>
  <c r="S752" i="13"/>
  <c r="S754" i="13"/>
  <c r="S721" i="13"/>
  <c r="S757" i="13"/>
  <c r="S709" i="13"/>
  <c r="S759" i="13"/>
  <c r="S741" i="13"/>
  <c r="S723" i="13"/>
  <c r="S747" i="13"/>
  <c r="S742" i="13"/>
  <c r="S749" i="13"/>
  <c r="S706" i="13"/>
  <c r="S793" i="13"/>
  <c r="S784" i="13"/>
  <c r="S1120" i="13"/>
  <c r="S1143" i="13"/>
  <c r="S1174" i="13"/>
  <c r="S1163" i="13"/>
  <c r="S1142" i="13"/>
  <c r="S1146" i="13"/>
  <c r="S1193" i="13"/>
  <c r="S1152" i="13"/>
  <c r="S1170" i="13"/>
  <c r="S1126" i="13"/>
  <c r="S1183" i="13"/>
  <c r="S1168" i="13"/>
  <c r="S1173" i="13"/>
  <c r="S1198" i="13"/>
  <c r="S37" i="13"/>
  <c r="S57" i="13"/>
  <c r="S36" i="13"/>
  <c r="S89" i="13"/>
  <c r="S18" i="13"/>
  <c r="S31" i="13"/>
  <c r="S32" i="13"/>
  <c r="S49" i="13"/>
  <c r="S92" i="13"/>
  <c r="S47" i="13"/>
  <c r="S27" i="13"/>
  <c r="S24" i="13"/>
  <c r="S16" i="13"/>
  <c r="S70" i="13"/>
  <c r="S22" i="13"/>
  <c r="S82" i="13"/>
  <c r="S1309" i="13"/>
  <c r="S1373" i="13"/>
  <c r="S1336" i="13"/>
  <c r="S1400" i="13"/>
  <c r="S1363" i="13"/>
  <c r="S1326" i="13"/>
  <c r="S1390" i="13"/>
  <c r="S1313" i="13"/>
  <c r="S1377" i="13"/>
  <c r="S1364" i="13"/>
  <c r="S1351" i="13"/>
  <c r="S1246" i="13"/>
  <c r="S1238" i="13"/>
  <c r="S1241" i="13"/>
  <c r="S1250" i="13"/>
  <c r="S1207" i="13"/>
  <c r="S1292" i="13"/>
  <c r="S1255" i="13"/>
  <c r="S1274" i="13"/>
  <c r="S1301" i="13"/>
  <c r="S1264" i="13"/>
  <c r="S1267" i="13"/>
  <c r="S865" i="13"/>
  <c r="S878" i="13"/>
  <c r="S811" i="13"/>
  <c r="S841" i="13"/>
  <c r="S851" i="13"/>
  <c r="S810" i="13"/>
  <c r="S863" i="13"/>
  <c r="S898" i="13"/>
  <c r="S855" i="13"/>
  <c r="S1017" i="13"/>
  <c r="S1045" i="13"/>
  <c r="S1024" i="13"/>
  <c r="S1008" i="13"/>
  <c r="S1070" i="13"/>
  <c r="S1010" i="13"/>
  <c r="S1081" i="13"/>
  <c r="S1080" i="13"/>
  <c r="S1013" i="13"/>
  <c r="S190" i="13"/>
  <c r="S163" i="13"/>
  <c r="S201" i="13"/>
  <c r="S169" i="13"/>
  <c r="S155" i="13"/>
  <c r="S194" i="13"/>
  <c r="S173" i="13"/>
  <c r="S189" i="13"/>
  <c r="S198" i="13"/>
  <c r="S797" i="13"/>
  <c r="S790" i="13"/>
  <c r="S720" i="13"/>
  <c r="S799" i="13"/>
  <c r="S781" i="13"/>
  <c r="S763" i="13"/>
  <c r="S767" i="13"/>
  <c r="S771" i="13"/>
  <c r="S751" i="13"/>
  <c r="S722" i="13"/>
  <c r="S760" i="13"/>
  <c r="S800" i="13"/>
  <c r="S1160" i="13"/>
  <c r="S1135" i="13"/>
  <c r="S1130" i="13"/>
  <c r="S1185" i="13"/>
  <c r="S1113" i="13"/>
  <c r="S1194" i="13"/>
  <c r="S1186" i="13"/>
  <c r="S1203" i="13"/>
  <c r="S1132" i="13"/>
  <c r="S1128" i="13"/>
  <c r="S1189" i="13"/>
  <c r="S1134" i="13"/>
  <c r="S87" i="13"/>
  <c r="S62" i="13"/>
  <c r="S13" i="13"/>
  <c r="S80" i="13"/>
  <c r="S68" i="13"/>
  <c r="S78" i="13"/>
  <c r="S73" i="13"/>
  <c r="S42" i="13"/>
  <c r="S103" i="13"/>
  <c r="S1354" i="13"/>
  <c r="S1386" i="13"/>
  <c r="S1333" i="13"/>
  <c r="S1397" i="13"/>
  <c r="S1360" i="13"/>
  <c r="S1323" i="13"/>
  <c r="S1387" i="13"/>
  <c r="S1350" i="13"/>
  <c r="S1337" i="13"/>
  <c r="S1401" i="13"/>
  <c r="S1324" i="13"/>
  <c r="S1388" i="13"/>
  <c r="S1311" i="13"/>
  <c r="S1375" i="13"/>
  <c r="S1229" i="13"/>
  <c r="S1216" i="13"/>
  <c r="S1242" i="13"/>
  <c r="S1227" i="13"/>
  <c r="S1254" i="13"/>
  <c r="S1228" i="13"/>
  <c r="S1258" i="13"/>
  <c r="S1231" i="13"/>
  <c r="S1265" i="13"/>
  <c r="S1252" i="13"/>
  <c r="S1279" i="13"/>
  <c r="S1298" i="13"/>
  <c r="S1261" i="13"/>
  <c r="S1288" i="13"/>
  <c r="S1291" i="13"/>
  <c r="S823" i="13"/>
  <c r="S825" i="13"/>
  <c r="S833" i="13"/>
  <c r="S852" i="13"/>
  <c r="S861" i="13"/>
  <c r="S813" i="13"/>
  <c r="S873" i="13"/>
  <c r="S826" i="13"/>
  <c r="S879" i="13"/>
  <c r="S818" i="13"/>
  <c r="S871" i="13"/>
  <c r="S1061" i="13"/>
  <c r="S1085" i="13"/>
  <c r="S1063" i="13"/>
  <c r="S1102" i="13"/>
  <c r="S1052" i="13"/>
  <c r="S1007" i="13"/>
  <c r="S1075" i="13"/>
  <c r="S1022" i="13"/>
  <c r="S1078" i="13"/>
  <c r="S1097" i="13"/>
  <c r="S1029" i="13"/>
  <c r="S127" i="13"/>
  <c r="S107" i="13"/>
  <c r="S197" i="13"/>
  <c r="S115" i="13"/>
  <c r="S174" i="13"/>
  <c r="S143" i="13"/>
  <c r="S157" i="13"/>
  <c r="S191" i="13"/>
  <c r="S172" i="13"/>
  <c r="S137" i="13"/>
  <c r="S144" i="13"/>
  <c r="S167" i="13"/>
  <c r="S182" i="13"/>
  <c r="S150" i="13"/>
  <c r="S717" i="13"/>
  <c r="S765" i="13"/>
  <c r="S794" i="13"/>
  <c r="S803" i="13"/>
  <c r="S783" i="13"/>
  <c r="S711" i="13"/>
  <c r="S762" i="13"/>
  <c r="S791" i="13"/>
  <c r="S773" i="13"/>
  <c r="S731" i="13"/>
  <c r="S776" i="13"/>
  <c r="S737" i="13"/>
  <c r="S1114" i="13"/>
  <c r="S1177" i="13"/>
  <c r="S1148" i="13"/>
  <c r="S1155" i="13"/>
  <c r="S1196" i="13"/>
  <c r="S1115" i="13"/>
  <c r="S1166" i="13"/>
  <c r="S1205" i="13"/>
  <c r="S1178" i="13"/>
  <c r="S1117" i="13"/>
  <c r="S53" i="13"/>
  <c r="S21" i="13"/>
  <c r="S97" i="13"/>
  <c r="S91" i="13"/>
  <c r="S48" i="13"/>
  <c r="S69" i="13"/>
  <c r="S98" i="13"/>
  <c r="S55" i="13"/>
  <c r="S59" i="13"/>
  <c r="S75" i="13"/>
  <c r="S9" i="13"/>
  <c r="S34" i="13"/>
  <c r="S1362" i="13"/>
  <c r="S1357" i="13"/>
  <c r="S1320" i="13"/>
  <c r="S1384" i="13"/>
  <c r="S1347" i="13"/>
  <c r="S1310" i="13"/>
  <c r="S1374" i="13"/>
  <c r="S1361" i="13"/>
  <c r="S1348" i="13"/>
  <c r="S1335" i="13"/>
  <c r="S1399" i="13"/>
  <c r="S1286" i="13"/>
  <c r="S1240" i="13"/>
  <c r="S1270" i="13"/>
  <c r="S1222" i="13"/>
  <c r="S1225" i="13"/>
  <c r="S1278" i="13"/>
  <c r="S1302" i="13"/>
  <c r="S1289" i="13"/>
  <c r="S1276" i="13"/>
  <c r="S1303" i="13"/>
  <c r="S1285" i="13"/>
  <c r="S1248" i="13"/>
  <c r="S1251" i="13"/>
  <c r="S848" i="13"/>
  <c r="S890" i="13"/>
  <c r="S850" i="13"/>
  <c r="S821" i="13"/>
  <c r="S883" i="13"/>
  <c r="S829" i="13"/>
  <c r="S893" i="13"/>
  <c r="S895" i="13"/>
  <c r="S834" i="13"/>
  <c r="S887" i="13"/>
  <c r="S1088" i="13"/>
  <c r="S1083" i="13"/>
  <c r="S1023" i="13"/>
  <c r="S1050" i="13"/>
  <c r="S1027" i="13"/>
  <c r="S1051" i="13"/>
  <c r="S1011" i="13"/>
  <c r="S1053" i="13"/>
  <c r="S1082" i="13"/>
  <c r="S1026" i="13"/>
  <c r="S1064" i="13"/>
  <c r="S1042" i="13"/>
  <c r="S1041" i="13"/>
  <c r="S200" i="13"/>
  <c r="S109" i="13"/>
  <c r="S178" i="13"/>
  <c r="S148" i="13"/>
  <c r="S130" i="13"/>
  <c r="S179" i="13"/>
  <c r="S159" i="13"/>
  <c r="S120" i="13"/>
  <c r="S180" i="13"/>
  <c r="S128" i="13"/>
  <c r="S125" i="13"/>
  <c r="S112" i="13"/>
  <c r="S152" i="13"/>
  <c r="S758" i="13"/>
  <c r="S802" i="13"/>
  <c r="S732" i="13"/>
  <c r="S774" i="13"/>
  <c r="S750" i="13"/>
  <c r="S805" i="13"/>
  <c r="S804" i="13"/>
  <c r="S764" i="13"/>
  <c r="S795" i="13"/>
  <c r="S736" i="13"/>
  <c r="S792" i="13"/>
  <c r="S734" i="13"/>
  <c r="S753" i="13"/>
  <c r="S1200" i="13"/>
  <c r="S1131" i="13"/>
  <c r="S1111" i="13"/>
  <c r="S1158" i="13"/>
  <c r="S1199" i="13"/>
  <c r="S1127" i="13"/>
  <c r="S1137" i="13"/>
  <c r="S1204" i="13"/>
  <c r="S1118" i="13"/>
  <c r="S1133" i="13"/>
  <c r="S44" i="13"/>
  <c r="S41" i="13"/>
  <c r="S12" i="13"/>
  <c r="S85" i="13"/>
  <c r="S60" i="13"/>
  <c r="S88" i="13"/>
  <c r="S20" i="13"/>
  <c r="S95" i="13"/>
  <c r="S30" i="13"/>
  <c r="S90" i="13"/>
  <c r="S35" i="13"/>
  <c r="S71" i="13"/>
  <c r="S54" i="13"/>
  <c r="S77" i="13"/>
  <c r="S1330" i="13"/>
  <c r="S1338" i="13"/>
  <c r="S1317" i="13"/>
  <c r="S1381" i="13"/>
  <c r="S1344" i="13"/>
  <c r="S1307" i="13"/>
  <c r="S1371" i="13"/>
  <c r="S1334" i="13"/>
  <c r="S1398" i="13"/>
  <c r="S1321" i="13"/>
  <c r="S1385" i="13"/>
  <c r="S1308" i="13"/>
  <c r="S1372" i="13"/>
  <c r="S1359" i="13"/>
  <c r="S1213" i="13"/>
  <c r="S1218" i="13"/>
  <c r="S1211" i="13"/>
  <c r="S1212" i="13"/>
  <c r="S1215" i="13"/>
  <c r="S1249" i="13"/>
  <c r="S1300" i="13"/>
  <c r="S1263" i="13"/>
  <c r="S1282" i="13"/>
  <c r="S1272" i="13"/>
  <c r="S1275" i="13"/>
  <c r="S6" i="13"/>
  <c r="S806" i="13"/>
  <c r="S816" i="13"/>
  <c r="S843" i="13"/>
  <c r="S837" i="13"/>
  <c r="S905" i="13"/>
  <c r="S903" i="13"/>
  <c r="S1009" i="13"/>
  <c r="S1086" i="13"/>
  <c r="S1014" i="13"/>
  <c r="S1103" i="13"/>
  <c r="S1018" i="13"/>
  <c r="S1028" i="13"/>
  <c r="S1098" i="13"/>
  <c r="S1066" i="13"/>
  <c r="S1068" i="13"/>
  <c r="S1071" i="13"/>
  <c r="S1016" i="13"/>
  <c r="S1036" i="13"/>
  <c r="S1096" i="13"/>
  <c r="S1021" i="13"/>
  <c r="S1044" i="13"/>
  <c r="S147" i="13"/>
  <c r="S153" i="13"/>
  <c r="S129" i="13"/>
  <c r="S131" i="13"/>
  <c r="S171" i="13"/>
  <c r="S123" i="13"/>
  <c r="S160" i="13"/>
  <c r="S156" i="13"/>
  <c r="S151" i="13"/>
  <c r="S202" i="13"/>
  <c r="S733" i="13"/>
  <c r="S775" i="13"/>
  <c r="S716" i="13"/>
  <c r="S796" i="13"/>
  <c r="S778" i="13"/>
  <c r="S756" i="13"/>
  <c r="S786" i="13"/>
  <c r="S766" i="13"/>
  <c r="S727" i="13"/>
  <c r="S729" i="13"/>
  <c r="S769" i="13"/>
  <c r="S1110" i="13"/>
  <c r="S1175" i="13"/>
  <c r="S1140" i="13"/>
  <c r="S1153" i="13"/>
  <c r="S1180" i="13"/>
  <c r="S1147" i="13"/>
  <c r="S1107" i="13"/>
  <c r="S1159" i="13"/>
  <c r="S1150" i="13"/>
  <c r="S1109" i="13"/>
  <c r="S1176" i="13"/>
  <c r="S1149" i="13"/>
  <c r="S19" i="13"/>
  <c r="S39" i="13"/>
  <c r="S83" i="13"/>
  <c r="S96" i="13"/>
  <c r="S14" i="13"/>
  <c r="S86" i="13"/>
  <c r="S33" i="13"/>
  <c r="S23" i="13"/>
  <c r="S40" i="13"/>
  <c r="S10" i="13"/>
  <c r="S63" i="13"/>
  <c r="S8" i="13"/>
  <c r="S100" i="13"/>
  <c r="S51" i="13"/>
  <c r="S50" i="13"/>
  <c r="S104" i="13"/>
  <c r="S1314" i="13"/>
  <c r="S1346" i="13"/>
  <c r="S1341" i="13"/>
  <c r="S1405" i="13"/>
  <c r="S1368" i="13"/>
  <c r="S1331" i="13"/>
  <c r="S1395" i="13"/>
  <c r="S1358" i="13"/>
  <c r="S1345" i="13"/>
  <c r="S1332" i="13"/>
  <c r="S1396" i="13"/>
  <c r="S1319" i="13"/>
  <c r="S1383" i="13"/>
  <c r="S1237" i="13"/>
  <c r="S1234" i="13"/>
  <c r="S1224" i="13"/>
  <c r="S1235" i="13"/>
  <c r="S1206" i="13"/>
  <c r="S1209" i="13"/>
  <c r="S1236" i="13"/>
  <c r="S1210" i="13"/>
  <c r="S1239" i="13"/>
  <c r="S1273" i="13"/>
  <c r="S1260" i="13"/>
  <c r="S1287" i="13"/>
  <c r="S1269" i="13"/>
  <c r="S1296" i="13"/>
  <c r="S1299" i="13"/>
  <c r="S832" i="13"/>
  <c r="S857" i="13"/>
  <c r="S836" i="13"/>
  <c r="S859" i="13"/>
  <c r="S902" i="13"/>
  <c r="S869" i="13"/>
  <c r="S882" i="13"/>
  <c r="S1076" i="13"/>
  <c r="S1077" i="13"/>
  <c r="S1015" i="13"/>
  <c r="S1020" i="13"/>
  <c r="S1032" i="13"/>
  <c r="S1100" i="13"/>
  <c r="S1087" i="13"/>
  <c r="S1093" i="13"/>
  <c r="S1046" i="13"/>
  <c r="S1006" i="13"/>
  <c r="S1037" i="13"/>
  <c r="S1057" i="13"/>
  <c r="S177" i="13"/>
  <c r="S136" i="13"/>
  <c r="S133" i="13"/>
  <c r="S141" i="13"/>
  <c r="S121" i="13"/>
  <c r="S170" i="13"/>
  <c r="S176" i="13"/>
  <c r="S145" i="13"/>
  <c r="S204" i="13"/>
  <c r="S196" i="13"/>
  <c r="S770" i="13"/>
  <c r="S707" i="13"/>
  <c r="S748" i="13"/>
  <c r="S715" i="13"/>
  <c r="S712" i="13"/>
  <c r="S718" i="13"/>
  <c r="S798" i="13"/>
  <c r="S789" i="13"/>
  <c r="S726" i="13"/>
  <c r="S708" i="13"/>
  <c r="S788" i="13"/>
  <c r="S745" i="13"/>
  <c r="S719" i="13"/>
  <c r="S785" i="13"/>
  <c r="S1123" i="13"/>
  <c r="S1154" i="13"/>
  <c r="S1195" i="13"/>
  <c r="S1169" i="13"/>
  <c r="S1129" i="13"/>
  <c r="S1184" i="13"/>
  <c r="S1179" i="13"/>
  <c r="S1119" i="13"/>
  <c r="S1164" i="13"/>
  <c r="S1125" i="13"/>
  <c r="S1192" i="13"/>
  <c r="S1165" i="13"/>
  <c r="S26" i="13"/>
  <c r="S64" i="13"/>
  <c r="S66" i="13"/>
  <c r="S67" i="13"/>
  <c r="S79" i="13"/>
  <c r="S46" i="13"/>
  <c r="S29" i="13"/>
  <c r="S65" i="13"/>
  <c r="S76" i="13"/>
  <c r="S15" i="13"/>
  <c r="S45" i="13"/>
  <c r="S7" i="13"/>
  <c r="S1370" i="13"/>
  <c r="S1365" i="13"/>
  <c r="S1328" i="13"/>
  <c r="S1392" i="13"/>
  <c r="S1355" i="13"/>
  <c r="S1318" i="13"/>
  <c r="S1382" i="13"/>
  <c r="S1369" i="13"/>
  <c r="S1356" i="13"/>
  <c r="S1343" i="13"/>
  <c r="S1306" i="13"/>
  <c r="S1262" i="13"/>
  <c r="S1230" i="13"/>
  <c r="S1233" i="13"/>
  <c r="S1226" i="13"/>
  <c r="S1297" i="13"/>
  <c r="S1284" i="13"/>
  <c r="S1247" i="13"/>
  <c r="S1266" i="13"/>
  <c r="S1293" i="13"/>
  <c r="S1256" i="13"/>
  <c r="S1259" i="13"/>
  <c r="X27" i="8"/>
  <c r="Y26" i="8" s="1"/>
  <c r="H15" i="8"/>
  <c r="I14" i="8"/>
  <c r="A24" i="8"/>
  <c r="C4" i="13" l="1"/>
  <c r="C12" i="13"/>
  <c r="C20" i="13"/>
  <c r="C28" i="13"/>
  <c r="C36" i="13"/>
  <c r="C44" i="13"/>
  <c r="C52" i="13"/>
  <c r="C60" i="13"/>
  <c r="C68" i="13"/>
  <c r="C76" i="13"/>
  <c r="C7" i="13"/>
  <c r="C15" i="13"/>
  <c r="C23" i="13"/>
  <c r="C31" i="13"/>
  <c r="C39" i="13"/>
  <c r="C47" i="13"/>
  <c r="C55" i="13"/>
  <c r="C63" i="13"/>
  <c r="C71" i="13"/>
  <c r="C79" i="13"/>
  <c r="C87" i="13"/>
  <c r="C8" i="13"/>
  <c r="C16" i="13"/>
  <c r="C24" i="13"/>
  <c r="C32" i="13"/>
  <c r="C40" i="13"/>
  <c r="C48" i="13"/>
  <c r="C56" i="13"/>
  <c r="C64" i="13"/>
  <c r="C72" i="13"/>
  <c r="C80" i="13"/>
  <c r="C88" i="13"/>
  <c r="C9" i="13"/>
  <c r="C17" i="13"/>
  <c r="C25" i="13"/>
  <c r="C33" i="13"/>
  <c r="C41" i="13"/>
  <c r="C49" i="13"/>
  <c r="C57" i="13"/>
  <c r="C65" i="13"/>
  <c r="C73" i="13"/>
  <c r="C19" i="13"/>
  <c r="C35" i="13"/>
  <c r="C51" i="13"/>
  <c r="C67" i="13"/>
  <c r="C82" i="13"/>
  <c r="C92" i="13"/>
  <c r="C100" i="13"/>
  <c r="C108" i="13"/>
  <c r="C116" i="13"/>
  <c r="C124" i="13"/>
  <c r="C132" i="13"/>
  <c r="C140" i="13"/>
  <c r="C148" i="13"/>
  <c r="C156" i="13"/>
  <c r="C164" i="13"/>
  <c r="C172" i="13"/>
  <c r="C180" i="13"/>
  <c r="C188" i="13"/>
  <c r="C196" i="13"/>
  <c r="C204" i="13"/>
  <c r="C212" i="13"/>
  <c r="C220" i="13"/>
  <c r="C228" i="13"/>
  <c r="C236" i="13"/>
  <c r="C244" i="13"/>
  <c r="C252" i="13"/>
  <c r="C260" i="13"/>
  <c r="C268" i="13"/>
  <c r="C276" i="13"/>
  <c r="C284" i="13"/>
  <c r="C292" i="13"/>
  <c r="C300" i="13"/>
  <c r="C308" i="13"/>
  <c r="C316" i="13"/>
  <c r="C324" i="13"/>
  <c r="C332" i="13"/>
  <c r="C340" i="13"/>
  <c r="C348" i="13"/>
  <c r="C356" i="13"/>
  <c r="C364" i="13"/>
  <c r="C372" i="13"/>
  <c r="C380" i="13"/>
  <c r="C388" i="13"/>
  <c r="C396" i="13"/>
  <c r="C404" i="13"/>
  <c r="C412" i="13"/>
  <c r="C420" i="13"/>
  <c r="C428" i="13"/>
  <c r="C436" i="13"/>
  <c r="C444" i="13"/>
  <c r="C452" i="13"/>
  <c r="C460" i="13"/>
  <c r="C468" i="13"/>
  <c r="C10" i="13"/>
  <c r="C26" i="13"/>
  <c r="C42" i="13"/>
  <c r="C58" i="13"/>
  <c r="C74" i="13"/>
  <c r="C85" i="13"/>
  <c r="C95" i="13"/>
  <c r="C103" i="13"/>
  <c r="C111" i="13"/>
  <c r="C119" i="13"/>
  <c r="C127" i="13"/>
  <c r="C135" i="13"/>
  <c r="C143" i="13"/>
  <c r="C151" i="13"/>
  <c r="C159" i="13"/>
  <c r="C167" i="13"/>
  <c r="C175" i="13"/>
  <c r="C183" i="13"/>
  <c r="C191" i="13"/>
  <c r="C199" i="13"/>
  <c r="C207" i="13"/>
  <c r="C215" i="13"/>
  <c r="C223" i="13"/>
  <c r="C231" i="13"/>
  <c r="C239" i="13"/>
  <c r="C247" i="13"/>
  <c r="C255" i="13"/>
  <c r="C263" i="13"/>
  <c r="C271" i="13"/>
  <c r="C279" i="13"/>
  <c r="C287" i="13"/>
  <c r="C295" i="13"/>
  <c r="C303" i="13"/>
  <c r="C311" i="13"/>
  <c r="C319" i="13"/>
  <c r="C327" i="13"/>
  <c r="C335" i="13"/>
  <c r="C343" i="13"/>
  <c r="C351" i="13"/>
  <c r="C359" i="13"/>
  <c r="C367" i="13"/>
  <c r="C375" i="13"/>
  <c r="C383" i="13"/>
  <c r="C391" i="13"/>
  <c r="C399" i="13"/>
  <c r="C407" i="13"/>
  <c r="C415" i="13"/>
  <c r="C423" i="13"/>
  <c r="C431" i="13"/>
  <c r="C439" i="13"/>
  <c r="C447" i="13"/>
  <c r="C455" i="13"/>
  <c r="C463" i="13"/>
  <c r="C471" i="13"/>
  <c r="C479" i="13"/>
  <c r="C487" i="13"/>
  <c r="C495" i="13"/>
  <c r="C11" i="13"/>
  <c r="C27" i="13"/>
  <c r="C43" i="13"/>
  <c r="C59" i="13"/>
  <c r="C75" i="13"/>
  <c r="C86" i="13"/>
  <c r="C96" i="13"/>
  <c r="C104" i="13"/>
  <c r="C112" i="13"/>
  <c r="C120" i="13"/>
  <c r="C128" i="13"/>
  <c r="C136" i="13"/>
  <c r="C144" i="13"/>
  <c r="C152" i="13"/>
  <c r="C160" i="13"/>
  <c r="C168" i="13"/>
  <c r="C176" i="13"/>
  <c r="C184" i="13"/>
  <c r="C192" i="13"/>
  <c r="C200" i="13"/>
  <c r="C208" i="13"/>
  <c r="C216" i="13"/>
  <c r="C224" i="13"/>
  <c r="C232" i="13"/>
  <c r="C240" i="13"/>
  <c r="C248" i="13"/>
  <c r="C256" i="13"/>
  <c r="C264" i="13"/>
  <c r="C272" i="13"/>
  <c r="C280" i="13"/>
  <c r="C288" i="13"/>
  <c r="C296" i="13"/>
  <c r="C304" i="13"/>
  <c r="C312" i="13"/>
  <c r="C320" i="13"/>
  <c r="C328" i="13"/>
  <c r="C336" i="13"/>
  <c r="C344" i="13"/>
  <c r="C352" i="13"/>
  <c r="C360" i="13"/>
  <c r="C368" i="13"/>
  <c r="C376" i="13"/>
  <c r="C384" i="13"/>
  <c r="C392" i="13"/>
  <c r="C400" i="13"/>
  <c r="C408" i="13"/>
  <c r="C416" i="13"/>
  <c r="C424" i="13"/>
  <c r="C432" i="13"/>
  <c r="C440" i="13"/>
  <c r="C448" i="13"/>
  <c r="C456" i="13"/>
  <c r="C464" i="13"/>
  <c r="C472" i="13"/>
  <c r="C480" i="13"/>
  <c r="C488" i="13"/>
  <c r="C496" i="13"/>
  <c r="C13" i="13"/>
  <c r="C29" i="13"/>
  <c r="C45" i="13"/>
  <c r="C61" i="13"/>
  <c r="C77" i="13"/>
  <c r="C89" i="13"/>
  <c r="C97" i="13"/>
  <c r="C105" i="13"/>
  <c r="C113" i="13"/>
  <c r="C121" i="13"/>
  <c r="C129" i="13"/>
  <c r="C137" i="13"/>
  <c r="C145" i="13"/>
  <c r="C153" i="13"/>
  <c r="C161" i="13"/>
  <c r="C169" i="13"/>
  <c r="C177" i="13"/>
  <c r="C185" i="13"/>
  <c r="C193" i="13"/>
  <c r="C201" i="13"/>
  <c r="C209" i="13"/>
  <c r="C217" i="13"/>
  <c r="C225" i="13"/>
  <c r="C233" i="13"/>
  <c r="C241" i="13"/>
  <c r="C249" i="13"/>
  <c r="C257" i="13"/>
  <c r="C265" i="13"/>
  <c r="C273" i="13"/>
  <c r="C281" i="13"/>
  <c r="C289" i="13"/>
  <c r="C297" i="13"/>
  <c r="C305" i="13"/>
  <c r="C313" i="13"/>
  <c r="C321" i="13"/>
  <c r="C329" i="13"/>
  <c r="C337" i="13"/>
  <c r="C345" i="13"/>
  <c r="C353" i="13"/>
  <c r="C361" i="13"/>
  <c r="C369" i="13"/>
  <c r="C377" i="13"/>
  <c r="C385" i="13"/>
  <c r="C393" i="13"/>
  <c r="C401" i="13"/>
  <c r="C409" i="13"/>
  <c r="C417" i="13"/>
  <c r="C425" i="13"/>
  <c r="C433" i="13"/>
  <c r="C441" i="13"/>
  <c r="C449" i="13"/>
  <c r="C457" i="13"/>
  <c r="C465" i="13"/>
  <c r="C473" i="13"/>
  <c r="C22" i="13"/>
  <c r="C54" i="13"/>
  <c r="C84" i="13"/>
  <c r="C102" i="13"/>
  <c r="C118" i="13"/>
  <c r="C134" i="13"/>
  <c r="C150" i="13"/>
  <c r="C166" i="13"/>
  <c r="C182" i="13"/>
  <c r="C198" i="13"/>
  <c r="C214" i="13"/>
  <c r="C230" i="13"/>
  <c r="C246" i="13"/>
  <c r="C262" i="13"/>
  <c r="C278" i="13"/>
  <c r="C294" i="13"/>
  <c r="C310" i="13"/>
  <c r="C326" i="13"/>
  <c r="C342" i="13"/>
  <c r="C358" i="13"/>
  <c r="C374" i="13"/>
  <c r="C390" i="13"/>
  <c r="C406" i="13"/>
  <c r="C422" i="13"/>
  <c r="C438" i="13"/>
  <c r="C454" i="13"/>
  <c r="C470" i="13"/>
  <c r="C483" i="13"/>
  <c r="C493" i="13"/>
  <c r="C3" i="13"/>
  <c r="C30" i="13"/>
  <c r="C62" i="13"/>
  <c r="C90" i="13"/>
  <c r="C106" i="13"/>
  <c r="C122" i="13"/>
  <c r="C138" i="13"/>
  <c r="C154" i="13"/>
  <c r="C170" i="13"/>
  <c r="C186" i="13"/>
  <c r="C202" i="13"/>
  <c r="C218" i="13"/>
  <c r="C234" i="13"/>
  <c r="C250" i="13"/>
  <c r="C266" i="13"/>
  <c r="C282" i="13"/>
  <c r="C298" i="13"/>
  <c r="C314" i="13"/>
  <c r="C330" i="13"/>
  <c r="C346" i="13"/>
  <c r="C362" i="13"/>
  <c r="C378" i="13"/>
  <c r="C394" i="13"/>
  <c r="C410" i="13"/>
  <c r="C426" i="13"/>
  <c r="C442" i="13"/>
  <c r="C458" i="13"/>
  <c r="C474" i="13"/>
  <c r="C484" i="13"/>
  <c r="C494" i="13"/>
  <c r="C34" i="13"/>
  <c r="C66" i="13"/>
  <c r="C91" i="13"/>
  <c r="C107" i="13"/>
  <c r="C123" i="13"/>
  <c r="C139" i="13"/>
  <c r="C155" i="13"/>
  <c r="C171" i="13"/>
  <c r="C187" i="13"/>
  <c r="C203" i="13"/>
  <c r="C219" i="13"/>
  <c r="C235" i="13"/>
  <c r="C251" i="13"/>
  <c r="C267" i="13"/>
  <c r="C283" i="13"/>
  <c r="C299" i="13"/>
  <c r="C315" i="13"/>
  <c r="C331" i="13"/>
  <c r="C347" i="13"/>
  <c r="C363" i="13"/>
  <c r="C379" i="13"/>
  <c r="C395" i="13"/>
  <c r="C411" i="13"/>
  <c r="C427" i="13"/>
  <c r="C443" i="13"/>
  <c r="C459" i="13"/>
  <c r="C475" i="13"/>
  <c r="C485" i="13"/>
  <c r="C497" i="13"/>
  <c r="C5" i="13"/>
  <c r="C37" i="13"/>
  <c r="C69" i="13"/>
  <c r="C93" i="13"/>
  <c r="C109" i="13"/>
  <c r="C125" i="13"/>
  <c r="C141" i="13"/>
  <c r="C157" i="13"/>
  <c r="C173" i="13"/>
  <c r="C189" i="13"/>
  <c r="C205" i="13"/>
  <c r="C221" i="13"/>
  <c r="C237" i="13"/>
  <c r="C253" i="13"/>
  <c r="C269" i="13"/>
  <c r="C285" i="13"/>
  <c r="C301" i="13"/>
  <c r="C317" i="13"/>
  <c r="C333" i="13"/>
  <c r="C349" i="13"/>
  <c r="C365" i="13"/>
  <c r="C381" i="13"/>
  <c r="C397" i="13"/>
  <c r="C413" i="13"/>
  <c r="C429" i="13"/>
  <c r="C445" i="13"/>
  <c r="C461" i="13"/>
  <c r="C476" i="13"/>
  <c r="C486" i="13"/>
  <c r="C498" i="13"/>
  <c r="C6" i="13"/>
  <c r="C38" i="13"/>
  <c r="C70" i="13"/>
  <c r="C94" i="13"/>
  <c r="C110" i="13"/>
  <c r="C126" i="13"/>
  <c r="C142" i="13"/>
  <c r="C158" i="13"/>
  <c r="C174" i="13"/>
  <c r="C190" i="13"/>
  <c r="C206" i="13"/>
  <c r="C222" i="13"/>
  <c r="C238" i="13"/>
  <c r="C254" i="13"/>
  <c r="C270" i="13"/>
  <c r="C286" i="13"/>
  <c r="C302" i="13"/>
  <c r="C318" i="13"/>
  <c r="C334" i="13"/>
  <c r="C350" i="13"/>
  <c r="C366" i="13"/>
  <c r="C382" i="13"/>
  <c r="C398" i="13"/>
  <c r="C414" i="13"/>
  <c r="C430" i="13"/>
  <c r="C446" i="13"/>
  <c r="C462" i="13"/>
  <c r="C477" i="13"/>
  <c r="C489" i="13"/>
  <c r="C499" i="13"/>
  <c r="C14" i="13"/>
  <c r="C46" i="13"/>
  <c r="C78" i="13"/>
  <c r="C98" i="13"/>
  <c r="C114" i="13"/>
  <c r="C130" i="13"/>
  <c r="C146" i="13"/>
  <c r="C162" i="13"/>
  <c r="C178" i="13"/>
  <c r="C194" i="13"/>
  <c r="C210" i="13"/>
  <c r="C226" i="13"/>
  <c r="C242" i="13"/>
  <c r="C258" i="13"/>
  <c r="C274" i="13"/>
  <c r="C290" i="13"/>
  <c r="C306" i="13"/>
  <c r="C322" i="13"/>
  <c r="C338" i="13"/>
  <c r="C354" i="13"/>
  <c r="C370" i="13"/>
  <c r="C386" i="13"/>
  <c r="C402" i="13"/>
  <c r="C418" i="13"/>
  <c r="C434" i="13"/>
  <c r="C450" i="13"/>
  <c r="C466" i="13"/>
  <c r="C478" i="13"/>
  <c r="C490" i="13"/>
  <c r="C500" i="13"/>
  <c r="C18" i="13"/>
  <c r="C50" i="13"/>
  <c r="C81" i="13"/>
  <c r="C99" i="13"/>
  <c r="C115" i="13"/>
  <c r="C131" i="13"/>
  <c r="C147" i="13"/>
  <c r="C163" i="13"/>
  <c r="C179" i="13"/>
  <c r="C195" i="13"/>
  <c r="C211" i="13"/>
  <c r="C227" i="13"/>
  <c r="C243" i="13"/>
  <c r="C259" i="13"/>
  <c r="C275" i="13"/>
  <c r="C291" i="13"/>
  <c r="C307" i="13"/>
  <c r="C323" i="13"/>
  <c r="C339" i="13"/>
  <c r="C355" i="13"/>
  <c r="C371" i="13"/>
  <c r="C387" i="13"/>
  <c r="C403" i="13"/>
  <c r="C419" i="13"/>
  <c r="C435" i="13"/>
  <c r="C451" i="13"/>
  <c r="C467" i="13"/>
  <c r="C481" i="13"/>
  <c r="C491" i="13"/>
  <c r="C501" i="13"/>
  <c r="C133" i="13"/>
  <c r="C261" i="13"/>
  <c r="C389" i="13"/>
  <c r="C502" i="13"/>
  <c r="C149" i="13"/>
  <c r="C277" i="13"/>
  <c r="C405" i="13"/>
  <c r="C421" i="13"/>
  <c r="C21" i="13"/>
  <c r="C181" i="13"/>
  <c r="C309" i="13"/>
  <c r="C437" i="13"/>
  <c r="C482" i="13"/>
  <c r="C373" i="13"/>
  <c r="C293" i="13"/>
  <c r="C53" i="13"/>
  <c r="C197" i="13"/>
  <c r="C325" i="13"/>
  <c r="C453" i="13"/>
  <c r="C229" i="13"/>
  <c r="C117" i="13"/>
  <c r="C165" i="13"/>
  <c r="C83" i="13"/>
  <c r="C213" i="13"/>
  <c r="C341" i="13"/>
  <c r="C469" i="13"/>
  <c r="C101" i="13"/>
  <c r="C357" i="13"/>
  <c r="C245" i="13"/>
  <c r="C492" i="13"/>
  <c r="X28" i="8"/>
  <c r="Y23" i="8"/>
  <c r="Y24" i="8"/>
  <c r="Y25" i="8"/>
  <c r="A25" i="8"/>
  <c r="I15" i="8"/>
  <c r="H16" i="8"/>
  <c r="E3" i="13" l="1"/>
  <c r="G3" i="13" s="1"/>
  <c r="D3" i="13"/>
  <c r="D291" i="13"/>
  <c r="F291" i="13"/>
  <c r="E291" i="13"/>
  <c r="G291" i="13" s="1"/>
  <c r="D500" i="13"/>
  <c r="E500" i="13"/>
  <c r="G500" i="13" s="1"/>
  <c r="F500" i="13"/>
  <c r="D386" i="13"/>
  <c r="F386" i="13"/>
  <c r="E386" i="13"/>
  <c r="G386" i="13" s="1"/>
  <c r="D258" i="13"/>
  <c r="E258" i="13"/>
  <c r="G258" i="13" s="1"/>
  <c r="F258" i="13"/>
  <c r="D130" i="13"/>
  <c r="E130" i="13"/>
  <c r="G130" i="13" s="1"/>
  <c r="F130" i="13"/>
  <c r="E477" i="13"/>
  <c r="G477" i="13" s="1"/>
  <c r="D477" i="13"/>
  <c r="F477" i="13"/>
  <c r="F350" i="13"/>
  <c r="E350" i="13"/>
  <c r="G350" i="13" s="1"/>
  <c r="D350" i="13"/>
  <c r="D222" i="13"/>
  <c r="E222" i="13"/>
  <c r="G222" i="13" s="1"/>
  <c r="F222" i="13"/>
  <c r="F94" i="13"/>
  <c r="D94" i="13"/>
  <c r="E94" i="13"/>
  <c r="G94" i="13" s="1"/>
  <c r="E445" i="13"/>
  <c r="G445" i="13" s="1"/>
  <c r="D445" i="13"/>
  <c r="F445" i="13"/>
  <c r="F317" i="13"/>
  <c r="D317" i="13"/>
  <c r="E317" i="13"/>
  <c r="G317" i="13" s="1"/>
  <c r="D189" i="13"/>
  <c r="F189" i="13"/>
  <c r="E189" i="13"/>
  <c r="G189" i="13" s="1"/>
  <c r="D37" i="13"/>
  <c r="E37" i="13"/>
  <c r="G37" i="13" s="1"/>
  <c r="F37" i="13"/>
  <c r="F411" i="13"/>
  <c r="E411" i="13"/>
  <c r="G411" i="13" s="1"/>
  <c r="D411" i="13"/>
  <c r="D283" i="13"/>
  <c r="E283" i="13"/>
  <c r="G283" i="13" s="1"/>
  <c r="F283" i="13"/>
  <c r="D155" i="13"/>
  <c r="E155" i="13"/>
  <c r="G155" i="13" s="1"/>
  <c r="F155" i="13"/>
  <c r="D484" i="13"/>
  <c r="E484" i="13"/>
  <c r="G484" i="13" s="1"/>
  <c r="F484" i="13"/>
  <c r="D362" i="13"/>
  <c r="E362" i="13"/>
  <c r="G362" i="13" s="1"/>
  <c r="F362" i="13"/>
  <c r="D234" i="13"/>
  <c r="E234" i="13"/>
  <c r="G234" i="13" s="1"/>
  <c r="F234" i="13"/>
  <c r="D106" i="13"/>
  <c r="E106" i="13"/>
  <c r="G106" i="13" s="1"/>
  <c r="F106" i="13"/>
  <c r="E454" i="13"/>
  <c r="G454" i="13" s="1"/>
  <c r="F454" i="13"/>
  <c r="D454" i="13"/>
  <c r="F326" i="13"/>
  <c r="D326" i="13"/>
  <c r="E326" i="13"/>
  <c r="G326" i="13" s="1"/>
  <c r="D198" i="13"/>
  <c r="E198" i="13"/>
  <c r="G198" i="13" s="1"/>
  <c r="F198" i="13"/>
  <c r="F54" i="13"/>
  <c r="D54" i="13"/>
  <c r="E54" i="13"/>
  <c r="G54" i="13" s="1"/>
  <c r="D425" i="13"/>
  <c r="E425" i="13"/>
  <c r="G425" i="13" s="1"/>
  <c r="F425" i="13"/>
  <c r="E361" i="13"/>
  <c r="G361" i="13" s="1"/>
  <c r="F361" i="13"/>
  <c r="D361" i="13"/>
  <c r="E297" i="13"/>
  <c r="G297" i="13" s="1"/>
  <c r="F297" i="13"/>
  <c r="D297" i="13"/>
  <c r="E233" i="13"/>
  <c r="G233" i="13" s="1"/>
  <c r="F233" i="13"/>
  <c r="D233" i="13"/>
  <c r="E169" i="13"/>
  <c r="G169" i="13" s="1"/>
  <c r="D169" i="13"/>
  <c r="F169" i="13"/>
  <c r="E105" i="13"/>
  <c r="G105" i="13" s="1"/>
  <c r="F105" i="13"/>
  <c r="D105" i="13"/>
  <c r="D496" i="13"/>
  <c r="E496" i="13"/>
  <c r="G496" i="13" s="1"/>
  <c r="F496" i="13"/>
  <c r="D432" i="13"/>
  <c r="E432" i="13"/>
  <c r="G432" i="13" s="1"/>
  <c r="F432" i="13"/>
  <c r="E368" i="13"/>
  <c r="G368" i="13" s="1"/>
  <c r="D368" i="13"/>
  <c r="F368" i="13"/>
  <c r="E304" i="13"/>
  <c r="G304" i="13" s="1"/>
  <c r="D304" i="13"/>
  <c r="F304" i="13"/>
  <c r="E240" i="13"/>
  <c r="G240" i="13" s="1"/>
  <c r="D240" i="13"/>
  <c r="F240" i="13"/>
  <c r="E176" i="13"/>
  <c r="G176" i="13" s="1"/>
  <c r="F176" i="13"/>
  <c r="D176" i="13"/>
  <c r="D112" i="13"/>
  <c r="E112" i="13"/>
  <c r="G112" i="13" s="1"/>
  <c r="F112" i="13"/>
  <c r="D11" i="13"/>
  <c r="E11" i="13"/>
  <c r="G11" i="13" s="1"/>
  <c r="F11" i="13"/>
  <c r="D439" i="13"/>
  <c r="F439" i="13"/>
  <c r="E439" i="13"/>
  <c r="G439" i="13" s="1"/>
  <c r="D375" i="13"/>
  <c r="E375" i="13"/>
  <c r="G375" i="13" s="1"/>
  <c r="F375" i="13"/>
  <c r="D311" i="13"/>
  <c r="E311" i="13"/>
  <c r="G311" i="13" s="1"/>
  <c r="F311" i="13"/>
  <c r="D247" i="13"/>
  <c r="E247" i="13"/>
  <c r="G247" i="13" s="1"/>
  <c r="F247" i="13"/>
  <c r="E183" i="13"/>
  <c r="G183" i="13" s="1"/>
  <c r="F183" i="13"/>
  <c r="D183" i="13"/>
  <c r="E119" i="13"/>
  <c r="G119" i="13" s="1"/>
  <c r="F119" i="13"/>
  <c r="D119" i="13"/>
  <c r="D26" i="13"/>
  <c r="E26" i="13"/>
  <c r="G26" i="13" s="1"/>
  <c r="F26" i="13"/>
  <c r="D420" i="13"/>
  <c r="E420" i="13"/>
  <c r="G420" i="13" s="1"/>
  <c r="F420" i="13"/>
  <c r="D356" i="13"/>
  <c r="E356" i="13"/>
  <c r="G356" i="13" s="1"/>
  <c r="F356" i="13"/>
  <c r="D292" i="13"/>
  <c r="E292" i="13"/>
  <c r="G292" i="13" s="1"/>
  <c r="F292" i="13"/>
  <c r="D228" i="13"/>
  <c r="E228" i="13"/>
  <c r="G228" i="13" s="1"/>
  <c r="F228" i="13"/>
  <c r="D164" i="13"/>
  <c r="F164" i="13"/>
  <c r="E164" i="13"/>
  <c r="G164" i="13" s="1"/>
  <c r="D100" i="13"/>
  <c r="E100" i="13"/>
  <c r="G100" i="13" s="1"/>
  <c r="F100" i="13"/>
  <c r="E65" i="13"/>
  <c r="G65" i="13" s="1"/>
  <c r="F65" i="13"/>
  <c r="D65" i="13"/>
  <c r="D88" i="13"/>
  <c r="E88" i="13"/>
  <c r="G88" i="13" s="1"/>
  <c r="F88" i="13"/>
  <c r="D24" i="13"/>
  <c r="E24" i="13"/>
  <c r="G24" i="13" s="1"/>
  <c r="F24" i="13"/>
  <c r="D47" i="13"/>
  <c r="E47" i="13"/>
  <c r="G47" i="13" s="1"/>
  <c r="F47" i="13"/>
  <c r="D60" i="13"/>
  <c r="E60" i="13"/>
  <c r="G60" i="13" s="1"/>
  <c r="F60" i="13"/>
  <c r="F261" i="13"/>
  <c r="D261" i="13"/>
  <c r="E261" i="13"/>
  <c r="G261" i="13" s="1"/>
  <c r="D163" i="13"/>
  <c r="E163" i="13"/>
  <c r="G163" i="13" s="1"/>
  <c r="F163" i="13"/>
  <c r="F341" i="13"/>
  <c r="D341" i="13"/>
  <c r="E341" i="13"/>
  <c r="G341" i="13" s="1"/>
  <c r="D197" i="13"/>
  <c r="F197" i="13"/>
  <c r="E197" i="13"/>
  <c r="G197" i="13" s="1"/>
  <c r="D21" i="13"/>
  <c r="E21" i="13"/>
  <c r="G21" i="13" s="1"/>
  <c r="F21" i="13"/>
  <c r="D133" i="13"/>
  <c r="F133" i="13"/>
  <c r="E133" i="13"/>
  <c r="G133" i="13" s="1"/>
  <c r="D403" i="13"/>
  <c r="E403" i="13"/>
  <c r="G403" i="13" s="1"/>
  <c r="F403" i="13"/>
  <c r="D275" i="13"/>
  <c r="F275" i="13"/>
  <c r="E275" i="13"/>
  <c r="G275" i="13" s="1"/>
  <c r="D147" i="13"/>
  <c r="E147" i="13"/>
  <c r="G147" i="13" s="1"/>
  <c r="F147" i="13"/>
  <c r="F490" i="13"/>
  <c r="D490" i="13"/>
  <c r="E490" i="13"/>
  <c r="G490" i="13" s="1"/>
  <c r="D370" i="13"/>
  <c r="F370" i="13"/>
  <c r="E370" i="13"/>
  <c r="G370" i="13" s="1"/>
  <c r="D242" i="13"/>
  <c r="E242" i="13"/>
  <c r="G242" i="13" s="1"/>
  <c r="F242" i="13"/>
  <c r="D114" i="13"/>
  <c r="E114" i="13"/>
  <c r="G114" i="13" s="1"/>
  <c r="F114" i="13"/>
  <c r="E462" i="13"/>
  <c r="G462" i="13" s="1"/>
  <c r="F462" i="13"/>
  <c r="D462" i="13"/>
  <c r="F334" i="13"/>
  <c r="D334" i="13"/>
  <c r="E334" i="13"/>
  <c r="G334" i="13" s="1"/>
  <c r="D206" i="13"/>
  <c r="E206" i="13"/>
  <c r="G206" i="13" s="1"/>
  <c r="F206" i="13"/>
  <c r="F70" i="13"/>
  <c r="D70" i="13"/>
  <c r="E70" i="13"/>
  <c r="G70" i="13" s="1"/>
  <c r="E429" i="13"/>
  <c r="G429" i="13" s="1"/>
  <c r="D429" i="13"/>
  <c r="F429" i="13"/>
  <c r="F301" i="13"/>
  <c r="D301" i="13"/>
  <c r="E301" i="13"/>
  <c r="G301" i="13" s="1"/>
  <c r="D173" i="13"/>
  <c r="F173" i="13"/>
  <c r="E173" i="13"/>
  <c r="G173" i="13" s="1"/>
  <c r="D5" i="13"/>
  <c r="E5" i="13"/>
  <c r="G5" i="13" s="1"/>
  <c r="F5" i="13"/>
  <c r="D395" i="13"/>
  <c r="E395" i="13"/>
  <c r="G395" i="13" s="1"/>
  <c r="F395" i="13"/>
  <c r="D267" i="13"/>
  <c r="E267" i="13"/>
  <c r="G267" i="13" s="1"/>
  <c r="F267" i="13"/>
  <c r="D139" i="13"/>
  <c r="E139" i="13"/>
  <c r="G139" i="13" s="1"/>
  <c r="F139" i="13"/>
  <c r="F474" i="13"/>
  <c r="D474" i="13"/>
  <c r="E474" i="13"/>
  <c r="G474" i="13" s="1"/>
  <c r="D346" i="13"/>
  <c r="E346" i="13"/>
  <c r="G346" i="13" s="1"/>
  <c r="F346" i="13"/>
  <c r="D218" i="13"/>
  <c r="E218" i="13"/>
  <c r="G218" i="13" s="1"/>
  <c r="F218" i="13"/>
  <c r="D90" i="13"/>
  <c r="E90" i="13"/>
  <c r="G90" i="13" s="1"/>
  <c r="F90" i="13"/>
  <c r="E438" i="13"/>
  <c r="G438" i="13" s="1"/>
  <c r="F438" i="13"/>
  <c r="D438" i="13"/>
  <c r="F310" i="13"/>
  <c r="D310" i="13"/>
  <c r="E310" i="13"/>
  <c r="G310" i="13" s="1"/>
  <c r="F182" i="13"/>
  <c r="D182" i="13"/>
  <c r="E182" i="13"/>
  <c r="G182" i="13" s="1"/>
  <c r="F22" i="13"/>
  <c r="D22" i="13"/>
  <c r="E22" i="13"/>
  <c r="G22" i="13" s="1"/>
  <c r="E417" i="13"/>
  <c r="G417" i="13" s="1"/>
  <c r="D417" i="13"/>
  <c r="F417" i="13"/>
  <c r="E353" i="13"/>
  <c r="G353" i="13" s="1"/>
  <c r="F353" i="13"/>
  <c r="D353" i="13"/>
  <c r="E289" i="13"/>
  <c r="G289" i="13" s="1"/>
  <c r="F289" i="13"/>
  <c r="D289" i="13"/>
  <c r="E225" i="13"/>
  <c r="G225" i="13" s="1"/>
  <c r="F225" i="13"/>
  <c r="D225" i="13"/>
  <c r="E161" i="13"/>
  <c r="G161" i="13" s="1"/>
  <c r="D161" i="13"/>
  <c r="F161" i="13"/>
  <c r="E97" i="13"/>
  <c r="G97" i="13" s="1"/>
  <c r="F97" i="13"/>
  <c r="D97" i="13"/>
  <c r="D488" i="13"/>
  <c r="F488" i="13"/>
  <c r="E488" i="13"/>
  <c r="G488" i="13" s="1"/>
  <c r="D424" i="13"/>
  <c r="F424" i="13"/>
  <c r="E424" i="13"/>
  <c r="G424" i="13" s="1"/>
  <c r="E360" i="13"/>
  <c r="G360" i="13" s="1"/>
  <c r="D360" i="13"/>
  <c r="F360" i="13"/>
  <c r="E296" i="13"/>
  <c r="G296" i="13" s="1"/>
  <c r="D296" i="13"/>
  <c r="F296" i="13"/>
  <c r="E232" i="13"/>
  <c r="G232" i="13" s="1"/>
  <c r="D232" i="13"/>
  <c r="F232" i="13"/>
  <c r="E168" i="13"/>
  <c r="G168" i="13" s="1"/>
  <c r="F168" i="13"/>
  <c r="D168" i="13"/>
  <c r="D104" i="13"/>
  <c r="E104" i="13"/>
  <c r="G104" i="13" s="1"/>
  <c r="F104" i="13"/>
  <c r="D495" i="13"/>
  <c r="E495" i="13"/>
  <c r="G495" i="13" s="1"/>
  <c r="F495" i="13"/>
  <c r="D431" i="13"/>
  <c r="E431" i="13"/>
  <c r="G431" i="13" s="1"/>
  <c r="F431" i="13"/>
  <c r="D367" i="13"/>
  <c r="E367" i="13"/>
  <c r="G367" i="13" s="1"/>
  <c r="F367" i="13"/>
  <c r="D303" i="13"/>
  <c r="E303" i="13"/>
  <c r="G303" i="13" s="1"/>
  <c r="F303" i="13"/>
  <c r="D239" i="13"/>
  <c r="E239" i="13"/>
  <c r="G239" i="13" s="1"/>
  <c r="F239" i="13"/>
  <c r="E175" i="13"/>
  <c r="G175" i="13" s="1"/>
  <c r="F175" i="13"/>
  <c r="D175" i="13"/>
  <c r="D111" i="13"/>
  <c r="E111" i="13"/>
  <c r="G111" i="13" s="1"/>
  <c r="F111" i="13"/>
  <c r="D10" i="13"/>
  <c r="E10" i="13"/>
  <c r="G10" i="13" s="1"/>
  <c r="F10" i="13"/>
  <c r="D412" i="13"/>
  <c r="E412" i="13"/>
  <c r="G412" i="13" s="1"/>
  <c r="F412" i="13"/>
  <c r="D348" i="13"/>
  <c r="E348" i="13"/>
  <c r="G348" i="13" s="1"/>
  <c r="F348" i="13"/>
  <c r="D284" i="13"/>
  <c r="E284" i="13"/>
  <c r="G284" i="13" s="1"/>
  <c r="F284" i="13"/>
  <c r="E220" i="13"/>
  <c r="G220" i="13" s="1"/>
  <c r="D220" i="13"/>
  <c r="F220" i="13"/>
  <c r="D156" i="13"/>
  <c r="F156" i="13"/>
  <c r="E156" i="13"/>
  <c r="G156" i="13" s="1"/>
  <c r="D92" i="13"/>
  <c r="E92" i="13"/>
  <c r="G92" i="13" s="1"/>
  <c r="F92" i="13"/>
  <c r="E57" i="13"/>
  <c r="G57" i="13" s="1"/>
  <c r="F57" i="13"/>
  <c r="D57" i="13"/>
  <c r="D80" i="13"/>
  <c r="E80" i="13"/>
  <c r="G80" i="13" s="1"/>
  <c r="F80" i="13"/>
  <c r="D16" i="13"/>
  <c r="E16" i="13"/>
  <c r="G16" i="13" s="1"/>
  <c r="F16" i="13"/>
  <c r="D39" i="13"/>
  <c r="E39" i="13"/>
  <c r="G39" i="13" s="1"/>
  <c r="F39" i="13"/>
  <c r="D52" i="13"/>
  <c r="E52" i="13"/>
  <c r="G52" i="13" s="1"/>
  <c r="F52" i="13"/>
  <c r="E501" i="13"/>
  <c r="G501" i="13" s="1"/>
  <c r="D501" i="13"/>
  <c r="F501" i="13"/>
  <c r="D387" i="13"/>
  <c r="E387" i="13"/>
  <c r="G387" i="13" s="1"/>
  <c r="F387" i="13"/>
  <c r="D259" i="13"/>
  <c r="F259" i="13"/>
  <c r="E259" i="13"/>
  <c r="G259" i="13" s="1"/>
  <c r="D131" i="13"/>
  <c r="E131" i="13"/>
  <c r="G131" i="13" s="1"/>
  <c r="F131" i="13"/>
  <c r="E478" i="13"/>
  <c r="G478" i="13" s="1"/>
  <c r="F478" i="13"/>
  <c r="D478" i="13"/>
  <c r="D354" i="13"/>
  <c r="F354" i="13"/>
  <c r="E354" i="13"/>
  <c r="G354" i="13" s="1"/>
  <c r="D226" i="13"/>
  <c r="E226" i="13"/>
  <c r="G226" i="13" s="1"/>
  <c r="F226" i="13"/>
  <c r="D98" i="13"/>
  <c r="E98" i="13"/>
  <c r="G98" i="13" s="1"/>
  <c r="F98" i="13"/>
  <c r="E446" i="13"/>
  <c r="G446" i="13" s="1"/>
  <c r="F446" i="13"/>
  <c r="D446" i="13"/>
  <c r="F318" i="13"/>
  <c r="E318" i="13"/>
  <c r="G318" i="13" s="1"/>
  <c r="D318" i="13"/>
  <c r="D190" i="13"/>
  <c r="E190" i="13"/>
  <c r="G190" i="13" s="1"/>
  <c r="F190" i="13"/>
  <c r="F38" i="13"/>
  <c r="D38" i="13"/>
  <c r="E38" i="13"/>
  <c r="G38" i="13" s="1"/>
  <c r="E413" i="13"/>
  <c r="G413" i="13" s="1"/>
  <c r="F413" i="13"/>
  <c r="D413" i="13"/>
  <c r="F285" i="13"/>
  <c r="D285" i="13"/>
  <c r="E285" i="13"/>
  <c r="G285" i="13" s="1"/>
  <c r="D157" i="13"/>
  <c r="F157" i="13"/>
  <c r="E157" i="13"/>
  <c r="G157" i="13" s="1"/>
  <c r="D497" i="13"/>
  <c r="E497" i="13"/>
  <c r="G497" i="13" s="1"/>
  <c r="F497" i="13"/>
  <c r="D379" i="13"/>
  <c r="E379" i="13"/>
  <c r="G379" i="13" s="1"/>
  <c r="F379" i="13"/>
  <c r="D251" i="13"/>
  <c r="E251" i="13"/>
  <c r="G251" i="13" s="1"/>
  <c r="F251" i="13"/>
  <c r="D123" i="13"/>
  <c r="E123" i="13"/>
  <c r="G123" i="13" s="1"/>
  <c r="F123" i="13"/>
  <c r="F458" i="13"/>
  <c r="D458" i="13"/>
  <c r="E458" i="13"/>
  <c r="G458" i="13" s="1"/>
  <c r="D330" i="13"/>
  <c r="E330" i="13"/>
  <c r="G330" i="13" s="1"/>
  <c r="F330" i="13"/>
  <c r="D202" i="13"/>
  <c r="E202" i="13"/>
  <c r="G202" i="13" s="1"/>
  <c r="F202" i="13"/>
  <c r="F62" i="13"/>
  <c r="D62" i="13"/>
  <c r="E62" i="13"/>
  <c r="G62" i="13" s="1"/>
  <c r="E422" i="13"/>
  <c r="G422" i="13" s="1"/>
  <c r="F422" i="13"/>
  <c r="D422" i="13"/>
  <c r="F294" i="13"/>
  <c r="D294" i="13"/>
  <c r="E294" i="13"/>
  <c r="G294" i="13" s="1"/>
  <c r="F166" i="13"/>
  <c r="D166" i="13"/>
  <c r="E166" i="13"/>
  <c r="G166" i="13" s="1"/>
  <c r="D473" i="13"/>
  <c r="E473" i="13"/>
  <c r="G473" i="13" s="1"/>
  <c r="F473" i="13"/>
  <c r="E409" i="13"/>
  <c r="G409" i="13" s="1"/>
  <c r="F409" i="13"/>
  <c r="D409" i="13"/>
  <c r="E345" i="13"/>
  <c r="G345" i="13" s="1"/>
  <c r="F345" i="13"/>
  <c r="D345" i="13"/>
  <c r="E281" i="13"/>
  <c r="G281" i="13" s="1"/>
  <c r="F281" i="13"/>
  <c r="D281" i="13"/>
  <c r="D217" i="13"/>
  <c r="F217" i="13"/>
  <c r="E217" i="13"/>
  <c r="G217" i="13" s="1"/>
  <c r="E153" i="13"/>
  <c r="G153" i="13" s="1"/>
  <c r="D153" i="13"/>
  <c r="F153" i="13"/>
  <c r="E89" i="13"/>
  <c r="G89" i="13" s="1"/>
  <c r="F89" i="13"/>
  <c r="D89" i="13"/>
  <c r="D480" i="13"/>
  <c r="E480" i="13"/>
  <c r="G480" i="13" s="1"/>
  <c r="F480" i="13"/>
  <c r="F416" i="13"/>
  <c r="D416" i="13"/>
  <c r="E416" i="13"/>
  <c r="G416" i="13" s="1"/>
  <c r="E352" i="13"/>
  <c r="G352" i="13" s="1"/>
  <c r="D352" i="13"/>
  <c r="F352" i="13"/>
  <c r="E288" i="13"/>
  <c r="G288" i="13" s="1"/>
  <c r="D288" i="13"/>
  <c r="F288" i="13"/>
  <c r="E224" i="13"/>
  <c r="G224" i="13" s="1"/>
  <c r="F224" i="13"/>
  <c r="D224" i="13"/>
  <c r="E160" i="13"/>
  <c r="G160" i="13" s="1"/>
  <c r="F160" i="13"/>
  <c r="D160" i="13"/>
  <c r="D96" i="13"/>
  <c r="E96" i="13"/>
  <c r="G96" i="13" s="1"/>
  <c r="F96" i="13"/>
  <c r="D487" i="13"/>
  <c r="F487" i="13"/>
  <c r="E487" i="13"/>
  <c r="G487" i="13" s="1"/>
  <c r="D423" i="13"/>
  <c r="F423" i="13"/>
  <c r="E423" i="13"/>
  <c r="G423" i="13" s="1"/>
  <c r="D359" i="13"/>
  <c r="E359" i="13"/>
  <c r="G359" i="13" s="1"/>
  <c r="F359" i="13"/>
  <c r="D295" i="13"/>
  <c r="E295" i="13"/>
  <c r="G295" i="13" s="1"/>
  <c r="F295" i="13"/>
  <c r="D231" i="13"/>
  <c r="E231" i="13"/>
  <c r="G231" i="13" s="1"/>
  <c r="F231" i="13"/>
  <c r="E167" i="13"/>
  <c r="G167" i="13" s="1"/>
  <c r="F167" i="13"/>
  <c r="D167" i="13"/>
  <c r="D103" i="13"/>
  <c r="E103" i="13"/>
  <c r="G103" i="13" s="1"/>
  <c r="F103" i="13"/>
  <c r="D468" i="13"/>
  <c r="E468" i="13"/>
  <c r="G468" i="13" s="1"/>
  <c r="F468" i="13"/>
  <c r="D404" i="13"/>
  <c r="E404" i="13"/>
  <c r="G404" i="13" s="1"/>
  <c r="F404" i="13"/>
  <c r="D340" i="13"/>
  <c r="E340" i="13"/>
  <c r="G340" i="13" s="1"/>
  <c r="F340" i="13"/>
  <c r="D276" i="13"/>
  <c r="E276" i="13"/>
  <c r="G276" i="13" s="1"/>
  <c r="F276" i="13"/>
  <c r="F212" i="13"/>
  <c r="E212" i="13"/>
  <c r="G212" i="13" s="1"/>
  <c r="D212" i="13"/>
  <c r="D148" i="13"/>
  <c r="F148" i="13"/>
  <c r="E148" i="13"/>
  <c r="G148" i="13" s="1"/>
  <c r="D82" i="13"/>
  <c r="E82" i="13"/>
  <c r="G82" i="13" s="1"/>
  <c r="F82" i="13"/>
  <c r="E49" i="13"/>
  <c r="G49" i="13" s="1"/>
  <c r="F49" i="13"/>
  <c r="D49" i="13"/>
  <c r="D72" i="13"/>
  <c r="E72" i="13"/>
  <c r="G72" i="13" s="1"/>
  <c r="F72" i="13"/>
  <c r="D8" i="13"/>
  <c r="E8" i="13"/>
  <c r="G8" i="13" s="1"/>
  <c r="F8" i="13"/>
  <c r="D31" i="13"/>
  <c r="E31" i="13"/>
  <c r="G31" i="13" s="1"/>
  <c r="F31" i="13"/>
  <c r="D44" i="13"/>
  <c r="E44" i="13"/>
  <c r="G44" i="13" s="1"/>
  <c r="F44" i="13"/>
  <c r="E421" i="13"/>
  <c r="G421" i="13" s="1"/>
  <c r="D421" i="13"/>
  <c r="F421" i="13"/>
  <c r="F491" i="13"/>
  <c r="D491" i="13"/>
  <c r="E491" i="13"/>
  <c r="G491" i="13" s="1"/>
  <c r="D115" i="13"/>
  <c r="E115" i="13"/>
  <c r="G115" i="13" s="1"/>
  <c r="F115" i="13"/>
  <c r="F466" i="13"/>
  <c r="E466" i="13"/>
  <c r="G466" i="13" s="1"/>
  <c r="D466" i="13"/>
  <c r="D338" i="13"/>
  <c r="F338" i="13"/>
  <c r="E338" i="13"/>
  <c r="G338" i="13" s="1"/>
  <c r="D210" i="13"/>
  <c r="E210" i="13"/>
  <c r="G210" i="13" s="1"/>
  <c r="F210" i="13"/>
  <c r="F78" i="13"/>
  <c r="D78" i="13"/>
  <c r="E78" i="13"/>
  <c r="G78" i="13" s="1"/>
  <c r="E430" i="13"/>
  <c r="G430" i="13" s="1"/>
  <c r="F430" i="13"/>
  <c r="D430" i="13"/>
  <c r="F302" i="13"/>
  <c r="E302" i="13"/>
  <c r="G302" i="13" s="1"/>
  <c r="D302" i="13"/>
  <c r="F174" i="13"/>
  <c r="D174" i="13"/>
  <c r="E174" i="13"/>
  <c r="G174" i="13" s="1"/>
  <c r="F6" i="13"/>
  <c r="D6" i="13"/>
  <c r="E6" i="13"/>
  <c r="G6" i="13" s="1"/>
  <c r="F397" i="13"/>
  <c r="E397" i="13"/>
  <c r="G397" i="13" s="1"/>
  <c r="D397" i="13"/>
  <c r="F269" i="13"/>
  <c r="D269" i="13"/>
  <c r="E269" i="13"/>
  <c r="G269" i="13" s="1"/>
  <c r="D141" i="13"/>
  <c r="F141" i="13"/>
  <c r="E141" i="13"/>
  <c r="G141" i="13" s="1"/>
  <c r="E485" i="13"/>
  <c r="G485" i="13" s="1"/>
  <c r="D485" i="13"/>
  <c r="F485" i="13"/>
  <c r="D363" i="13"/>
  <c r="E363" i="13"/>
  <c r="G363" i="13" s="1"/>
  <c r="F363" i="13"/>
  <c r="D235" i="13"/>
  <c r="E235" i="13"/>
  <c r="G235" i="13" s="1"/>
  <c r="F235" i="13"/>
  <c r="D107" i="13"/>
  <c r="E107" i="13"/>
  <c r="G107" i="13" s="1"/>
  <c r="F107" i="13"/>
  <c r="F442" i="13"/>
  <c r="D442" i="13"/>
  <c r="E442" i="13"/>
  <c r="G442" i="13" s="1"/>
  <c r="D314" i="13"/>
  <c r="E314" i="13"/>
  <c r="G314" i="13" s="1"/>
  <c r="F314" i="13"/>
  <c r="D186" i="13"/>
  <c r="E186" i="13"/>
  <c r="G186" i="13" s="1"/>
  <c r="F186" i="13"/>
  <c r="F30" i="13"/>
  <c r="D30" i="13"/>
  <c r="E30" i="13"/>
  <c r="G30" i="13" s="1"/>
  <c r="F406" i="13"/>
  <c r="D406" i="13"/>
  <c r="E406" i="13"/>
  <c r="G406" i="13" s="1"/>
  <c r="F278" i="13"/>
  <c r="D278" i="13"/>
  <c r="E278" i="13"/>
  <c r="G278" i="13" s="1"/>
  <c r="F150" i="13"/>
  <c r="D150" i="13"/>
  <c r="E150" i="13"/>
  <c r="G150" i="13" s="1"/>
  <c r="D465" i="13"/>
  <c r="E465" i="13"/>
  <c r="G465" i="13" s="1"/>
  <c r="F465" i="13"/>
  <c r="E401" i="13"/>
  <c r="G401" i="13" s="1"/>
  <c r="F401" i="13"/>
  <c r="D401" i="13"/>
  <c r="E337" i="13"/>
  <c r="G337" i="13" s="1"/>
  <c r="F337" i="13"/>
  <c r="D337" i="13"/>
  <c r="E273" i="13"/>
  <c r="G273" i="13" s="1"/>
  <c r="F273" i="13"/>
  <c r="D273" i="13"/>
  <c r="D209" i="13"/>
  <c r="E209" i="13"/>
  <c r="G209" i="13" s="1"/>
  <c r="F209" i="13"/>
  <c r="E145" i="13"/>
  <c r="G145" i="13" s="1"/>
  <c r="D145" i="13"/>
  <c r="F145" i="13"/>
  <c r="D77" i="13"/>
  <c r="E77" i="13"/>
  <c r="G77" i="13" s="1"/>
  <c r="F77" i="13"/>
  <c r="D472" i="13"/>
  <c r="E472" i="13"/>
  <c r="G472" i="13" s="1"/>
  <c r="F472" i="13"/>
  <c r="E408" i="13"/>
  <c r="G408" i="13" s="1"/>
  <c r="D408" i="13"/>
  <c r="F408" i="13"/>
  <c r="E344" i="13"/>
  <c r="G344" i="13" s="1"/>
  <c r="D344" i="13"/>
  <c r="F344" i="13"/>
  <c r="E280" i="13"/>
  <c r="G280" i="13" s="1"/>
  <c r="D280" i="13"/>
  <c r="F280" i="13"/>
  <c r="E216" i="13"/>
  <c r="G216" i="13" s="1"/>
  <c r="F216" i="13"/>
  <c r="D216" i="13"/>
  <c r="E152" i="13"/>
  <c r="G152" i="13" s="1"/>
  <c r="F152" i="13"/>
  <c r="D152" i="13"/>
  <c r="F86" i="13"/>
  <c r="D86" i="13"/>
  <c r="E86" i="13"/>
  <c r="G86" i="13" s="1"/>
  <c r="D479" i="13"/>
  <c r="E479" i="13"/>
  <c r="G479" i="13" s="1"/>
  <c r="F479" i="13"/>
  <c r="D415" i="13"/>
  <c r="F415" i="13"/>
  <c r="E415" i="13"/>
  <c r="G415" i="13" s="1"/>
  <c r="D351" i="13"/>
  <c r="E351" i="13"/>
  <c r="G351" i="13" s="1"/>
  <c r="F351" i="13"/>
  <c r="D287" i="13"/>
  <c r="E287" i="13"/>
  <c r="G287" i="13" s="1"/>
  <c r="F287" i="13"/>
  <c r="F223" i="13"/>
  <c r="D223" i="13"/>
  <c r="E223" i="13"/>
  <c r="G223" i="13" s="1"/>
  <c r="E159" i="13"/>
  <c r="G159" i="13" s="1"/>
  <c r="F159" i="13"/>
  <c r="D159" i="13"/>
  <c r="D95" i="13"/>
  <c r="E95" i="13"/>
  <c r="G95" i="13" s="1"/>
  <c r="F95" i="13"/>
  <c r="D460" i="13"/>
  <c r="E460" i="13"/>
  <c r="G460" i="13" s="1"/>
  <c r="F460" i="13"/>
  <c r="D396" i="13"/>
  <c r="E396" i="13"/>
  <c r="G396" i="13" s="1"/>
  <c r="F396" i="13"/>
  <c r="D332" i="13"/>
  <c r="E332" i="13"/>
  <c r="G332" i="13" s="1"/>
  <c r="F332" i="13"/>
  <c r="D268" i="13"/>
  <c r="E268" i="13"/>
  <c r="G268" i="13" s="1"/>
  <c r="F268" i="13"/>
  <c r="F204" i="13"/>
  <c r="E204" i="13"/>
  <c r="G204" i="13" s="1"/>
  <c r="D204" i="13"/>
  <c r="D140" i="13"/>
  <c r="F140" i="13"/>
  <c r="E140" i="13"/>
  <c r="G140" i="13" s="1"/>
  <c r="D67" i="13"/>
  <c r="E67" i="13"/>
  <c r="G67" i="13" s="1"/>
  <c r="F67" i="13"/>
  <c r="E41" i="13"/>
  <c r="G41" i="13" s="1"/>
  <c r="F41" i="13"/>
  <c r="D41" i="13"/>
  <c r="D64" i="13"/>
  <c r="E64" i="13"/>
  <c r="G64" i="13" s="1"/>
  <c r="F64" i="13"/>
  <c r="D87" i="13"/>
  <c r="E87" i="13"/>
  <c r="G87" i="13" s="1"/>
  <c r="F87" i="13"/>
  <c r="D23" i="13"/>
  <c r="E23" i="13"/>
  <c r="G23" i="13" s="1"/>
  <c r="F23" i="13"/>
  <c r="D36" i="13"/>
  <c r="E36" i="13"/>
  <c r="G36" i="13" s="1"/>
  <c r="F36" i="13"/>
  <c r="E469" i="13"/>
  <c r="G469" i="13" s="1"/>
  <c r="D469" i="13"/>
  <c r="F469" i="13"/>
  <c r="F213" i="13"/>
  <c r="D213" i="13"/>
  <c r="E213" i="13"/>
  <c r="G213" i="13" s="1"/>
  <c r="F405" i="13"/>
  <c r="D405" i="13"/>
  <c r="E405" i="13"/>
  <c r="G405" i="13" s="1"/>
  <c r="F373" i="13"/>
  <c r="D373" i="13"/>
  <c r="E373" i="13"/>
  <c r="G373" i="13" s="1"/>
  <c r="F277" i="13"/>
  <c r="D277" i="13"/>
  <c r="E277" i="13"/>
  <c r="G277" i="13" s="1"/>
  <c r="D481" i="13"/>
  <c r="E481" i="13"/>
  <c r="G481" i="13" s="1"/>
  <c r="F481" i="13"/>
  <c r="D355" i="13"/>
  <c r="E355" i="13"/>
  <c r="G355" i="13" s="1"/>
  <c r="F355" i="13"/>
  <c r="D227" i="13"/>
  <c r="F227" i="13"/>
  <c r="E227" i="13"/>
  <c r="G227" i="13" s="1"/>
  <c r="D99" i="13"/>
  <c r="E99" i="13"/>
  <c r="G99" i="13" s="1"/>
  <c r="F99" i="13"/>
  <c r="F450" i="13"/>
  <c r="E450" i="13"/>
  <c r="G450" i="13" s="1"/>
  <c r="D450" i="13"/>
  <c r="D322" i="13"/>
  <c r="F322" i="13"/>
  <c r="E322" i="13"/>
  <c r="G322" i="13" s="1"/>
  <c r="D194" i="13"/>
  <c r="E194" i="13"/>
  <c r="G194" i="13" s="1"/>
  <c r="F194" i="13"/>
  <c r="F46" i="13"/>
  <c r="D46" i="13"/>
  <c r="E46" i="13"/>
  <c r="G46" i="13" s="1"/>
  <c r="F414" i="13"/>
  <c r="D414" i="13"/>
  <c r="E414" i="13"/>
  <c r="G414" i="13" s="1"/>
  <c r="F286" i="13"/>
  <c r="E286" i="13"/>
  <c r="G286" i="13" s="1"/>
  <c r="D286" i="13"/>
  <c r="F158" i="13"/>
  <c r="D158" i="13"/>
  <c r="E158" i="13"/>
  <c r="G158" i="13" s="1"/>
  <c r="F498" i="13"/>
  <c r="E498" i="13"/>
  <c r="G498" i="13" s="1"/>
  <c r="D498" i="13"/>
  <c r="F381" i="13"/>
  <c r="E381" i="13"/>
  <c r="G381" i="13" s="1"/>
  <c r="D381" i="13"/>
  <c r="F253" i="13"/>
  <c r="D253" i="13"/>
  <c r="E253" i="13"/>
  <c r="G253" i="13" s="1"/>
  <c r="D125" i="13"/>
  <c r="E125" i="13"/>
  <c r="G125" i="13" s="1"/>
  <c r="F125" i="13"/>
  <c r="F475" i="13"/>
  <c r="D475" i="13"/>
  <c r="E475" i="13"/>
  <c r="G475" i="13" s="1"/>
  <c r="D347" i="13"/>
  <c r="E347" i="13"/>
  <c r="G347" i="13" s="1"/>
  <c r="F347" i="13"/>
  <c r="D219" i="13"/>
  <c r="E219" i="13"/>
  <c r="G219" i="13" s="1"/>
  <c r="F219" i="13"/>
  <c r="D91" i="13"/>
  <c r="E91" i="13"/>
  <c r="G91" i="13" s="1"/>
  <c r="F91" i="13"/>
  <c r="F426" i="13"/>
  <c r="D426" i="13"/>
  <c r="E426" i="13"/>
  <c r="G426" i="13" s="1"/>
  <c r="D298" i="13"/>
  <c r="E298" i="13"/>
  <c r="G298" i="13" s="1"/>
  <c r="F298" i="13"/>
  <c r="D170" i="13"/>
  <c r="E170" i="13"/>
  <c r="G170" i="13" s="1"/>
  <c r="F170" i="13"/>
  <c r="F3" i="13"/>
  <c r="F390" i="13"/>
  <c r="D390" i="13"/>
  <c r="E390" i="13"/>
  <c r="G390" i="13" s="1"/>
  <c r="F262" i="13"/>
  <c r="D262" i="13"/>
  <c r="E262" i="13"/>
  <c r="G262" i="13" s="1"/>
  <c r="F134" i="13"/>
  <c r="D134" i="13"/>
  <c r="E134" i="13"/>
  <c r="G134" i="13" s="1"/>
  <c r="D457" i="13"/>
  <c r="E457" i="13"/>
  <c r="G457" i="13" s="1"/>
  <c r="F457" i="13"/>
  <c r="E393" i="13"/>
  <c r="G393" i="13" s="1"/>
  <c r="F393" i="13"/>
  <c r="D393" i="13"/>
  <c r="E329" i="13"/>
  <c r="G329" i="13" s="1"/>
  <c r="F329" i="13"/>
  <c r="D329" i="13"/>
  <c r="E265" i="13"/>
  <c r="G265" i="13" s="1"/>
  <c r="F265" i="13"/>
  <c r="D265" i="13"/>
  <c r="D201" i="13"/>
  <c r="E201" i="13"/>
  <c r="G201" i="13" s="1"/>
  <c r="F201" i="13"/>
  <c r="E137" i="13"/>
  <c r="G137" i="13" s="1"/>
  <c r="D137" i="13"/>
  <c r="F137" i="13"/>
  <c r="D61" i="13"/>
  <c r="E61" i="13"/>
  <c r="G61" i="13" s="1"/>
  <c r="F61" i="13"/>
  <c r="D464" i="13"/>
  <c r="E464" i="13"/>
  <c r="G464" i="13" s="1"/>
  <c r="F464" i="13"/>
  <c r="E400" i="13"/>
  <c r="G400" i="13" s="1"/>
  <c r="D400" i="13"/>
  <c r="F400" i="13"/>
  <c r="E336" i="13"/>
  <c r="G336" i="13" s="1"/>
  <c r="D336" i="13"/>
  <c r="F336" i="13"/>
  <c r="E272" i="13"/>
  <c r="G272" i="13" s="1"/>
  <c r="D272" i="13"/>
  <c r="F272" i="13"/>
  <c r="E208" i="13"/>
  <c r="G208" i="13" s="1"/>
  <c r="F208" i="13"/>
  <c r="D208" i="13"/>
  <c r="E144" i="13"/>
  <c r="G144" i="13" s="1"/>
  <c r="F144" i="13"/>
  <c r="D144" i="13"/>
  <c r="D75" i="13"/>
  <c r="E75" i="13"/>
  <c r="G75" i="13" s="1"/>
  <c r="F75" i="13"/>
  <c r="D471" i="13"/>
  <c r="F471" i="13"/>
  <c r="E471" i="13"/>
  <c r="G471" i="13" s="1"/>
  <c r="D407" i="13"/>
  <c r="E407" i="13"/>
  <c r="G407" i="13" s="1"/>
  <c r="F407" i="13"/>
  <c r="D343" i="13"/>
  <c r="E343" i="13"/>
  <c r="G343" i="13" s="1"/>
  <c r="F343" i="13"/>
  <c r="D279" i="13"/>
  <c r="E279" i="13"/>
  <c r="G279" i="13" s="1"/>
  <c r="F279" i="13"/>
  <c r="E215" i="13"/>
  <c r="G215" i="13" s="1"/>
  <c r="F215" i="13"/>
  <c r="D215" i="13"/>
  <c r="E151" i="13"/>
  <c r="G151" i="13" s="1"/>
  <c r="F151" i="13"/>
  <c r="D151" i="13"/>
  <c r="D85" i="13"/>
  <c r="E85" i="13"/>
  <c r="G85" i="13" s="1"/>
  <c r="F85" i="13"/>
  <c r="D452" i="13"/>
  <c r="E452" i="13"/>
  <c r="G452" i="13" s="1"/>
  <c r="F452" i="13"/>
  <c r="D388" i="13"/>
  <c r="E388" i="13"/>
  <c r="G388" i="13" s="1"/>
  <c r="F388" i="13"/>
  <c r="D324" i="13"/>
  <c r="E324" i="13"/>
  <c r="G324" i="13" s="1"/>
  <c r="F324" i="13"/>
  <c r="D260" i="13"/>
  <c r="E260" i="13"/>
  <c r="G260" i="13" s="1"/>
  <c r="F260" i="13"/>
  <c r="F196" i="13"/>
  <c r="D196" i="13"/>
  <c r="E196" i="13"/>
  <c r="G196" i="13" s="1"/>
  <c r="D132" i="13"/>
  <c r="F132" i="13"/>
  <c r="E132" i="13"/>
  <c r="G132" i="13" s="1"/>
  <c r="D51" i="13"/>
  <c r="E51" i="13"/>
  <c r="G51" i="13" s="1"/>
  <c r="F51" i="13"/>
  <c r="E33" i="13"/>
  <c r="G33" i="13" s="1"/>
  <c r="F33" i="13"/>
  <c r="D33" i="13"/>
  <c r="D56" i="13"/>
  <c r="E56" i="13"/>
  <c r="G56" i="13" s="1"/>
  <c r="F56" i="13"/>
  <c r="D79" i="13"/>
  <c r="E79" i="13"/>
  <c r="G79" i="13" s="1"/>
  <c r="F79" i="13"/>
  <c r="D15" i="13"/>
  <c r="E15" i="13"/>
  <c r="G15" i="13" s="1"/>
  <c r="F15" i="13"/>
  <c r="D28" i="13"/>
  <c r="E28" i="13"/>
  <c r="G28" i="13" s="1"/>
  <c r="F28" i="13"/>
  <c r="F325" i="13"/>
  <c r="D325" i="13"/>
  <c r="E325" i="13"/>
  <c r="G325" i="13" s="1"/>
  <c r="F293" i="13"/>
  <c r="D293" i="13"/>
  <c r="E293" i="13"/>
  <c r="G293" i="13" s="1"/>
  <c r="D243" i="13"/>
  <c r="F243" i="13"/>
  <c r="E243" i="13"/>
  <c r="G243" i="13" s="1"/>
  <c r="D165" i="13"/>
  <c r="F165" i="13"/>
  <c r="E165" i="13"/>
  <c r="G165" i="13" s="1"/>
  <c r="D117" i="13"/>
  <c r="E117" i="13"/>
  <c r="G117" i="13" s="1"/>
  <c r="F117" i="13"/>
  <c r="F482" i="13"/>
  <c r="E482" i="13"/>
  <c r="G482" i="13" s="1"/>
  <c r="D482" i="13"/>
  <c r="D149" i="13"/>
  <c r="F149" i="13"/>
  <c r="E149" i="13"/>
  <c r="G149" i="13" s="1"/>
  <c r="F467" i="13"/>
  <c r="E467" i="13"/>
  <c r="G467" i="13" s="1"/>
  <c r="D467" i="13"/>
  <c r="D339" i="13"/>
  <c r="E339" i="13"/>
  <c r="G339" i="13" s="1"/>
  <c r="F339" i="13"/>
  <c r="D211" i="13"/>
  <c r="E211" i="13"/>
  <c r="G211" i="13" s="1"/>
  <c r="F211" i="13"/>
  <c r="E81" i="13"/>
  <c r="G81" i="13" s="1"/>
  <c r="F81" i="13"/>
  <c r="D81" i="13"/>
  <c r="F434" i="13"/>
  <c r="E434" i="13"/>
  <c r="G434" i="13" s="1"/>
  <c r="D434" i="13"/>
  <c r="D306" i="13"/>
  <c r="E306" i="13"/>
  <c r="G306" i="13" s="1"/>
  <c r="F306" i="13"/>
  <c r="D178" i="13"/>
  <c r="E178" i="13"/>
  <c r="G178" i="13" s="1"/>
  <c r="F178" i="13"/>
  <c r="F14" i="13"/>
  <c r="D14" i="13"/>
  <c r="E14" i="13"/>
  <c r="G14" i="13" s="1"/>
  <c r="F398" i="13"/>
  <c r="D398" i="13"/>
  <c r="E398" i="13"/>
  <c r="G398" i="13" s="1"/>
  <c r="F270" i="13"/>
  <c r="E270" i="13"/>
  <c r="G270" i="13" s="1"/>
  <c r="D270" i="13"/>
  <c r="F142" i="13"/>
  <c r="D142" i="13"/>
  <c r="E142" i="13"/>
  <c r="G142" i="13" s="1"/>
  <c r="E486" i="13"/>
  <c r="G486" i="13" s="1"/>
  <c r="F486" i="13"/>
  <c r="D486" i="13"/>
  <c r="F365" i="13"/>
  <c r="E365" i="13"/>
  <c r="G365" i="13" s="1"/>
  <c r="D365" i="13"/>
  <c r="F237" i="13"/>
  <c r="D237" i="13"/>
  <c r="E237" i="13"/>
  <c r="G237" i="13" s="1"/>
  <c r="D109" i="13"/>
  <c r="E109" i="13"/>
  <c r="G109" i="13" s="1"/>
  <c r="F109" i="13"/>
  <c r="F459" i="13"/>
  <c r="D459" i="13"/>
  <c r="E459" i="13"/>
  <c r="G459" i="13" s="1"/>
  <c r="D331" i="13"/>
  <c r="E331" i="13"/>
  <c r="G331" i="13" s="1"/>
  <c r="F331" i="13"/>
  <c r="D203" i="13"/>
  <c r="E203" i="13"/>
  <c r="G203" i="13" s="1"/>
  <c r="F203" i="13"/>
  <c r="D66" i="13"/>
  <c r="E66" i="13"/>
  <c r="G66" i="13" s="1"/>
  <c r="F66" i="13"/>
  <c r="D410" i="13"/>
  <c r="E410" i="13"/>
  <c r="G410" i="13" s="1"/>
  <c r="F410" i="13"/>
  <c r="D282" i="13"/>
  <c r="E282" i="13"/>
  <c r="G282" i="13" s="1"/>
  <c r="F282" i="13"/>
  <c r="D154" i="13"/>
  <c r="E154" i="13"/>
  <c r="G154" i="13" s="1"/>
  <c r="F154" i="13"/>
  <c r="E493" i="13"/>
  <c r="G493" i="13" s="1"/>
  <c r="D493" i="13"/>
  <c r="F493" i="13"/>
  <c r="F374" i="13"/>
  <c r="D374" i="13"/>
  <c r="E374" i="13"/>
  <c r="G374" i="13" s="1"/>
  <c r="F246" i="13"/>
  <c r="D246" i="13"/>
  <c r="E246" i="13"/>
  <c r="G246" i="13" s="1"/>
  <c r="F118" i="13"/>
  <c r="D118" i="13"/>
  <c r="E118" i="13"/>
  <c r="G118" i="13" s="1"/>
  <c r="D449" i="13"/>
  <c r="E449" i="13"/>
  <c r="G449" i="13" s="1"/>
  <c r="F449" i="13"/>
  <c r="E385" i="13"/>
  <c r="G385" i="13" s="1"/>
  <c r="F385" i="13"/>
  <c r="D385" i="13"/>
  <c r="E321" i="13"/>
  <c r="G321" i="13" s="1"/>
  <c r="F321" i="13"/>
  <c r="D321" i="13"/>
  <c r="E257" i="13"/>
  <c r="G257" i="13" s="1"/>
  <c r="F257" i="13"/>
  <c r="D257" i="13"/>
  <c r="D193" i="13"/>
  <c r="E193" i="13"/>
  <c r="G193" i="13" s="1"/>
  <c r="F193" i="13"/>
  <c r="E129" i="13"/>
  <c r="G129" i="13" s="1"/>
  <c r="D129" i="13"/>
  <c r="F129" i="13"/>
  <c r="D45" i="13"/>
  <c r="E45" i="13"/>
  <c r="G45" i="13" s="1"/>
  <c r="F45" i="13"/>
  <c r="D456" i="13"/>
  <c r="F456" i="13"/>
  <c r="E456" i="13"/>
  <c r="G456" i="13" s="1"/>
  <c r="E392" i="13"/>
  <c r="G392" i="13" s="1"/>
  <c r="D392" i="13"/>
  <c r="F392" i="13"/>
  <c r="E328" i="13"/>
  <c r="G328" i="13" s="1"/>
  <c r="D328" i="13"/>
  <c r="F328" i="13"/>
  <c r="E264" i="13"/>
  <c r="G264" i="13" s="1"/>
  <c r="D264" i="13"/>
  <c r="F264" i="13"/>
  <c r="E200" i="13"/>
  <c r="G200" i="13" s="1"/>
  <c r="F200" i="13"/>
  <c r="D200" i="13"/>
  <c r="E136" i="13"/>
  <c r="G136" i="13" s="1"/>
  <c r="F136" i="13"/>
  <c r="D136" i="13"/>
  <c r="D59" i="13"/>
  <c r="E59" i="13"/>
  <c r="G59" i="13" s="1"/>
  <c r="F59" i="13"/>
  <c r="D463" i="13"/>
  <c r="E463" i="13"/>
  <c r="G463" i="13" s="1"/>
  <c r="F463" i="13"/>
  <c r="D399" i="13"/>
  <c r="E399" i="13"/>
  <c r="G399" i="13" s="1"/>
  <c r="F399" i="13"/>
  <c r="D335" i="13"/>
  <c r="E335" i="13"/>
  <c r="G335" i="13" s="1"/>
  <c r="F335" i="13"/>
  <c r="D271" i="13"/>
  <c r="E271" i="13"/>
  <c r="G271" i="13" s="1"/>
  <c r="F271" i="13"/>
  <c r="E207" i="13"/>
  <c r="G207" i="13" s="1"/>
  <c r="D207" i="13"/>
  <c r="F207" i="13"/>
  <c r="E143" i="13"/>
  <c r="G143" i="13" s="1"/>
  <c r="F143" i="13"/>
  <c r="D143" i="13"/>
  <c r="D74" i="13"/>
  <c r="E74" i="13"/>
  <c r="G74" i="13" s="1"/>
  <c r="F74" i="13"/>
  <c r="D444" i="13"/>
  <c r="E444" i="13"/>
  <c r="G444" i="13" s="1"/>
  <c r="F444" i="13"/>
  <c r="D380" i="13"/>
  <c r="E380" i="13"/>
  <c r="G380" i="13" s="1"/>
  <c r="F380" i="13"/>
  <c r="D316" i="13"/>
  <c r="E316" i="13"/>
  <c r="G316" i="13" s="1"/>
  <c r="F316" i="13"/>
  <c r="D252" i="13"/>
  <c r="E252" i="13"/>
  <c r="G252" i="13" s="1"/>
  <c r="F252" i="13"/>
  <c r="F188" i="13"/>
  <c r="D188" i="13"/>
  <c r="E188" i="13"/>
  <c r="G188" i="13" s="1"/>
  <c r="D124" i="13"/>
  <c r="F124" i="13"/>
  <c r="E124" i="13"/>
  <c r="G124" i="13" s="1"/>
  <c r="D35" i="13"/>
  <c r="E35" i="13"/>
  <c r="G35" i="13" s="1"/>
  <c r="F35" i="13"/>
  <c r="E25" i="13"/>
  <c r="G25" i="13" s="1"/>
  <c r="F25" i="13"/>
  <c r="D25" i="13"/>
  <c r="D48" i="13"/>
  <c r="E48" i="13"/>
  <c r="G48" i="13" s="1"/>
  <c r="F48" i="13"/>
  <c r="D71" i="13"/>
  <c r="E71" i="13"/>
  <c r="G71" i="13" s="1"/>
  <c r="F71" i="13"/>
  <c r="D7" i="13"/>
  <c r="E7" i="13"/>
  <c r="G7" i="13" s="1"/>
  <c r="F7" i="13"/>
  <c r="D20" i="13"/>
  <c r="E20" i="13"/>
  <c r="G20" i="13" s="1"/>
  <c r="F20" i="13"/>
  <c r="F419" i="13"/>
  <c r="D419" i="13"/>
  <c r="E419" i="13"/>
  <c r="G419" i="13" s="1"/>
  <c r="D83" i="13"/>
  <c r="E83" i="13"/>
  <c r="G83" i="13" s="1"/>
  <c r="F83" i="13"/>
  <c r="D492" i="13"/>
  <c r="E492" i="13"/>
  <c r="G492" i="13" s="1"/>
  <c r="F492" i="13"/>
  <c r="F245" i="13"/>
  <c r="D245" i="13"/>
  <c r="E245" i="13"/>
  <c r="G245" i="13" s="1"/>
  <c r="F229" i="13"/>
  <c r="D229" i="13"/>
  <c r="E229" i="13"/>
  <c r="G229" i="13" s="1"/>
  <c r="E437" i="13"/>
  <c r="G437" i="13" s="1"/>
  <c r="D437" i="13"/>
  <c r="F437" i="13"/>
  <c r="E502" i="13"/>
  <c r="G502" i="13" s="1"/>
  <c r="F502" i="13"/>
  <c r="D502" i="13"/>
  <c r="F451" i="13"/>
  <c r="D451" i="13"/>
  <c r="E451" i="13"/>
  <c r="G451" i="13" s="1"/>
  <c r="D323" i="13"/>
  <c r="E323" i="13"/>
  <c r="G323" i="13" s="1"/>
  <c r="F323" i="13"/>
  <c r="D195" i="13"/>
  <c r="E195" i="13"/>
  <c r="G195" i="13" s="1"/>
  <c r="F195" i="13"/>
  <c r="D50" i="13"/>
  <c r="E50" i="13"/>
  <c r="G50" i="13" s="1"/>
  <c r="F50" i="13"/>
  <c r="F418" i="13"/>
  <c r="E418" i="13"/>
  <c r="G418" i="13" s="1"/>
  <c r="D418" i="13"/>
  <c r="D290" i="13"/>
  <c r="E290" i="13"/>
  <c r="G290" i="13" s="1"/>
  <c r="F290" i="13"/>
  <c r="D162" i="13"/>
  <c r="E162" i="13"/>
  <c r="G162" i="13" s="1"/>
  <c r="F162" i="13"/>
  <c r="F499" i="13"/>
  <c r="E499" i="13"/>
  <c r="G499" i="13" s="1"/>
  <c r="D499" i="13"/>
  <c r="F382" i="13"/>
  <c r="D382" i="13"/>
  <c r="E382" i="13"/>
  <c r="G382" i="13" s="1"/>
  <c r="F254" i="13"/>
  <c r="E254" i="13"/>
  <c r="G254" i="13" s="1"/>
  <c r="D254" i="13"/>
  <c r="F126" i="13"/>
  <c r="D126" i="13"/>
  <c r="E126" i="13"/>
  <c r="G126" i="13" s="1"/>
  <c r="D476" i="13"/>
  <c r="E476" i="13"/>
  <c r="G476" i="13" s="1"/>
  <c r="F476" i="13"/>
  <c r="F349" i="13"/>
  <c r="E349" i="13"/>
  <c r="G349" i="13" s="1"/>
  <c r="D349" i="13"/>
  <c r="F221" i="13"/>
  <c r="E221" i="13"/>
  <c r="G221" i="13" s="1"/>
  <c r="D221" i="13"/>
  <c r="D93" i="13"/>
  <c r="E93" i="13"/>
  <c r="G93" i="13" s="1"/>
  <c r="F93" i="13"/>
  <c r="F443" i="13"/>
  <c r="D443" i="13"/>
  <c r="E443" i="13"/>
  <c r="G443" i="13" s="1"/>
  <c r="D315" i="13"/>
  <c r="E315" i="13"/>
  <c r="G315" i="13" s="1"/>
  <c r="F315" i="13"/>
  <c r="D187" i="13"/>
  <c r="E187" i="13"/>
  <c r="G187" i="13" s="1"/>
  <c r="F187" i="13"/>
  <c r="D34" i="13"/>
  <c r="E34" i="13"/>
  <c r="G34" i="13" s="1"/>
  <c r="F34" i="13"/>
  <c r="D394" i="13"/>
  <c r="E394" i="13"/>
  <c r="G394" i="13" s="1"/>
  <c r="F394" i="13"/>
  <c r="D266" i="13"/>
  <c r="E266" i="13"/>
  <c r="G266" i="13" s="1"/>
  <c r="F266" i="13"/>
  <c r="D138" i="13"/>
  <c r="E138" i="13"/>
  <c r="G138" i="13" s="1"/>
  <c r="F138" i="13"/>
  <c r="F483" i="13"/>
  <c r="D483" i="13"/>
  <c r="E483" i="13"/>
  <c r="G483" i="13" s="1"/>
  <c r="F358" i="13"/>
  <c r="D358" i="13"/>
  <c r="E358" i="13"/>
  <c r="G358" i="13" s="1"/>
  <c r="F230" i="13"/>
  <c r="D230" i="13"/>
  <c r="E230" i="13"/>
  <c r="G230" i="13" s="1"/>
  <c r="F102" i="13"/>
  <c r="D102" i="13"/>
  <c r="E102" i="13"/>
  <c r="G102" i="13" s="1"/>
  <c r="D441" i="13"/>
  <c r="E441" i="13"/>
  <c r="G441" i="13" s="1"/>
  <c r="F441" i="13"/>
  <c r="E377" i="13"/>
  <c r="G377" i="13" s="1"/>
  <c r="F377" i="13"/>
  <c r="D377" i="13"/>
  <c r="E313" i="13"/>
  <c r="G313" i="13" s="1"/>
  <c r="F313" i="13"/>
  <c r="D313" i="13"/>
  <c r="E249" i="13"/>
  <c r="G249" i="13" s="1"/>
  <c r="F249" i="13"/>
  <c r="D249" i="13"/>
  <c r="D185" i="13"/>
  <c r="F185" i="13"/>
  <c r="E185" i="13"/>
  <c r="G185" i="13" s="1"/>
  <c r="E121" i="13"/>
  <c r="G121" i="13" s="1"/>
  <c r="D121" i="13"/>
  <c r="F121" i="13"/>
  <c r="D29" i="13"/>
  <c r="E29" i="13"/>
  <c r="G29" i="13" s="1"/>
  <c r="F29" i="13"/>
  <c r="D448" i="13"/>
  <c r="E448" i="13"/>
  <c r="G448" i="13" s="1"/>
  <c r="F448" i="13"/>
  <c r="E384" i="13"/>
  <c r="G384" i="13" s="1"/>
  <c r="D384" i="13"/>
  <c r="F384" i="13"/>
  <c r="E320" i="13"/>
  <c r="G320" i="13" s="1"/>
  <c r="D320" i="13"/>
  <c r="F320" i="13"/>
  <c r="E256" i="13"/>
  <c r="G256" i="13" s="1"/>
  <c r="D256" i="13"/>
  <c r="F256" i="13"/>
  <c r="E192" i="13"/>
  <c r="G192" i="13" s="1"/>
  <c r="F192" i="13"/>
  <c r="D192" i="13"/>
  <c r="D128" i="13"/>
  <c r="E128" i="13"/>
  <c r="G128" i="13" s="1"/>
  <c r="F128" i="13"/>
  <c r="D43" i="13"/>
  <c r="E43" i="13"/>
  <c r="G43" i="13" s="1"/>
  <c r="F43" i="13"/>
  <c r="D455" i="13"/>
  <c r="F455" i="13"/>
  <c r="E455" i="13"/>
  <c r="G455" i="13" s="1"/>
  <c r="D391" i="13"/>
  <c r="E391" i="13"/>
  <c r="G391" i="13" s="1"/>
  <c r="F391" i="13"/>
  <c r="D327" i="13"/>
  <c r="E327" i="13"/>
  <c r="G327" i="13" s="1"/>
  <c r="F327" i="13"/>
  <c r="D263" i="13"/>
  <c r="E263" i="13"/>
  <c r="G263" i="13" s="1"/>
  <c r="F263" i="13"/>
  <c r="E199" i="13"/>
  <c r="G199" i="13" s="1"/>
  <c r="F199" i="13"/>
  <c r="D199" i="13"/>
  <c r="E135" i="13"/>
  <c r="G135" i="13" s="1"/>
  <c r="F135" i="13"/>
  <c r="D135" i="13"/>
  <c r="D58" i="13"/>
  <c r="E58" i="13"/>
  <c r="G58" i="13" s="1"/>
  <c r="F58" i="13"/>
  <c r="D436" i="13"/>
  <c r="E436" i="13"/>
  <c r="G436" i="13" s="1"/>
  <c r="F436" i="13"/>
  <c r="D372" i="13"/>
  <c r="E372" i="13"/>
  <c r="G372" i="13" s="1"/>
  <c r="F372" i="13"/>
  <c r="D308" i="13"/>
  <c r="E308" i="13"/>
  <c r="G308" i="13" s="1"/>
  <c r="F308" i="13"/>
  <c r="D244" i="13"/>
  <c r="E244" i="13"/>
  <c r="G244" i="13" s="1"/>
  <c r="F244" i="13"/>
  <c r="D180" i="13"/>
  <c r="F180" i="13"/>
  <c r="E180" i="13"/>
  <c r="G180" i="13" s="1"/>
  <c r="D116" i="13"/>
  <c r="F116" i="13"/>
  <c r="E116" i="13"/>
  <c r="G116" i="13" s="1"/>
  <c r="D19" i="13"/>
  <c r="E19" i="13"/>
  <c r="G19" i="13" s="1"/>
  <c r="F19" i="13"/>
  <c r="E17" i="13"/>
  <c r="G17" i="13" s="1"/>
  <c r="F17" i="13"/>
  <c r="D17" i="13"/>
  <c r="D40" i="13"/>
  <c r="E40" i="13"/>
  <c r="G40" i="13" s="1"/>
  <c r="F40" i="13"/>
  <c r="D63" i="13"/>
  <c r="E63" i="13"/>
  <c r="G63" i="13" s="1"/>
  <c r="F63" i="13"/>
  <c r="D76" i="13"/>
  <c r="E76" i="13"/>
  <c r="G76" i="13" s="1"/>
  <c r="F76" i="13"/>
  <c r="D12" i="13"/>
  <c r="E12" i="13"/>
  <c r="G12" i="13" s="1"/>
  <c r="F12" i="13"/>
  <c r="D181" i="13"/>
  <c r="F181" i="13"/>
  <c r="E181" i="13"/>
  <c r="G181" i="13" s="1"/>
  <c r="D53" i="13"/>
  <c r="E53" i="13"/>
  <c r="G53" i="13" s="1"/>
  <c r="F53" i="13"/>
  <c r="D371" i="13"/>
  <c r="F371" i="13"/>
  <c r="E371" i="13"/>
  <c r="G371" i="13" s="1"/>
  <c r="F357" i="13"/>
  <c r="D357" i="13"/>
  <c r="E357" i="13"/>
  <c r="G357" i="13" s="1"/>
  <c r="D101" i="13"/>
  <c r="E101" i="13"/>
  <c r="G101" i="13" s="1"/>
  <c r="F101" i="13"/>
  <c r="E453" i="13"/>
  <c r="G453" i="13" s="1"/>
  <c r="D453" i="13"/>
  <c r="F453" i="13"/>
  <c r="F309" i="13"/>
  <c r="D309" i="13"/>
  <c r="E309" i="13"/>
  <c r="G309" i="13" s="1"/>
  <c r="F389" i="13"/>
  <c r="D389" i="13"/>
  <c r="E389" i="13"/>
  <c r="G389" i="13" s="1"/>
  <c r="F435" i="13"/>
  <c r="E435" i="13"/>
  <c r="G435" i="13" s="1"/>
  <c r="D435" i="13"/>
  <c r="D307" i="13"/>
  <c r="F307" i="13"/>
  <c r="E307" i="13"/>
  <c r="G307" i="13" s="1"/>
  <c r="D179" i="13"/>
  <c r="E179" i="13"/>
  <c r="G179" i="13" s="1"/>
  <c r="F179" i="13"/>
  <c r="D18" i="13"/>
  <c r="E18" i="13"/>
  <c r="G18" i="13" s="1"/>
  <c r="F18" i="13"/>
  <c r="D402" i="13"/>
  <c r="F402" i="13"/>
  <c r="E402" i="13"/>
  <c r="G402" i="13" s="1"/>
  <c r="D274" i="13"/>
  <c r="E274" i="13"/>
  <c r="G274" i="13" s="1"/>
  <c r="F274" i="13"/>
  <c r="D146" i="13"/>
  <c r="E146" i="13"/>
  <c r="G146" i="13" s="1"/>
  <c r="F146" i="13"/>
  <c r="D489" i="13"/>
  <c r="E489" i="13"/>
  <c r="G489" i="13" s="1"/>
  <c r="F489" i="13"/>
  <c r="F366" i="13"/>
  <c r="D366" i="13"/>
  <c r="E366" i="13"/>
  <c r="G366" i="13" s="1"/>
  <c r="F238" i="13"/>
  <c r="E238" i="13"/>
  <c r="G238" i="13" s="1"/>
  <c r="D238" i="13"/>
  <c r="F110" i="13"/>
  <c r="D110" i="13"/>
  <c r="E110" i="13"/>
  <c r="G110" i="13" s="1"/>
  <c r="E461" i="13"/>
  <c r="G461" i="13" s="1"/>
  <c r="D461" i="13"/>
  <c r="F461" i="13"/>
  <c r="F333" i="13"/>
  <c r="E333" i="13"/>
  <c r="G333" i="13" s="1"/>
  <c r="D333" i="13"/>
  <c r="D205" i="13"/>
  <c r="F205" i="13"/>
  <c r="E205" i="13"/>
  <c r="G205" i="13" s="1"/>
  <c r="D69" i="13"/>
  <c r="E69" i="13"/>
  <c r="G69" i="13" s="1"/>
  <c r="F69" i="13"/>
  <c r="F427" i="13"/>
  <c r="D427" i="13"/>
  <c r="E427" i="13"/>
  <c r="G427" i="13" s="1"/>
  <c r="D299" i="13"/>
  <c r="E299" i="13"/>
  <c r="G299" i="13" s="1"/>
  <c r="F299" i="13"/>
  <c r="D171" i="13"/>
  <c r="E171" i="13"/>
  <c r="G171" i="13" s="1"/>
  <c r="F171" i="13"/>
  <c r="E494" i="13"/>
  <c r="G494" i="13" s="1"/>
  <c r="F494" i="13"/>
  <c r="D494" i="13"/>
  <c r="D378" i="13"/>
  <c r="E378" i="13"/>
  <c r="G378" i="13" s="1"/>
  <c r="F378" i="13"/>
  <c r="D250" i="13"/>
  <c r="E250" i="13"/>
  <c r="G250" i="13" s="1"/>
  <c r="F250" i="13"/>
  <c r="D122" i="13"/>
  <c r="E122" i="13"/>
  <c r="G122" i="13" s="1"/>
  <c r="F122" i="13"/>
  <c r="E470" i="13"/>
  <c r="G470" i="13" s="1"/>
  <c r="F470" i="13"/>
  <c r="D470" i="13"/>
  <c r="F342" i="13"/>
  <c r="D342" i="13"/>
  <c r="E342" i="13"/>
  <c r="G342" i="13" s="1"/>
  <c r="D214" i="13"/>
  <c r="E214" i="13"/>
  <c r="G214" i="13" s="1"/>
  <c r="F214" i="13"/>
  <c r="D84" i="13"/>
  <c r="E84" i="13"/>
  <c r="G84" i="13" s="1"/>
  <c r="F84" i="13"/>
  <c r="D433" i="13"/>
  <c r="E433" i="13"/>
  <c r="G433" i="13" s="1"/>
  <c r="F433" i="13"/>
  <c r="E369" i="13"/>
  <c r="G369" i="13" s="1"/>
  <c r="F369" i="13"/>
  <c r="D369" i="13"/>
  <c r="E305" i="13"/>
  <c r="G305" i="13" s="1"/>
  <c r="F305" i="13"/>
  <c r="D305" i="13"/>
  <c r="E241" i="13"/>
  <c r="G241" i="13" s="1"/>
  <c r="F241" i="13"/>
  <c r="D241" i="13"/>
  <c r="E177" i="13"/>
  <c r="G177" i="13" s="1"/>
  <c r="D177" i="13"/>
  <c r="F177" i="13"/>
  <c r="E113" i="13"/>
  <c r="G113" i="13" s="1"/>
  <c r="D113" i="13"/>
  <c r="F113" i="13"/>
  <c r="D13" i="13"/>
  <c r="E13" i="13"/>
  <c r="G13" i="13" s="1"/>
  <c r="F13" i="13"/>
  <c r="D440" i="13"/>
  <c r="E440" i="13"/>
  <c r="G440" i="13" s="1"/>
  <c r="F440" i="13"/>
  <c r="E376" i="13"/>
  <c r="G376" i="13" s="1"/>
  <c r="D376" i="13"/>
  <c r="F376" i="13"/>
  <c r="E312" i="13"/>
  <c r="G312" i="13" s="1"/>
  <c r="D312" i="13"/>
  <c r="F312" i="13"/>
  <c r="E248" i="13"/>
  <c r="G248" i="13" s="1"/>
  <c r="D248" i="13"/>
  <c r="F248" i="13"/>
  <c r="E184" i="13"/>
  <c r="G184" i="13" s="1"/>
  <c r="F184" i="13"/>
  <c r="D184" i="13"/>
  <c r="D120" i="13"/>
  <c r="E120" i="13"/>
  <c r="G120" i="13" s="1"/>
  <c r="F120" i="13"/>
  <c r="D27" i="13"/>
  <c r="E27" i="13"/>
  <c r="G27" i="13" s="1"/>
  <c r="F27" i="13"/>
  <c r="D447" i="13"/>
  <c r="E447" i="13"/>
  <c r="G447" i="13" s="1"/>
  <c r="F447" i="13"/>
  <c r="D383" i="13"/>
  <c r="E383" i="13"/>
  <c r="G383" i="13" s="1"/>
  <c r="F383" i="13"/>
  <c r="D319" i="13"/>
  <c r="E319" i="13"/>
  <c r="G319" i="13" s="1"/>
  <c r="F319" i="13"/>
  <c r="D255" i="13"/>
  <c r="E255" i="13"/>
  <c r="G255" i="13" s="1"/>
  <c r="F255" i="13"/>
  <c r="E191" i="13"/>
  <c r="G191" i="13" s="1"/>
  <c r="F191" i="13"/>
  <c r="D191" i="13"/>
  <c r="E127" i="13"/>
  <c r="G127" i="13" s="1"/>
  <c r="F127" i="13"/>
  <c r="D127" i="13"/>
  <c r="D42" i="13"/>
  <c r="E42" i="13"/>
  <c r="G42" i="13" s="1"/>
  <c r="F42" i="13"/>
  <c r="D428" i="13"/>
  <c r="E428" i="13"/>
  <c r="G428" i="13" s="1"/>
  <c r="F428" i="13"/>
  <c r="D364" i="13"/>
  <c r="E364" i="13"/>
  <c r="G364" i="13" s="1"/>
  <c r="F364" i="13"/>
  <c r="D300" i="13"/>
  <c r="E300" i="13"/>
  <c r="G300" i="13" s="1"/>
  <c r="F300" i="13"/>
  <c r="D236" i="13"/>
  <c r="E236" i="13"/>
  <c r="G236" i="13" s="1"/>
  <c r="F236" i="13"/>
  <c r="D172" i="13"/>
  <c r="F172" i="13"/>
  <c r="E172" i="13"/>
  <c r="G172" i="13" s="1"/>
  <c r="D108" i="13"/>
  <c r="E108" i="13"/>
  <c r="G108" i="13" s="1"/>
  <c r="F108" i="13"/>
  <c r="E73" i="13"/>
  <c r="G73" i="13" s="1"/>
  <c r="F73" i="13"/>
  <c r="D73" i="13"/>
  <c r="E9" i="13"/>
  <c r="G9" i="13" s="1"/>
  <c r="F9" i="13"/>
  <c r="D9" i="13"/>
  <c r="D32" i="13"/>
  <c r="E32" i="13"/>
  <c r="G32" i="13" s="1"/>
  <c r="F32" i="13"/>
  <c r="D55" i="13"/>
  <c r="E55" i="13"/>
  <c r="G55" i="13" s="1"/>
  <c r="F55" i="13"/>
  <c r="D68" i="13"/>
  <c r="E68" i="13"/>
  <c r="G68" i="13" s="1"/>
  <c r="F68" i="13"/>
  <c r="D4" i="13"/>
  <c r="E4" i="13"/>
  <c r="G4" i="13" s="1"/>
  <c r="F4" i="13"/>
  <c r="X29" i="8"/>
  <c r="H17" i="8"/>
  <c r="I16" i="8"/>
  <c r="A26" i="8"/>
  <c r="K2" i="13" l="1"/>
  <c r="I2" i="13"/>
  <c r="J5" i="13"/>
  <c r="J9" i="13"/>
  <c r="J6" i="13"/>
  <c r="J12" i="13"/>
  <c r="J11" i="13"/>
  <c r="J8" i="13"/>
  <c r="J10" i="13"/>
  <c r="J7" i="13"/>
  <c r="J2" i="13"/>
  <c r="X30" i="8"/>
  <c r="A27" i="8"/>
  <c r="I17" i="8"/>
  <c r="H18" i="8"/>
  <c r="G26" i="1" l="1"/>
  <c r="G27" i="1" s="1"/>
  <c r="X31" i="8"/>
  <c r="I18" i="8"/>
  <c r="H19" i="8"/>
  <c r="A28" i="8"/>
  <c r="X32" i="8" l="1"/>
  <c r="Y31" i="8" s="1"/>
  <c r="A29" i="8"/>
  <c r="H20" i="8"/>
  <c r="I19" i="8"/>
  <c r="X33" i="8" l="1"/>
  <c r="Y28" i="8"/>
  <c r="Y29" i="8"/>
  <c r="Y30" i="8"/>
  <c r="I20" i="8"/>
  <c r="H21" i="8"/>
  <c r="A30" i="8"/>
  <c r="X34" i="8" l="1"/>
  <c r="A31" i="8"/>
  <c r="H22" i="8"/>
  <c r="I21" i="8"/>
  <c r="X35" i="8" l="1"/>
  <c r="I22" i="8"/>
  <c r="H23" i="8"/>
  <c r="A32" i="8"/>
  <c r="X36" i="8" l="1"/>
  <c r="A33" i="8"/>
  <c r="I23" i="8"/>
  <c r="H24" i="8"/>
  <c r="X37" i="8" l="1"/>
  <c r="Y36" i="8" s="1"/>
  <c r="H25" i="8"/>
  <c r="I24" i="8"/>
  <c r="A34" i="8"/>
  <c r="X38" i="8" l="1"/>
  <c r="Y33" i="8"/>
  <c r="Y34" i="8"/>
  <c r="Y35" i="8"/>
  <c r="A35" i="8"/>
  <c r="I25" i="8"/>
  <c r="H26" i="8"/>
  <c r="X39" i="8" l="1"/>
  <c r="H27" i="8"/>
  <c r="I26" i="8"/>
  <c r="A36" i="8"/>
  <c r="X40" i="8" l="1"/>
  <c r="A37" i="8"/>
  <c r="I27" i="8"/>
  <c r="H28" i="8"/>
  <c r="X41" i="8" l="1"/>
  <c r="I28" i="8"/>
  <c r="H29" i="8"/>
  <c r="A38" i="8"/>
  <c r="X42" i="8" l="1"/>
  <c r="A39" i="8"/>
  <c r="H30" i="8"/>
  <c r="I29" i="8"/>
  <c r="X43" i="8" l="1"/>
  <c r="Y38" i="8"/>
  <c r="Y39" i="8"/>
  <c r="Y40" i="8"/>
  <c r="Y41" i="8"/>
  <c r="I30" i="8"/>
  <c r="H31" i="8"/>
  <c r="A40" i="8"/>
  <c r="X44" i="8" l="1"/>
  <c r="A41" i="8"/>
  <c r="H32" i="8"/>
  <c r="I31" i="8"/>
  <c r="X45" i="8" l="1"/>
  <c r="A42" i="8"/>
  <c r="I32" i="8"/>
  <c r="H33" i="8"/>
  <c r="X46" i="8" l="1"/>
  <c r="I33" i="8"/>
  <c r="H34" i="8"/>
  <c r="A43" i="8"/>
  <c r="X47" i="8" l="1"/>
  <c r="A44" i="8"/>
  <c r="H35" i="8"/>
  <c r="I34" i="8"/>
  <c r="X48" i="8" l="1"/>
  <c r="Y43" i="8"/>
  <c r="Y44" i="8"/>
  <c r="Y45" i="8"/>
  <c r="Y46" i="8"/>
  <c r="I35" i="8"/>
  <c r="H36" i="8"/>
  <c r="A45" i="8"/>
  <c r="X49" i="8" l="1"/>
  <c r="H37" i="8"/>
  <c r="I36" i="8"/>
  <c r="A46" i="8"/>
  <c r="X50" i="8" l="1"/>
  <c r="A47" i="8"/>
  <c r="I37" i="8"/>
  <c r="H38" i="8"/>
  <c r="X51" i="8" l="1"/>
  <c r="I38" i="8"/>
  <c r="H39" i="8"/>
  <c r="A48" i="8"/>
  <c r="X52" i="8" l="1"/>
  <c r="A49" i="8"/>
  <c r="H40" i="8"/>
  <c r="I39" i="8"/>
  <c r="X53" i="8" l="1"/>
  <c r="I40" i="8"/>
  <c r="H41" i="8"/>
  <c r="A50" i="8"/>
  <c r="X54" i="8" l="1"/>
  <c r="A51" i="8"/>
  <c r="H42" i="8"/>
  <c r="I41" i="8"/>
  <c r="X55" i="8" l="1"/>
  <c r="A52" i="8"/>
  <c r="I42" i="8"/>
  <c r="H43" i="8"/>
  <c r="X56" i="8" l="1"/>
  <c r="I43" i="8"/>
  <c r="H44" i="8"/>
  <c r="A53" i="8"/>
  <c r="X57" i="8" l="1"/>
  <c r="A54" i="8"/>
  <c r="H45" i="8"/>
  <c r="I44" i="8"/>
  <c r="X58" i="8" l="1"/>
  <c r="Y48" i="8"/>
  <c r="Y49" i="8"/>
  <c r="Y50" i="8"/>
  <c r="Y51" i="8"/>
  <c r="Y52" i="8"/>
  <c r="Y53" i="8"/>
  <c r="Y54" i="8"/>
  <c r="Y55" i="8"/>
  <c r="Y56" i="8"/>
  <c r="I45" i="8"/>
  <c r="H46" i="8"/>
  <c r="A55" i="8"/>
  <c r="X59" i="8" l="1"/>
  <c r="A56" i="8"/>
  <c r="H47" i="8"/>
  <c r="I46" i="8"/>
  <c r="X60" i="8" l="1"/>
  <c r="I47" i="8"/>
  <c r="H48" i="8"/>
  <c r="A57" i="8"/>
  <c r="X61" i="8" l="1"/>
  <c r="A58" i="8"/>
  <c r="I48" i="8"/>
  <c r="H49" i="8"/>
  <c r="X62" i="8" l="1"/>
  <c r="A59" i="8"/>
  <c r="H50" i="8"/>
  <c r="I49" i="8"/>
  <c r="X63" i="8" l="1"/>
  <c r="I50" i="8"/>
  <c r="H51" i="8"/>
  <c r="A60" i="8"/>
  <c r="X64" i="8" l="1"/>
  <c r="A61" i="8"/>
  <c r="H52" i="8"/>
  <c r="I51" i="8"/>
  <c r="X65" i="8" l="1"/>
  <c r="H53" i="8"/>
  <c r="I52" i="8"/>
  <c r="A62" i="8"/>
  <c r="X66" i="8" l="1"/>
  <c r="A63" i="8"/>
  <c r="I53" i="8"/>
  <c r="H54" i="8"/>
  <c r="X67" i="8" l="1"/>
  <c r="Y66" i="8" s="1"/>
  <c r="H55" i="8"/>
  <c r="I54" i="8"/>
  <c r="A64" i="8"/>
  <c r="X68" i="8" l="1"/>
  <c r="Y58" i="8"/>
  <c r="Y59" i="8"/>
  <c r="Y60" i="8"/>
  <c r="Y61" i="8"/>
  <c r="Y62" i="8"/>
  <c r="Y63" i="8"/>
  <c r="Y64" i="8"/>
  <c r="Y65" i="8"/>
  <c r="A65" i="8"/>
  <c r="I55" i="8"/>
  <c r="H56" i="8"/>
  <c r="X69" i="8" l="1"/>
  <c r="A66" i="8"/>
  <c r="H57" i="8"/>
  <c r="I56" i="8"/>
  <c r="X70" i="8" l="1"/>
  <c r="A67" i="8"/>
  <c r="H58" i="8"/>
  <c r="I57" i="8"/>
  <c r="X71" i="8" l="1"/>
  <c r="A68" i="8"/>
  <c r="I58" i="8"/>
  <c r="H59" i="8"/>
  <c r="X72" i="8" l="1"/>
  <c r="A69" i="8"/>
  <c r="H60" i="8"/>
  <c r="I59" i="8"/>
  <c r="X73" i="8" l="1"/>
  <c r="I60" i="8"/>
  <c r="H61" i="8"/>
  <c r="A70" i="8"/>
  <c r="X74" i="8" l="1"/>
  <c r="A71" i="8"/>
  <c r="I61" i="8"/>
  <c r="H62" i="8"/>
  <c r="X75" i="8" l="1"/>
  <c r="H63" i="8"/>
  <c r="I62" i="8"/>
  <c r="A72" i="8"/>
  <c r="X76" i="8" l="1"/>
  <c r="A73" i="8"/>
  <c r="I63" i="8"/>
  <c r="H64" i="8"/>
  <c r="X77" i="8" l="1"/>
  <c r="Y76" i="8" s="1"/>
  <c r="H65" i="8"/>
  <c r="I64" i="8"/>
  <c r="A74" i="8"/>
  <c r="X78" i="8" l="1"/>
  <c r="Y68" i="8"/>
  <c r="Y69" i="8"/>
  <c r="Y70" i="8"/>
  <c r="Y71" i="8"/>
  <c r="Y72" i="8"/>
  <c r="Y73" i="8"/>
  <c r="Y74" i="8"/>
  <c r="Y75" i="8"/>
  <c r="A75" i="8"/>
  <c r="H66" i="8"/>
  <c r="I65" i="8"/>
  <c r="X79" i="8" l="1"/>
  <c r="I66" i="8"/>
  <c r="H67" i="8"/>
  <c r="A76" i="8"/>
  <c r="X80" i="8" l="1"/>
  <c r="A77" i="8"/>
  <c r="H68" i="8"/>
  <c r="I67" i="8"/>
  <c r="X81" i="8" l="1"/>
  <c r="I68" i="8"/>
  <c r="H69" i="8"/>
  <c r="A78" i="8"/>
  <c r="X82" i="8" l="1"/>
  <c r="A79" i="8"/>
  <c r="H70" i="8"/>
  <c r="I69" i="8"/>
  <c r="X83" i="8" l="1"/>
  <c r="H71" i="8"/>
  <c r="I70" i="8"/>
  <c r="A80" i="8"/>
  <c r="X84" i="8" l="1"/>
  <c r="A81" i="8"/>
  <c r="I71" i="8"/>
  <c r="H72" i="8"/>
  <c r="X85" i="8" l="1"/>
  <c r="H73" i="8"/>
  <c r="I72" i="8"/>
  <c r="A82" i="8"/>
  <c r="X86" i="8" l="1"/>
  <c r="A83" i="8"/>
  <c r="I73" i="8"/>
  <c r="H74" i="8"/>
  <c r="X87" i="8" l="1"/>
  <c r="I74" i="8"/>
  <c r="H75" i="8"/>
  <c r="A84" i="8"/>
  <c r="X88" i="8" l="1"/>
  <c r="Y78" i="8"/>
  <c r="Y79" i="8"/>
  <c r="Y80" i="8"/>
  <c r="Y81" i="8"/>
  <c r="Y82" i="8"/>
  <c r="Y83" i="8"/>
  <c r="Y84" i="8"/>
  <c r="Y85" i="8"/>
  <c r="Y86" i="8"/>
  <c r="H76" i="8"/>
  <c r="I75" i="8"/>
  <c r="A85" i="8"/>
  <c r="X89" i="8" l="1"/>
  <c r="A86" i="8"/>
  <c r="I76" i="8"/>
  <c r="H77" i="8"/>
  <c r="X90" i="8" l="1"/>
  <c r="H78" i="8"/>
  <c r="I77" i="8"/>
  <c r="A87" i="8"/>
  <c r="X91" i="8" l="1"/>
  <c r="A88" i="8"/>
  <c r="I78" i="8"/>
  <c r="H79" i="8"/>
  <c r="X92" i="8" l="1"/>
  <c r="I79" i="8"/>
  <c r="H80" i="8"/>
  <c r="A89" i="8"/>
  <c r="X93" i="8" l="1"/>
  <c r="A90" i="8"/>
  <c r="H81" i="8"/>
  <c r="I80" i="8"/>
  <c r="X94" i="8" l="1"/>
  <c r="I81" i="8"/>
  <c r="H82" i="8"/>
  <c r="A91" i="8"/>
  <c r="X95" i="8" l="1"/>
  <c r="A92" i="8"/>
  <c r="H83" i="8"/>
  <c r="I82" i="8"/>
  <c r="X96" i="8" l="1"/>
  <c r="H84" i="8"/>
  <c r="I83" i="8"/>
  <c r="A93" i="8"/>
  <c r="X97" i="8" l="1"/>
  <c r="Y96" i="8" s="1"/>
  <c r="A94" i="8"/>
  <c r="I84" i="8"/>
  <c r="H85" i="8"/>
  <c r="X98" i="8" l="1"/>
  <c r="Y88" i="8"/>
  <c r="Y89" i="8"/>
  <c r="Y90" i="8"/>
  <c r="Y91" i="8"/>
  <c r="Y92" i="8"/>
  <c r="Y93" i="8"/>
  <c r="Y94" i="8"/>
  <c r="Y95" i="8"/>
  <c r="H86" i="8"/>
  <c r="I85" i="8"/>
  <c r="A95" i="8"/>
  <c r="X99" i="8" l="1"/>
  <c r="A96" i="8"/>
  <c r="I86" i="8"/>
  <c r="H87" i="8"/>
  <c r="X100" i="8" l="1"/>
  <c r="H88" i="8"/>
  <c r="I87" i="8"/>
  <c r="A97" i="8"/>
  <c r="X101" i="8" l="1"/>
  <c r="A98" i="8"/>
  <c r="H89" i="8"/>
  <c r="I88" i="8"/>
  <c r="X102" i="8" l="1"/>
  <c r="I89" i="8"/>
  <c r="H90" i="8"/>
  <c r="A99" i="8"/>
  <c r="X103" i="8" l="1"/>
  <c r="A100" i="8"/>
  <c r="H91" i="8"/>
  <c r="I90" i="8"/>
  <c r="X104" i="8" l="1"/>
  <c r="I91" i="8"/>
  <c r="H92" i="8"/>
  <c r="A101" i="8"/>
  <c r="X105" i="8" l="1"/>
  <c r="A102" i="8"/>
  <c r="I92" i="8"/>
  <c r="H93" i="8"/>
  <c r="X106" i="8" l="1"/>
  <c r="A103" i="8"/>
  <c r="H94" i="8"/>
  <c r="I93" i="8"/>
  <c r="X107" i="8" l="1"/>
  <c r="I94" i="8"/>
  <c r="H95" i="8"/>
  <c r="A104" i="8"/>
  <c r="X108" i="8" l="1"/>
  <c r="A105" i="8"/>
  <c r="H96" i="8"/>
  <c r="I95" i="8"/>
  <c r="X109" i="8" l="1"/>
  <c r="A106" i="8"/>
  <c r="H97" i="8"/>
  <c r="I96" i="8"/>
  <c r="X110" i="8" l="1"/>
  <c r="I97" i="8"/>
  <c r="H98" i="8"/>
  <c r="A107" i="8"/>
  <c r="X111" i="8" l="1"/>
  <c r="A108" i="8"/>
  <c r="H99" i="8"/>
  <c r="I98" i="8"/>
  <c r="X112" i="8" l="1"/>
  <c r="I99" i="8"/>
  <c r="H100" i="8"/>
  <c r="A109" i="8"/>
  <c r="X113" i="8" l="1"/>
  <c r="A110" i="8"/>
  <c r="H101" i="8"/>
  <c r="I100" i="8"/>
  <c r="X114" i="8" l="1"/>
  <c r="A111" i="8"/>
  <c r="H102" i="8"/>
  <c r="I101" i="8"/>
  <c r="X115" i="8" l="1"/>
  <c r="I102" i="8"/>
  <c r="H103" i="8"/>
  <c r="A112" i="8"/>
  <c r="X116" i="8" l="1"/>
  <c r="A113" i="8"/>
  <c r="H104" i="8"/>
  <c r="I103" i="8"/>
  <c r="X117" i="8" l="1"/>
  <c r="Y116" i="8" s="1"/>
  <c r="I104" i="8"/>
  <c r="H105" i="8"/>
  <c r="A114" i="8"/>
  <c r="X118" i="8" l="1"/>
  <c r="Y98" i="8"/>
  <c r="Y99" i="8"/>
  <c r="Y100" i="8"/>
  <c r="Y101" i="8"/>
  <c r="Y102" i="8"/>
  <c r="Y103" i="8"/>
  <c r="Y104" i="8"/>
  <c r="Y105" i="8"/>
  <c r="Y106" i="8"/>
  <c r="Y107" i="8"/>
  <c r="Y108" i="8"/>
  <c r="Y109" i="8"/>
  <c r="Y110" i="8"/>
  <c r="Y111" i="8"/>
  <c r="Y112" i="8"/>
  <c r="Y113" i="8"/>
  <c r="Y114" i="8"/>
  <c r="Y115" i="8"/>
  <c r="A115" i="8"/>
  <c r="I105" i="8"/>
  <c r="H106" i="8"/>
  <c r="X119" i="8" l="1"/>
  <c r="H107" i="8"/>
  <c r="I106" i="8"/>
  <c r="A116" i="8"/>
  <c r="X120" i="8" l="1"/>
  <c r="A117" i="8"/>
  <c r="I107" i="8"/>
  <c r="H108" i="8"/>
  <c r="X121" i="8" l="1"/>
  <c r="H109" i="8"/>
  <c r="I108" i="8"/>
  <c r="A118" i="8"/>
  <c r="X122" i="8" l="1"/>
  <c r="A119" i="8"/>
  <c r="H110" i="8"/>
  <c r="I109" i="8"/>
  <c r="X123" i="8" l="1"/>
  <c r="I110" i="8"/>
  <c r="H111" i="8"/>
  <c r="A120" i="8"/>
  <c r="X124" i="8" l="1"/>
  <c r="H112" i="8"/>
  <c r="I111" i="8"/>
  <c r="A121" i="8"/>
  <c r="X125" i="8" l="1"/>
  <c r="A122" i="8"/>
  <c r="I112" i="8"/>
  <c r="H113" i="8"/>
  <c r="X126" i="8" l="1"/>
  <c r="I113" i="8"/>
  <c r="H114" i="8"/>
  <c r="A123" i="8"/>
  <c r="X127" i="8" l="1"/>
  <c r="A124" i="8"/>
  <c r="H115" i="8"/>
  <c r="I114" i="8"/>
  <c r="X128" i="8" l="1"/>
  <c r="I115" i="8"/>
  <c r="H116" i="8"/>
  <c r="A125" i="8"/>
  <c r="X129" i="8" l="1"/>
  <c r="H117" i="8"/>
  <c r="I116" i="8"/>
  <c r="A126" i="8"/>
  <c r="X130" i="8" l="1"/>
  <c r="A127" i="8"/>
  <c r="I117" i="8"/>
  <c r="H118" i="8"/>
  <c r="X131" i="8" l="1"/>
  <c r="I118" i="8"/>
  <c r="H119" i="8"/>
  <c r="A128" i="8"/>
  <c r="X132" i="8" l="1"/>
  <c r="A129" i="8"/>
  <c r="H120" i="8"/>
  <c r="I119" i="8"/>
  <c r="X133" i="8" l="1"/>
  <c r="I120" i="8"/>
  <c r="H121" i="8"/>
  <c r="A130" i="8"/>
  <c r="X134" i="8" l="1"/>
  <c r="A131" i="8"/>
  <c r="H122" i="8"/>
  <c r="I121" i="8"/>
  <c r="X135" i="8" l="1"/>
  <c r="H123" i="8"/>
  <c r="I122" i="8"/>
  <c r="A132" i="8"/>
  <c r="X136" i="8" l="1"/>
  <c r="A133" i="8"/>
  <c r="I123" i="8"/>
  <c r="H124" i="8"/>
  <c r="X137" i="8" l="1"/>
  <c r="H125" i="8"/>
  <c r="I124" i="8"/>
  <c r="A134" i="8"/>
  <c r="X138" i="8" l="1"/>
  <c r="Y118" i="8"/>
  <c r="Y119" i="8"/>
  <c r="Y120" i="8"/>
  <c r="Y121" i="8"/>
  <c r="Y122" i="8"/>
  <c r="Y123" i="8"/>
  <c r="Y124" i="8"/>
  <c r="Y125" i="8"/>
  <c r="Y126" i="8"/>
  <c r="Y127" i="8"/>
  <c r="Y128" i="8"/>
  <c r="Y129" i="8"/>
  <c r="Y130" i="8"/>
  <c r="Y131" i="8"/>
  <c r="Y132" i="8"/>
  <c r="Y133" i="8"/>
  <c r="Y134" i="8"/>
  <c r="Y135" i="8"/>
  <c r="Y136" i="8"/>
  <c r="A135" i="8"/>
  <c r="I125" i="8"/>
  <c r="H126" i="8"/>
  <c r="X139" i="8" l="1"/>
  <c r="I126" i="8"/>
  <c r="H127" i="8"/>
  <c r="A136" i="8"/>
  <c r="X140" i="8" l="1"/>
  <c r="H128" i="8"/>
  <c r="I127" i="8"/>
  <c r="A137" i="8"/>
  <c r="X141" i="8" l="1"/>
  <c r="A138" i="8"/>
  <c r="I128" i="8"/>
  <c r="H129" i="8"/>
  <c r="X142" i="8" l="1"/>
  <c r="H130" i="8"/>
  <c r="I129" i="8"/>
  <c r="A139" i="8"/>
  <c r="X143" i="8" l="1"/>
  <c r="A140" i="8"/>
  <c r="H131" i="8"/>
  <c r="I130" i="8"/>
  <c r="X144" i="8" l="1"/>
  <c r="I131" i="8"/>
  <c r="H132" i="8"/>
  <c r="A141" i="8"/>
  <c r="X145" i="8" l="1"/>
  <c r="H133" i="8"/>
  <c r="I132" i="8"/>
  <c r="A142" i="8"/>
  <c r="X146" i="8" l="1"/>
  <c r="A143" i="8"/>
  <c r="I133" i="8"/>
  <c r="H134" i="8"/>
  <c r="X147" i="8" l="1"/>
  <c r="I134" i="8"/>
  <c r="H135" i="8"/>
  <c r="A144" i="8"/>
  <c r="X148" i="8" l="1"/>
  <c r="H136" i="8"/>
  <c r="I135" i="8"/>
  <c r="A145" i="8"/>
  <c r="X149" i="8" l="1"/>
  <c r="A146" i="8"/>
  <c r="I136" i="8"/>
  <c r="H137" i="8"/>
  <c r="X150" i="8" l="1"/>
  <c r="H138" i="8"/>
  <c r="I137" i="8"/>
  <c r="A147" i="8"/>
  <c r="X151" i="8" l="1"/>
  <c r="A148" i="8"/>
  <c r="I138" i="8"/>
  <c r="H139" i="8"/>
  <c r="X152" i="8" l="1"/>
  <c r="I139" i="8"/>
  <c r="H140" i="8"/>
  <c r="A149" i="8"/>
  <c r="X153" i="8" l="1"/>
  <c r="A150" i="8"/>
  <c r="H141" i="8"/>
  <c r="I140" i="8"/>
  <c r="X154" i="8" l="1"/>
  <c r="I141" i="8"/>
  <c r="H142" i="8"/>
  <c r="A151" i="8"/>
  <c r="X155" i="8" l="1"/>
  <c r="H143" i="8"/>
  <c r="I142" i="8"/>
  <c r="A152" i="8"/>
  <c r="X156" i="8" l="1"/>
  <c r="A153" i="8"/>
  <c r="H144" i="8"/>
  <c r="I143" i="8"/>
  <c r="X157" i="8" l="1"/>
  <c r="Y156" i="8" s="1"/>
  <c r="I144" i="8"/>
  <c r="H145" i="8"/>
  <c r="A154" i="8"/>
  <c r="X158" i="8" l="1"/>
  <c r="Y138" i="8"/>
  <c r="Y139" i="8"/>
  <c r="Y140" i="8"/>
  <c r="Y141" i="8"/>
  <c r="Y142" i="8"/>
  <c r="Y143" i="8"/>
  <c r="Y144" i="8"/>
  <c r="Y145" i="8"/>
  <c r="Y146" i="8"/>
  <c r="Y147" i="8"/>
  <c r="Y148" i="8"/>
  <c r="Y149" i="8"/>
  <c r="Y150" i="8"/>
  <c r="Y151" i="8"/>
  <c r="Y152" i="8"/>
  <c r="Y153" i="8"/>
  <c r="Y154" i="8"/>
  <c r="Y155" i="8"/>
  <c r="H146" i="8"/>
  <c r="I145" i="8"/>
  <c r="A155" i="8"/>
  <c r="X159" i="8" l="1"/>
  <c r="A156" i="8"/>
  <c r="I146" i="8"/>
  <c r="H147" i="8"/>
  <c r="X160" i="8" l="1"/>
  <c r="I147" i="8"/>
  <c r="H148" i="8"/>
  <c r="A157" i="8"/>
  <c r="X161" i="8" l="1"/>
  <c r="H149" i="8"/>
  <c r="I148" i="8"/>
  <c r="A158" i="8"/>
  <c r="X162" i="8" l="1"/>
  <c r="A159" i="8"/>
  <c r="I149" i="8"/>
  <c r="H150" i="8"/>
  <c r="X163" i="8" l="1"/>
  <c r="H151" i="8"/>
  <c r="I150" i="8"/>
  <c r="A160" i="8"/>
  <c r="X164" i="8" l="1"/>
  <c r="A161" i="8"/>
  <c r="H152" i="8"/>
  <c r="I151" i="8"/>
  <c r="X165" i="8" l="1"/>
  <c r="I152" i="8"/>
  <c r="H153" i="8"/>
  <c r="A162" i="8"/>
  <c r="X166" i="8" l="1"/>
  <c r="A163" i="8"/>
  <c r="H154" i="8"/>
  <c r="I153" i="8"/>
  <c r="X167" i="8" l="1"/>
  <c r="I154" i="8"/>
  <c r="H155" i="8"/>
  <c r="A164" i="8"/>
  <c r="X168" i="8" l="1"/>
  <c r="A165" i="8"/>
  <c r="I155" i="8"/>
  <c r="H156" i="8"/>
  <c r="X169" i="8" l="1"/>
  <c r="H157" i="8"/>
  <c r="I156" i="8"/>
  <c r="A166" i="8"/>
  <c r="X170" i="8" l="1"/>
  <c r="A167" i="8"/>
  <c r="I157" i="8"/>
  <c r="H158" i="8"/>
  <c r="X171" i="8" l="1"/>
  <c r="H159" i="8"/>
  <c r="I158" i="8"/>
  <c r="A168" i="8"/>
  <c r="X172" i="8" l="1"/>
  <c r="A169" i="8"/>
  <c r="I159" i="8"/>
  <c r="H160" i="8"/>
  <c r="X173" i="8" l="1"/>
  <c r="I160" i="8"/>
  <c r="H161" i="8"/>
  <c r="A170" i="8"/>
  <c r="X174" i="8" l="1"/>
  <c r="A171" i="8"/>
  <c r="H162" i="8"/>
  <c r="I161" i="8"/>
  <c r="X175" i="8" l="1"/>
  <c r="I162" i="8"/>
  <c r="H163" i="8"/>
  <c r="A172" i="8"/>
  <c r="X176" i="8" l="1"/>
  <c r="A173" i="8"/>
  <c r="H164" i="8"/>
  <c r="I163" i="8"/>
  <c r="X177" i="8" l="1"/>
  <c r="A174" i="8"/>
  <c r="H165" i="8"/>
  <c r="I164" i="8"/>
  <c r="X178" i="8" l="1"/>
  <c r="Y158" i="8"/>
  <c r="Y159" i="8"/>
  <c r="Y160" i="8"/>
  <c r="Y161" i="8"/>
  <c r="Y162" i="8"/>
  <c r="Y163" i="8"/>
  <c r="Y164" i="8"/>
  <c r="Y165" i="8"/>
  <c r="Y166" i="8"/>
  <c r="Y167" i="8"/>
  <c r="Y168" i="8"/>
  <c r="Y169" i="8"/>
  <c r="Y170" i="8"/>
  <c r="Y171" i="8"/>
  <c r="Y172" i="8"/>
  <c r="Y173" i="8"/>
  <c r="Y174" i="8"/>
  <c r="Y175" i="8"/>
  <c r="Y176" i="8"/>
  <c r="I165" i="8"/>
  <c r="H166" i="8"/>
  <c r="A175" i="8"/>
  <c r="X179" i="8" l="1"/>
  <c r="A176" i="8"/>
  <c r="H167" i="8"/>
  <c r="I166" i="8"/>
  <c r="X180" i="8" l="1"/>
  <c r="A177" i="8"/>
  <c r="I167" i="8"/>
  <c r="H168" i="8"/>
  <c r="X181" i="8" l="1"/>
  <c r="I168" i="8"/>
  <c r="H169" i="8"/>
  <c r="A178" i="8"/>
  <c r="X182" i="8" l="1"/>
  <c r="A179" i="8"/>
  <c r="H170" i="8"/>
  <c r="I169" i="8"/>
  <c r="X183" i="8" l="1"/>
  <c r="I170" i="8"/>
  <c r="H171" i="8"/>
  <c r="A180" i="8"/>
  <c r="X184" i="8" l="1"/>
  <c r="A181" i="8"/>
  <c r="H172" i="8"/>
  <c r="I171" i="8"/>
  <c r="X185" i="8" l="1"/>
  <c r="H173" i="8"/>
  <c r="I172" i="8"/>
  <c r="A182" i="8"/>
  <c r="X186" i="8" l="1"/>
  <c r="A183" i="8"/>
  <c r="I173" i="8"/>
  <c r="H174" i="8"/>
  <c r="X187" i="8" l="1"/>
  <c r="H175" i="8"/>
  <c r="I174" i="8"/>
  <c r="A184" i="8"/>
  <c r="X188" i="8" l="1"/>
  <c r="A185" i="8"/>
  <c r="I175" i="8"/>
  <c r="H176" i="8"/>
  <c r="X189" i="8" l="1"/>
  <c r="H177" i="8"/>
  <c r="I176" i="8"/>
  <c r="A186" i="8"/>
  <c r="X190" i="8" l="1"/>
  <c r="A187" i="8"/>
  <c r="H178" i="8"/>
  <c r="I177" i="8"/>
  <c r="X191" i="8" l="1"/>
  <c r="I178" i="8"/>
  <c r="H179" i="8"/>
  <c r="A188" i="8"/>
  <c r="X192" i="8" l="1"/>
  <c r="A189" i="8"/>
  <c r="H180" i="8"/>
  <c r="I179" i="8"/>
  <c r="X193" i="8" l="1"/>
  <c r="A190" i="8"/>
  <c r="I180" i="8"/>
  <c r="H181" i="8"/>
  <c r="X194" i="8" l="1"/>
  <c r="I181" i="8"/>
  <c r="H182" i="8"/>
  <c r="A191" i="8"/>
  <c r="X195" i="8" l="1"/>
  <c r="A192" i="8"/>
  <c r="H183" i="8"/>
  <c r="I182" i="8"/>
  <c r="X196" i="8" l="1"/>
  <c r="I183" i="8"/>
  <c r="H184" i="8"/>
  <c r="A193" i="8"/>
  <c r="X197" i="8" l="1"/>
  <c r="A194" i="8"/>
  <c r="H185" i="8"/>
  <c r="I184" i="8"/>
  <c r="X198" i="8" l="1"/>
  <c r="Y178" i="8"/>
  <c r="Y179" i="8"/>
  <c r="Y180" i="8"/>
  <c r="Y181" i="8"/>
  <c r="Y182" i="8"/>
  <c r="Y183" i="8"/>
  <c r="Y184" i="8"/>
  <c r="Y185" i="8"/>
  <c r="Y186" i="8"/>
  <c r="Y187" i="8"/>
  <c r="Y188" i="8"/>
  <c r="Y189" i="8"/>
  <c r="Y190" i="8"/>
  <c r="Y191" i="8"/>
  <c r="Y192" i="8"/>
  <c r="Y193" i="8"/>
  <c r="Y194" i="8"/>
  <c r="Y195" i="8"/>
  <c r="Y196" i="8"/>
  <c r="H186" i="8"/>
  <c r="I185" i="8"/>
  <c r="A195" i="8"/>
  <c r="X199" i="8" l="1"/>
  <c r="A196" i="8"/>
  <c r="I186" i="8"/>
  <c r="H187" i="8"/>
  <c r="X200" i="8" l="1"/>
  <c r="H188" i="8"/>
  <c r="I187" i="8"/>
  <c r="A197" i="8"/>
  <c r="X201" i="8" l="1"/>
  <c r="A198" i="8"/>
  <c r="I188" i="8"/>
  <c r="H189" i="8"/>
  <c r="X202" i="8" l="1"/>
  <c r="I189" i="8"/>
  <c r="H190" i="8"/>
  <c r="A199" i="8"/>
  <c r="X203" i="8" l="1"/>
  <c r="A200" i="8"/>
  <c r="H191" i="8"/>
  <c r="I190" i="8"/>
  <c r="X204" i="8" l="1"/>
  <c r="I191" i="8"/>
  <c r="H192" i="8"/>
  <c r="A201" i="8"/>
  <c r="X205" i="8" l="1"/>
  <c r="H193" i="8"/>
  <c r="I192" i="8"/>
  <c r="A202" i="8"/>
  <c r="X206" i="8" l="1"/>
  <c r="A203" i="8"/>
  <c r="H194" i="8"/>
  <c r="I193" i="8"/>
  <c r="X207" i="8" l="1"/>
  <c r="I194" i="8"/>
  <c r="H195" i="8"/>
  <c r="A204" i="8"/>
  <c r="X208" i="8" l="1"/>
  <c r="H196" i="8"/>
  <c r="I195" i="8"/>
  <c r="A205" i="8"/>
  <c r="X209" i="8" l="1"/>
  <c r="A206" i="8"/>
  <c r="I196" i="8"/>
  <c r="H197" i="8"/>
  <c r="X210" i="8" l="1"/>
  <c r="H198" i="8"/>
  <c r="I197" i="8"/>
  <c r="A207" i="8"/>
  <c r="X211" i="8" l="1"/>
  <c r="A208" i="8"/>
  <c r="H199" i="8"/>
  <c r="I198" i="8"/>
  <c r="X212" i="8" l="1"/>
  <c r="I199" i="8"/>
  <c r="H200" i="8"/>
  <c r="A209" i="8"/>
  <c r="X213" i="8" l="1"/>
  <c r="A210" i="8"/>
  <c r="H201" i="8"/>
  <c r="I200" i="8"/>
  <c r="X214" i="8" l="1"/>
  <c r="A211" i="8"/>
  <c r="I201" i="8"/>
  <c r="H202" i="8"/>
  <c r="X215" i="8" l="1"/>
  <c r="I202" i="8"/>
  <c r="H203" i="8"/>
  <c r="A212" i="8"/>
  <c r="X216" i="8" l="1"/>
  <c r="A213" i="8"/>
  <c r="H204" i="8"/>
  <c r="I203" i="8"/>
  <c r="X217" i="8" l="1"/>
  <c r="I204" i="8"/>
  <c r="H205" i="8"/>
  <c r="A214" i="8"/>
  <c r="X218" i="8" l="1"/>
  <c r="A215" i="8"/>
  <c r="H206" i="8"/>
  <c r="I205" i="8"/>
  <c r="X219" i="8" l="1"/>
  <c r="H207" i="8"/>
  <c r="I206" i="8"/>
  <c r="A216" i="8"/>
  <c r="X220" i="8" l="1"/>
  <c r="A217" i="8"/>
  <c r="I207" i="8"/>
  <c r="H208" i="8"/>
  <c r="X221" i="8" l="1"/>
  <c r="H209" i="8"/>
  <c r="I208" i="8"/>
  <c r="A218" i="8"/>
  <c r="X222" i="8" l="1"/>
  <c r="A219" i="8"/>
  <c r="I209" i="8"/>
  <c r="H210" i="8"/>
  <c r="X223" i="8" l="1"/>
  <c r="Y198" i="8"/>
  <c r="Y199" i="8"/>
  <c r="Y200" i="8"/>
  <c r="Y201" i="8"/>
  <c r="Y202" i="8"/>
  <c r="Y203" i="8"/>
  <c r="Y204" i="8"/>
  <c r="Y205" i="8"/>
  <c r="Y206" i="8"/>
  <c r="Y207" i="8"/>
  <c r="Y208" i="8"/>
  <c r="Y209" i="8"/>
  <c r="Y210" i="8"/>
  <c r="Y211" i="8"/>
  <c r="Y212" i="8"/>
  <c r="Y213" i="8"/>
  <c r="Y214" i="8"/>
  <c r="Y215" i="8"/>
  <c r="Y216" i="8"/>
  <c r="Y217" i="8"/>
  <c r="Y218" i="8"/>
  <c r="Y219" i="8"/>
  <c r="Y220" i="8"/>
  <c r="Y221" i="8"/>
  <c r="I210" i="8"/>
  <c r="H211" i="8"/>
  <c r="A220" i="8"/>
  <c r="X224" i="8" l="1"/>
  <c r="H212" i="8"/>
  <c r="I211" i="8"/>
  <c r="A221" i="8"/>
  <c r="X225" i="8" l="1"/>
  <c r="A222" i="8"/>
  <c r="I212" i="8"/>
  <c r="H213" i="8"/>
  <c r="X226" i="8" l="1"/>
  <c r="H214" i="8"/>
  <c r="I213" i="8"/>
  <c r="A223" i="8"/>
  <c r="X227" i="8" l="1"/>
  <c r="A224" i="8"/>
  <c r="H215" i="8"/>
  <c r="I214" i="8"/>
  <c r="X228" i="8" l="1"/>
  <c r="I215" i="8"/>
  <c r="H216" i="8"/>
  <c r="A225" i="8"/>
  <c r="X229" i="8" l="1"/>
  <c r="H217" i="8"/>
  <c r="I216" i="8"/>
  <c r="A226" i="8"/>
  <c r="X230" i="8" l="1"/>
  <c r="A227" i="8"/>
  <c r="I217" i="8"/>
  <c r="H218" i="8"/>
  <c r="X231" i="8" l="1"/>
  <c r="I218" i="8"/>
  <c r="H219" i="8"/>
  <c r="A228" i="8"/>
  <c r="X232" i="8" l="1"/>
  <c r="A229" i="8"/>
  <c r="H220" i="8"/>
  <c r="I219" i="8"/>
  <c r="X233" i="8" l="1"/>
  <c r="I220" i="8"/>
  <c r="H221" i="8"/>
  <c r="A230" i="8"/>
  <c r="X234" i="8" l="1"/>
  <c r="H222" i="8"/>
  <c r="I221" i="8"/>
  <c r="A231" i="8"/>
  <c r="X235" i="8" l="1"/>
  <c r="A232" i="8"/>
  <c r="I222" i="8"/>
  <c r="H223" i="8"/>
  <c r="X236" i="8" l="1"/>
  <c r="I223" i="8"/>
  <c r="H224" i="8"/>
  <c r="A233" i="8"/>
  <c r="X237" i="8" l="1"/>
  <c r="A234" i="8"/>
  <c r="H225" i="8"/>
  <c r="I224" i="8"/>
  <c r="X238" i="8" l="1"/>
  <c r="I225" i="8"/>
  <c r="H226" i="8"/>
  <c r="A235" i="8"/>
  <c r="X239" i="8" l="1"/>
  <c r="A236" i="8"/>
  <c r="H227" i="8"/>
  <c r="I226" i="8"/>
  <c r="X240" i="8" l="1"/>
  <c r="A237" i="8"/>
  <c r="H228" i="8"/>
  <c r="I227" i="8"/>
  <c r="X241" i="8" l="1"/>
  <c r="I228" i="8"/>
  <c r="H229" i="8"/>
  <c r="A238" i="8"/>
  <c r="X242" i="8" l="1"/>
  <c r="H230" i="8"/>
  <c r="I229" i="8"/>
  <c r="A239" i="8"/>
  <c r="X243" i="8" l="1"/>
  <c r="A240" i="8"/>
  <c r="I230" i="8"/>
  <c r="H231" i="8"/>
  <c r="X244" i="8" l="1"/>
  <c r="I231" i="8"/>
  <c r="H232" i="8"/>
  <c r="A241" i="8"/>
  <c r="X245" i="8" l="1"/>
  <c r="H233" i="8"/>
  <c r="I232" i="8"/>
  <c r="A242" i="8"/>
  <c r="X246" i="8" l="1"/>
  <c r="A243" i="8"/>
  <c r="I233" i="8"/>
  <c r="H234" i="8"/>
  <c r="X247" i="8" l="1"/>
  <c r="H235" i="8"/>
  <c r="I234" i="8"/>
  <c r="A244" i="8"/>
  <c r="X248" i="8" l="1"/>
  <c r="Y223" i="8"/>
  <c r="Y224" i="8"/>
  <c r="Y225" i="8"/>
  <c r="Y226" i="8"/>
  <c r="Y227" i="8"/>
  <c r="Y228" i="8"/>
  <c r="Y229" i="8"/>
  <c r="Y230" i="8"/>
  <c r="Y231" i="8"/>
  <c r="Y232" i="8"/>
  <c r="Y233" i="8"/>
  <c r="Y234" i="8"/>
  <c r="Y235" i="8"/>
  <c r="Y236" i="8"/>
  <c r="Y237" i="8"/>
  <c r="Y238" i="8"/>
  <c r="Y239" i="8"/>
  <c r="Y240" i="8"/>
  <c r="Y241" i="8"/>
  <c r="Y242" i="8"/>
  <c r="Y243" i="8"/>
  <c r="Y244" i="8"/>
  <c r="Y245" i="8"/>
  <c r="Y246" i="8"/>
  <c r="A245" i="8"/>
  <c r="H236" i="8"/>
  <c r="I235" i="8"/>
  <c r="X249" i="8" l="1"/>
  <c r="I236" i="8"/>
  <c r="H237" i="8"/>
  <c r="A246" i="8"/>
  <c r="X250" i="8" l="1"/>
  <c r="A247" i="8"/>
  <c r="H238" i="8"/>
  <c r="I237" i="8"/>
  <c r="X251" i="8" l="1"/>
  <c r="I238" i="8"/>
  <c r="H239" i="8"/>
  <c r="A248" i="8"/>
  <c r="X252" i="8" l="1"/>
  <c r="A249" i="8"/>
  <c r="I239" i="8"/>
  <c r="H240" i="8"/>
  <c r="X253" i="8" l="1"/>
  <c r="A250" i="8"/>
  <c r="H241" i="8"/>
  <c r="I240" i="8"/>
  <c r="X254" i="8" l="1"/>
  <c r="I241" i="8"/>
  <c r="H242" i="8"/>
  <c r="A251" i="8"/>
  <c r="X255" i="8" l="1"/>
  <c r="A252" i="8"/>
  <c r="H243" i="8"/>
  <c r="I242" i="8"/>
  <c r="X256" i="8" l="1"/>
  <c r="H244" i="8"/>
  <c r="I243" i="8"/>
  <c r="A253" i="8"/>
  <c r="X257" i="8" l="1"/>
  <c r="A254" i="8"/>
  <c r="I244" i="8"/>
  <c r="H245" i="8"/>
  <c r="X258" i="8" l="1"/>
  <c r="A255" i="8"/>
  <c r="H246" i="8"/>
  <c r="I245" i="8"/>
  <c r="X259" i="8" l="1"/>
  <c r="I246" i="8"/>
  <c r="H247" i="8"/>
  <c r="A256" i="8"/>
  <c r="X260" i="8" l="1"/>
  <c r="A257" i="8"/>
  <c r="H248" i="8"/>
  <c r="I247" i="8"/>
  <c r="X261" i="8" l="1"/>
  <c r="H249" i="8"/>
  <c r="I248" i="8"/>
  <c r="A258" i="8"/>
  <c r="X262" i="8" l="1"/>
  <c r="A259" i="8"/>
  <c r="I249" i="8"/>
  <c r="H250" i="8"/>
  <c r="X263" i="8" l="1"/>
  <c r="H251" i="8"/>
  <c r="I250" i="8"/>
  <c r="A260" i="8"/>
  <c r="X264" i="8" l="1"/>
  <c r="A261" i="8"/>
  <c r="I251" i="8"/>
  <c r="H252" i="8"/>
  <c r="X265" i="8" l="1"/>
  <c r="I252" i="8"/>
  <c r="H253" i="8"/>
  <c r="A262" i="8"/>
  <c r="X266" i="8" l="1"/>
  <c r="A263" i="8"/>
  <c r="H254" i="8"/>
  <c r="I253" i="8"/>
  <c r="X267" i="8" l="1"/>
  <c r="I254" i="8"/>
  <c r="H255" i="8"/>
  <c r="A264" i="8"/>
  <c r="X268" i="8" l="1"/>
  <c r="A265" i="8"/>
  <c r="H256" i="8"/>
  <c r="I255" i="8"/>
  <c r="X269" i="8" l="1"/>
  <c r="A266" i="8"/>
  <c r="H257" i="8"/>
  <c r="I256" i="8"/>
  <c r="X270" i="8" l="1"/>
  <c r="I257" i="8"/>
  <c r="H258" i="8"/>
  <c r="A267" i="8"/>
  <c r="X271" i="8" l="1"/>
  <c r="A268" i="8"/>
  <c r="H259" i="8"/>
  <c r="I258" i="8"/>
  <c r="X272" i="8" l="1"/>
  <c r="A269" i="8"/>
  <c r="I259" i="8"/>
  <c r="H260" i="8"/>
  <c r="X273" i="8" l="1"/>
  <c r="Y248" i="8"/>
  <c r="Y249" i="8"/>
  <c r="Y250" i="8"/>
  <c r="Y251" i="8"/>
  <c r="Y252" i="8"/>
  <c r="Y253" i="8"/>
  <c r="Y254" i="8"/>
  <c r="Y255" i="8"/>
  <c r="Y256" i="8"/>
  <c r="Y257" i="8"/>
  <c r="Y258" i="8"/>
  <c r="Y259" i="8"/>
  <c r="Y260" i="8"/>
  <c r="Y261" i="8"/>
  <c r="Y262" i="8"/>
  <c r="Y263" i="8"/>
  <c r="Y264" i="8"/>
  <c r="Y265" i="8"/>
  <c r="Y266" i="8"/>
  <c r="Y267" i="8"/>
  <c r="Y268" i="8"/>
  <c r="Y269" i="8"/>
  <c r="Y270" i="8"/>
  <c r="Y271" i="8"/>
  <c r="I260" i="8"/>
  <c r="H261" i="8"/>
  <c r="A270" i="8"/>
  <c r="X274" i="8" l="1"/>
  <c r="H262" i="8"/>
  <c r="I261" i="8"/>
  <c r="A271" i="8"/>
  <c r="X275" i="8" l="1"/>
  <c r="A272" i="8"/>
  <c r="I262" i="8"/>
  <c r="H263" i="8"/>
  <c r="X276" i="8" l="1"/>
  <c r="H264" i="8"/>
  <c r="I263" i="8"/>
  <c r="A273" i="8"/>
  <c r="X277" i="8" l="1"/>
  <c r="A274" i="8"/>
  <c r="H265" i="8"/>
  <c r="I264" i="8"/>
  <c r="X278" i="8" l="1"/>
  <c r="I265" i="8"/>
  <c r="H266" i="8"/>
  <c r="A275" i="8"/>
  <c r="X279" i="8" l="1"/>
  <c r="A276" i="8"/>
  <c r="H267" i="8"/>
  <c r="I266" i="8"/>
  <c r="X280" i="8" l="1"/>
  <c r="A277" i="8"/>
  <c r="I267" i="8"/>
  <c r="H268" i="8"/>
  <c r="X281" i="8" l="1"/>
  <c r="I268" i="8"/>
  <c r="H269" i="8"/>
  <c r="A278" i="8"/>
  <c r="X282" i="8" l="1"/>
  <c r="A279" i="8"/>
  <c r="H270" i="8"/>
  <c r="I269" i="8"/>
  <c r="X283" i="8" l="1"/>
  <c r="I270" i="8"/>
  <c r="H271" i="8"/>
  <c r="A280" i="8"/>
  <c r="X284" i="8" l="1"/>
  <c r="A281" i="8"/>
  <c r="H272" i="8"/>
  <c r="I271" i="8"/>
  <c r="X285" i="8" l="1"/>
  <c r="A282" i="8"/>
  <c r="I272" i="8"/>
  <c r="H273" i="8"/>
  <c r="X286" i="8" l="1"/>
  <c r="I273" i="8"/>
  <c r="H274" i="8"/>
  <c r="A283" i="8"/>
  <c r="X287" i="8" l="1"/>
  <c r="A284" i="8"/>
  <c r="H275" i="8"/>
  <c r="I274" i="8"/>
  <c r="X288" i="8" l="1"/>
  <c r="I275" i="8"/>
  <c r="H276" i="8"/>
  <c r="A285" i="8"/>
  <c r="X289" i="8" l="1"/>
  <c r="H277" i="8"/>
  <c r="I276" i="8"/>
  <c r="A286" i="8"/>
  <c r="X290" i="8" l="1"/>
  <c r="A287" i="8"/>
  <c r="H278" i="8"/>
  <c r="I277" i="8"/>
  <c r="X291" i="8" l="1"/>
  <c r="I278" i="8"/>
  <c r="H279" i="8"/>
  <c r="A288" i="8"/>
  <c r="X292" i="8" l="1"/>
  <c r="A289" i="8"/>
  <c r="H280" i="8"/>
  <c r="I279" i="8"/>
  <c r="X293" i="8" l="1"/>
  <c r="I280" i="8"/>
  <c r="H281" i="8"/>
  <c r="A290" i="8"/>
  <c r="X294" i="8" l="1"/>
  <c r="A291" i="8"/>
  <c r="I281" i="8"/>
  <c r="H282" i="8"/>
  <c r="X295" i="8" l="1"/>
  <c r="H283" i="8"/>
  <c r="I282" i="8"/>
  <c r="A292" i="8"/>
  <c r="X296" i="8" l="1"/>
  <c r="A293" i="8"/>
  <c r="I283" i="8"/>
  <c r="H284" i="8"/>
  <c r="X297" i="8" l="1"/>
  <c r="Y296" i="8" s="1"/>
  <c r="H285" i="8"/>
  <c r="I284" i="8"/>
  <c r="A294" i="8"/>
  <c r="X298" i="8" l="1"/>
  <c r="Y273" i="8"/>
  <c r="Y274" i="8"/>
  <c r="Y275" i="8"/>
  <c r="Y276" i="8"/>
  <c r="Y277" i="8"/>
  <c r="Y278" i="8"/>
  <c r="Y279" i="8"/>
  <c r="Y280" i="8"/>
  <c r="Y281" i="8"/>
  <c r="Y282" i="8"/>
  <c r="Y283" i="8"/>
  <c r="Y284" i="8"/>
  <c r="Y285" i="8"/>
  <c r="Y286" i="8"/>
  <c r="Y287" i="8"/>
  <c r="Y288" i="8"/>
  <c r="Y289" i="8"/>
  <c r="Y290" i="8"/>
  <c r="Y291" i="8"/>
  <c r="Y292" i="8"/>
  <c r="Y293" i="8"/>
  <c r="Y294" i="8"/>
  <c r="Y295" i="8"/>
  <c r="A295" i="8"/>
  <c r="H286" i="8"/>
  <c r="I285" i="8"/>
  <c r="X299" i="8" l="1"/>
  <c r="I286" i="8"/>
  <c r="H287" i="8"/>
  <c r="A296" i="8"/>
  <c r="X300" i="8" l="1"/>
  <c r="A297" i="8"/>
  <c r="H288" i="8"/>
  <c r="I287" i="8"/>
  <c r="X301" i="8" l="1"/>
  <c r="I288" i="8"/>
  <c r="H289" i="8"/>
  <c r="A298" i="8"/>
  <c r="X302" i="8" l="1"/>
  <c r="A299" i="8"/>
  <c r="I289" i="8"/>
  <c r="H290" i="8"/>
  <c r="X303" i="8" l="1"/>
  <c r="H291" i="8"/>
  <c r="I290" i="8"/>
  <c r="A300" i="8"/>
  <c r="X304" i="8" l="1"/>
  <c r="A301" i="8"/>
  <c r="I291" i="8"/>
  <c r="H292" i="8"/>
  <c r="X305" i="8" l="1"/>
  <c r="H293" i="8"/>
  <c r="I292" i="8"/>
  <c r="A302" i="8"/>
  <c r="X306" i="8" l="1"/>
  <c r="A303" i="8"/>
  <c r="H294" i="8"/>
  <c r="I293" i="8"/>
  <c r="X307" i="8" l="1"/>
  <c r="I294" i="8"/>
  <c r="H295" i="8"/>
  <c r="A304" i="8"/>
  <c r="X308" i="8" l="1"/>
  <c r="A305" i="8"/>
  <c r="H296" i="8"/>
  <c r="I295" i="8"/>
  <c r="X309" i="8" l="1"/>
  <c r="I296" i="8"/>
  <c r="H297" i="8"/>
  <c r="A306" i="8"/>
  <c r="X310" i="8" l="1"/>
  <c r="A307" i="8"/>
  <c r="H298" i="8"/>
  <c r="I297" i="8"/>
  <c r="X311" i="8" l="1"/>
  <c r="A308" i="8"/>
  <c r="H299" i="8"/>
  <c r="I298" i="8"/>
  <c r="X312" i="8" l="1"/>
  <c r="I299" i="8"/>
  <c r="H300" i="8"/>
  <c r="A309" i="8"/>
  <c r="X313" i="8" l="1"/>
  <c r="H301" i="8"/>
  <c r="I300" i="8"/>
  <c r="A310" i="8"/>
  <c r="X314" i="8" l="1"/>
  <c r="A311" i="8"/>
  <c r="I301" i="8"/>
  <c r="H302" i="8"/>
  <c r="X315" i="8" l="1"/>
  <c r="I302" i="8"/>
  <c r="H303" i="8"/>
  <c r="A312" i="8"/>
  <c r="X316" i="8" l="1"/>
  <c r="H304" i="8"/>
  <c r="I303" i="8"/>
  <c r="A313" i="8"/>
  <c r="X317" i="8" l="1"/>
  <c r="A314" i="8"/>
  <c r="I304" i="8"/>
  <c r="H305" i="8"/>
  <c r="X318" i="8" l="1"/>
  <c r="H306" i="8"/>
  <c r="I305" i="8"/>
  <c r="A315" i="8"/>
  <c r="X319" i="8" l="1"/>
  <c r="A316" i="8"/>
  <c r="H307" i="8"/>
  <c r="I306" i="8"/>
  <c r="X320" i="8" l="1"/>
  <c r="I307" i="8"/>
  <c r="H308" i="8"/>
  <c r="A317" i="8"/>
  <c r="X321" i="8" l="1"/>
  <c r="A318" i="8"/>
  <c r="H309" i="8"/>
  <c r="I308" i="8"/>
  <c r="X322" i="8" l="1"/>
  <c r="A319" i="8"/>
  <c r="I309" i="8"/>
  <c r="H310" i="8"/>
  <c r="X323" i="8" l="1"/>
  <c r="I310" i="8"/>
  <c r="H311" i="8"/>
  <c r="A320" i="8"/>
  <c r="X324" i="8" l="1"/>
  <c r="A321" i="8"/>
  <c r="H312" i="8"/>
  <c r="I311" i="8"/>
  <c r="X325" i="8" l="1"/>
  <c r="I312" i="8"/>
  <c r="H313" i="8"/>
  <c r="A322" i="8"/>
  <c r="X326" i="8" l="1"/>
  <c r="H314" i="8"/>
  <c r="I313" i="8"/>
  <c r="A323" i="8"/>
  <c r="X327" i="8" l="1"/>
  <c r="A324" i="8"/>
  <c r="H315" i="8"/>
  <c r="I314" i="8"/>
  <c r="X328" i="8" l="1"/>
  <c r="I315" i="8"/>
  <c r="H316" i="8"/>
  <c r="A325" i="8"/>
  <c r="X329" i="8" l="1"/>
  <c r="H317" i="8"/>
  <c r="I316" i="8"/>
  <c r="A326" i="8"/>
  <c r="X330" i="8" l="1"/>
  <c r="A327" i="8"/>
  <c r="I317" i="8"/>
  <c r="H318" i="8"/>
  <c r="X331" i="8" l="1"/>
  <c r="I318" i="8"/>
  <c r="H319" i="8"/>
  <c r="A328" i="8"/>
  <c r="X332" i="8" l="1"/>
  <c r="A329" i="8"/>
  <c r="H320" i="8"/>
  <c r="I319" i="8"/>
  <c r="X333" i="8" l="1"/>
  <c r="I320" i="8"/>
  <c r="H321" i="8"/>
  <c r="A330" i="8"/>
  <c r="X334" i="8" l="1"/>
  <c r="A331" i="8"/>
  <c r="H322" i="8"/>
  <c r="I321" i="8"/>
  <c r="X335" i="8" l="1"/>
  <c r="H323" i="8"/>
  <c r="I322" i="8"/>
  <c r="A332" i="8"/>
  <c r="X336" i="8" l="1"/>
  <c r="A333" i="8"/>
  <c r="I323" i="8"/>
  <c r="H324" i="8"/>
  <c r="X337" i="8" l="1"/>
  <c r="H325" i="8"/>
  <c r="I324" i="8"/>
  <c r="A334" i="8"/>
  <c r="X338" i="8" l="1"/>
  <c r="A335" i="8"/>
  <c r="I325" i="8"/>
  <c r="H326" i="8"/>
  <c r="X339" i="8" l="1"/>
  <c r="I326" i="8"/>
  <c r="H327" i="8"/>
  <c r="A336" i="8"/>
  <c r="X340" i="8" l="1"/>
  <c r="A337" i="8"/>
  <c r="H328" i="8"/>
  <c r="I327" i="8"/>
  <c r="X341" i="8" l="1"/>
  <c r="I328" i="8"/>
  <c r="H329" i="8"/>
  <c r="A338" i="8"/>
  <c r="X342" i="8" l="1"/>
  <c r="A339" i="8"/>
  <c r="H330" i="8"/>
  <c r="I329" i="8"/>
  <c r="X343" i="8" l="1"/>
  <c r="H331" i="8"/>
  <c r="I330" i="8"/>
  <c r="A340" i="8"/>
  <c r="X344" i="8" l="1"/>
  <c r="A341" i="8"/>
  <c r="I331" i="8"/>
  <c r="H332" i="8"/>
  <c r="X345" i="8" l="1"/>
  <c r="H333" i="8"/>
  <c r="I332" i="8"/>
  <c r="A342" i="8"/>
  <c r="X346" i="8" l="1"/>
  <c r="A343" i="8"/>
  <c r="I333" i="8"/>
  <c r="H334" i="8"/>
  <c r="X347" i="8" l="1"/>
  <c r="I334" i="8"/>
  <c r="H335" i="8"/>
  <c r="A344" i="8"/>
  <c r="X348" i="8" l="1"/>
  <c r="A345" i="8"/>
  <c r="H336" i="8"/>
  <c r="I335" i="8"/>
  <c r="X349" i="8" l="1"/>
  <c r="I336" i="8"/>
  <c r="H337" i="8"/>
  <c r="A346" i="8"/>
  <c r="X350" i="8" l="1"/>
  <c r="A347" i="8"/>
  <c r="H338" i="8"/>
  <c r="I337" i="8"/>
  <c r="X351" i="8" l="1"/>
  <c r="A348" i="8"/>
  <c r="H339" i="8"/>
  <c r="I338" i="8"/>
  <c r="X352" i="8" l="1"/>
  <c r="I339" i="8"/>
  <c r="H340" i="8"/>
  <c r="A349" i="8"/>
  <c r="X353" i="8" l="1"/>
  <c r="A350" i="8"/>
  <c r="H341" i="8"/>
  <c r="I340" i="8"/>
  <c r="X354" i="8" l="1"/>
  <c r="A351" i="8"/>
  <c r="I341" i="8"/>
  <c r="H342" i="8"/>
  <c r="X355" i="8" l="1"/>
  <c r="I342" i="8"/>
  <c r="H343" i="8"/>
  <c r="A352" i="8"/>
  <c r="X356" i="8" l="1"/>
  <c r="H344" i="8"/>
  <c r="I343" i="8"/>
  <c r="A353" i="8"/>
  <c r="X357" i="8" l="1"/>
  <c r="A354" i="8"/>
  <c r="I344" i="8"/>
  <c r="H345" i="8"/>
  <c r="X358" i="8" l="1"/>
  <c r="H346" i="8"/>
  <c r="I345" i="8"/>
  <c r="A355" i="8"/>
  <c r="X359" i="8" l="1"/>
  <c r="A356" i="8"/>
  <c r="H347" i="8"/>
  <c r="I346" i="8"/>
  <c r="X360" i="8" l="1"/>
  <c r="I347" i="8"/>
  <c r="H348" i="8"/>
  <c r="A357" i="8"/>
  <c r="X361" i="8" l="1"/>
  <c r="A358" i="8"/>
  <c r="H349" i="8"/>
  <c r="I348" i="8"/>
  <c r="X362" i="8" l="1"/>
  <c r="A359" i="8"/>
  <c r="I349" i="8"/>
  <c r="H350" i="8"/>
  <c r="X363" i="8" l="1"/>
  <c r="I350" i="8"/>
  <c r="H351" i="8"/>
  <c r="A360" i="8"/>
  <c r="X364" i="8" l="1"/>
  <c r="H352" i="8"/>
  <c r="I351" i="8"/>
  <c r="A361" i="8"/>
  <c r="X365" i="8" l="1"/>
  <c r="A362" i="8"/>
  <c r="I352" i="8"/>
  <c r="H353" i="8"/>
  <c r="X366" i="8" l="1"/>
  <c r="H354" i="8"/>
  <c r="I353" i="8"/>
  <c r="A363" i="8"/>
  <c r="X367" i="8" l="1"/>
  <c r="A364" i="8"/>
  <c r="H355" i="8"/>
  <c r="I354" i="8"/>
  <c r="X368" i="8" l="1"/>
  <c r="I355" i="8"/>
  <c r="H356" i="8"/>
  <c r="A365" i="8"/>
  <c r="X369" i="8" l="1"/>
  <c r="A366" i="8"/>
  <c r="H357" i="8"/>
  <c r="I356" i="8"/>
  <c r="X370" i="8" l="1"/>
  <c r="I357" i="8"/>
  <c r="H358" i="8"/>
  <c r="A367" i="8"/>
  <c r="X371" i="8" l="1"/>
  <c r="I358" i="8"/>
  <c r="H359" i="8"/>
  <c r="A368" i="8"/>
  <c r="X372" i="8" l="1"/>
  <c r="A369" i="8"/>
  <c r="H360" i="8"/>
  <c r="I359" i="8"/>
  <c r="X373" i="8" l="1"/>
  <c r="I360" i="8"/>
  <c r="H361" i="8"/>
  <c r="A370" i="8"/>
  <c r="X374" i="8" l="1"/>
  <c r="H362" i="8"/>
  <c r="I361" i="8"/>
  <c r="A371" i="8"/>
  <c r="X375" i="8" l="1"/>
  <c r="A372" i="8"/>
  <c r="H363" i="8"/>
  <c r="I362" i="8"/>
  <c r="X376" i="8" l="1"/>
  <c r="I363" i="8"/>
  <c r="H364" i="8"/>
  <c r="A373" i="8"/>
  <c r="X377" i="8" l="1"/>
  <c r="H365" i="8"/>
  <c r="I364" i="8"/>
  <c r="A374" i="8"/>
  <c r="X378" i="8" l="1"/>
  <c r="A375" i="8"/>
  <c r="I365" i="8"/>
  <c r="H366" i="8"/>
  <c r="X379" i="8" l="1"/>
  <c r="I366" i="8"/>
  <c r="H367" i="8"/>
  <c r="A376" i="8"/>
  <c r="X380" i="8" l="1"/>
  <c r="A377" i="8"/>
  <c r="H368" i="8"/>
  <c r="I367" i="8"/>
  <c r="X381" i="8" l="1"/>
  <c r="I368" i="8"/>
  <c r="H369" i="8"/>
  <c r="A378" i="8"/>
  <c r="X382" i="8" l="1"/>
  <c r="H370" i="8"/>
  <c r="I369" i="8"/>
  <c r="A379" i="8"/>
  <c r="X383" i="8" l="1"/>
  <c r="A380" i="8"/>
  <c r="H371" i="8"/>
  <c r="I370" i="8"/>
  <c r="X384" i="8" l="1"/>
  <c r="I371" i="8"/>
  <c r="H372" i="8"/>
  <c r="A381" i="8"/>
  <c r="X385" i="8" l="1"/>
  <c r="H373" i="8"/>
  <c r="I372" i="8"/>
  <c r="A382" i="8"/>
  <c r="X386" i="8" l="1"/>
  <c r="A383" i="8"/>
  <c r="I373" i="8"/>
  <c r="H374" i="8"/>
  <c r="X387" i="8" l="1"/>
  <c r="I374" i="8"/>
  <c r="H375" i="8"/>
  <c r="A384" i="8"/>
  <c r="X388" i="8" l="1"/>
  <c r="A385" i="8"/>
  <c r="H376" i="8"/>
  <c r="I375" i="8"/>
  <c r="X389" i="8" l="1"/>
  <c r="I376" i="8"/>
  <c r="H377" i="8"/>
  <c r="A386" i="8"/>
  <c r="X390" i="8" l="1"/>
  <c r="H378" i="8"/>
  <c r="I377" i="8"/>
  <c r="A387" i="8"/>
  <c r="X391" i="8" l="1"/>
  <c r="A388" i="8"/>
  <c r="H379" i="8"/>
  <c r="I378" i="8"/>
  <c r="X392" i="8" l="1"/>
  <c r="I379" i="8"/>
  <c r="H380" i="8"/>
  <c r="A389" i="8"/>
  <c r="X393" i="8" l="1"/>
  <c r="H381" i="8"/>
  <c r="I380" i="8"/>
  <c r="A390" i="8"/>
  <c r="X394" i="8" l="1"/>
  <c r="A391" i="8"/>
  <c r="I381" i="8"/>
  <c r="H382" i="8"/>
  <c r="X395" i="8" l="1"/>
  <c r="I382" i="8"/>
  <c r="H383" i="8"/>
  <c r="A392" i="8"/>
  <c r="X396" i="8" l="1"/>
  <c r="A393" i="8"/>
  <c r="H384" i="8"/>
  <c r="I383" i="8"/>
  <c r="X397" i="8" l="1"/>
  <c r="Y396" i="8" s="1"/>
  <c r="I384" i="8"/>
  <c r="H385" i="8"/>
  <c r="A394" i="8"/>
  <c r="X398" i="8" l="1"/>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A395" i="8"/>
  <c r="H386" i="8"/>
  <c r="I385" i="8"/>
  <c r="X399" i="8" l="1"/>
  <c r="H387" i="8"/>
  <c r="I386" i="8"/>
  <c r="A396" i="8"/>
  <c r="X400" i="8" l="1"/>
  <c r="A397" i="8"/>
  <c r="I387" i="8"/>
  <c r="H388" i="8"/>
  <c r="X401" i="8" l="1"/>
  <c r="A398" i="8"/>
  <c r="H389" i="8"/>
  <c r="I388" i="8"/>
  <c r="X402" i="8" l="1"/>
  <c r="I389" i="8"/>
  <c r="H390" i="8"/>
  <c r="A399" i="8"/>
  <c r="X403" i="8" l="1"/>
  <c r="I390" i="8"/>
  <c r="H391" i="8"/>
  <c r="A400" i="8"/>
  <c r="X404" i="8" l="1"/>
  <c r="A401" i="8"/>
  <c r="H392" i="8"/>
  <c r="I391" i="8"/>
  <c r="X405" i="8" l="1"/>
  <c r="I392" i="8"/>
  <c r="H393" i="8"/>
  <c r="A402" i="8"/>
  <c r="X406" i="8" l="1"/>
  <c r="H394" i="8"/>
  <c r="I393" i="8"/>
  <c r="A403" i="8"/>
  <c r="X407" i="8" l="1"/>
  <c r="A404" i="8"/>
  <c r="H395" i="8"/>
  <c r="I394" i="8"/>
  <c r="X408" i="8" l="1"/>
  <c r="I395" i="8"/>
  <c r="H396" i="8"/>
  <c r="A405" i="8"/>
  <c r="X409" i="8" l="1"/>
  <c r="A406" i="8"/>
  <c r="H397" i="8"/>
  <c r="I396" i="8"/>
  <c r="X410" i="8" l="1"/>
  <c r="I397" i="8"/>
  <c r="H398" i="8"/>
  <c r="A407" i="8"/>
  <c r="X411" i="8" l="1"/>
  <c r="H399" i="8"/>
  <c r="I398" i="8"/>
  <c r="A408" i="8"/>
  <c r="X412" i="8" l="1"/>
  <c r="A409" i="8"/>
  <c r="H400" i="8"/>
  <c r="I399" i="8"/>
  <c r="X413" i="8" l="1"/>
  <c r="I400" i="8"/>
  <c r="H401" i="8"/>
  <c r="A410" i="8"/>
  <c r="X414" i="8" l="1"/>
  <c r="A411" i="8"/>
  <c r="H402" i="8"/>
  <c r="I401" i="8"/>
  <c r="X415" i="8" l="1"/>
  <c r="I402" i="8"/>
  <c r="H403" i="8"/>
  <c r="A412" i="8"/>
  <c r="X416" i="8" l="1"/>
  <c r="H404" i="8"/>
  <c r="I403" i="8"/>
  <c r="A413" i="8"/>
  <c r="X417" i="8" l="1"/>
  <c r="A414" i="8"/>
  <c r="H405" i="8"/>
  <c r="I404" i="8"/>
  <c r="X418" i="8" l="1"/>
  <c r="A415" i="8"/>
  <c r="H406" i="8"/>
  <c r="I405" i="8"/>
  <c r="X419" i="8" l="1"/>
  <c r="H407" i="8"/>
  <c r="I406" i="8"/>
  <c r="A416" i="8"/>
  <c r="X420" i="8" l="1"/>
  <c r="A417" i="8"/>
  <c r="H408" i="8"/>
  <c r="I407" i="8"/>
  <c r="X421" i="8" l="1"/>
  <c r="H409" i="8"/>
  <c r="I408" i="8"/>
  <c r="A418" i="8"/>
  <c r="X422" i="8" l="1"/>
  <c r="A419" i="8"/>
  <c r="H410" i="8"/>
  <c r="I409" i="8"/>
  <c r="X423" i="8" l="1"/>
  <c r="H411" i="8"/>
  <c r="I410" i="8"/>
  <c r="A420" i="8"/>
  <c r="X424" i="8" l="1"/>
  <c r="A421" i="8"/>
  <c r="H412" i="8"/>
  <c r="I411" i="8"/>
  <c r="X425" i="8" l="1"/>
  <c r="H413" i="8"/>
  <c r="I412" i="8"/>
  <c r="A422" i="8"/>
  <c r="X426" i="8" l="1"/>
  <c r="A423" i="8"/>
  <c r="H414" i="8"/>
  <c r="I413" i="8"/>
  <c r="X427" i="8" l="1"/>
  <c r="H415" i="8"/>
  <c r="I414" i="8"/>
  <c r="A424" i="8"/>
  <c r="X428" i="8" l="1"/>
  <c r="A425" i="8"/>
  <c r="H416" i="8"/>
  <c r="I415" i="8"/>
  <c r="X429" i="8" l="1"/>
  <c r="H417" i="8"/>
  <c r="I416" i="8"/>
  <c r="A426" i="8"/>
  <c r="X430" i="8" l="1"/>
  <c r="A427" i="8"/>
  <c r="H418" i="8"/>
  <c r="I417" i="8"/>
  <c r="X431" i="8" l="1"/>
  <c r="H419" i="8"/>
  <c r="I418" i="8"/>
  <c r="A428" i="8"/>
  <c r="X432" i="8" l="1"/>
  <c r="A429" i="8"/>
  <c r="H420" i="8"/>
  <c r="I419" i="8"/>
  <c r="X433" i="8" l="1"/>
  <c r="H421" i="8"/>
  <c r="I420" i="8"/>
  <c r="A430" i="8"/>
  <c r="X434" i="8" l="1"/>
  <c r="A431" i="8"/>
  <c r="H422" i="8"/>
  <c r="I421" i="8"/>
  <c r="X435" i="8" l="1"/>
  <c r="H423" i="8"/>
  <c r="I422" i="8"/>
  <c r="A432" i="8"/>
  <c r="X436" i="8" l="1"/>
  <c r="A433" i="8"/>
  <c r="H424" i="8"/>
  <c r="I423" i="8"/>
  <c r="X437" i="8" l="1"/>
  <c r="H425" i="8"/>
  <c r="I424" i="8"/>
  <c r="A434" i="8"/>
  <c r="X438" i="8" l="1"/>
  <c r="A435" i="8"/>
  <c r="H426" i="8"/>
  <c r="I425" i="8"/>
  <c r="X439" i="8" l="1"/>
  <c r="H427" i="8"/>
  <c r="I426" i="8"/>
  <c r="A436" i="8"/>
  <c r="X440" i="8" l="1"/>
  <c r="A437" i="8"/>
  <c r="H428" i="8"/>
  <c r="I427" i="8"/>
  <c r="X441" i="8" l="1"/>
  <c r="H429" i="8"/>
  <c r="I428" i="8"/>
  <c r="A438" i="8"/>
  <c r="X442" i="8" l="1"/>
  <c r="A439" i="8"/>
  <c r="H430" i="8"/>
  <c r="I429" i="8"/>
  <c r="X443" i="8" l="1"/>
  <c r="H431" i="8"/>
  <c r="I430" i="8"/>
  <c r="A440" i="8"/>
  <c r="X444" i="8" l="1"/>
  <c r="A441" i="8"/>
  <c r="H432" i="8"/>
  <c r="I431" i="8"/>
  <c r="X445" i="8" l="1"/>
  <c r="H433" i="8"/>
  <c r="I432" i="8"/>
  <c r="A442" i="8"/>
  <c r="X446" i="8" l="1"/>
  <c r="A443" i="8"/>
  <c r="H434" i="8"/>
  <c r="I433" i="8"/>
  <c r="X447" i="8" l="1"/>
  <c r="H435" i="8"/>
  <c r="I434" i="8"/>
  <c r="A444" i="8"/>
  <c r="X448" i="8" l="1"/>
  <c r="A445" i="8"/>
  <c r="H436" i="8"/>
  <c r="I435" i="8"/>
  <c r="X449" i="8" l="1"/>
  <c r="H437" i="8"/>
  <c r="I436" i="8"/>
  <c r="A446" i="8"/>
  <c r="X450" i="8" l="1"/>
  <c r="A447" i="8"/>
  <c r="H438" i="8"/>
  <c r="I437" i="8"/>
  <c r="X451" i="8" l="1"/>
  <c r="H439" i="8"/>
  <c r="I438" i="8"/>
  <c r="A448" i="8"/>
  <c r="X452" i="8" l="1"/>
  <c r="A449" i="8"/>
  <c r="H440" i="8"/>
  <c r="I439" i="8"/>
  <c r="X453" i="8" l="1"/>
  <c r="H441" i="8"/>
  <c r="I440" i="8"/>
  <c r="A450" i="8"/>
  <c r="X454" i="8" l="1"/>
  <c r="A451" i="8"/>
  <c r="H442" i="8"/>
  <c r="I441" i="8"/>
  <c r="X455" i="8" l="1"/>
  <c r="H443" i="8"/>
  <c r="I442" i="8"/>
  <c r="A452" i="8"/>
  <c r="X456" i="8" l="1"/>
  <c r="A453" i="8"/>
  <c r="H444" i="8"/>
  <c r="I443" i="8"/>
  <c r="X457" i="8" l="1"/>
  <c r="H445" i="8"/>
  <c r="I444" i="8"/>
  <c r="A454" i="8"/>
  <c r="X458" i="8" l="1"/>
  <c r="A455" i="8"/>
  <c r="H446" i="8"/>
  <c r="I445" i="8"/>
  <c r="X459" i="8" l="1"/>
  <c r="H447" i="8"/>
  <c r="I446" i="8"/>
  <c r="A456" i="8"/>
  <c r="X460" i="8" l="1"/>
  <c r="A457" i="8"/>
  <c r="H448" i="8"/>
  <c r="I447" i="8"/>
  <c r="X461" i="8" l="1"/>
  <c r="H449" i="8"/>
  <c r="I448" i="8"/>
  <c r="A458" i="8"/>
  <c r="X462" i="8" l="1"/>
  <c r="A459" i="8"/>
  <c r="H450" i="8"/>
  <c r="I449" i="8"/>
  <c r="X463" i="8" l="1"/>
  <c r="H451" i="8"/>
  <c r="I450" i="8"/>
  <c r="A460" i="8"/>
  <c r="X464" i="8" l="1"/>
  <c r="A461" i="8"/>
  <c r="H452" i="8"/>
  <c r="I451" i="8"/>
  <c r="X465" i="8" l="1"/>
  <c r="H453" i="8"/>
  <c r="I452" i="8"/>
  <c r="A462" i="8"/>
  <c r="X466" i="8" l="1"/>
  <c r="A463" i="8"/>
  <c r="H454" i="8"/>
  <c r="I453" i="8"/>
  <c r="X467" i="8" l="1"/>
  <c r="H455" i="8"/>
  <c r="I454" i="8"/>
  <c r="A464" i="8"/>
  <c r="X468" i="8" l="1"/>
  <c r="A465" i="8"/>
  <c r="H456" i="8"/>
  <c r="I455" i="8"/>
  <c r="X469" i="8" l="1"/>
  <c r="H457" i="8"/>
  <c r="I456" i="8"/>
  <c r="A466" i="8"/>
  <c r="X470" i="8" l="1"/>
  <c r="A467" i="8"/>
  <c r="H458" i="8"/>
  <c r="I457" i="8"/>
  <c r="X471" i="8" l="1"/>
  <c r="H459" i="8"/>
  <c r="I458" i="8"/>
  <c r="A468" i="8"/>
  <c r="X472" i="8" l="1"/>
  <c r="A469" i="8"/>
  <c r="H460" i="8"/>
  <c r="I459" i="8"/>
  <c r="X473" i="8" l="1"/>
  <c r="H461" i="8"/>
  <c r="I460" i="8"/>
  <c r="A470" i="8"/>
  <c r="X474" i="8" l="1"/>
  <c r="A471" i="8"/>
  <c r="H462" i="8"/>
  <c r="I461" i="8"/>
  <c r="X475" i="8" l="1"/>
  <c r="H463" i="8"/>
  <c r="I462" i="8"/>
  <c r="A472" i="8"/>
  <c r="X476" i="8" l="1"/>
  <c r="A473" i="8"/>
  <c r="H464" i="8"/>
  <c r="I463" i="8"/>
  <c r="X477" i="8" l="1"/>
  <c r="H465" i="8"/>
  <c r="I464" i="8"/>
  <c r="A474" i="8"/>
  <c r="X478" i="8" l="1"/>
  <c r="A475" i="8"/>
  <c r="H466" i="8"/>
  <c r="I465" i="8"/>
  <c r="X479" i="8" l="1"/>
  <c r="H467" i="8"/>
  <c r="I466" i="8"/>
  <c r="A476" i="8"/>
  <c r="X480" i="8" l="1"/>
  <c r="A477" i="8"/>
  <c r="H468" i="8"/>
  <c r="I467" i="8"/>
  <c r="X481" i="8" l="1"/>
  <c r="H469" i="8"/>
  <c r="I468" i="8"/>
  <c r="A478" i="8"/>
  <c r="X482" i="8" l="1"/>
  <c r="A479" i="8"/>
  <c r="H470" i="8"/>
  <c r="I469" i="8"/>
  <c r="X483" i="8" l="1"/>
  <c r="H471" i="8"/>
  <c r="I470" i="8"/>
  <c r="A480" i="8"/>
  <c r="X484" i="8" l="1"/>
  <c r="A481" i="8"/>
  <c r="H472" i="8"/>
  <c r="I471" i="8"/>
  <c r="X485" i="8" l="1"/>
  <c r="H473" i="8"/>
  <c r="I472" i="8"/>
  <c r="A482" i="8"/>
  <c r="X486" i="8" l="1"/>
  <c r="A483" i="8"/>
  <c r="H474" i="8"/>
  <c r="I473" i="8"/>
  <c r="X487" i="8" l="1"/>
  <c r="H475" i="8"/>
  <c r="I474" i="8"/>
  <c r="A484" i="8"/>
  <c r="X488" i="8" l="1"/>
  <c r="A485" i="8"/>
  <c r="H476" i="8"/>
  <c r="I475" i="8"/>
  <c r="X489" i="8" l="1"/>
  <c r="H477" i="8"/>
  <c r="I476" i="8"/>
  <c r="A486" i="8"/>
  <c r="X490" i="8" l="1"/>
  <c r="A487" i="8"/>
  <c r="H478" i="8"/>
  <c r="I477" i="8"/>
  <c r="X491" i="8" l="1"/>
  <c r="H479" i="8"/>
  <c r="I478" i="8"/>
  <c r="A488" i="8"/>
  <c r="X492" i="8" l="1"/>
  <c r="A489" i="8"/>
  <c r="H480" i="8"/>
  <c r="I479" i="8"/>
  <c r="X493" i="8" l="1"/>
  <c r="H481" i="8"/>
  <c r="I480" i="8"/>
  <c r="A490" i="8"/>
  <c r="X494" i="8" l="1"/>
  <c r="A491" i="8"/>
  <c r="H482" i="8"/>
  <c r="I481" i="8"/>
  <c r="X495" i="8" l="1"/>
  <c r="H483" i="8"/>
  <c r="I482" i="8"/>
  <c r="A492" i="8"/>
  <c r="X496" i="8" l="1"/>
  <c r="A493" i="8"/>
  <c r="H484" i="8"/>
  <c r="I483" i="8"/>
  <c r="X497" i="8" l="1"/>
  <c r="H485" i="8"/>
  <c r="I484" i="8"/>
  <c r="A494" i="8"/>
  <c r="X498" i="8" l="1"/>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A495" i="8"/>
  <c r="H486" i="8"/>
  <c r="I485" i="8"/>
  <c r="X499" i="8" l="1"/>
  <c r="H487" i="8"/>
  <c r="I486" i="8"/>
  <c r="A496" i="8"/>
  <c r="X500" i="8" l="1"/>
  <c r="A497" i="8"/>
  <c r="H488" i="8"/>
  <c r="I487" i="8"/>
  <c r="X501" i="8" l="1"/>
  <c r="H489" i="8"/>
  <c r="I488" i="8"/>
  <c r="A498" i="8"/>
  <c r="X502" i="8" l="1"/>
  <c r="A499" i="8"/>
  <c r="H490" i="8"/>
  <c r="I489" i="8"/>
  <c r="X503" i="8" l="1"/>
  <c r="H491" i="8"/>
  <c r="I490" i="8"/>
  <c r="A500" i="8"/>
  <c r="X504" i="8" l="1"/>
  <c r="A501" i="8"/>
  <c r="H492" i="8"/>
  <c r="I491" i="8"/>
  <c r="X505" i="8" l="1"/>
  <c r="H493" i="8"/>
  <c r="I492" i="8"/>
  <c r="A502" i="8"/>
  <c r="X506" i="8" l="1"/>
  <c r="A503" i="8"/>
  <c r="H494" i="8"/>
  <c r="I493" i="8"/>
  <c r="X507" i="8" l="1"/>
  <c r="H495" i="8"/>
  <c r="I494" i="8"/>
  <c r="A504" i="8"/>
  <c r="X508" i="8" l="1"/>
  <c r="A505" i="8"/>
  <c r="H496" i="8"/>
  <c r="I495" i="8"/>
  <c r="X509" i="8" l="1"/>
  <c r="H497" i="8"/>
  <c r="I496" i="8"/>
  <c r="A506" i="8"/>
  <c r="X510" i="8" l="1"/>
  <c r="A507" i="8"/>
  <c r="H498" i="8"/>
  <c r="I497" i="8"/>
  <c r="X511" i="8" l="1"/>
  <c r="I498" i="8"/>
  <c r="H499" i="8"/>
  <c r="A508" i="8"/>
  <c r="X512" i="8" l="1"/>
  <c r="A509" i="8"/>
  <c r="H500" i="8"/>
  <c r="I499" i="8"/>
  <c r="X513" i="8" l="1"/>
  <c r="I500" i="8"/>
  <c r="H501" i="8"/>
  <c r="A510" i="8"/>
  <c r="X514" i="8" l="1"/>
  <c r="H502" i="8"/>
  <c r="I501" i="8"/>
  <c r="A511" i="8"/>
  <c r="X515" i="8" l="1"/>
  <c r="A512" i="8"/>
  <c r="I502" i="8"/>
  <c r="H503" i="8"/>
  <c r="X516" i="8" l="1"/>
  <c r="A513" i="8"/>
  <c r="H504" i="8"/>
  <c r="I503" i="8"/>
  <c r="X517" i="8" l="1"/>
  <c r="I504" i="8"/>
  <c r="H505" i="8"/>
  <c r="A514" i="8"/>
  <c r="X518" i="8" l="1"/>
  <c r="H506" i="8"/>
  <c r="I505" i="8"/>
  <c r="A515" i="8"/>
  <c r="X519" i="8" l="1"/>
  <c r="A516" i="8"/>
  <c r="I506" i="8"/>
  <c r="H507" i="8"/>
  <c r="X520" i="8" l="1"/>
  <c r="H508" i="8"/>
  <c r="I507" i="8"/>
  <c r="A517" i="8"/>
  <c r="X521" i="8" l="1"/>
  <c r="A518" i="8"/>
  <c r="I508" i="8"/>
  <c r="H509" i="8"/>
  <c r="X522" i="8" l="1"/>
  <c r="A519" i="8"/>
  <c r="H510" i="8"/>
  <c r="I509" i="8"/>
  <c r="X523" i="8" l="1"/>
  <c r="I510" i="8"/>
  <c r="H511" i="8"/>
  <c r="A520" i="8"/>
  <c r="X524" i="8" l="1"/>
  <c r="H512" i="8"/>
  <c r="I511" i="8"/>
  <c r="A521" i="8"/>
  <c r="X525" i="8" l="1"/>
  <c r="A522" i="8"/>
  <c r="I512" i="8"/>
  <c r="H513" i="8"/>
  <c r="X526" i="8" l="1"/>
  <c r="H514" i="8"/>
  <c r="I513" i="8"/>
  <c r="A523" i="8"/>
  <c r="X527" i="8" l="1"/>
  <c r="A524" i="8"/>
  <c r="I514" i="8"/>
  <c r="H515" i="8"/>
  <c r="X528" i="8" l="1"/>
  <c r="H516" i="8"/>
  <c r="I515" i="8"/>
  <c r="A525" i="8"/>
  <c r="X529" i="8" l="1"/>
  <c r="A526" i="8"/>
  <c r="I516" i="8"/>
  <c r="H517" i="8"/>
  <c r="X530" i="8" l="1"/>
  <c r="H518" i="8"/>
  <c r="I517" i="8"/>
  <c r="A527" i="8"/>
  <c r="X531" i="8" l="1"/>
  <c r="A528" i="8"/>
  <c r="I518" i="8"/>
  <c r="H519" i="8"/>
  <c r="X532" i="8" l="1"/>
  <c r="H520" i="8"/>
  <c r="I519" i="8"/>
  <c r="A529" i="8"/>
  <c r="X533" i="8" l="1"/>
  <c r="A530" i="8"/>
  <c r="I520" i="8"/>
  <c r="H521" i="8"/>
  <c r="X534" i="8" l="1"/>
  <c r="H522" i="8"/>
  <c r="I521" i="8"/>
  <c r="A531" i="8"/>
  <c r="X535" i="8" l="1"/>
  <c r="A532" i="8"/>
  <c r="I522" i="8"/>
  <c r="H523" i="8"/>
  <c r="X536" i="8" l="1"/>
  <c r="H524" i="8"/>
  <c r="I523" i="8"/>
  <c r="A533" i="8"/>
  <c r="X537" i="8" l="1"/>
  <c r="A534" i="8"/>
  <c r="I524" i="8"/>
  <c r="H525" i="8"/>
  <c r="X538" i="8" l="1"/>
  <c r="H526" i="8"/>
  <c r="I525" i="8"/>
  <c r="A535" i="8"/>
  <c r="X539" i="8" l="1"/>
  <c r="A536" i="8"/>
  <c r="I526" i="8"/>
  <c r="H527" i="8"/>
  <c r="X540" i="8" l="1"/>
  <c r="H528" i="8"/>
  <c r="I527" i="8"/>
  <c r="A537" i="8"/>
  <c r="X541" i="8" l="1"/>
  <c r="A538" i="8"/>
  <c r="I528" i="8"/>
  <c r="H529" i="8"/>
  <c r="X542" i="8" l="1"/>
  <c r="H530" i="8"/>
  <c r="I529" i="8"/>
  <c r="A539" i="8"/>
  <c r="X543" i="8" l="1"/>
  <c r="A540" i="8"/>
  <c r="I530" i="8"/>
  <c r="H531" i="8"/>
  <c r="X544" i="8" l="1"/>
  <c r="H532" i="8"/>
  <c r="I531" i="8"/>
  <c r="A541" i="8"/>
  <c r="X545" i="8" l="1"/>
  <c r="A542" i="8"/>
  <c r="I532" i="8"/>
  <c r="H533" i="8"/>
  <c r="X546" i="8" l="1"/>
  <c r="H534" i="8"/>
  <c r="I533" i="8"/>
  <c r="A543" i="8"/>
  <c r="X547" i="8" l="1"/>
  <c r="A544" i="8"/>
  <c r="I534" i="8"/>
  <c r="H535" i="8"/>
  <c r="X548" i="8" l="1"/>
  <c r="H536" i="8"/>
  <c r="I535" i="8"/>
  <c r="A545" i="8"/>
  <c r="X549" i="8" l="1"/>
  <c r="A546" i="8"/>
  <c r="I536" i="8"/>
  <c r="H537" i="8"/>
  <c r="X550" i="8" l="1"/>
  <c r="H538" i="8"/>
  <c r="I537" i="8"/>
  <c r="A547" i="8"/>
  <c r="X551" i="8" l="1"/>
  <c r="A548" i="8"/>
  <c r="I538" i="8"/>
  <c r="H539" i="8"/>
  <c r="X552" i="8" l="1"/>
  <c r="A549" i="8"/>
  <c r="H540" i="8"/>
  <c r="I539" i="8"/>
  <c r="X553" i="8" l="1"/>
  <c r="I540" i="8"/>
  <c r="H541" i="8"/>
  <c r="A550" i="8"/>
  <c r="X554" i="8" l="1"/>
  <c r="A551" i="8"/>
  <c r="H542" i="8"/>
  <c r="I541" i="8"/>
  <c r="X555" i="8" l="1"/>
  <c r="I542" i="8"/>
  <c r="H543" i="8"/>
  <c r="A552" i="8"/>
  <c r="X556" i="8" l="1"/>
  <c r="A553" i="8"/>
  <c r="H544" i="8"/>
  <c r="I543" i="8"/>
  <c r="X557" i="8" l="1"/>
  <c r="I544" i="8"/>
  <c r="H545" i="8"/>
  <c r="A554" i="8"/>
  <c r="X558" i="8" l="1"/>
  <c r="A555" i="8"/>
  <c r="H546" i="8"/>
  <c r="I545" i="8"/>
  <c r="X559" i="8" l="1"/>
  <c r="I546" i="8"/>
  <c r="H547" i="8"/>
  <c r="A556" i="8"/>
  <c r="X560" i="8" l="1"/>
  <c r="A557" i="8"/>
  <c r="H548" i="8"/>
  <c r="I547" i="8"/>
  <c r="X561" i="8" l="1"/>
  <c r="I548" i="8"/>
  <c r="H549" i="8"/>
  <c r="A558" i="8"/>
  <c r="X562" i="8" l="1"/>
  <c r="H550" i="8"/>
  <c r="I549" i="8"/>
  <c r="A559" i="8"/>
  <c r="X563" i="8" l="1"/>
  <c r="A560" i="8"/>
  <c r="I550" i="8"/>
  <c r="H551" i="8"/>
  <c r="X564" i="8" l="1"/>
  <c r="H552" i="8"/>
  <c r="I551" i="8"/>
  <c r="A561" i="8"/>
  <c r="X565" i="8" l="1"/>
  <c r="A562" i="8"/>
  <c r="I552" i="8"/>
  <c r="H553" i="8"/>
  <c r="X566" i="8" l="1"/>
  <c r="H554" i="8"/>
  <c r="I553" i="8"/>
  <c r="A563" i="8"/>
  <c r="X567" i="8" l="1"/>
  <c r="A564" i="8"/>
  <c r="I554" i="8"/>
  <c r="H555" i="8"/>
  <c r="X568" i="8" l="1"/>
  <c r="H556" i="8"/>
  <c r="I555" i="8"/>
  <c r="A565" i="8"/>
  <c r="X569" i="8" l="1"/>
  <c r="A566" i="8"/>
  <c r="I556" i="8"/>
  <c r="H557" i="8"/>
  <c r="X570" i="8" l="1"/>
  <c r="H558" i="8"/>
  <c r="I557" i="8"/>
  <c r="A567" i="8"/>
  <c r="X571" i="8" l="1"/>
  <c r="A568" i="8"/>
  <c r="I558" i="8"/>
  <c r="H559" i="8"/>
  <c r="X572" i="8" l="1"/>
  <c r="H560" i="8"/>
  <c r="I559" i="8"/>
  <c r="A569" i="8"/>
  <c r="X573" i="8" l="1"/>
  <c r="A570" i="8"/>
  <c r="I560" i="8"/>
  <c r="H561" i="8"/>
  <c r="X574" i="8" l="1"/>
  <c r="H562" i="8"/>
  <c r="I561" i="8"/>
  <c r="A571" i="8"/>
  <c r="X575" i="8" l="1"/>
  <c r="A572" i="8"/>
  <c r="I562" i="8"/>
  <c r="H563" i="8"/>
  <c r="X576" i="8" l="1"/>
  <c r="H564" i="8"/>
  <c r="I563" i="8"/>
  <c r="A573" i="8"/>
  <c r="X577" i="8" l="1"/>
  <c r="A574" i="8"/>
  <c r="I564" i="8"/>
  <c r="H565" i="8"/>
  <c r="X578" i="8" l="1"/>
  <c r="H566" i="8"/>
  <c r="I565" i="8"/>
  <c r="A575" i="8"/>
  <c r="X579" i="8" l="1"/>
  <c r="A576" i="8"/>
  <c r="I566" i="8"/>
  <c r="H567" i="8"/>
  <c r="X580" i="8" l="1"/>
  <c r="H568" i="8"/>
  <c r="I567" i="8"/>
  <c r="A577" i="8"/>
  <c r="X581" i="8" l="1"/>
  <c r="A578" i="8"/>
  <c r="I568" i="8"/>
  <c r="H569" i="8"/>
  <c r="X582" i="8" l="1"/>
  <c r="H570" i="8"/>
  <c r="I569" i="8"/>
  <c r="A579" i="8"/>
  <c r="X583" i="8" l="1"/>
  <c r="A580" i="8"/>
  <c r="I570" i="8"/>
  <c r="H571" i="8"/>
  <c r="X584" i="8" l="1"/>
  <c r="H572" i="8"/>
  <c r="I571" i="8"/>
  <c r="A581" i="8"/>
  <c r="X585" i="8" l="1"/>
  <c r="A582" i="8"/>
  <c r="I572" i="8"/>
  <c r="H573" i="8"/>
  <c r="X586" i="8" l="1"/>
  <c r="A583" i="8"/>
  <c r="H574" i="8"/>
  <c r="I573" i="8"/>
  <c r="X587" i="8" l="1"/>
  <c r="I574" i="8"/>
  <c r="H575" i="8"/>
  <c r="A584" i="8"/>
  <c r="X588" i="8" l="1"/>
  <c r="H576" i="8"/>
  <c r="I575" i="8"/>
  <c r="A585" i="8"/>
  <c r="X589" i="8" l="1"/>
  <c r="A586" i="8"/>
  <c r="I576" i="8"/>
  <c r="H577" i="8"/>
  <c r="X590" i="8" l="1"/>
  <c r="H578" i="8"/>
  <c r="I577" i="8"/>
  <c r="A587" i="8"/>
  <c r="X591" i="8" l="1"/>
  <c r="A588" i="8"/>
  <c r="I578" i="8"/>
  <c r="H579" i="8"/>
  <c r="X592" i="8" l="1"/>
  <c r="H580" i="8"/>
  <c r="I579" i="8"/>
  <c r="A589" i="8"/>
  <c r="X593" i="8" l="1"/>
  <c r="A590" i="8"/>
  <c r="I580" i="8"/>
  <c r="H581" i="8"/>
  <c r="X594" i="8" l="1"/>
  <c r="A591" i="8"/>
  <c r="H582" i="8"/>
  <c r="I581" i="8"/>
  <c r="X595" i="8" l="1"/>
  <c r="I582" i="8"/>
  <c r="H583" i="8"/>
  <c r="A592" i="8"/>
  <c r="X596" i="8" l="1"/>
  <c r="H584" i="8"/>
  <c r="I583" i="8"/>
  <c r="A593" i="8"/>
  <c r="X597" i="8" l="1"/>
  <c r="A594" i="8"/>
  <c r="I584" i="8"/>
  <c r="H585" i="8"/>
  <c r="X598" i="8" l="1"/>
  <c r="A595" i="8"/>
  <c r="H586" i="8"/>
  <c r="I585" i="8"/>
  <c r="X599" i="8" l="1"/>
  <c r="I586" i="8"/>
  <c r="H587" i="8"/>
  <c r="A596" i="8"/>
  <c r="X600" i="8" l="1"/>
  <c r="H588" i="8"/>
  <c r="I587" i="8"/>
  <c r="A597" i="8"/>
  <c r="X601" i="8" l="1"/>
  <c r="A598" i="8"/>
  <c r="I588" i="8"/>
  <c r="H589" i="8"/>
  <c r="X602" i="8" l="1"/>
  <c r="H590" i="8"/>
  <c r="I589" i="8"/>
  <c r="A599" i="8"/>
  <c r="X603" i="8" l="1"/>
  <c r="A600" i="8"/>
  <c r="I590" i="8"/>
  <c r="H591" i="8"/>
  <c r="X604" i="8" l="1"/>
  <c r="H592" i="8"/>
  <c r="I591" i="8"/>
  <c r="A601" i="8"/>
  <c r="X605" i="8" l="1"/>
  <c r="A602" i="8"/>
  <c r="I592" i="8"/>
  <c r="H593" i="8"/>
  <c r="X606" i="8" l="1"/>
  <c r="H594" i="8"/>
  <c r="I593" i="8"/>
  <c r="A603" i="8"/>
  <c r="X607" i="8" l="1"/>
  <c r="A604" i="8"/>
  <c r="I594" i="8"/>
  <c r="H595" i="8"/>
  <c r="X608" i="8" l="1"/>
  <c r="A605" i="8"/>
  <c r="H596" i="8"/>
  <c r="I595" i="8"/>
  <c r="X609" i="8" l="1"/>
  <c r="I596" i="8"/>
  <c r="H597" i="8"/>
  <c r="A606" i="8"/>
  <c r="X610" i="8" l="1"/>
  <c r="A607" i="8"/>
  <c r="H598" i="8"/>
  <c r="I597" i="8"/>
  <c r="X611" i="8" l="1"/>
  <c r="I598" i="8"/>
  <c r="H599" i="8"/>
  <c r="A608" i="8"/>
  <c r="X612" i="8" l="1"/>
  <c r="A609" i="8"/>
  <c r="H600" i="8"/>
  <c r="I599" i="8"/>
  <c r="X613" i="8" l="1"/>
  <c r="I600" i="8"/>
  <c r="H601" i="8"/>
  <c r="A610" i="8"/>
  <c r="X614" i="8" l="1"/>
  <c r="H602" i="8"/>
  <c r="I601" i="8"/>
  <c r="A611" i="8"/>
  <c r="X615" i="8" l="1"/>
  <c r="A612" i="8"/>
  <c r="I602" i="8"/>
  <c r="H603" i="8"/>
  <c r="X616" i="8" l="1"/>
  <c r="H604" i="8"/>
  <c r="I603" i="8"/>
  <c r="A613" i="8"/>
  <c r="X617" i="8" l="1"/>
  <c r="A614" i="8"/>
  <c r="I604" i="8"/>
  <c r="H605" i="8"/>
  <c r="X618" i="8" l="1"/>
  <c r="H606" i="8"/>
  <c r="I605" i="8"/>
  <c r="A615" i="8"/>
  <c r="X619" i="8" l="1"/>
  <c r="A616" i="8"/>
  <c r="I606" i="8"/>
  <c r="H607" i="8"/>
  <c r="X620" i="8" l="1"/>
  <c r="A617" i="8"/>
  <c r="H608" i="8"/>
  <c r="I607" i="8"/>
  <c r="X621" i="8" l="1"/>
  <c r="I608" i="8"/>
  <c r="H609" i="8"/>
  <c r="A618" i="8"/>
  <c r="X622" i="8" l="1"/>
  <c r="A619" i="8"/>
  <c r="H610" i="8"/>
  <c r="I609" i="8"/>
  <c r="X623" i="8" l="1"/>
  <c r="I610" i="8"/>
  <c r="H611" i="8"/>
  <c r="A620" i="8"/>
  <c r="X624" i="8" l="1"/>
  <c r="A621" i="8"/>
  <c r="H612" i="8"/>
  <c r="I611" i="8"/>
  <c r="X625" i="8" l="1"/>
  <c r="I612" i="8"/>
  <c r="H613" i="8"/>
  <c r="A622" i="8"/>
  <c r="X626" i="8" l="1"/>
  <c r="A623" i="8"/>
  <c r="H614" i="8"/>
  <c r="I613" i="8"/>
  <c r="X627" i="8" l="1"/>
  <c r="I614" i="8"/>
  <c r="H615" i="8"/>
  <c r="A624" i="8"/>
  <c r="X628" i="8" l="1"/>
  <c r="A625" i="8"/>
  <c r="H616" i="8"/>
  <c r="I615" i="8"/>
  <c r="X629" i="8" l="1"/>
  <c r="I616" i="8"/>
  <c r="H617" i="8"/>
  <c r="A626" i="8"/>
  <c r="X630" i="8" l="1"/>
  <c r="A627" i="8"/>
  <c r="H618" i="8"/>
  <c r="I617" i="8"/>
  <c r="X631" i="8" l="1"/>
  <c r="I618" i="8"/>
  <c r="H619" i="8"/>
  <c r="A628" i="8"/>
  <c r="X632" i="8" l="1"/>
  <c r="A629" i="8"/>
  <c r="H620" i="8"/>
  <c r="I619" i="8"/>
  <c r="X633" i="8" l="1"/>
  <c r="I620" i="8"/>
  <c r="H621" i="8"/>
  <c r="A630" i="8"/>
  <c r="X634" i="8" l="1"/>
  <c r="H622" i="8"/>
  <c r="I621" i="8"/>
  <c r="A631" i="8"/>
  <c r="X635" i="8" l="1"/>
  <c r="A632" i="8"/>
  <c r="I622" i="8"/>
  <c r="H623" i="8"/>
  <c r="X636" i="8" l="1"/>
  <c r="A633" i="8"/>
  <c r="H624" i="8"/>
  <c r="I623" i="8"/>
  <c r="X637" i="8" l="1"/>
  <c r="I624" i="8"/>
  <c r="H625" i="8"/>
  <c r="A634" i="8"/>
  <c r="X638" i="8" l="1"/>
  <c r="A635" i="8"/>
  <c r="H626" i="8"/>
  <c r="I625" i="8"/>
  <c r="X639" i="8" l="1"/>
  <c r="I626" i="8"/>
  <c r="H627" i="8"/>
  <c r="A636" i="8"/>
  <c r="X640" i="8" l="1"/>
  <c r="H628" i="8"/>
  <c r="I627" i="8"/>
  <c r="A637" i="8"/>
  <c r="X641" i="8" l="1"/>
  <c r="A638" i="8"/>
  <c r="I628" i="8"/>
  <c r="H629" i="8"/>
  <c r="X642" i="8" l="1"/>
  <c r="H630" i="8"/>
  <c r="I629" i="8"/>
  <c r="A639" i="8"/>
  <c r="X643" i="8" l="1"/>
  <c r="A640" i="8"/>
  <c r="I630" i="8"/>
  <c r="H631" i="8"/>
  <c r="X644" i="8" l="1"/>
  <c r="H632" i="8"/>
  <c r="I631" i="8"/>
  <c r="A641" i="8"/>
  <c r="X645" i="8" l="1"/>
  <c r="A642" i="8"/>
  <c r="I632" i="8"/>
  <c r="H633" i="8"/>
  <c r="X646" i="8" l="1"/>
  <c r="A643" i="8"/>
  <c r="H634" i="8"/>
  <c r="I633" i="8"/>
  <c r="X647" i="8" l="1"/>
  <c r="I634" i="8"/>
  <c r="H635" i="8"/>
  <c r="A644" i="8"/>
  <c r="X648" i="8" l="1"/>
  <c r="H636" i="8"/>
  <c r="I635" i="8"/>
  <c r="A645" i="8"/>
  <c r="X649" i="8" l="1"/>
  <c r="A646" i="8"/>
  <c r="I636" i="8"/>
  <c r="H637" i="8"/>
  <c r="X650" i="8" l="1"/>
  <c r="H638" i="8"/>
  <c r="I637" i="8"/>
  <c r="A647" i="8"/>
  <c r="X651" i="8" l="1"/>
  <c r="A648" i="8"/>
  <c r="I638" i="8"/>
  <c r="H639" i="8"/>
  <c r="X652" i="8" l="1"/>
  <c r="H640" i="8"/>
  <c r="I639" i="8"/>
  <c r="A649" i="8"/>
  <c r="X653" i="8" l="1"/>
  <c r="A650" i="8"/>
  <c r="I640" i="8"/>
  <c r="H641" i="8"/>
  <c r="X654" i="8" l="1"/>
  <c r="H642" i="8"/>
  <c r="I641" i="8"/>
  <c r="A651" i="8"/>
  <c r="X655" i="8" l="1"/>
  <c r="A652" i="8"/>
  <c r="I642" i="8"/>
  <c r="H643" i="8"/>
  <c r="X656" i="8" l="1"/>
  <c r="H644" i="8"/>
  <c r="I643" i="8"/>
  <c r="A653" i="8"/>
  <c r="X657" i="8" l="1"/>
  <c r="A654" i="8"/>
  <c r="I644" i="8"/>
  <c r="H645" i="8"/>
  <c r="X658" i="8" l="1"/>
  <c r="H646" i="8"/>
  <c r="I645" i="8"/>
  <c r="A655" i="8"/>
  <c r="X659" i="8" l="1"/>
  <c r="A656" i="8"/>
  <c r="I646" i="8"/>
  <c r="H647" i="8"/>
  <c r="X660" i="8" l="1"/>
  <c r="H648" i="8"/>
  <c r="I647" i="8"/>
  <c r="A657" i="8"/>
  <c r="X661" i="8" l="1"/>
  <c r="A658" i="8"/>
  <c r="I648" i="8"/>
  <c r="H649" i="8"/>
  <c r="X662" i="8" l="1"/>
  <c r="H650" i="8"/>
  <c r="I649" i="8"/>
  <c r="A659" i="8"/>
  <c r="X663" i="8" l="1"/>
  <c r="A660" i="8"/>
  <c r="I650" i="8"/>
  <c r="H651" i="8"/>
  <c r="X664" i="8" l="1"/>
  <c r="H652" i="8"/>
  <c r="I651" i="8"/>
  <c r="A661" i="8"/>
  <c r="X665" i="8" l="1"/>
  <c r="A662" i="8"/>
  <c r="I652" i="8"/>
  <c r="H653" i="8"/>
  <c r="X666" i="8" l="1"/>
  <c r="H654" i="8"/>
  <c r="I653" i="8"/>
  <c r="A663" i="8"/>
  <c r="X667" i="8" l="1"/>
  <c r="A664" i="8"/>
  <c r="I654" i="8"/>
  <c r="H655" i="8"/>
  <c r="X668" i="8" l="1"/>
  <c r="H656" i="8"/>
  <c r="I655" i="8"/>
  <c r="A665" i="8"/>
  <c r="X669" i="8" l="1"/>
  <c r="A666" i="8"/>
  <c r="I656" i="8"/>
  <c r="H657" i="8"/>
  <c r="X670" i="8" l="1"/>
  <c r="H658" i="8"/>
  <c r="I657" i="8"/>
  <c r="A667" i="8"/>
  <c r="X671" i="8" l="1"/>
  <c r="A668" i="8"/>
  <c r="I658" i="8"/>
  <c r="H659" i="8"/>
  <c r="X672" i="8" l="1"/>
  <c r="H660" i="8"/>
  <c r="I659" i="8"/>
  <c r="A669" i="8"/>
  <c r="X673" i="8" l="1"/>
  <c r="A670" i="8"/>
  <c r="I660" i="8"/>
  <c r="H661" i="8"/>
  <c r="X674" i="8" l="1"/>
  <c r="H662" i="8"/>
  <c r="I661" i="8"/>
  <c r="A671" i="8"/>
  <c r="X675" i="8" l="1"/>
  <c r="A672" i="8"/>
  <c r="I662" i="8"/>
  <c r="H663" i="8"/>
  <c r="X676" i="8" l="1"/>
  <c r="H664" i="8"/>
  <c r="I663" i="8"/>
  <c r="A673" i="8"/>
  <c r="X677" i="8" l="1"/>
  <c r="A674" i="8"/>
  <c r="I664" i="8"/>
  <c r="H665" i="8"/>
  <c r="X678" i="8" l="1"/>
  <c r="H666" i="8"/>
  <c r="I665" i="8"/>
  <c r="A675" i="8"/>
  <c r="X679" i="8" l="1"/>
  <c r="A676" i="8"/>
  <c r="I666" i="8"/>
  <c r="H667" i="8"/>
  <c r="X680" i="8" l="1"/>
  <c r="H668" i="8"/>
  <c r="I667" i="8"/>
  <c r="A677" i="8"/>
  <c r="X681" i="8" l="1"/>
  <c r="A678" i="8"/>
  <c r="I668" i="8"/>
  <c r="H669" i="8"/>
  <c r="X682" i="8" l="1"/>
  <c r="H670" i="8"/>
  <c r="I669" i="8"/>
  <c r="A679" i="8"/>
  <c r="X683" i="8" l="1"/>
  <c r="A680" i="8"/>
  <c r="I670" i="8"/>
  <c r="H671" i="8"/>
  <c r="X684" i="8" l="1"/>
  <c r="H672" i="8"/>
  <c r="I671" i="8"/>
  <c r="A681" i="8"/>
  <c r="X685" i="8" l="1"/>
  <c r="A682" i="8"/>
  <c r="I672" i="8"/>
  <c r="H673" i="8"/>
  <c r="X686" i="8" l="1"/>
  <c r="H674" i="8"/>
  <c r="I673" i="8"/>
  <c r="A683" i="8"/>
  <c r="X687" i="8" l="1"/>
  <c r="A684" i="8"/>
  <c r="I674" i="8"/>
  <c r="H675" i="8"/>
  <c r="X688" i="8" l="1"/>
  <c r="H676" i="8"/>
  <c r="I675" i="8"/>
  <c r="A685" i="8"/>
  <c r="X689" i="8" l="1"/>
  <c r="A686" i="8"/>
  <c r="I676" i="8"/>
  <c r="H677" i="8"/>
  <c r="X690" i="8" l="1"/>
  <c r="A687" i="8"/>
  <c r="H678" i="8"/>
  <c r="I677" i="8"/>
  <c r="X691" i="8" l="1"/>
  <c r="I678" i="8"/>
  <c r="H679" i="8"/>
  <c r="A688" i="8"/>
  <c r="X692" i="8" l="1"/>
  <c r="A689" i="8"/>
  <c r="H680" i="8"/>
  <c r="I679" i="8"/>
  <c r="X693" i="8" l="1"/>
  <c r="I680" i="8"/>
  <c r="H681" i="8"/>
  <c r="A690" i="8"/>
  <c r="X694" i="8" l="1"/>
  <c r="A691" i="8"/>
  <c r="H682" i="8"/>
  <c r="I681" i="8"/>
  <c r="X695" i="8" l="1"/>
  <c r="I682" i="8"/>
  <c r="H683" i="8"/>
  <c r="A692" i="8"/>
  <c r="X696" i="8" l="1"/>
  <c r="A693" i="8"/>
  <c r="H684" i="8"/>
  <c r="I683" i="8"/>
  <c r="X697" i="8" l="1"/>
  <c r="I684" i="8"/>
  <c r="H685" i="8"/>
  <c r="A694" i="8"/>
  <c r="X698" i="8" l="1"/>
  <c r="A695" i="8"/>
  <c r="H686" i="8"/>
  <c r="I685" i="8"/>
  <c r="X699" i="8" l="1"/>
  <c r="I686" i="8"/>
  <c r="H687" i="8"/>
  <c r="A696" i="8"/>
  <c r="X700" i="8" l="1"/>
  <c r="H688" i="8"/>
  <c r="I687" i="8"/>
  <c r="A697" i="8"/>
  <c r="X701" i="8" l="1"/>
  <c r="A698" i="8"/>
  <c r="I688" i="8"/>
  <c r="H689" i="8"/>
  <c r="X702" i="8" l="1"/>
  <c r="A699" i="8"/>
  <c r="H690" i="8"/>
  <c r="I689" i="8"/>
  <c r="X703" i="8" l="1"/>
  <c r="I690" i="8"/>
  <c r="H691" i="8"/>
  <c r="A700" i="8"/>
  <c r="X704" i="8" l="1"/>
  <c r="A701" i="8"/>
  <c r="H692" i="8"/>
  <c r="I691" i="8"/>
  <c r="X705" i="8" l="1"/>
  <c r="I692" i="8"/>
  <c r="H693" i="8"/>
  <c r="A702" i="8"/>
  <c r="X706" i="8" l="1"/>
  <c r="A703" i="8"/>
  <c r="H694" i="8"/>
  <c r="I693" i="8"/>
  <c r="X707" i="8" l="1"/>
  <c r="I694" i="8"/>
  <c r="H695" i="8"/>
  <c r="A704" i="8"/>
  <c r="X708" i="8" l="1"/>
  <c r="A705" i="8"/>
  <c r="H696" i="8"/>
  <c r="I695" i="8"/>
  <c r="X709" i="8" l="1"/>
  <c r="I696" i="8"/>
  <c r="H697" i="8"/>
  <c r="A706" i="8"/>
  <c r="X710" i="8" l="1"/>
  <c r="A707" i="8"/>
  <c r="H698" i="8"/>
  <c r="I697" i="8"/>
  <c r="X711" i="8" l="1"/>
  <c r="I698" i="8"/>
  <c r="H699" i="8"/>
  <c r="A708" i="8"/>
  <c r="X712" i="8" l="1"/>
  <c r="A709" i="8"/>
  <c r="H700" i="8"/>
  <c r="I699" i="8"/>
  <c r="X713" i="8" l="1"/>
  <c r="I700" i="8"/>
  <c r="H701" i="8"/>
  <c r="A710" i="8"/>
  <c r="X714" i="8" l="1"/>
  <c r="H702" i="8"/>
  <c r="I701" i="8"/>
  <c r="A711" i="8"/>
  <c r="X715" i="8" l="1"/>
  <c r="A712" i="8"/>
  <c r="I702" i="8"/>
  <c r="H703" i="8"/>
  <c r="X716" i="8" l="1"/>
  <c r="H704" i="8"/>
  <c r="I703" i="8"/>
  <c r="A713" i="8"/>
  <c r="X717" i="8" l="1"/>
  <c r="A714" i="8"/>
  <c r="I704" i="8"/>
  <c r="H705" i="8"/>
  <c r="X718" i="8" l="1"/>
  <c r="A715" i="8"/>
  <c r="H706" i="8"/>
  <c r="I705" i="8"/>
  <c r="X719" i="8" l="1"/>
  <c r="I706" i="8"/>
  <c r="H707" i="8"/>
  <c r="A716" i="8"/>
  <c r="X720" i="8" l="1"/>
  <c r="H708" i="8"/>
  <c r="I707" i="8"/>
  <c r="A717" i="8"/>
  <c r="X721" i="8" l="1"/>
  <c r="A718" i="8"/>
  <c r="I708" i="8"/>
  <c r="H709" i="8"/>
  <c r="X722" i="8" l="1"/>
  <c r="H710" i="8"/>
  <c r="I709" i="8"/>
  <c r="A719" i="8"/>
  <c r="X723" i="8" l="1"/>
  <c r="A720" i="8"/>
  <c r="I710" i="8"/>
  <c r="H711" i="8"/>
  <c r="X724" i="8" l="1"/>
  <c r="H712" i="8"/>
  <c r="I711" i="8"/>
  <c r="A721" i="8"/>
  <c r="X725" i="8" l="1"/>
  <c r="A722" i="8"/>
  <c r="I712" i="8"/>
  <c r="H713" i="8"/>
  <c r="X726" i="8" l="1"/>
  <c r="H714" i="8"/>
  <c r="I713" i="8"/>
  <c r="A723" i="8"/>
  <c r="X727" i="8" l="1"/>
  <c r="A724" i="8"/>
  <c r="I714" i="8"/>
  <c r="H715" i="8"/>
  <c r="X728" i="8" l="1"/>
  <c r="H716" i="8"/>
  <c r="I715" i="8"/>
  <c r="A725" i="8"/>
  <c r="X729" i="8" l="1"/>
  <c r="A726" i="8"/>
  <c r="I716" i="8"/>
  <c r="H717" i="8"/>
  <c r="X730" i="8" l="1"/>
  <c r="H718" i="8"/>
  <c r="I717" i="8"/>
  <c r="A727" i="8"/>
  <c r="X731" i="8" l="1"/>
  <c r="A728" i="8"/>
  <c r="I718" i="8"/>
  <c r="H719" i="8"/>
  <c r="X732" i="8" l="1"/>
  <c r="H720" i="8"/>
  <c r="I719" i="8"/>
  <c r="A729" i="8"/>
  <c r="X733" i="8" l="1"/>
  <c r="A730" i="8"/>
  <c r="I720" i="8"/>
  <c r="H721" i="8"/>
  <c r="X734" i="8" l="1"/>
  <c r="H722" i="8"/>
  <c r="I721" i="8"/>
  <c r="A731" i="8"/>
  <c r="X735" i="8" l="1"/>
  <c r="A732" i="8"/>
  <c r="I722" i="8"/>
  <c r="H723" i="8"/>
  <c r="X736" i="8" l="1"/>
  <c r="H724" i="8"/>
  <c r="I723" i="8"/>
  <c r="A733" i="8"/>
  <c r="X737" i="8" l="1"/>
  <c r="A734" i="8"/>
  <c r="I724" i="8"/>
  <c r="H725" i="8"/>
  <c r="X738" i="8" l="1"/>
  <c r="H726" i="8"/>
  <c r="I725" i="8"/>
  <c r="A735" i="8"/>
  <c r="X739" i="8" l="1"/>
  <c r="A736" i="8"/>
  <c r="I726" i="8"/>
  <c r="H727" i="8"/>
  <c r="X740" i="8" l="1"/>
  <c r="H728" i="8"/>
  <c r="I727" i="8"/>
  <c r="A737" i="8"/>
  <c r="X741" i="8" l="1"/>
  <c r="A738" i="8"/>
  <c r="I728" i="8"/>
  <c r="H729" i="8"/>
  <c r="X742" i="8" l="1"/>
  <c r="H730" i="8"/>
  <c r="I729" i="8"/>
  <c r="A739" i="8"/>
  <c r="X743" i="8" l="1"/>
  <c r="A740" i="8"/>
  <c r="I730" i="8"/>
  <c r="H731" i="8"/>
  <c r="X744" i="8" l="1"/>
  <c r="H732" i="8"/>
  <c r="I731" i="8"/>
  <c r="A741" i="8"/>
  <c r="X745" i="8" l="1"/>
  <c r="A742" i="8"/>
  <c r="I732" i="8"/>
  <c r="H733" i="8"/>
  <c r="X746" i="8" l="1"/>
  <c r="H734" i="8"/>
  <c r="I733" i="8"/>
  <c r="A743" i="8"/>
  <c r="X747" i="8" l="1"/>
  <c r="A744" i="8"/>
  <c r="I734" i="8"/>
  <c r="H735" i="8"/>
  <c r="X748" i="8" l="1"/>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A745" i="8"/>
  <c r="H736" i="8"/>
  <c r="I735" i="8"/>
  <c r="X749" i="8" l="1"/>
  <c r="I736" i="8"/>
  <c r="H737" i="8"/>
  <c r="A746" i="8"/>
  <c r="X750" i="8" l="1"/>
  <c r="H738" i="8"/>
  <c r="I737" i="8"/>
  <c r="A747" i="8"/>
  <c r="X751" i="8" l="1"/>
  <c r="A748" i="8"/>
  <c r="I738" i="8"/>
  <c r="H739" i="8"/>
  <c r="X752" i="8" l="1"/>
  <c r="H740" i="8"/>
  <c r="I739" i="8"/>
  <c r="A749" i="8"/>
  <c r="X753" i="8" l="1"/>
  <c r="A750" i="8"/>
  <c r="I740" i="8"/>
  <c r="H741" i="8"/>
  <c r="X754" i="8" l="1"/>
  <c r="H742" i="8"/>
  <c r="I741" i="8"/>
  <c r="A751" i="8"/>
  <c r="X755" i="8" l="1"/>
  <c r="A752" i="8"/>
  <c r="I742" i="8"/>
  <c r="H743" i="8"/>
  <c r="X756" i="8" l="1"/>
  <c r="H744" i="8"/>
  <c r="I743" i="8"/>
  <c r="A753" i="8"/>
  <c r="X757" i="8" l="1"/>
  <c r="A754" i="8"/>
  <c r="I744" i="8"/>
  <c r="H745" i="8"/>
  <c r="X758" i="8" l="1"/>
  <c r="H746" i="8"/>
  <c r="I745" i="8"/>
  <c r="A755" i="8"/>
  <c r="X759" i="8" l="1"/>
  <c r="A756" i="8"/>
  <c r="I746" i="8"/>
  <c r="H747" i="8"/>
  <c r="X760" i="8" l="1"/>
  <c r="H748" i="8"/>
  <c r="I747" i="8"/>
  <c r="A757" i="8"/>
  <c r="X761" i="8" l="1"/>
  <c r="A758" i="8"/>
  <c r="I748" i="8"/>
  <c r="H749" i="8"/>
  <c r="X762" i="8" l="1"/>
  <c r="H750" i="8"/>
  <c r="I749" i="8"/>
  <c r="A759" i="8"/>
  <c r="X763" i="8" l="1"/>
  <c r="A760" i="8"/>
  <c r="I750" i="8"/>
  <c r="H751" i="8"/>
  <c r="X764" i="8" l="1"/>
  <c r="H752" i="8"/>
  <c r="I751" i="8"/>
  <c r="A761" i="8"/>
  <c r="X765" i="8" l="1"/>
  <c r="A762" i="8"/>
  <c r="I752" i="8"/>
  <c r="H753" i="8"/>
  <c r="X766" i="8" l="1"/>
  <c r="H754" i="8"/>
  <c r="I753" i="8"/>
  <c r="A763" i="8"/>
  <c r="X767" i="8" l="1"/>
  <c r="A764" i="8"/>
  <c r="I754" i="8"/>
  <c r="H755" i="8"/>
  <c r="X768" i="8" l="1"/>
  <c r="H756" i="8"/>
  <c r="I755" i="8"/>
  <c r="A765" i="8"/>
  <c r="X769" i="8" l="1"/>
  <c r="A766" i="8"/>
  <c r="I756" i="8"/>
  <c r="H757" i="8"/>
  <c r="X770" i="8" l="1"/>
  <c r="H758" i="8"/>
  <c r="I757" i="8"/>
  <c r="A767" i="8"/>
  <c r="X771" i="8" l="1"/>
  <c r="A768" i="8"/>
  <c r="I758" i="8"/>
  <c r="H759" i="8"/>
  <c r="X772" i="8" l="1"/>
  <c r="H760" i="8"/>
  <c r="I759" i="8"/>
  <c r="A769" i="8"/>
  <c r="X773" i="8" l="1"/>
  <c r="A770" i="8"/>
  <c r="I760" i="8"/>
  <c r="H761" i="8"/>
  <c r="X774" i="8" l="1"/>
  <c r="H762" i="8"/>
  <c r="I761" i="8"/>
  <c r="A771" i="8"/>
  <c r="X775" i="8" l="1"/>
  <c r="A772" i="8"/>
  <c r="I762" i="8"/>
  <c r="H763" i="8"/>
  <c r="X776" i="8" l="1"/>
  <c r="H764" i="8"/>
  <c r="I763" i="8"/>
  <c r="A773" i="8"/>
  <c r="X777" i="8" l="1"/>
  <c r="A774" i="8"/>
  <c r="I764" i="8"/>
  <c r="H765" i="8"/>
  <c r="X778" i="8" l="1"/>
  <c r="H766" i="8"/>
  <c r="I765" i="8"/>
  <c r="A775" i="8"/>
  <c r="X779" i="8" l="1"/>
  <c r="A776" i="8"/>
  <c r="I766" i="8"/>
  <c r="H767" i="8"/>
  <c r="X780" i="8" l="1"/>
  <c r="H768" i="8"/>
  <c r="I767" i="8"/>
  <c r="A777" i="8"/>
  <c r="X781" i="8" l="1"/>
  <c r="A778" i="8"/>
  <c r="I768" i="8"/>
  <c r="H769" i="8"/>
  <c r="X782" i="8" l="1"/>
  <c r="H770" i="8"/>
  <c r="I769" i="8"/>
  <c r="A779" i="8"/>
  <c r="X783" i="8" l="1"/>
  <c r="A780" i="8"/>
  <c r="I770" i="8"/>
  <c r="H771" i="8"/>
  <c r="X784" i="8" l="1"/>
  <c r="H772" i="8"/>
  <c r="I771" i="8"/>
  <c r="A781" i="8"/>
  <c r="X785" i="8" l="1"/>
  <c r="A782" i="8"/>
  <c r="I772" i="8"/>
  <c r="H773" i="8"/>
  <c r="X786" i="8" l="1"/>
  <c r="H774" i="8"/>
  <c r="I773" i="8"/>
  <c r="A783" i="8"/>
  <c r="X787" i="8" l="1"/>
  <c r="A784" i="8"/>
  <c r="I774" i="8"/>
  <c r="H775" i="8"/>
  <c r="X788" i="8" l="1"/>
  <c r="H776" i="8"/>
  <c r="I775" i="8"/>
  <c r="A785" i="8"/>
  <c r="X789" i="8" l="1"/>
  <c r="A786" i="8"/>
  <c r="I776" i="8"/>
  <c r="H777" i="8"/>
  <c r="X790" i="8" l="1"/>
  <c r="H778" i="8"/>
  <c r="I777" i="8"/>
  <c r="A787" i="8"/>
  <c r="X791" i="8" l="1"/>
  <c r="A788" i="8"/>
  <c r="I778" i="8"/>
  <c r="H779" i="8"/>
  <c r="X792" i="8" l="1"/>
  <c r="H780" i="8"/>
  <c r="I779" i="8"/>
  <c r="A789" i="8"/>
  <c r="X793" i="8" l="1"/>
  <c r="A790" i="8"/>
  <c r="I780" i="8"/>
  <c r="H781" i="8"/>
  <c r="X794" i="8" l="1"/>
  <c r="H782" i="8"/>
  <c r="I781" i="8"/>
  <c r="A791" i="8"/>
  <c r="X795" i="8" l="1"/>
  <c r="A792" i="8"/>
  <c r="I782" i="8"/>
  <c r="H783" i="8"/>
  <c r="X796" i="8" l="1"/>
  <c r="H784" i="8"/>
  <c r="I783" i="8"/>
  <c r="A793" i="8"/>
  <c r="X797" i="8" l="1"/>
  <c r="A794" i="8"/>
  <c r="I784" i="8"/>
  <c r="H785" i="8"/>
  <c r="X798" i="8" l="1"/>
  <c r="H786" i="8"/>
  <c r="I785" i="8"/>
  <c r="A795" i="8"/>
  <c r="X799" i="8" l="1"/>
  <c r="A796" i="8"/>
  <c r="I786" i="8"/>
  <c r="H787" i="8"/>
  <c r="X800" i="8" l="1"/>
  <c r="H788" i="8"/>
  <c r="I787" i="8"/>
  <c r="A797" i="8"/>
  <c r="X801" i="8" l="1"/>
  <c r="A798" i="8"/>
  <c r="I788" i="8"/>
  <c r="H789" i="8"/>
  <c r="X802" i="8" l="1"/>
  <c r="H790" i="8"/>
  <c r="I789" i="8"/>
  <c r="A799" i="8"/>
  <c r="X803" i="8" l="1"/>
  <c r="A800" i="8"/>
  <c r="I790" i="8"/>
  <c r="H791" i="8"/>
  <c r="X804" i="8" l="1"/>
  <c r="H792" i="8"/>
  <c r="I791" i="8"/>
  <c r="A801" i="8"/>
  <c r="X805" i="8" l="1"/>
  <c r="A802" i="8"/>
  <c r="I792" i="8"/>
  <c r="H793" i="8"/>
  <c r="X806" i="8" l="1"/>
  <c r="H794" i="8"/>
  <c r="I793" i="8"/>
  <c r="A803" i="8"/>
  <c r="X807" i="8" l="1"/>
  <c r="A804" i="8"/>
  <c r="I794" i="8"/>
  <c r="H795" i="8"/>
  <c r="X808" i="8" l="1"/>
  <c r="H796" i="8"/>
  <c r="I795" i="8"/>
  <c r="A805" i="8"/>
  <c r="X809" i="8" l="1"/>
  <c r="A806" i="8"/>
  <c r="I796" i="8"/>
  <c r="H797" i="8"/>
  <c r="X810" i="8" l="1"/>
  <c r="H798" i="8"/>
  <c r="I797" i="8"/>
  <c r="A807" i="8"/>
  <c r="X811" i="8" l="1"/>
  <c r="A808" i="8"/>
  <c r="I798" i="8"/>
  <c r="H799" i="8"/>
  <c r="X812" i="8" l="1"/>
  <c r="H800" i="8"/>
  <c r="I799" i="8"/>
  <c r="A809" i="8"/>
  <c r="X813" i="8" l="1"/>
  <c r="A810" i="8"/>
  <c r="I800" i="8"/>
  <c r="H801" i="8"/>
  <c r="X814" i="8" l="1"/>
  <c r="H802" i="8"/>
  <c r="I801" i="8"/>
  <c r="A811" i="8"/>
  <c r="X815" i="8" l="1"/>
  <c r="A812" i="8"/>
  <c r="I802" i="8"/>
  <c r="H803" i="8"/>
  <c r="X816" i="8" l="1"/>
  <c r="H804" i="8"/>
  <c r="I803" i="8"/>
  <c r="A813" i="8"/>
  <c r="X817" i="8" l="1"/>
  <c r="A814" i="8"/>
  <c r="I804" i="8"/>
  <c r="H805" i="8"/>
  <c r="X818" i="8" l="1"/>
  <c r="H806" i="8"/>
  <c r="I805" i="8"/>
  <c r="A815" i="8"/>
  <c r="X819" i="8" l="1"/>
  <c r="A816" i="8"/>
  <c r="I806" i="8"/>
  <c r="H807" i="8"/>
  <c r="X820" i="8" l="1"/>
  <c r="H808" i="8"/>
  <c r="I807" i="8"/>
  <c r="A817" i="8"/>
  <c r="X821" i="8" l="1"/>
  <c r="A818" i="8"/>
  <c r="H809" i="8"/>
  <c r="I808" i="8"/>
  <c r="X822" i="8" l="1"/>
  <c r="A819" i="8"/>
  <c r="I809" i="8"/>
  <c r="H810" i="8"/>
  <c r="X823" i="8" l="1"/>
  <c r="H811" i="8"/>
  <c r="I810" i="8"/>
  <c r="A820" i="8"/>
  <c r="X824" i="8" l="1"/>
  <c r="A821" i="8"/>
  <c r="H812" i="8"/>
  <c r="I811" i="8"/>
  <c r="X825" i="8" l="1"/>
  <c r="A822" i="8"/>
  <c r="H813" i="8"/>
  <c r="I812" i="8"/>
  <c r="X826" i="8" l="1"/>
  <c r="A823" i="8"/>
  <c r="H814" i="8"/>
  <c r="I813" i="8"/>
  <c r="X827" i="8" l="1"/>
  <c r="A824" i="8"/>
  <c r="I814" i="8"/>
  <c r="H815" i="8"/>
  <c r="X828" i="8" l="1"/>
  <c r="H816" i="8"/>
  <c r="I815" i="8"/>
  <c r="A825" i="8"/>
  <c r="X829" i="8" l="1"/>
  <c r="A826" i="8"/>
  <c r="H817" i="8"/>
  <c r="I816" i="8"/>
  <c r="X830" i="8" l="1"/>
  <c r="A827" i="8"/>
  <c r="I817" i="8"/>
  <c r="H818" i="8"/>
  <c r="X831" i="8" l="1"/>
  <c r="H819" i="8"/>
  <c r="I818" i="8"/>
  <c r="A828" i="8"/>
  <c r="X832" i="8" l="1"/>
  <c r="A829" i="8"/>
  <c r="H820" i="8"/>
  <c r="I819" i="8"/>
  <c r="X833" i="8" l="1"/>
  <c r="A830" i="8"/>
  <c r="H821" i="8"/>
  <c r="I820" i="8"/>
  <c r="X834" i="8" l="1"/>
  <c r="H822" i="8"/>
  <c r="I821" i="8"/>
  <c r="A831" i="8"/>
  <c r="X835" i="8" l="1"/>
  <c r="A832" i="8"/>
  <c r="I822" i="8"/>
  <c r="H823" i="8"/>
  <c r="X836" i="8" l="1"/>
  <c r="H824" i="8"/>
  <c r="I823" i="8"/>
  <c r="A833" i="8"/>
  <c r="X837" i="8" l="1"/>
  <c r="A834" i="8"/>
  <c r="H825" i="8"/>
  <c r="I824" i="8"/>
  <c r="X838" i="8" l="1"/>
  <c r="A835" i="8"/>
  <c r="I825" i="8"/>
  <c r="H826" i="8"/>
  <c r="X839" i="8" l="1"/>
  <c r="H827" i="8"/>
  <c r="I826" i="8"/>
  <c r="A836" i="8"/>
  <c r="X840" i="8" l="1"/>
  <c r="A837" i="8"/>
  <c r="H828" i="8"/>
  <c r="I827" i="8"/>
  <c r="X841" i="8" l="1"/>
  <c r="A838" i="8"/>
  <c r="I828" i="8"/>
  <c r="H829" i="8"/>
  <c r="X842" i="8" l="1"/>
  <c r="H830" i="8"/>
  <c r="I829" i="8"/>
  <c r="A839" i="8"/>
  <c r="X843" i="8" l="1"/>
  <c r="A840" i="8"/>
  <c r="I830" i="8"/>
  <c r="H831" i="8"/>
  <c r="X844" i="8" l="1"/>
  <c r="H832" i="8"/>
  <c r="I831" i="8"/>
  <c r="A841" i="8"/>
  <c r="X845" i="8" l="1"/>
  <c r="A842" i="8"/>
  <c r="H833" i="8"/>
  <c r="I832" i="8"/>
  <c r="X846" i="8" l="1"/>
  <c r="A843" i="8"/>
  <c r="I833" i="8"/>
  <c r="H834" i="8"/>
  <c r="X847" i="8" l="1"/>
  <c r="H835" i="8"/>
  <c r="I834" i="8"/>
  <c r="A844" i="8"/>
  <c r="X848" i="8" l="1"/>
  <c r="A845" i="8"/>
  <c r="H836" i="8"/>
  <c r="I835" i="8"/>
  <c r="X849" i="8" l="1"/>
  <c r="H837" i="8"/>
  <c r="I836" i="8"/>
  <c r="A846" i="8"/>
  <c r="X850" i="8" l="1"/>
  <c r="A847" i="8"/>
  <c r="H838" i="8"/>
  <c r="I837" i="8"/>
  <c r="X851" i="8" l="1"/>
  <c r="A848" i="8"/>
  <c r="I838" i="8"/>
  <c r="H839" i="8"/>
  <c r="X852" i="8" l="1"/>
  <c r="H840" i="8"/>
  <c r="I839" i="8"/>
  <c r="A849" i="8"/>
  <c r="X853" i="8" l="1"/>
  <c r="A850" i="8"/>
  <c r="H841" i="8"/>
  <c r="I840" i="8"/>
  <c r="X854" i="8" l="1"/>
  <c r="A851" i="8"/>
  <c r="I841" i="8"/>
  <c r="H842" i="8"/>
  <c r="X855" i="8" l="1"/>
  <c r="H843" i="8"/>
  <c r="I842" i="8"/>
  <c r="A852" i="8"/>
  <c r="X856" i="8" l="1"/>
  <c r="A853" i="8"/>
  <c r="H844" i="8"/>
  <c r="I843" i="8"/>
  <c r="X857" i="8" l="1"/>
  <c r="A854" i="8"/>
  <c r="H845" i="8"/>
  <c r="I844" i="8"/>
  <c r="X858" i="8" l="1"/>
  <c r="A855" i="8"/>
  <c r="H846" i="8"/>
  <c r="I845" i="8"/>
  <c r="X859" i="8" l="1"/>
  <c r="A856" i="8"/>
  <c r="I846" i="8"/>
  <c r="H847" i="8"/>
  <c r="X860" i="8" l="1"/>
  <c r="H848" i="8"/>
  <c r="I847" i="8"/>
  <c r="A857" i="8"/>
  <c r="X861" i="8" l="1"/>
  <c r="A858" i="8"/>
  <c r="H849" i="8"/>
  <c r="I848" i="8"/>
  <c r="X862" i="8" l="1"/>
  <c r="A859" i="8"/>
  <c r="I849" i="8"/>
  <c r="H850" i="8"/>
  <c r="X863" i="8" l="1"/>
  <c r="H851" i="8"/>
  <c r="I850" i="8"/>
  <c r="A860" i="8"/>
  <c r="X864" i="8" l="1"/>
  <c r="A861" i="8"/>
  <c r="H852" i="8"/>
  <c r="I851" i="8"/>
  <c r="X865" i="8" l="1"/>
  <c r="H853" i="8"/>
  <c r="I852" i="8"/>
  <c r="A862" i="8"/>
  <c r="X866" i="8" l="1"/>
  <c r="A863" i="8"/>
  <c r="H854" i="8"/>
  <c r="I853" i="8"/>
  <c r="X867" i="8" l="1"/>
  <c r="A864" i="8"/>
  <c r="I854" i="8"/>
  <c r="H855" i="8"/>
  <c r="X868" i="8" l="1"/>
  <c r="H856" i="8"/>
  <c r="I855" i="8"/>
  <c r="A865" i="8"/>
  <c r="X869" i="8" l="1"/>
  <c r="A866" i="8"/>
  <c r="H857" i="8"/>
  <c r="I856" i="8"/>
  <c r="X870" i="8" l="1"/>
  <c r="A867" i="8"/>
  <c r="I857" i="8"/>
  <c r="H858" i="8"/>
  <c r="X871" i="8" l="1"/>
  <c r="H859" i="8"/>
  <c r="I858" i="8"/>
  <c r="A868" i="8"/>
  <c r="X872" i="8" l="1"/>
  <c r="A869" i="8"/>
  <c r="H860" i="8"/>
  <c r="I859" i="8"/>
  <c r="X873" i="8" l="1"/>
  <c r="A870" i="8"/>
  <c r="I860" i="8"/>
  <c r="H861" i="8"/>
  <c r="X874" i="8" l="1"/>
  <c r="H862" i="8"/>
  <c r="I861" i="8"/>
  <c r="A871" i="8"/>
  <c r="X875" i="8" l="1"/>
  <c r="A872" i="8"/>
  <c r="I862" i="8"/>
  <c r="H863" i="8"/>
  <c r="X876" i="8" l="1"/>
  <c r="H864" i="8"/>
  <c r="I863" i="8"/>
  <c r="A873" i="8"/>
  <c r="X877" i="8" l="1"/>
  <c r="A874" i="8"/>
  <c r="H865" i="8"/>
  <c r="I864" i="8"/>
  <c r="X878" i="8" l="1"/>
  <c r="A875" i="8"/>
  <c r="I865" i="8"/>
  <c r="H866" i="8"/>
  <c r="X879" i="8" l="1"/>
  <c r="H867" i="8"/>
  <c r="I866" i="8"/>
  <c r="A876" i="8"/>
  <c r="X880" i="8" l="1"/>
  <c r="A877" i="8"/>
  <c r="H868" i="8"/>
  <c r="I867" i="8"/>
  <c r="X881" i="8" l="1"/>
  <c r="A878" i="8"/>
  <c r="H869" i="8"/>
  <c r="I868" i="8"/>
  <c r="X882" i="8" l="1"/>
  <c r="A879" i="8"/>
  <c r="H870" i="8"/>
  <c r="I869" i="8"/>
  <c r="X883" i="8" l="1"/>
  <c r="A880" i="8"/>
  <c r="I870" i="8"/>
  <c r="H871" i="8"/>
  <c r="X884" i="8" l="1"/>
  <c r="H872" i="8"/>
  <c r="I871" i="8"/>
  <c r="A881" i="8"/>
  <c r="X885" i="8" l="1"/>
  <c r="A882" i="8"/>
  <c r="H873" i="8"/>
  <c r="I872" i="8"/>
  <c r="X886" i="8" l="1"/>
  <c r="A883" i="8"/>
  <c r="I873" i="8"/>
  <c r="H874" i="8"/>
  <c r="X887" i="8" l="1"/>
  <c r="H875" i="8"/>
  <c r="I874" i="8"/>
  <c r="A884" i="8"/>
  <c r="X888" i="8" l="1"/>
  <c r="A885" i="8"/>
  <c r="H876" i="8"/>
  <c r="I875" i="8"/>
  <c r="X889" i="8" l="1"/>
  <c r="A886" i="8"/>
  <c r="H877" i="8"/>
  <c r="I876" i="8"/>
  <c r="X890" i="8" l="1"/>
  <c r="A887" i="8"/>
  <c r="H878" i="8"/>
  <c r="I877" i="8"/>
  <c r="X891" i="8" l="1"/>
  <c r="I878" i="8"/>
  <c r="H879" i="8"/>
  <c r="A888" i="8"/>
  <c r="X892" i="8" l="1"/>
  <c r="H880" i="8"/>
  <c r="I879" i="8"/>
  <c r="A889" i="8"/>
  <c r="X893" i="8" l="1"/>
  <c r="A890" i="8"/>
  <c r="H881" i="8"/>
  <c r="I880" i="8"/>
  <c r="X894" i="8" l="1"/>
  <c r="A891" i="8"/>
  <c r="I881" i="8"/>
  <c r="H882" i="8"/>
  <c r="X895" i="8" l="1"/>
  <c r="H883" i="8"/>
  <c r="I882" i="8"/>
  <c r="A892" i="8"/>
  <c r="X896" i="8" l="1"/>
  <c r="A893" i="8"/>
  <c r="H884" i="8"/>
  <c r="I883" i="8"/>
  <c r="X897" i="8" l="1"/>
  <c r="A894" i="8"/>
  <c r="H885" i="8"/>
  <c r="I884" i="8"/>
  <c r="X898" i="8" l="1"/>
  <c r="A895" i="8"/>
  <c r="H886" i="8"/>
  <c r="I885" i="8"/>
  <c r="X899" i="8" l="1"/>
  <c r="A896" i="8"/>
  <c r="I886" i="8"/>
  <c r="H887" i="8"/>
  <c r="X900" i="8" l="1"/>
  <c r="H888" i="8"/>
  <c r="I887" i="8"/>
  <c r="A897" i="8"/>
  <c r="X901" i="8" l="1"/>
  <c r="A898" i="8"/>
  <c r="H889" i="8"/>
  <c r="I888" i="8"/>
  <c r="X902" i="8" l="1"/>
  <c r="A899" i="8"/>
  <c r="I889" i="8"/>
  <c r="H890" i="8"/>
  <c r="X903" i="8" l="1"/>
  <c r="H891" i="8"/>
  <c r="I890" i="8"/>
  <c r="A900" i="8"/>
  <c r="X904" i="8" l="1"/>
  <c r="A901" i="8"/>
  <c r="H892" i="8"/>
  <c r="I891" i="8"/>
  <c r="X905" i="8" l="1"/>
  <c r="A902" i="8"/>
  <c r="I892" i="8"/>
  <c r="H893" i="8"/>
  <c r="X906" i="8" l="1"/>
  <c r="H894" i="8"/>
  <c r="I893" i="8"/>
  <c r="A903" i="8"/>
  <c r="X907" i="8" l="1"/>
  <c r="A904" i="8"/>
  <c r="I894" i="8"/>
  <c r="H895" i="8"/>
  <c r="X908" i="8" l="1"/>
  <c r="H896" i="8"/>
  <c r="I895" i="8"/>
  <c r="A905" i="8"/>
  <c r="X909" i="8" l="1"/>
  <c r="A906" i="8"/>
  <c r="H897" i="8"/>
  <c r="I896" i="8"/>
  <c r="X910" i="8" l="1"/>
  <c r="A907" i="8"/>
  <c r="I897" i="8"/>
  <c r="H898" i="8"/>
  <c r="X911" i="8" l="1"/>
  <c r="H899" i="8"/>
  <c r="I898" i="8"/>
  <c r="A908" i="8"/>
  <c r="X912" i="8" l="1"/>
  <c r="A909" i="8"/>
  <c r="H900" i="8"/>
  <c r="I899" i="8"/>
  <c r="X913" i="8" l="1"/>
  <c r="H901" i="8"/>
  <c r="I900" i="8"/>
  <c r="A910" i="8"/>
  <c r="X914" i="8" l="1"/>
  <c r="A911" i="8"/>
  <c r="H902" i="8"/>
  <c r="I901" i="8"/>
  <c r="X915" i="8" l="1"/>
  <c r="A912" i="8"/>
  <c r="I902" i="8"/>
  <c r="H903" i="8"/>
  <c r="X916" i="8" l="1"/>
  <c r="H904" i="8"/>
  <c r="I903" i="8"/>
  <c r="A913" i="8"/>
  <c r="X917" i="8" l="1"/>
  <c r="A914" i="8"/>
  <c r="H905" i="8"/>
  <c r="I904" i="8"/>
  <c r="X918" i="8" l="1"/>
  <c r="A915" i="8"/>
  <c r="I905" i="8"/>
  <c r="H906" i="8"/>
  <c r="X919" i="8" l="1"/>
  <c r="H907" i="8"/>
  <c r="I906" i="8"/>
  <c r="A916" i="8"/>
  <c r="X920" i="8" l="1"/>
  <c r="A917" i="8"/>
  <c r="H908" i="8"/>
  <c r="I907" i="8"/>
  <c r="X921" i="8" l="1"/>
  <c r="A918" i="8"/>
  <c r="H909" i="8"/>
  <c r="I908" i="8"/>
  <c r="X922" i="8" l="1"/>
  <c r="A919" i="8"/>
  <c r="H910" i="8"/>
  <c r="I909" i="8"/>
  <c r="X923" i="8" l="1"/>
  <c r="A920" i="8"/>
  <c r="I910" i="8"/>
  <c r="H911" i="8"/>
  <c r="X924" i="8" l="1"/>
  <c r="H912" i="8"/>
  <c r="I911" i="8"/>
  <c r="A921" i="8"/>
  <c r="X925" i="8" l="1"/>
  <c r="A922" i="8"/>
  <c r="H913" i="8"/>
  <c r="I912" i="8"/>
  <c r="X926" i="8" l="1"/>
  <c r="A923" i="8"/>
  <c r="I913" i="8"/>
  <c r="H914" i="8"/>
  <c r="X927" i="8" l="1"/>
  <c r="H915" i="8"/>
  <c r="I914" i="8"/>
  <c r="A924" i="8"/>
  <c r="X928" i="8" l="1"/>
  <c r="A925" i="8"/>
  <c r="H916" i="8"/>
  <c r="I915" i="8"/>
  <c r="X929" i="8" l="1"/>
  <c r="A926" i="8"/>
  <c r="H917" i="8"/>
  <c r="I916" i="8"/>
  <c r="X930" i="8" l="1"/>
  <c r="A927" i="8"/>
  <c r="H918" i="8"/>
  <c r="I917" i="8"/>
  <c r="X931" i="8" l="1"/>
  <c r="A928" i="8"/>
  <c r="I918" i="8"/>
  <c r="H919" i="8"/>
  <c r="X932" i="8" l="1"/>
  <c r="A929" i="8"/>
  <c r="H920" i="8"/>
  <c r="I919" i="8"/>
  <c r="X933" i="8" l="1"/>
  <c r="H921" i="8"/>
  <c r="I920" i="8"/>
  <c r="A930" i="8"/>
  <c r="X934" i="8" l="1"/>
  <c r="A931" i="8"/>
  <c r="I921" i="8"/>
  <c r="H922" i="8"/>
  <c r="X935" i="8" l="1"/>
  <c r="H923" i="8"/>
  <c r="I922" i="8"/>
  <c r="A932" i="8"/>
  <c r="X936" i="8" l="1"/>
  <c r="A933" i="8"/>
  <c r="H924" i="8"/>
  <c r="I923" i="8"/>
  <c r="X937" i="8" l="1"/>
  <c r="A934" i="8"/>
  <c r="H925" i="8"/>
  <c r="I924" i="8"/>
  <c r="X938" i="8" l="1"/>
  <c r="A935" i="8"/>
  <c r="H926" i="8"/>
  <c r="I925" i="8"/>
  <c r="X939" i="8" l="1"/>
  <c r="A936" i="8"/>
  <c r="H927" i="8"/>
  <c r="I926" i="8"/>
  <c r="X940" i="8" l="1"/>
  <c r="A937" i="8"/>
  <c r="H928" i="8"/>
  <c r="I927" i="8"/>
  <c r="X941" i="8" l="1"/>
  <c r="A938" i="8"/>
  <c r="H929" i="8"/>
  <c r="I928" i="8"/>
  <c r="X942" i="8" l="1"/>
  <c r="A939" i="8"/>
  <c r="H930" i="8"/>
  <c r="I929" i="8"/>
  <c r="X943" i="8" l="1"/>
  <c r="A940" i="8"/>
  <c r="H931" i="8"/>
  <c r="I930" i="8"/>
  <c r="X944" i="8" l="1"/>
  <c r="A941" i="8"/>
  <c r="H932" i="8"/>
  <c r="I931" i="8"/>
  <c r="X945" i="8" l="1"/>
  <c r="A942" i="8"/>
  <c r="H933" i="8"/>
  <c r="I932" i="8"/>
  <c r="X946" i="8" l="1"/>
  <c r="A943" i="8"/>
  <c r="H934" i="8"/>
  <c r="I933" i="8"/>
  <c r="X947" i="8" l="1"/>
  <c r="A944" i="8"/>
  <c r="H935" i="8"/>
  <c r="I934" i="8"/>
  <c r="X948" i="8" l="1"/>
  <c r="H936" i="8"/>
  <c r="I935" i="8"/>
  <c r="A945" i="8"/>
  <c r="X949" i="8" l="1"/>
  <c r="A946" i="8"/>
  <c r="H937" i="8"/>
  <c r="I936" i="8"/>
  <c r="X950" i="8" l="1"/>
  <c r="A947" i="8"/>
  <c r="H938" i="8"/>
  <c r="I937" i="8"/>
  <c r="X951" i="8" l="1"/>
  <c r="A948" i="8"/>
  <c r="H939" i="8"/>
  <c r="I938" i="8"/>
  <c r="X952" i="8" l="1"/>
  <c r="A949" i="8"/>
  <c r="H940" i="8"/>
  <c r="I939" i="8"/>
  <c r="X953" i="8" l="1"/>
  <c r="A950" i="8"/>
  <c r="H941" i="8"/>
  <c r="I940" i="8"/>
  <c r="X954" i="8" l="1"/>
  <c r="A951" i="8"/>
  <c r="H942" i="8"/>
  <c r="I941" i="8"/>
  <c r="X955" i="8" l="1"/>
  <c r="A952" i="8"/>
  <c r="H943" i="8"/>
  <c r="I942" i="8"/>
  <c r="X956" i="8" l="1"/>
  <c r="A953" i="8"/>
  <c r="H944" i="8"/>
  <c r="I943" i="8"/>
  <c r="X957" i="8" l="1"/>
  <c r="A954" i="8"/>
  <c r="H945" i="8"/>
  <c r="I944" i="8"/>
  <c r="X958" i="8" l="1"/>
  <c r="A955" i="8"/>
  <c r="H946" i="8"/>
  <c r="I945" i="8"/>
  <c r="X959" i="8" l="1"/>
  <c r="H947" i="8"/>
  <c r="I946" i="8"/>
  <c r="A956" i="8"/>
  <c r="X960" i="8" l="1"/>
  <c r="A957" i="8"/>
  <c r="H948" i="8"/>
  <c r="I947" i="8"/>
  <c r="X961" i="8" l="1"/>
  <c r="H949" i="8"/>
  <c r="I948" i="8"/>
  <c r="A958" i="8"/>
  <c r="X962" i="8" l="1"/>
  <c r="A959" i="8"/>
  <c r="H950" i="8"/>
  <c r="I949" i="8"/>
  <c r="X963" i="8" l="1"/>
  <c r="H951" i="8"/>
  <c r="I950" i="8"/>
  <c r="A960" i="8"/>
  <c r="X964" i="8" l="1"/>
  <c r="A961" i="8"/>
  <c r="H952" i="8"/>
  <c r="I951" i="8"/>
  <c r="X965" i="8" l="1"/>
  <c r="A962" i="8"/>
  <c r="H953" i="8"/>
  <c r="I952" i="8"/>
  <c r="X966" i="8" l="1"/>
  <c r="H954" i="8"/>
  <c r="I953" i="8"/>
  <c r="A963" i="8"/>
  <c r="X967" i="8" l="1"/>
  <c r="A964" i="8"/>
  <c r="H955" i="8"/>
  <c r="I954" i="8"/>
  <c r="X968" i="8" l="1"/>
  <c r="A965" i="8"/>
  <c r="H956" i="8"/>
  <c r="I955" i="8"/>
  <c r="X969" i="8" l="1"/>
  <c r="A966" i="8"/>
  <c r="H957" i="8"/>
  <c r="I956" i="8"/>
  <c r="X970" i="8" l="1"/>
  <c r="A967" i="8"/>
  <c r="H958" i="8"/>
  <c r="I957" i="8"/>
  <c r="X971" i="8" l="1"/>
  <c r="A968" i="8"/>
  <c r="H959" i="8"/>
  <c r="I958" i="8"/>
  <c r="X972" i="8" l="1"/>
  <c r="H960" i="8"/>
  <c r="I959" i="8"/>
  <c r="A969" i="8"/>
  <c r="X973" i="8" l="1"/>
  <c r="A970" i="8"/>
  <c r="H961" i="8"/>
  <c r="I960" i="8"/>
  <c r="X974" i="8" l="1"/>
  <c r="H962" i="8"/>
  <c r="I961" i="8"/>
  <c r="A971" i="8"/>
  <c r="X975" i="8" l="1"/>
  <c r="A972" i="8"/>
  <c r="H963" i="8"/>
  <c r="I962" i="8"/>
  <c r="X976" i="8" l="1"/>
  <c r="H964" i="8"/>
  <c r="I963" i="8"/>
  <c r="A973" i="8"/>
  <c r="X977" i="8" l="1"/>
  <c r="A974" i="8"/>
  <c r="H965" i="8"/>
  <c r="I964" i="8"/>
  <c r="X978" i="8" l="1"/>
  <c r="I965" i="8"/>
  <c r="H966" i="8"/>
  <c r="A975" i="8"/>
  <c r="X979" i="8" l="1"/>
  <c r="A976" i="8"/>
  <c r="H967" i="8"/>
  <c r="I966" i="8"/>
  <c r="X980" i="8" l="1"/>
  <c r="H968" i="8"/>
  <c r="I967" i="8"/>
  <c r="A977" i="8"/>
  <c r="X981" i="8" l="1"/>
  <c r="A978" i="8"/>
  <c r="H969" i="8"/>
  <c r="I968" i="8"/>
  <c r="X982" i="8" l="1"/>
  <c r="H970" i="8"/>
  <c r="I969" i="8"/>
  <c r="A979" i="8"/>
  <c r="X983" i="8" l="1"/>
  <c r="A980" i="8"/>
  <c r="H971" i="8"/>
  <c r="I970" i="8"/>
  <c r="X984" i="8" l="1"/>
  <c r="H972" i="8"/>
  <c r="I971" i="8"/>
  <c r="A981" i="8"/>
  <c r="X985" i="8" l="1"/>
  <c r="A982" i="8"/>
  <c r="H973" i="8"/>
  <c r="I972" i="8"/>
  <c r="X986" i="8" l="1"/>
  <c r="H974" i="8"/>
  <c r="I973" i="8"/>
  <c r="A983" i="8"/>
  <c r="X987" i="8" l="1"/>
  <c r="A984" i="8"/>
  <c r="H975" i="8"/>
  <c r="I974" i="8"/>
  <c r="X988" i="8" l="1"/>
  <c r="I975" i="8"/>
  <c r="H976" i="8"/>
  <c r="A985" i="8"/>
  <c r="X989" i="8" l="1"/>
  <c r="H977" i="8"/>
  <c r="I976" i="8"/>
  <c r="A986" i="8"/>
  <c r="X990" i="8" l="1"/>
  <c r="A987" i="8"/>
  <c r="H978" i="8"/>
  <c r="I977" i="8"/>
  <c r="X991" i="8" l="1"/>
  <c r="H979" i="8"/>
  <c r="I978" i="8"/>
  <c r="A988" i="8"/>
  <c r="X992" i="8" l="1"/>
  <c r="A989" i="8"/>
  <c r="H980" i="8"/>
  <c r="I979" i="8"/>
  <c r="X993" i="8" l="1"/>
  <c r="A990" i="8"/>
  <c r="H981" i="8"/>
  <c r="I980" i="8"/>
  <c r="X994" i="8" l="1"/>
  <c r="H982" i="8"/>
  <c r="I981" i="8"/>
  <c r="A991" i="8"/>
  <c r="X995" i="8" l="1"/>
  <c r="A992" i="8"/>
  <c r="H983" i="8"/>
  <c r="I982" i="8"/>
  <c r="X996" i="8" l="1"/>
  <c r="H984" i="8"/>
  <c r="I983" i="8"/>
  <c r="A993" i="8"/>
  <c r="X997" i="8" l="1"/>
  <c r="Y996" i="8" s="1"/>
  <c r="A994" i="8"/>
  <c r="H985" i="8"/>
  <c r="I984" i="8"/>
  <c r="X998" i="8" l="1"/>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Y934" i="8"/>
  <c r="Y935" i="8"/>
  <c r="Y936" i="8"/>
  <c r="Y937"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H986" i="8"/>
  <c r="I985" i="8"/>
  <c r="A995" i="8"/>
  <c r="X999" i="8" l="1"/>
  <c r="A996" i="8"/>
  <c r="H987" i="8"/>
  <c r="I986" i="8"/>
  <c r="X1000" i="8" l="1"/>
  <c r="H988" i="8"/>
  <c r="I987" i="8"/>
  <c r="A997" i="8"/>
  <c r="X1001" i="8" l="1"/>
  <c r="A998" i="8"/>
  <c r="H989" i="8"/>
  <c r="I988" i="8"/>
  <c r="X1002" i="8" l="1"/>
  <c r="H990" i="8"/>
  <c r="I989" i="8"/>
  <c r="A999" i="8"/>
  <c r="X1003" i="8" l="1"/>
  <c r="A1000" i="8"/>
  <c r="H991" i="8"/>
  <c r="I990" i="8"/>
  <c r="X1004" i="8" l="1"/>
  <c r="H992" i="8"/>
  <c r="I991" i="8"/>
  <c r="A1001" i="8"/>
  <c r="X1005" i="8" l="1"/>
  <c r="A1002" i="8"/>
  <c r="H993" i="8"/>
  <c r="I992" i="8"/>
  <c r="X1006" i="8" l="1"/>
  <c r="H994" i="8"/>
  <c r="I993" i="8"/>
  <c r="A1003" i="8"/>
  <c r="X1007" i="8" l="1"/>
  <c r="A1004" i="8"/>
  <c r="H995" i="8"/>
  <c r="I994" i="8"/>
  <c r="X1008" i="8" l="1"/>
  <c r="H996" i="8"/>
  <c r="I995" i="8"/>
  <c r="A1005" i="8"/>
  <c r="X1009" i="8" l="1"/>
  <c r="A1006" i="8"/>
  <c r="H997" i="8"/>
  <c r="I996" i="8"/>
  <c r="X1010" i="8" l="1"/>
  <c r="I997" i="8"/>
  <c r="H998" i="8"/>
  <c r="A1007" i="8"/>
  <c r="X1011" i="8" l="1"/>
  <c r="A1008" i="8"/>
  <c r="H999" i="8"/>
  <c r="I998" i="8"/>
  <c r="X1012" i="8" l="1"/>
  <c r="I999" i="8"/>
  <c r="H1000" i="8"/>
  <c r="A1009" i="8"/>
  <c r="X1013" i="8" l="1"/>
  <c r="A1010" i="8"/>
  <c r="H1001" i="8"/>
  <c r="I1000" i="8"/>
  <c r="X1014" i="8" l="1"/>
  <c r="I1001" i="8"/>
  <c r="H1002" i="8"/>
  <c r="A1011" i="8"/>
  <c r="X1015" i="8" l="1"/>
  <c r="H1003" i="8"/>
  <c r="I1002" i="8"/>
  <c r="A1012" i="8"/>
  <c r="X1016" i="8" l="1"/>
  <c r="A1013" i="8"/>
  <c r="I1003" i="8"/>
  <c r="H1004" i="8"/>
  <c r="X1017" i="8" l="1"/>
  <c r="H1005" i="8"/>
  <c r="I1004" i="8"/>
  <c r="A1014" i="8"/>
  <c r="X1018" i="8" l="1"/>
  <c r="A1015" i="8"/>
  <c r="I1005" i="8"/>
  <c r="H1006" i="8"/>
  <c r="X1019" i="8" l="1"/>
  <c r="H1007" i="8"/>
  <c r="I1006" i="8"/>
  <c r="A1016" i="8"/>
  <c r="X1020" i="8" l="1"/>
  <c r="A1017" i="8"/>
  <c r="I1007" i="8"/>
  <c r="H1008" i="8"/>
  <c r="X1021" i="8" l="1"/>
  <c r="H1009" i="8"/>
  <c r="I1008" i="8"/>
  <c r="A1018" i="8"/>
  <c r="X1022" i="8" l="1"/>
  <c r="A1019" i="8"/>
  <c r="I1009" i="8"/>
  <c r="H1010" i="8"/>
  <c r="X1023" i="8" l="1"/>
  <c r="A1020" i="8"/>
  <c r="H1011" i="8"/>
  <c r="I1010" i="8"/>
  <c r="X1024" i="8" l="1"/>
  <c r="I1011" i="8"/>
  <c r="H1012" i="8"/>
  <c r="A1021" i="8"/>
  <c r="X1025" i="8" l="1"/>
  <c r="A1022" i="8"/>
  <c r="H1013" i="8"/>
  <c r="I1012" i="8"/>
  <c r="X1026" i="8" l="1"/>
  <c r="I1013" i="8"/>
  <c r="H1014" i="8"/>
  <c r="A1023" i="8"/>
  <c r="X1027" i="8" l="1"/>
  <c r="H1015" i="8"/>
  <c r="I1014" i="8"/>
  <c r="A1024" i="8"/>
  <c r="X1028" i="8" l="1"/>
  <c r="A1025" i="8"/>
  <c r="I1015" i="8"/>
  <c r="H1016" i="8"/>
  <c r="X1029" i="8" l="1"/>
  <c r="H1017" i="8"/>
  <c r="I1016" i="8"/>
  <c r="A1026" i="8"/>
  <c r="X1030" i="8" l="1"/>
  <c r="A1027" i="8"/>
  <c r="I1017" i="8"/>
  <c r="H1018" i="8"/>
  <c r="X1031" i="8" l="1"/>
  <c r="A1028" i="8"/>
  <c r="H1019" i="8"/>
  <c r="I1018" i="8"/>
  <c r="X1032" i="8" l="1"/>
  <c r="I1019" i="8"/>
  <c r="H1020" i="8"/>
  <c r="A1029" i="8"/>
  <c r="X1033" i="8" l="1"/>
  <c r="A1030" i="8"/>
  <c r="H1021" i="8"/>
  <c r="I1020" i="8"/>
  <c r="X1034" i="8" l="1"/>
  <c r="I1021" i="8"/>
  <c r="H1022" i="8"/>
  <c r="A1031" i="8"/>
  <c r="X1035" i="8" l="1"/>
  <c r="A1032" i="8"/>
  <c r="H1023" i="8"/>
  <c r="I1022" i="8"/>
  <c r="X1036" i="8" l="1"/>
  <c r="I1023" i="8"/>
  <c r="H1024" i="8"/>
  <c r="A1033" i="8"/>
  <c r="X1037" i="8" l="1"/>
  <c r="A1034" i="8"/>
  <c r="H1025" i="8"/>
  <c r="I1024" i="8"/>
  <c r="X1038" i="8" l="1"/>
  <c r="I1025" i="8"/>
  <c r="H1026" i="8"/>
  <c r="A1035" i="8"/>
  <c r="X1039" i="8" l="1"/>
  <c r="A1036" i="8"/>
  <c r="H1027" i="8"/>
  <c r="I1026" i="8"/>
  <c r="X1040" i="8" l="1"/>
  <c r="I1027" i="8"/>
  <c r="H1028" i="8"/>
  <c r="A1037" i="8"/>
  <c r="X1041" i="8" l="1"/>
  <c r="H1029" i="8"/>
  <c r="I1028" i="8"/>
  <c r="A1038" i="8"/>
  <c r="X1042" i="8" l="1"/>
  <c r="A1039" i="8"/>
  <c r="I1029" i="8"/>
  <c r="H1030" i="8"/>
  <c r="X1043" i="8" l="1"/>
  <c r="H1031" i="8"/>
  <c r="I1030" i="8"/>
  <c r="A1040" i="8"/>
  <c r="X1044" i="8" l="1"/>
  <c r="A1041" i="8"/>
  <c r="I1031" i="8"/>
  <c r="H1032" i="8"/>
  <c r="X1045" i="8" l="1"/>
  <c r="A1042" i="8"/>
  <c r="H1033" i="8"/>
  <c r="I1032" i="8"/>
  <c r="X1046" i="8" l="1"/>
  <c r="I1033" i="8"/>
  <c r="H1034" i="8"/>
  <c r="A1043" i="8"/>
  <c r="X1047" i="8" l="1"/>
  <c r="H1035" i="8"/>
  <c r="I1034" i="8"/>
  <c r="A1044" i="8"/>
  <c r="X1048" i="8" l="1"/>
  <c r="A1045" i="8"/>
  <c r="I1035" i="8"/>
  <c r="H1036" i="8"/>
  <c r="X1049" i="8" l="1"/>
  <c r="H1037" i="8"/>
  <c r="I1036" i="8"/>
  <c r="A1046" i="8"/>
  <c r="X1050" i="8" l="1"/>
  <c r="A1047" i="8"/>
  <c r="I1037" i="8"/>
  <c r="H1038" i="8"/>
  <c r="X1051" i="8" l="1"/>
  <c r="H1039" i="8"/>
  <c r="I1038" i="8"/>
  <c r="A1048" i="8"/>
  <c r="X1052" i="8" l="1"/>
  <c r="A1049" i="8"/>
  <c r="I1039" i="8"/>
  <c r="H1040" i="8"/>
  <c r="X1053" i="8" l="1"/>
  <c r="H1041" i="8"/>
  <c r="I1040" i="8"/>
  <c r="A1050" i="8"/>
  <c r="X1054" i="8" l="1"/>
  <c r="A1051" i="8"/>
  <c r="I1041" i="8"/>
  <c r="H1042" i="8"/>
  <c r="X1055" i="8" l="1"/>
  <c r="H1043" i="8"/>
  <c r="I1042" i="8"/>
  <c r="A1052" i="8"/>
  <c r="X1056" i="8" l="1"/>
  <c r="A1053" i="8"/>
  <c r="I1043" i="8"/>
  <c r="H1044" i="8"/>
  <c r="X1057" i="8" l="1"/>
  <c r="H1045" i="8"/>
  <c r="I1044" i="8"/>
  <c r="A1054" i="8"/>
  <c r="X1058" i="8" l="1"/>
  <c r="A1055" i="8"/>
  <c r="I1045" i="8"/>
  <c r="H1046" i="8"/>
  <c r="X1059" i="8" l="1"/>
  <c r="H1047" i="8"/>
  <c r="I1046" i="8"/>
  <c r="A1056" i="8"/>
  <c r="X1060" i="8" l="1"/>
  <c r="A1057" i="8"/>
  <c r="I1047" i="8"/>
  <c r="H1048" i="8"/>
  <c r="X1061" i="8" l="1"/>
  <c r="H1049" i="8"/>
  <c r="I1048" i="8"/>
  <c r="A1058" i="8"/>
  <c r="X1062" i="8" l="1"/>
  <c r="A1059" i="8"/>
  <c r="I1049" i="8"/>
  <c r="H1050" i="8"/>
  <c r="X1063" i="8" l="1"/>
  <c r="H1051" i="8"/>
  <c r="I1050" i="8"/>
  <c r="A1060" i="8"/>
  <c r="X1064" i="8" l="1"/>
  <c r="A1061" i="8"/>
  <c r="I1051" i="8"/>
  <c r="H1052" i="8"/>
  <c r="X1065" i="8" l="1"/>
  <c r="H1053" i="8"/>
  <c r="I1052" i="8"/>
  <c r="A1062" i="8"/>
  <c r="X1066" i="8" l="1"/>
  <c r="A1063" i="8"/>
  <c r="I1053" i="8"/>
  <c r="H1054" i="8"/>
  <c r="X1067" i="8" l="1"/>
  <c r="H1055" i="8"/>
  <c r="I1054" i="8"/>
  <c r="A1064" i="8"/>
  <c r="X1068" i="8" l="1"/>
  <c r="A1065" i="8"/>
  <c r="I1055" i="8"/>
  <c r="H1056" i="8"/>
  <c r="X1069" i="8" l="1"/>
  <c r="H1057" i="8"/>
  <c r="I1056" i="8"/>
  <c r="A1066" i="8"/>
  <c r="X1070" i="8" l="1"/>
  <c r="A1067" i="8"/>
  <c r="I1057" i="8"/>
  <c r="H1058" i="8"/>
  <c r="X1071" i="8" l="1"/>
  <c r="H1059" i="8"/>
  <c r="I1058" i="8"/>
  <c r="A1068" i="8"/>
  <c r="X1072" i="8" l="1"/>
  <c r="A1069" i="8"/>
  <c r="I1059" i="8"/>
  <c r="H1060" i="8"/>
  <c r="X1073" i="8" l="1"/>
  <c r="H1061" i="8"/>
  <c r="I1060" i="8"/>
  <c r="A1070" i="8"/>
  <c r="X1074" i="8" l="1"/>
  <c r="A1071" i="8"/>
  <c r="I1061" i="8"/>
  <c r="H1062" i="8"/>
  <c r="X1075" i="8" l="1"/>
  <c r="H1063" i="8"/>
  <c r="I1062" i="8"/>
  <c r="A1072" i="8"/>
  <c r="X1076" i="8" l="1"/>
  <c r="A1073" i="8"/>
  <c r="I1063" i="8"/>
  <c r="H1064" i="8"/>
  <c r="X1077" i="8" l="1"/>
  <c r="H1065" i="8"/>
  <c r="I1064" i="8"/>
  <c r="A1074" i="8"/>
  <c r="X1078" i="8" l="1"/>
  <c r="A1075" i="8"/>
  <c r="I1065" i="8"/>
  <c r="H1066" i="8"/>
  <c r="X1079" i="8" l="1"/>
  <c r="H1067" i="8"/>
  <c r="I1066" i="8"/>
  <c r="A1076" i="8"/>
  <c r="X1080" i="8" l="1"/>
  <c r="A1077" i="8"/>
  <c r="I1067" i="8"/>
  <c r="H1068" i="8"/>
  <c r="X1081" i="8" l="1"/>
  <c r="H1069" i="8"/>
  <c r="I1068" i="8"/>
  <c r="A1078" i="8"/>
  <c r="X1082" i="8" l="1"/>
  <c r="A1079" i="8"/>
  <c r="I1069" i="8"/>
  <c r="H1070" i="8"/>
  <c r="X1083" i="8" l="1"/>
  <c r="H1071" i="8"/>
  <c r="I1070" i="8"/>
  <c r="A1080" i="8"/>
  <c r="X1084" i="8" l="1"/>
  <c r="A1081" i="8"/>
  <c r="I1071" i="8"/>
  <c r="H1072" i="8"/>
  <c r="X1085" i="8" l="1"/>
  <c r="H1073" i="8"/>
  <c r="I1072" i="8"/>
  <c r="A1082" i="8"/>
  <c r="X1086" i="8" l="1"/>
  <c r="A1083" i="8"/>
  <c r="I1073" i="8"/>
  <c r="H1074" i="8"/>
  <c r="X1087" i="8" l="1"/>
  <c r="H1075" i="8"/>
  <c r="I1074" i="8"/>
  <c r="A1084" i="8"/>
  <c r="X1088" i="8" l="1"/>
  <c r="A1085" i="8"/>
  <c r="I1075" i="8"/>
  <c r="H1076" i="8"/>
  <c r="X1089" i="8" l="1"/>
  <c r="H1077" i="8"/>
  <c r="I1076" i="8"/>
  <c r="A1086" i="8"/>
  <c r="X1090" i="8" l="1"/>
  <c r="A1087" i="8"/>
  <c r="I1077" i="8"/>
  <c r="H1078" i="8"/>
  <c r="X1091" i="8" l="1"/>
  <c r="H1079" i="8"/>
  <c r="I1078" i="8"/>
  <c r="A1088" i="8"/>
  <c r="X1092" i="8" l="1"/>
  <c r="A1089" i="8"/>
  <c r="I1079" i="8"/>
  <c r="H1080" i="8"/>
  <c r="X1093" i="8" l="1"/>
  <c r="H1081" i="8"/>
  <c r="I1080" i="8"/>
  <c r="A1090" i="8"/>
  <c r="X1094" i="8" l="1"/>
  <c r="A1091" i="8"/>
  <c r="I1081" i="8"/>
  <c r="H1082" i="8"/>
  <c r="X1095" i="8" l="1"/>
  <c r="H1083" i="8"/>
  <c r="I1082" i="8"/>
  <c r="A1092" i="8"/>
  <c r="X1096" i="8" l="1"/>
  <c r="A1093" i="8"/>
  <c r="I1083" i="8"/>
  <c r="H1084" i="8"/>
  <c r="X1097" i="8" l="1"/>
  <c r="H1085" i="8"/>
  <c r="I1084" i="8"/>
  <c r="A1094" i="8"/>
  <c r="X1098" i="8" l="1"/>
  <c r="A1095" i="8"/>
  <c r="I1085" i="8"/>
  <c r="H1086" i="8"/>
  <c r="X1099" i="8" l="1"/>
  <c r="H1087" i="8"/>
  <c r="I1086" i="8"/>
  <c r="A1096" i="8"/>
  <c r="X1100" i="8" l="1"/>
  <c r="A1097" i="8"/>
  <c r="I1087" i="8"/>
  <c r="H1088" i="8"/>
  <c r="X1101" i="8" l="1"/>
  <c r="H1089" i="8"/>
  <c r="I1088" i="8"/>
  <c r="A1098" i="8"/>
  <c r="X1102" i="8" l="1"/>
  <c r="A1099" i="8"/>
  <c r="I1089" i="8"/>
  <c r="H1090" i="8"/>
  <c r="X1103" i="8" l="1"/>
  <c r="H1091" i="8"/>
  <c r="I1090" i="8"/>
  <c r="A1100" i="8"/>
  <c r="X1104" i="8" l="1"/>
  <c r="A1101" i="8"/>
  <c r="I1091" i="8"/>
  <c r="H1092" i="8"/>
  <c r="X1105" i="8" l="1"/>
  <c r="H1093" i="8"/>
  <c r="I1092" i="8"/>
  <c r="A1102" i="8"/>
  <c r="X1106" i="8" l="1"/>
  <c r="A1103" i="8"/>
  <c r="I1093" i="8"/>
  <c r="H1094" i="8"/>
  <c r="X1107" i="8" l="1"/>
  <c r="H1095" i="8"/>
  <c r="I1094" i="8"/>
  <c r="A1104" i="8"/>
  <c r="X1108" i="8" l="1"/>
  <c r="A1105" i="8"/>
  <c r="I1095" i="8"/>
  <c r="H1096" i="8"/>
  <c r="X1109" i="8" l="1"/>
  <c r="H1097" i="8"/>
  <c r="I1096" i="8"/>
  <c r="A1106" i="8"/>
  <c r="X1110" i="8" l="1"/>
  <c r="A1107" i="8"/>
  <c r="I1097" i="8"/>
  <c r="H1098" i="8"/>
  <c r="X1111" i="8" l="1"/>
  <c r="H1099" i="8"/>
  <c r="I1098" i="8"/>
  <c r="A1108" i="8"/>
  <c r="X1112" i="8" l="1"/>
  <c r="A1109" i="8"/>
  <c r="I1099" i="8"/>
  <c r="H1100" i="8"/>
  <c r="X1113" i="8" l="1"/>
  <c r="H1101" i="8"/>
  <c r="I1100" i="8"/>
  <c r="A1110" i="8"/>
  <c r="X1114" i="8" l="1"/>
  <c r="A1111" i="8"/>
  <c r="I1101" i="8"/>
  <c r="H1102" i="8"/>
  <c r="X1115" i="8" l="1"/>
  <c r="H1103" i="8"/>
  <c r="I1102" i="8"/>
  <c r="A1112" i="8"/>
  <c r="X1116" i="8" l="1"/>
  <c r="A1113" i="8"/>
  <c r="I1103" i="8"/>
  <c r="H1104" i="8"/>
  <c r="X1117" i="8" l="1"/>
  <c r="H1105" i="8"/>
  <c r="I1104" i="8"/>
  <c r="A1114" i="8"/>
  <c r="X1118" i="8" l="1"/>
  <c r="A1115" i="8"/>
  <c r="I1105" i="8"/>
  <c r="H1106" i="8"/>
  <c r="X1119" i="8" l="1"/>
  <c r="H1107" i="8"/>
  <c r="I1106" i="8"/>
  <c r="A1116" i="8"/>
  <c r="X1120" i="8" l="1"/>
  <c r="A1117" i="8"/>
  <c r="I1107" i="8"/>
  <c r="H1108" i="8"/>
  <c r="X1121" i="8" l="1"/>
  <c r="H1109" i="8"/>
  <c r="I1108" i="8"/>
  <c r="A1118" i="8"/>
  <c r="X1122" i="8" l="1"/>
  <c r="A1119" i="8"/>
  <c r="I1109" i="8"/>
  <c r="H1110" i="8"/>
  <c r="X1123" i="8" l="1"/>
  <c r="H1111" i="8"/>
  <c r="I1110" i="8"/>
  <c r="A1120" i="8"/>
  <c r="X1124" i="8" l="1"/>
  <c r="A1121" i="8"/>
  <c r="I1111" i="8"/>
  <c r="H1112" i="8"/>
  <c r="X1125" i="8" l="1"/>
  <c r="H1113" i="8"/>
  <c r="I1112" i="8"/>
  <c r="A1122" i="8"/>
  <c r="X1126" i="8" l="1"/>
  <c r="A1123" i="8"/>
  <c r="I1113" i="8"/>
  <c r="H1114" i="8"/>
  <c r="X1127" i="8" l="1"/>
  <c r="H1115" i="8"/>
  <c r="I1114" i="8"/>
  <c r="A1124" i="8"/>
  <c r="X1128" i="8" l="1"/>
  <c r="A1125" i="8"/>
  <c r="I1115" i="8"/>
  <c r="H1116" i="8"/>
  <c r="X1129" i="8" l="1"/>
  <c r="H1117" i="8"/>
  <c r="I1116" i="8"/>
  <c r="A1126" i="8"/>
  <c r="X1130" i="8" l="1"/>
  <c r="A1127" i="8"/>
  <c r="I1117" i="8"/>
  <c r="H1118" i="8"/>
  <c r="X1131" i="8" l="1"/>
  <c r="H1119" i="8"/>
  <c r="I1118" i="8"/>
  <c r="A1128" i="8"/>
  <c r="X1132" i="8" l="1"/>
  <c r="A1129" i="8"/>
  <c r="I1119" i="8"/>
  <c r="H1120" i="8"/>
  <c r="X1133" i="8" l="1"/>
  <c r="H1121" i="8"/>
  <c r="I1120" i="8"/>
  <c r="A1130" i="8"/>
  <c r="X1134" i="8" l="1"/>
  <c r="A1131" i="8"/>
  <c r="I1121" i="8"/>
  <c r="H1122" i="8"/>
  <c r="X1135" i="8" l="1"/>
  <c r="H1123" i="8"/>
  <c r="I1122" i="8"/>
  <c r="A1132" i="8"/>
  <c r="X1136" i="8" l="1"/>
  <c r="A1133" i="8"/>
  <c r="I1123" i="8"/>
  <c r="H1124" i="8"/>
  <c r="X1137" i="8" l="1"/>
  <c r="H1125" i="8"/>
  <c r="I1124" i="8"/>
  <c r="A1134" i="8"/>
  <c r="X1138" i="8" l="1"/>
  <c r="A1135" i="8"/>
  <c r="I1125" i="8"/>
  <c r="H1126" i="8"/>
  <c r="X1139" i="8" l="1"/>
  <c r="H1127" i="8"/>
  <c r="I1126" i="8"/>
  <c r="A1136" i="8"/>
  <c r="X1140" i="8" l="1"/>
  <c r="A1137" i="8"/>
  <c r="I1127" i="8"/>
  <c r="H1128" i="8"/>
  <c r="X1141" i="8" l="1"/>
  <c r="H1129" i="8"/>
  <c r="I1128" i="8"/>
  <c r="A1138" i="8"/>
  <c r="X1142" i="8" l="1"/>
  <c r="A1139" i="8"/>
  <c r="I1129" i="8"/>
  <c r="H1130" i="8"/>
  <c r="X1143" i="8" l="1"/>
  <c r="A1140" i="8"/>
  <c r="H1131" i="8"/>
  <c r="I1130" i="8"/>
  <c r="X1144" i="8" l="1"/>
  <c r="I1131" i="8"/>
  <c r="H1132" i="8"/>
  <c r="A1141" i="8"/>
  <c r="X1145" i="8" l="1"/>
  <c r="H1133" i="8"/>
  <c r="I1132" i="8"/>
  <c r="A1142" i="8"/>
  <c r="X1146" i="8" l="1"/>
  <c r="A1143" i="8"/>
  <c r="I1133" i="8"/>
  <c r="H1134" i="8"/>
  <c r="X1147" i="8" l="1"/>
  <c r="H1135" i="8"/>
  <c r="I1134" i="8"/>
  <c r="A1144" i="8"/>
  <c r="X1148" i="8" l="1"/>
  <c r="A1145" i="8"/>
  <c r="I1135" i="8"/>
  <c r="H1136" i="8"/>
  <c r="X1149" i="8" l="1"/>
  <c r="H1137" i="8"/>
  <c r="I1136" i="8"/>
  <c r="A1146" i="8"/>
  <c r="X1150" i="8" l="1"/>
  <c r="A1147" i="8"/>
  <c r="I1137" i="8"/>
  <c r="H1138" i="8"/>
  <c r="X1151" i="8" l="1"/>
  <c r="H1139" i="8"/>
  <c r="I1138" i="8"/>
  <c r="A1148" i="8"/>
  <c r="X1152" i="8" l="1"/>
  <c r="A1149" i="8"/>
  <c r="I1139" i="8"/>
  <c r="H1140" i="8"/>
  <c r="X1153" i="8" l="1"/>
  <c r="H1141" i="8"/>
  <c r="I1140" i="8"/>
  <c r="A1150" i="8"/>
  <c r="X1154" i="8" l="1"/>
  <c r="A1151" i="8"/>
  <c r="I1141" i="8"/>
  <c r="H1142" i="8"/>
  <c r="X1155" i="8" l="1"/>
  <c r="H1143" i="8"/>
  <c r="I1142" i="8"/>
  <c r="A1152" i="8"/>
  <c r="X1156" i="8" l="1"/>
  <c r="A1153" i="8"/>
  <c r="I1143" i="8"/>
  <c r="H1144" i="8"/>
  <c r="X1157" i="8" l="1"/>
  <c r="H1145" i="8"/>
  <c r="I1144" i="8"/>
  <c r="A1154" i="8"/>
  <c r="X1158" i="8" l="1"/>
  <c r="A1155" i="8"/>
  <c r="I1145" i="8"/>
  <c r="H1146" i="8"/>
  <c r="X1159" i="8" l="1"/>
  <c r="H1147" i="8"/>
  <c r="I1146" i="8"/>
  <c r="A1156" i="8"/>
  <c r="X1160" i="8" l="1"/>
  <c r="A1157" i="8"/>
  <c r="I1147" i="8"/>
  <c r="H1148" i="8"/>
  <c r="X1161" i="8" l="1"/>
  <c r="H1149" i="8"/>
  <c r="I1148" i="8"/>
  <c r="A1158" i="8"/>
  <c r="X1162" i="8" l="1"/>
  <c r="A1159" i="8"/>
  <c r="I1149" i="8"/>
  <c r="H1150" i="8"/>
  <c r="X1163" i="8" l="1"/>
  <c r="H1151" i="8"/>
  <c r="I1150" i="8"/>
  <c r="A1160" i="8"/>
  <c r="X1164" i="8" l="1"/>
  <c r="A1161" i="8"/>
  <c r="I1151" i="8"/>
  <c r="H1152" i="8"/>
  <c r="X1165" i="8" l="1"/>
  <c r="H1153" i="8"/>
  <c r="I1152" i="8"/>
  <c r="A1162" i="8"/>
  <c r="X1166" i="8" l="1"/>
  <c r="A1163" i="8"/>
  <c r="I1153" i="8"/>
  <c r="H1154" i="8"/>
  <c r="X1167" i="8" l="1"/>
  <c r="H1155" i="8"/>
  <c r="I1154" i="8"/>
  <c r="A1164" i="8"/>
  <c r="X1168" i="8" l="1"/>
  <c r="A1165" i="8"/>
  <c r="I1155" i="8"/>
  <c r="H1156" i="8"/>
  <c r="X1169" i="8" l="1"/>
  <c r="A1166" i="8"/>
  <c r="H1157" i="8"/>
  <c r="I1156" i="8"/>
  <c r="X1170" i="8" l="1"/>
  <c r="I1157" i="8"/>
  <c r="H1158" i="8"/>
  <c r="A1167" i="8"/>
  <c r="X1171" i="8" l="1"/>
  <c r="A1168" i="8"/>
  <c r="H1159" i="8"/>
  <c r="I1158" i="8"/>
  <c r="X1172" i="8" l="1"/>
  <c r="I1159" i="8"/>
  <c r="H1160" i="8"/>
  <c r="A1169" i="8"/>
  <c r="X1173" i="8" l="1"/>
  <c r="A1170" i="8"/>
  <c r="H1161" i="8"/>
  <c r="I1160" i="8"/>
  <c r="X1174" i="8" l="1"/>
  <c r="I1161" i="8"/>
  <c r="H1162" i="8"/>
  <c r="A1171" i="8"/>
  <c r="X1175" i="8" l="1"/>
  <c r="H1163" i="8"/>
  <c r="I1162" i="8"/>
  <c r="A1172" i="8"/>
  <c r="X1176" i="8" l="1"/>
  <c r="A1173" i="8"/>
  <c r="I1163" i="8"/>
  <c r="H1164" i="8"/>
  <c r="X1177" i="8" l="1"/>
  <c r="H1165" i="8"/>
  <c r="I1164" i="8"/>
  <c r="A1174" i="8"/>
  <c r="X1178" i="8" l="1"/>
  <c r="A1175" i="8"/>
  <c r="I1165" i="8"/>
  <c r="H1166" i="8"/>
  <c r="X1179" i="8" l="1"/>
  <c r="H1167" i="8"/>
  <c r="I1166" i="8"/>
  <c r="A1176" i="8"/>
  <c r="X1180" i="8" l="1"/>
  <c r="A1177" i="8"/>
  <c r="I1167" i="8"/>
  <c r="H1168" i="8"/>
  <c r="X1181" i="8" l="1"/>
  <c r="H1169" i="8"/>
  <c r="I1168" i="8"/>
  <c r="A1178" i="8"/>
  <c r="X1182" i="8" l="1"/>
  <c r="A1179" i="8"/>
  <c r="I1169" i="8"/>
  <c r="H1170" i="8"/>
  <c r="X1183" i="8" l="1"/>
  <c r="H1171" i="8"/>
  <c r="I1170" i="8"/>
  <c r="A1180" i="8"/>
  <c r="X1184" i="8" l="1"/>
  <c r="A1181" i="8"/>
  <c r="I1171" i="8"/>
  <c r="H1172" i="8"/>
  <c r="X1185" i="8" l="1"/>
  <c r="H1173" i="8"/>
  <c r="I1172" i="8"/>
  <c r="A1182" i="8"/>
  <c r="X1186" i="8" l="1"/>
  <c r="A1183" i="8"/>
  <c r="I1173" i="8"/>
  <c r="H1174" i="8"/>
  <c r="X1187" i="8" l="1"/>
  <c r="H1175" i="8"/>
  <c r="I1174" i="8"/>
  <c r="A1184" i="8"/>
  <c r="X1188" i="8" l="1"/>
  <c r="A1185" i="8"/>
  <c r="I1175" i="8"/>
  <c r="H1176" i="8"/>
  <c r="X1189" i="8" l="1"/>
  <c r="H1177" i="8"/>
  <c r="I1176" i="8"/>
  <c r="A1186" i="8"/>
  <c r="X1190" i="8" l="1"/>
  <c r="A1187" i="8"/>
  <c r="I1177" i="8"/>
  <c r="H1178" i="8"/>
  <c r="X1191" i="8" l="1"/>
  <c r="H1179" i="8"/>
  <c r="I1178" i="8"/>
  <c r="A1188" i="8"/>
  <c r="X1192" i="8" l="1"/>
  <c r="A1189" i="8"/>
  <c r="I1179" i="8"/>
  <c r="H1180" i="8"/>
  <c r="X1193" i="8" l="1"/>
  <c r="H1181" i="8"/>
  <c r="I1180" i="8"/>
  <c r="A1190" i="8"/>
  <c r="X1194" i="8" l="1"/>
  <c r="A1191" i="8"/>
  <c r="I1181" i="8"/>
  <c r="H1182" i="8"/>
  <c r="X1195" i="8" l="1"/>
  <c r="H1183" i="8"/>
  <c r="I1182" i="8"/>
  <c r="A1192" i="8"/>
  <c r="X1196" i="8" l="1"/>
  <c r="A1193" i="8"/>
  <c r="I1183" i="8"/>
  <c r="H1184" i="8"/>
  <c r="X1197" i="8" l="1"/>
  <c r="H1185" i="8"/>
  <c r="I1184" i="8"/>
  <c r="A1194" i="8"/>
  <c r="X1198" i="8" l="1"/>
  <c r="A1195" i="8"/>
  <c r="I1185" i="8"/>
  <c r="H1186" i="8"/>
  <c r="X1199" i="8" l="1"/>
  <c r="H1187" i="8"/>
  <c r="I1186" i="8"/>
  <c r="A1196" i="8"/>
  <c r="X1200" i="8" l="1"/>
  <c r="A1197" i="8"/>
  <c r="I1187" i="8"/>
  <c r="H1188" i="8"/>
  <c r="X1201" i="8" l="1"/>
  <c r="H1189" i="8"/>
  <c r="I1188" i="8"/>
  <c r="A1198" i="8"/>
  <c r="X1202" i="8" l="1"/>
  <c r="A1199" i="8"/>
  <c r="I1189" i="8"/>
  <c r="H1190" i="8"/>
  <c r="X1203" i="8" l="1"/>
  <c r="H1191" i="8"/>
  <c r="I1190" i="8"/>
  <c r="A1200" i="8"/>
  <c r="X1204" i="8" l="1"/>
  <c r="A1201" i="8"/>
  <c r="I1191" i="8"/>
  <c r="H1192" i="8"/>
  <c r="X1205" i="8" l="1"/>
  <c r="H1193" i="8"/>
  <c r="I1192" i="8"/>
  <c r="A1202" i="8"/>
  <c r="X1206" i="8" l="1"/>
  <c r="A1203" i="8"/>
  <c r="I1193" i="8"/>
  <c r="H1194" i="8"/>
  <c r="X1207" i="8" l="1"/>
  <c r="H1195" i="8"/>
  <c r="I1194" i="8"/>
  <c r="A1204" i="8"/>
  <c r="X1208" i="8" l="1"/>
  <c r="A1205" i="8"/>
  <c r="I1195" i="8"/>
  <c r="H1196" i="8"/>
  <c r="X1209" i="8" l="1"/>
  <c r="H1197" i="8"/>
  <c r="I1196" i="8"/>
  <c r="A1206" i="8"/>
  <c r="X1210" i="8" l="1"/>
  <c r="A1207" i="8"/>
  <c r="I1197" i="8"/>
  <c r="H1198" i="8"/>
  <c r="X1211" i="8" l="1"/>
  <c r="H1199" i="8"/>
  <c r="I1198" i="8"/>
  <c r="A1208" i="8"/>
  <c r="X1212" i="8" l="1"/>
  <c r="A1209" i="8"/>
  <c r="I1199" i="8"/>
  <c r="H1200" i="8"/>
  <c r="X1213" i="8" l="1"/>
  <c r="H1201" i="8"/>
  <c r="I1200" i="8"/>
  <c r="A1210" i="8"/>
  <c r="X1214" i="8" l="1"/>
  <c r="A1211" i="8"/>
  <c r="I1201" i="8"/>
  <c r="H1202" i="8"/>
  <c r="X1215" i="8" l="1"/>
  <c r="H1203" i="8"/>
  <c r="I1202" i="8"/>
  <c r="A1212" i="8"/>
  <c r="X1216" i="8" l="1"/>
  <c r="A1213" i="8"/>
  <c r="I1203" i="8"/>
  <c r="H1204" i="8"/>
  <c r="X1217" i="8" l="1"/>
  <c r="H1205" i="8"/>
  <c r="I1204" i="8"/>
  <c r="A1214" i="8"/>
  <c r="X1218" i="8" l="1"/>
  <c r="A1215" i="8"/>
  <c r="I1205" i="8"/>
  <c r="H1206" i="8"/>
  <c r="X1219" i="8" l="1"/>
  <c r="H1207" i="8"/>
  <c r="I1206" i="8"/>
  <c r="A1216" i="8"/>
  <c r="X1220" i="8" l="1"/>
  <c r="A1217" i="8"/>
  <c r="I1207" i="8"/>
  <c r="H1208" i="8"/>
  <c r="X1221" i="8" l="1"/>
  <c r="H1209" i="8"/>
  <c r="I1208" i="8"/>
  <c r="A1218" i="8"/>
  <c r="X1222" i="8" l="1"/>
  <c r="A1219" i="8"/>
  <c r="I1209" i="8"/>
  <c r="H1210" i="8"/>
  <c r="X1223" i="8" l="1"/>
  <c r="H1211" i="8"/>
  <c r="I1210" i="8"/>
  <c r="A1220" i="8"/>
  <c r="X1224" i="8" l="1"/>
  <c r="A1221" i="8"/>
  <c r="I1211" i="8"/>
  <c r="H1212" i="8"/>
  <c r="X1225" i="8" l="1"/>
  <c r="H1213" i="8"/>
  <c r="I1212" i="8"/>
  <c r="A1222" i="8"/>
  <c r="X1226" i="8" l="1"/>
  <c r="A1223" i="8"/>
  <c r="I1213" i="8"/>
  <c r="H1214" i="8"/>
  <c r="X1227" i="8" l="1"/>
  <c r="H1215" i="8"/>
  <c r="I1214" i="8"/>
  <c r="A1224" i="8"/>
  <c r="X1228" i="8" l="1"/>
  <c r="A1225" i="8"/>
  <c r="I1215" i="8"/>
  <c r="H1216" i="8"/>
  <c r="X1229" i="8" l="1"/>
  <c r="H1217" i="8"/>
  <c r="I1216" i="8"/>
  <c r="A1226" i="8"/>
  <c r="X1230" i="8" l="1"/>
  <c r="A1227" i="8"/>
  <c r="I1217" i="8"/>
  <c r="H1218" i="8"/>
  <c r="X1231" i="8" l="1"/>
  <c r="H1219" i="8"/>
  <c r="I1218" i="8"/>
  <c r="A1228" i="8"/>
  <c r="X1232" i="8" l="1"/>
  <c r="A1229" i="8"/>
  <c r="I1219" i="8"/>
  <c r="H1220" i="8"/>
  <c r="X1233" i="8" l="1"/>
  <c r="H1221" i="8"/>
  <c r="I1220" i="8"/>
  <c r="A1230" i="8"/>
  <c r="X1234" i="8" l="1"/>
  <c r="A1231" i="8"/>
  <c r="I1221" i="8"/>
  <c r="H1222" i="8"/>
  <c r="X1235" i="8" l="1"/>
  <c r="H1223" i="8"/>
  <c r="I1222" i="8"/>
  <c r="A1232" i="8"/>
  <c r="X1236" i="8" l="1"/>
  <c r="A1233" i="8"/>
  <c r="I1223" i="8"/>
  <c r="H1224" i="8"/>
  <c r="X1237" i="8" l="1"/>
  <c r="H1225" i="8"/>
  <c r="I1224" i="8"/>
  <c r="A1234" i="8"/>
  <c r="X1238" i="8" l="1"/>
  <c r="A1235" i="8"/>
  <c r="I1225" i="8"/>
  <c r="H1226" i="8"/>
  <c r="X1239" i="8" l="1"/>
  <c r="H1227" i="8"/>
  <c r="I1226" i="8"/>
  <c r="A1236" i="8"/>
  <c r="X1240" i="8" l="1"/>
  <c r="A1237" i="8"/>
  <c r="I1227" i="8"/>
  <c r="H1228" i="8"/>
  <c r="X1241" i="8" l="1"/>
  <c r="H1229" i="8"/>
  <c r="I1228" i="8"/>
  <c r="A1238" i="8"/>
  <c r="X1242" i="8" l="1"/>
  <c r="A1239" i="8"/>
  <c r="I1229" i="8"/>
  <c r="H1230" i="8"/>
  <c r="X1243" i="8" l="1"/>
  <c r="H1231" i="8"/>
  <c r="I1230" i="8"/>
  <c r="A1240" i="8"/>
  <c r="X1244" i="8" l="1"/>
  <c r="A1241" i="8"/>
  <c r="I1231" i="8"/>
  <c r="H1232" i="8"/>
  <c r="X1245" i="8" l="1"/>
  <c r="H1233" i="8"/>
  <c r="I1232" i="8"/>
  <c r="A1242" i="8"/>
  <c r="X1246" i="8" l="1"/>
  <c r="A1243" i="8"/>
  <c r="I1233" i="8"/>
  <c r="H1234" i="8"/>
  <c r="X1247" i="8" l="1"/>
  <c r="Y1246" i="8" s="1"/>
  <c r="A1244" i="8"/>
  <c r="H1235" i="8"/>
  <c r="I1234" i="8"/>
  <c r="X1248" i="8" l="1"/>
  <c r="Y998" i="8"/>
  <c r="Y999" i="8"/>
  <c r="Y1000" i="8"/>
  <c r="Y1001" i="8"/>
  <c r="Y1002" i="8"/>
  <c r="Y1003" i="8"/>
  <c r="Y1004" i="8"/>
  <c r="Y1005" i="8"/>
  <c r="Y1006" i="8"/>
  <c r="Y1007" i="8"/>
  <c r="Y1008" i="8"/>
  <c r="Y1009" i="8"/>
  <c r="Y1010" i="8"/>
  <c r="Y1011" i="8"/>
  <c r="Y1012" i="8"/>
  <c r="Y1013" i="8"/>
  <c r="Y1014" i="8"/>
  <c r="Y1015" i="8"/>
  <c r="Y1016" i="8"/>
  <c r="Y1017" i="8"/>
  <c r="Y1018" i="8"/>
  <c r="Y1019" i="8"/>
  <c r="Y1020" i="8"/>
  <c r="Y1021" i="8"/>
  <c r="Y1022" i="8"/>
  <c r="Y1023" i="8"/>
  <c r="Y1024" i="8"/>
  <c r="Y1025" i="8"/>
  <c r="Y1026" i="8"/>
  <c r="Y1027" i="8"/>
  <c r="Y1028" i="8"/>
  <c r="Y1029" i="8"/>
  <c r="Y1030" i="8"/>
  <c r="Y1031" i="8"/>
  <c r="Y1032" i="8"/>
  <c r="Y1033" i="8"/>
  <c r="Y1034" i="8"/>
  <c r="Y1035" i="8"/>
  <c r="Y1036" i="8"/>
  <c r="Y1037" i="8"/>
  <c r="Y1038" i="8"/>
  <c r="Y1039" i="8"/>
  <c r="Y1040" i="8"/>
  <c r="Y1041" i="8"/>
  <c r="Y1042" i="8"/>
  <c r="Y1043" i="8"/>
  <c r="Y1044" i="8"/>
  <c r="Y1045" i="8"/>
  <c r="Y1046" i="8"/>
  <c r="Y1047" i="8"/>
  <c r="Y1048" i="8"/>
  <c r="Y1049" i="8"/>
  <c r="Y1050" i="8"/>
  <c r="Y1051" i="8"/>
  <c r="Y1052" i="8"/>
  <c r="Y1053" i="8"/>
  <c r="Y1054" i="8"/>
  <c r="Y1055" i="8"/>
  <c r="Y1056" i="8"/>
  <c r="Y1057" i="8"/>
  <c r="Y1058" i="8"/>
  <c r="Y1059" i="8"/>
  <c r="Y1060" i="8"/>
  <c r="Y1061" i="8"/>
  <c r="Y1062" i="8"/>
  <c r="Y1063" i="8"/>
  <c r="Y1064" i="8"/>
  <c r="Y1065" i="8"/>
  <c r="Y1066" i="8"/>
  <c r="Y1067" i="8"/>
  <c r="Y1068" i="8"/>
  <c r="Y1069" i="8"/>
  <c r="Y1070" i="8"/>
  <c r="Y1071" i="8"/>
  <c r="Y1072" i="8"/>
  <c r="Y1073" i="8"/>
  <c r="Y1074" i="8"/>
  <c r="Y1075" i="8"/>
  <c r="Y1076" i="8"/>
  <c r="Y1077" i="8"/>
  <c r="Y1078" i="8"/>
  <c r="Y1079" i="8"/>
  <c r="Y1080" i="8"/>
  <c r="Y1081" i="8"/>
  <c r="Y1082" i="8"/>
  <c r="Y1083" i="8"/>
  <c r="Y1084" i="8"/>
  <c r="Y1085" i="8"/>
  <c r="Y1086" i="8"/>
  <c r="Y1087" i="8"/>
  <c r="Y1088" i="8"/>
  <c r="Y1089" i="8"/>
  <c r="Y1090" i="8"/>
  <c r="Y1091" i="8"/>
  <c r="Y1092" i="8"/>
  <c r="Y1093" i="8"/>
  <c r="Y1094" i="8"/>
  <c r="Y1095" i="8"/>
  <c r="Y1096" i="8"/>
  <c r="Y1097" i="8"/>
  <c r="Y1098" i="8"/>
  <c r="Y1099" i="8"/>
  <c r="Y1100" i="8"/>
  <c r="Y1101" i="8"/>
  <c r="Y1102" i="8"/>
  <c r="Y1103" i="8"/>
  <c r="Y1104" i="8"/>
  <c r="Y1105" i="8"/>
  <c r="Y1106" i="8"/>
  <c r="Y1107" i="8"/>
  <c r="Y1108" i="8"/>
  <c r="Y1109" i="8"/>
  <c r="Y1110" i="8"/>
  <c r="Y1111" i="8"/>
  <c r="Y1112" i="8"/>
  <c r="Y1113" i="8"/>
  <c r="Y1114" i="8"/>
  <c r="Y1115" i="8"/>
  <c r="Y1116" i="8"/>
  <c r="Y1117" i="8"/>
  <c r="Y1118" i="8"/>
  <c r="Y1119" i="8"/>
  <c r="Y1120" i="8"/>
  <c r="Y1121" i="8"/>
  <c r="Y1122" i="8"/>
  <c r="Y1123" i="8"/>
  <c r="Y1124" i="8"/>
  <c r="Y1125" i="8"/>
  <c r="Y1126" i="8"/>
  <c r="Y1127" i="8"/>
  <c r="Y1128" i="8"/>
  <c r="Y1129" i="8"/>
  <c r="Y1130" i="8"/>
  <c r="Y1131" i="8"/>
  <c r="Y1132" i="8"/>
  <c r="Y1133" i="8"/>
  <c r="Y1134" i="8"/>
  <c r="Y1135" i="8"/>
  <c r="Y1136" i="8"/>
  <c r="Y1137" i="8"/>
  <c r="Y1138" i="8"/>
  <c r="Y1139" i="8"/>
  <c r="Y1140" i="8"/>
  <c r="Y1141" i="8"/>
  <c r="Y1142" i="8"/>
  <c r="Y1143" i="8"/>
  <c r="Y1144" i="8"/>
  <c r="Y1145" i="8"/>
  <c r="Y1146" i="8"/>
  <c r="Y1147" i="8"/>
  <c r="Y1148" i="8"/>
  <c r="Y1149" i="8"/>
  <c r="Y1150" i="8"/>
  <c r="Y1151" i="8"/>
  <c r="Y1152" i="8"/>
  <c r="Y1153" i="8"/>
  <c r="Y1154" i="8"/>
  <c r="Y1155" i="8"/>
  <c r="Y1156" i="8"/>
  <c r="Y1157" i="8"/>
  <c r="Y1158" i="8"/>
  <c r="Y1159" i="8"/>
  <c r="Y1160" i="8"/>
  <c r="Y1161" i="8"/>
  <c r="Y1162" i="8"/>
  <c r="Y1163" i="8"/>
  <c r="Y1164" i="8"/>
  <c r="Y1165" i="8"/>
  <c r="Y1166" i="8"/>
  <c r="Y1167" i="8"/>
  <c r="Y1168" i="8"/>
  <c r="Y1169" i="8"/>
  <c r="Y1170" i="8"/>
  <c r="Y1171" i="8"/>
  <c r="Y1172" i="8"/>
  <c r="Y1173" i="8"/>
  <c r="Y1174" i="8"/>
  <c r="Y1175" i="8"/>
  <c r="Y1176" i="8"/>
  <c r="Y1177" i="8"/>
  <c r="Y1178" i="8"/>
  <c r="Y1179" i="8"/>
  <c r="Y1180" i="8"/>
  <c r="Y1181" i="8"/>
  <c r="Y1182" i="8"/>
  <c r="Y1183" i="8"/>
  <c r="Y1184" i="8"/>
  <c r="Y1185" i="8"/>
  <c r="Y1186" i="8"/>
  <c r="Y1187" i="8"/>
  <c r="Y1188" i="8"/>
  <c r="Y1189" i="8"/>
  <c r="Y1190" i="8"/>
  <c r="Y1191" i="8"/>
  <c r="Y1192" i="8"/>
  <c r="Y1193" i="8"/>
  <c r="Y1194" i="8"/>
  <c r="Y1195" i="8"/>
  <c r="Y1196" i="8"/>
  <c r="Y1197" i="8"/>
  <c r="Y1198" i="8"/>
  <c r="Y1199" i="8"/>
  <c r="Y1200" i="8"/>
  <c r="Y1201" i="8"/>
  <c r="Y1202" i="8"/>
  <c r="Y1203" i="8"/>
  <c r="Y1204" i="8"/>
  <c r="Y1205" i="8"/>
  <c r="Y1206" i="8"/>
  <c r="Y1207" i="8"/>
  <c r="Y1208" i="8"/>
  <c r="Y1209" i="8"/>
  <c r="Y1210" i="8"/>
  <c r="Y1211" i="8"/>
  <c r="Y1212" i="8"/>
  <c r="Y1213" i="8"/>
  <c r="Y1214" i="8"/>
  <c r="Y1215" i="8"/>
  <c r="Y1216" i="8"/>
  <c r="Y1217" i="8"/>
  <c r="Y1218" i="8"/>
  <c r="Y1219" i="8"/>
  <c r="Y1220" i="8"/>
  <c r="Y1221" i="8"/>
  <c r="Y1222" i="8"/>
  <c r="Y1223" i="8"/>
  <c r="Y1224" i="8"/>
  <c r="Y1225" i="8"/>
  <c r="Y1226" i="8"/>
  <c r="Y1227" i="8"/>
  <c r="Y1228" i="8"/>
  <c r="Y1229" i="8"/>
  <c r="Y1230" i="8"/>
  <c r="Y1231" i="8"/>
  <c r="Y1232" i="8"/>
  <c r="Y1233" i="8"/>
  <c r="Y1234" i="8"/>
  <c r="Y1235" i="8"/>
  <c r="Y1236" i="8"/>
  <c r="Y1237" i="8"/>
  <c r="Y1238" i="8"/>
  <c r="Y1239" i="8"/>
  <c r="Y1240" i="8"/>
  <c r="Y1241" i="8"/>
  <c r="Y1242" i="8"/>
  <c r="Y1243" i="8"/>
  <c r="Y1244" i="8"/>
  <c r="Y1245" i="8"/>
  <c r="I1235" i="8"/>
  <c r="H1236" i="8"/>
  <c r="A1245" i="8"/>
  <c r="X1249" i="8" l="1"/>
  <c r="H1237" i="8"/>
  <c r="I1236" i="8"/>
  <c r="A1246" i="8"/>
  <c r="X1250" i="8" l="1"/>
  <c r="A1247" i="8"/>
  <c r="I1237" i="8"/>
  <c r="H1238" i="8"/>
  <c r="X1251" i="8" l="1"/>
  <c r="H1239" i="8"/>
  <c r="I1238" i="8"/>
  <c r="A1248" i="8"/>
  <c r="X1252" i="8" l="1"/>
  <c r="A1249" i="8"/>
  <c r="I1239" i="8"/>
  <c r="H1240" i="8"/>
  <c r="X1253" i="8" l="1"/>
  <c r="H1241" i="8"/>
  <c r="I1240" i="8"/>
  <c r="A1250" i="8"/>
  <c r="X1254" i="8" l="1"/>
  <c r="A1251" i="8"/>
  <c r="I1241" i="8"/>
  <c r="H1242" i="8"/>
  <c r="X1255" i="8" l="1"/>
  <c r="H1243" i="8"/>
  <c r="I1242" i="8"/>
  <c r="A1252" i="8"/>
  <c r="X1256" i="8" l="1"/>
  <c r="A1253" i="8"/>
  <c r="I1243" i="8"/>
  <c r="H1244" i="8"/>
  <c r="X1257" i="8" l="1"/>
  <c r="H1245" i="8"/>
  <c r="I1244" i="8"/>
  <c r="A1254" i="8"/>
  <c r="X1258" i="8" l="1"/>
  <c r="A1255" i="8"/>
  <c r="I1245" i="8"/>
  <c r="H1246" i="8"/>
  <c r="X1259" i="8" l="1"/>
  <c r="H1247" i="8"/>
  <c r="I1246" i="8"/>
  <c r="A1256" i="8"/>
  <c r="X1260" i="8" l="1"/>
  <c r="A1257" i="8"/>
  <c r="I1247" i="8"/>
  <c r="H1248" i="8"/>
  <c r="X1261" i="8" l="1"/>
  <c r="H1249" i="8"/>
  <c r="I1248" i="8"/>
  <c r="A1258" i="8"/>
  <c r="X1262" i="8" l="1"/>
  <c r="A1259" i="8"/>
  <c r="I1249" i="8"/>
  <c r="H1250" i="8"/>
  <c r="X1263" i="8" l="1"/>
  <c r="H1251" i="8"/>
  <c r="I1250" i="8"/>
  <c r="A1260" i="8"/>
  <c r="X1264" i="8" l="1"/>
  <c r="A1261" i="8"/>
  <c r="I1251" i="8"/>
  <c r="H1252" i="8"/>
  <c r="X1265" i="8" l="1"/>
  <c r="H1253" i="8"/>
  <c r="I1252" i="8"/>
  <c r="A1262" i="8"/>
  <c r="X1266" i="8" l="1"/>
  <c r="A1263" i="8"/>
  <c r="I1253" i="8"/>
  <c r="H1254" i="8"/>
  <c r="X1267" i="8" l="1"/>
  <c r="H1255" i="8"/>
  <c r="I1254" i="8"/>
  <c r="A1264" i="8"/>
  <c r="X1268" i="8" l="1"/>
  <c r="A1265" i="8"/>
  <c r="I1255" i="8"/>
  <c r="H1256" i="8"/>
  <c r="X1269" i="8" l="1"/>
  <c r="H1257" i="8"/>
  <c r="I1256" i="8"/>
  <c r="A1266" i="8"/>
  <c r="X1270" i="8" l="1"/>
  <c r="A1267" i="8"/>
  <c r="I1257" i="8"/>
  <c r="H1258" i="8"/>
  <c r="X1271" i="8" l="1"/>
  <c r="H1259" i="8"/>
  <c r="I1258" i="8"/>
  <c r="A1268" i="8"/>
  <c r="X1272" i="8" l="1"/>
  <c r="A1269" i="8"/>
  <c r="I1259" i="8"/>
  <c r="H1260" i="8"/>
  <c r="X1273" i="8" l="1"/>
  <c r="H1261" i="8"/>
  <c r="I1260" i="8"/>
  <c r="A1270" i="8"/>
  <c r="X1274" i="8" l="1"/>
  <c r="A1271" i="8"/>
  <c r="I1261" i="8"/>
  <c r="H1262" i="8"/>
  <c r="X1275" i="8" l="1"/>
  <c r="H1263" i="8"/>
  <c r="I1262" i="8"/>
  <c r="A1272" i="8"/>
  <c r="X1276" i="8" l="1"/>
  <c r="A1273" i="8"/>
  <c r="I1263" i="8"/>
  <c r="H1264" i="8"/>
  <c r="X1277" i="8" l="1"/>
  <c r="H1265" i="8"/>
  <c r="I1264" i="8"/>
  <c r="A1274" i="8"/>
  <c r="X1278" i="8" l="1"/>
  <c r="A1275" i="8"/>
  <c r="I1265" i="8"/>
  <c r="H1266" i="8"/>
  <c r="X1279" i="8" l="1"/>
  <c r="H1267" i="8"/>
  <c r="I1266" i="8"/>
  <c r="A1276" i="8"/>
  <c r="X1280" i="8" l="1"/>
  <c r="A1277" i="8"/>
  <c r="I1267" i="8"/>
  <c r="H1268" i="8"/>
  <c r="X1281" i="8" l="1"/>
  <c r="H1269" i="8"/>
  <c r="I1268" i="8"/>
  <c r="A1278" i="8"/>
  <c r="X1282" i="8" l="1"/>
  <c r="A1279" i="8"/>
  <c r="I1269" i="8"/>
  <c r="H1270" i="8"/>
  <c r="X1283" i="8" l="1"/>
  <c r="H1271" i="8"/>
  <c r="I1270" i="8"/>
  <c r="A1280" i="8"/>
  <c r="X1284" i="8" l="1"/>
  <c r="A1281" i="8"/>
  <c r="I1271" i="8"/>
  <c r="H1272" i="8"/>
  <c r="X1285" i="8" l="1"/>
  <c r="H1273" i="8"/>
  <c r="I1272" i="8"/>
  <c r="A1282" i="8"/>
  <c r="X1286" i="8" l="1"/>
  <c r="A1283" i="8"/>
  <c r="I1273" i="8"/>
  <c r="H1274" i="8"/>
  <c r="X1287" i="8" l="1"/>
  <c r="H1275" i="8"/>
  <c r="I1274" i="8"/>
  <c r="A1284" i="8"/>
  <c r="X1288" i="8" l="1"/>
  <c r="A1285" i="8"/>
  <c r="I1275" i="8"/>
  <c r="H1276" i="8"/>
  <c r="X1289" i="8" l="1"/>
  <c r="H1277" i="8"/>
  <c r="I1276" i="8"/>
  <c r="A1286" i="8"/>
  <c r="X1290" i="8" l="1"/>
  <c r="A1287" i="8"/>
  <c r="I1277" i="8"/>
  <c r="H1278" i="8"/>
  <c r="X1291" i="8" l="1"/>
  <c r="H1279" i="8"/>
  <c r="I1278" i="8"/>
  <c r="A1288" i="8"/>
  <c r="X1292" i="8" l="1"/>
  <c r="A1289" i="8"/>
  <c r="I1279" i="8"/>
  <c r="H1280" i="8"/>
  <c r="X1293" i="8" l="1"/>
  <c r="H1281" i="8"/>
  <c r="I1280" i="8"/>
  <c r="A1290" i="8"/>
  <c r="X1294" i="8" l="1"/>
  <c r="A1291" i="8"/>
  <c r="I1281" i="8"/>
  <c r="H1282" i="8"/>
  <c r="X1295" i="8" l="1"/>
  <c r="H1283" i="8"/>
  <c r="I1282" i="8"/>
  <c r="A1292" i="8"/>
  <c r="X1296" i="8" l="1"/>
  <c r="A1293" i="8"/>
  <c r="I1283" i="8"/>
  <c r="H1284" i="8"/>
  <c r="X1297" i="8" l="1"/>
  <c r="H1285" i="8"/>
  <c r="I1284" i="8"/>
  <c r="A1294" i="8"/>
  <c r="X1298" i="8" l="1"/>
  <c r="A1295" i="8"/>
  <c r="I1285" i="8"/>
  <c r="H1286" i="8"/>
  <c r="X1299" i="8" l="1"/>
  <c r="H1287" i="8"/>
  <c r="I1286" i="8"/>
  <c r="A1296" i="8"/>
  <c r="X1300" i="8" l="1"/>
  <c r="A1297" i="8"/>
  <c r="I1287" i="8"/>
  <c r="H1288" i="8"/>
  <c r="X1301" i="8" l="1"/>
  <c r="H1289" i="8"/>
  <c r="I1288" i="8"/>
  <c r="A1298" i="8"/>
  <c r="X1302" i="8" l="1"/>
  <c r="A1299" i="8"/>
  <c r="I1289" i="8"/>
  <c r="H1290" i="8"/>
  <c r="X1303" i="8" l="1"/>
  <c r="H1291" i="8"/>
  <c r="I1290" i="8"/>
  <c r="A1300" i="8"/>
  <c r="X1304" i="8" l="1"/>
  <c r="A1301" i="8"/>
  <c r="I1291" i="8"/>
  <c r="H1292" i="8"/>
  <c r="X1305" i="8" l="1"/>
  <c r="H1293" i="8"/>
  <c r="I1292" i="8"/>
  <c r="A1302" i="8"/>
  <c r="X1306" i="8" l="1"/>
  <c r="A1303" i="8"/>
  <c r="I1293" i="8"/>
  <c r="H1294" i="8"/>
  <c r="X1307" i="8" l="1"/>
  <c r="H1295" i="8"/>
  <c r="I1294" i="8"/>
  <c r="A1304" i="8"/>
  <c r="X1308" i="8" l="1"/>
  <c r="A1305" i="8"/>
  <c r="I1295" i="8"/>
  <c r="H1296" i="8"/>
  <c r="X1309" i="8" l="1"/>
  <c r="H1297" i="8"/>
  <c r="I1296" i="8"/>
  <c r="A1306" i="8"/>
  <c r="X1310" i="8" l="1"/>
  <c r="A1307" i="8"/>
  <c r="I1297" i="8"/>
  <c r="H1298" i="8"/>
  <c r="X1311" i="8" l="1"/>
  <c r="H1299" i="8"/>
  <c r="I1298" i="8"/>
  <c r="A1308" i="8"/>
  <c r="X1312" i="8" l="1"/>
  <c r="A1309" i="8"/>
  <c r="I1299" i="8"/>
  <c r="H1300" i="8"/>
  <c r="X1313" i="8" l="1"/>
  <c r="H1301" i="8"/>
  <c r="I1300" i="8"/>
  <c r="A1310" i="8"/>
  <c r="X1314" i="8" l="1"/>
  <c r="A1311" i="8"/>
  <c r="I1301" i="8"/>
  <c r="H1302" i="8"/>
  <c r="X1315" i="8" l="1"/>
  <c r="H1303" i="8"/>
  <c r="I1302" i="8"/>
  <c r="A1312" i="8"/>
  <c r="X1316" i="8" l="1"/>
  <c r="A1313" i="8"/>
  <c r="I1303" i="8"/>
  <c r="H1304" i="8"/>
  <c r="X1317" i="8" l="1"/>
  <c r="H1305" i="8"/>
  <c r="I1304" i="8"/>
  <c r="A1314" i="8"/>
  <c r="X1318" i="8" l="1"/>
  <c r="A1315" i="8"/>
  <c r="I1305" i="8"/>
  <c r="H1306" i="8"/>
  <c r="X1319" i="8" l="1"/>
  <c r="H1307" i="8"/>
  <c r="I1306" i="8"/>
  <c r="A1316" i="8"/>
  <c r="X1320" i="8" l="1"/>
  <c r="A1317" i="8"/>
  <c r="I1307" i="8"/>
  <c r="H1308" i="8"/>
  <c r="X1321" i="8" l="1"/>
  <c r="H1309" i="8"/>
  <c r="I1308" i="8"/>
  <c r="A1318" i="8"/>
  <c r="X1322" i="8" l="1"/>
  <c r="A1319" i="8"/>
  <c r="I1309" i="8"/>
  <c r="H1310" i="8"/>
  <c r="X1323" i="8" l="1"/>
  <c r="H1311" i="8"/>
  <c r="I1310" i="8"/>
  <c r="A1320" i="8"/>
  <c r="X1324" i="8" l="1"/>
  <c r="A1321" i="8"/>
  <c r="I1311" i="8"/>
  <c r="H1312" i="8"/>
  <c r="X1325" i="8" l="1"/>
  <c r="H1313" i="8"/>
  <c r="I1312" i="8"/>
  <c r="A1322" i="8"/>
  <c r="X1326" i="8" l="1"/>
  <c r="A1323" i="8"/>
  <c r="I1313" i="8"/>
  <c r="H1314" i="8"/>
  <c r="X1327" i="8" l="1"/>
  <c r="H1315" i="8"/>
  <c r="I1314" i="8"/>
  <c r="A1324" i="8"/>
  <c r="X1328" i="8" l="1"/>
  <c r="A1325" i="8"/>
  <c r="I1315" i="8"/>
  <c r="H1316" i="8"/>
  <c r="X1329" i="8" l="1"/>
  <c r="H1317" i="8"/>
  <c r="I1316" i="8"/>
  <c r="A1326" i="8"/>
  <c r="X1330" i="8" l="1"/>
  <c r="A1327" i="8"/>
  <c r="I1317" i="8"/>
  <c r="H1318" i="8"/>
  <c r="X1331" i="8" l="1"/>
  <c r="H1319" i="8"/>
  <c r="I1318" i="8"/>
  <c r="A1328" i="8"/>
  <c r="X1332" i="8" l="1"/>
  <c r="A1329" i="8"/>
  <c r="I1319" i="8"/>
  <c r="H1320" i="8"/>
  <c r="X1333" i="8" l="1"/>
  <c r="H1321" i="8"/>
  <c r="I1320" i="8"/>
  <c r="A1330" i="8"/>
  <c r="X1334" i="8" l="1"/>
  <c r="A1331" i="8"/>
  <c r="I1321" i="8"/>
  <c r="H1322" i="8"/>
  <c r="X1335" i="8" l="1"/>
  <c r="H1323" i="8"/>
  <c r="I1322" i="8"/>
  <c r="A1332" i="8"/>
  <c r="X1336" i="8" l="1"/>
  <c r="A1333" i="8"/>
  <c r="I1323" i="8"/>
  <c r="H1324" i="8"/>
  <c r="X1337" i="8" l="1"/>
  <c r="H1325" i="8"/>
  <c r="I1324" i="8"/>
  <c r="A1334" i="8"/>
  <c r="X1338" i="8" l="1"/>
  <c r="A1335" i="8"/>
  <c r="I1325" i="8"/>
  <c r="H1326" i="8"/>
  <c r="X1339" i="8" l="1"/>
  <c r="H1327" i="8"/>
  <c r="I1326" i="8"/>
  <c r="A1336" i="8"/>
  <c r="X1340" i="8" l="1"/>
  <c r="A1337" i="8"/>
  <c r="I1327" i="8"/>
  <c r="H1328" i="8"/>
  <c r="X1341" i="8" l="1"/>
  <c r="H1329" i="8"/>
  <c r="I1328" i="8"/>
  <c r="A1338" i="8"/>
  <c r="X1342" i="8" l="1"/>
  <c r="A1339" i="8"/>
  <c r="I1329" i="8"/>
  <c r="H1330" i="8"/>
  <c r="X1343" i="8" l="1"/>
  <c r="H1331" i="8"/>
  <c r="I1330" i="8"/>
  <c r="A1340" i="8"/>
  <c r="X1344" i="8" l="1"/>
  <c r="A1341" i="8"/>
  <c r="I1331" i="8"/>
  <c r="H1332" i="8"/>
  <c r="X1345" i="8" l="1"/>
  <c r="H1333" i="8"/>
  <c r="I1332" i="8"/>
  <c r="A1342" i="8"/>
  <c r="X1346" i="8" l="1"/>
  <c r="A1343" i="8"/>
  <c r="I1333" i="8"/>
  <c r="H1334" i="8"/>
  <c r="X1347" i="8" l="1"/>
  <c r="H1335" i="8"/>
  <c r="I1334" i="8"/>
  <c r="A1344" i="8"/>
  <c r="X1348" i="8" l="1"/>
  <c r="A1345" i="8"/>
  <c r="I1335" i="8"/>
  <c r="H1336" i="8"/>
  <c r="X1349" i="8" l="1"/>
  <c r="H1337" i="8"/>
  <c r="I1336" i="8"/>
  <c r="A1346" i="8"/>
  <c r="X1350" i="8" l="1"/>
  <c r="A1347" i="8"/>
  <c r="I1337" i="8"/>
  <c r="H1338" i="8"/>
  <c r="X1351" i="8" l="1"/>
  <c r="H1339" i="8"/>
  <c r="I1338" i="8"/>
  <c r="A1348" i="8"/>
  <c r="X1352" i="8" l="1"/>
  <c r="A1349" i="8"/>
  <c r="I1339" i="8"/>
  <c r="H1340" i="8"/>
  <c r="X1353" i="8" l="1"/>
  <c r="H1341" i="8"/>
  <c r="I1340" i="8"/>
  <c r="A1350" i="8"/>
  <c r="X1354" i="8" l="1"/>
  <c r="A1351" i="8"/>
  <c r="I1341" i="8"/>
  <c r="H1342" i="8"/>
  <c r="X1355" i="8" l="1"/>
  <c r="H1343" i="8"/>
  <c r="I1342" i="8"/>
  <c r="A1352" i="8"/>
  <c r="X1356" i="8" l="1"/>
  <c r="A1353" i="8"/>
  <c r="I1343" i="8"/>
  <c r="H1344" i="8"/>
  <c r="X1357" i="8" l="1"/>
  <c r="H1345" i="8"/>
  <c r="I1344" i="8"/>
  <c r="A1354" i="8"/>
  <c r="X1358" i="8" l="1"/>
  <c r="A1355" i="8"/>
  <c r="I1345" i="8"/>
  <c r="H1346" i="8"/>
  <c r="X1359" i="8" l="1"/>
  <c r="H1347" i="8"/>
  <c r="I1346" i="8"/>
  <c r="A1356" i="8"/>
  <c r="X1360" i="8" l="1"/>
  <c r="A1357" i="8"/>
  <c r="I1347" i="8"/>
  <c r="H1348" i="8"/>
  <c r="X1361" i="8" l="1"/>
  <c r="H1349" i="8"/>
  <c r="I1348" i="8"/>
  <c r="A1358" i="8"/>
  <c r="X1362" i="8" l="1"/>
  <c r="A1359" i="8"/>
  <c r="I1349" i="8"/>
  <c r="H1350" i="8"/>
  <c r="X1363" i="8" l="1"/>
  <c r="H1351" i="8"/>
  <c r="I1350" i="8"/>
  <c r="A1360" i="8"/>
  <c r="X1364" i="8" l="1"/>
  <c r="A1361" i="8"/>
  <c r="I1351" i="8"/>
  <c r="H1352" i="8"/>
  <c r="X1365" i="8" l="1"/>
  <c r="H1353" i="8"/>
  <c r="I1352" i="8"/>
  <c r="A1362" i="8"/>
  <c r="X1366" i="8" l="1"/>
  <c r="A1363" i="8"/>
  <c r="I1353" i="8"/>
  <c r="H1354" i="8"/>
  <c r="X1367" i="8" l="1"/>
  <c r="H1355" i="8"/>
  <c r="I1354" i="8"/>
  <c r="A1364" i="8"/>
  <c r="X1368" i="8" l="1"/>
  <c r="A1365" i="8"/>
  <c r="I1355" i="8"/>
  <c r="H1356" i="8"/>
  <c r="X1369" i="8" l="1"/>
  <c r="H1357" i="8"/>
  <c r="I1356" i="8"/>
  <c r="A1366" i="8"/>
  <c r="X1370" i="8" l="1"/>
  <c r="A1367" i="8"/>
  <c r="I1357" i="8"/>
  <c r="H1358" i="8"/>
  <c r="X1371" i="8" l="1"/>
  <c r="H1359" i="8"/>
  <c r="I1358" i="8"/>
  <c r="A1368" i="8"/>
  <c r="X1372" i="8" l="1"/>
  <c r="A1369" i="8"/>
  <c r="I1359" i="8"/>
  <c r="H1360" i="8"/>
  <c r="X1373" i="8" l="1"/>
  <c r="H1361" i="8"/>
  <c r="I1360" i="8"/>
  <c r="A1370" i="8"/>
  <c r="X1374" i="8" l="1"/>
  <c r="A1371" i="8"/>
  <c r="I1361" i="8"/>
  <c r="H1362" i="8"/>
  <c r="X1375" i="8" l="1"/>
  <c r="H1363" i="8"/>
  <c r="I1362" i="8"/>
  <c r="A1372" i="8"/>
  <c r="X1376" i="8" l="1"/>
  <c r="A1373" i="8"/>
  <c r="I1363" i="8"/>
  <c r="H1364" i="8"/>
  <c r="X1377" i="8" l="1"/>
  <c r="H1365" i="8"/>
  <c r="I1364" i="8"/>
  <c r="A1374" i="8"/>
  <c r="X1378" i="8" l="1"/>
  <c r="A1375" i="8"/>
  <c r="I1365" i="8"/>
  <c r="H1366" i="8"/>
  <c r="X1379" i="8" l="1"/>
  <c r="H1367" i="8"/>
  <c r="I1366" i="8"/>
  <c r="A1376" i="8"/>
  <c r="X1380" i="8" l="1"/>
  <c r="A1377" i="8"/>
  <c r="I1367" i="8"/>
  <c r="H1368" i="8"/>
  <c r="X1381" i="8" l="1"/>
  <c r="H1369" i="8"/>
  <c r="I1368" i="8"/>
  <c r="A1378" i="8"/>
  <c r="X1382" i="8" l="1"/>
  <c r="A1379" i="8"/>
  <c r="I1369" i="8"/>
  <c r="H1370" i="8"/>
  <c r="X1383" i="8" l="1"/>
  <c r="H1371" i="8"/>
  <c r="I1370" i="8"/>
  <c r="A1380" i="8"/>
  <c r="X1384" i="8" l="1"/>
  <c r="A1381" i="8"/>
  <c r="I1371" i="8"/>
  <c r="H1372" i="8"/>
  <c r="X1385" i="8" l="1"/>
  <c r="H1373" i="8"/>
  <c r="I1372" i="8"/>
  <c r="A1382" i="8"/>
  <c r="X1386" i="8" l="1"/>
  <c r="A1383" i="8"/>
  <c r="I1373" i="8"/>
  <c r="H1374" i="8"/>
  <c r="X1387" i="8" l="1"/>
  <c r="H1375" i="8"/>
  <c r="I1374" i="8"/>
  <c r="A1384" i="8"/>
  <c r="X1388" i="8" l="1"/>
  <c r="A1385" i="8"/>
  <c r="I1375" i="8"/>
  <c r="H1376" i="8"/>
  <c r="X1389" i="8" l="1"/>
  <c r="H1377" i="8"/>
  <c r="I1376" i="8"/>
  <c r="A1386" i="8"/>
  <c r="X1390" i="8" l="1"/>
  <c r="A1387" i="8"/>
  <c r="I1377" i="8"/>
  <c r="H1378" i="8"/>
  <c r="X1391" i="8" l="1"/>
  <c r="H1379" i="8"/>
  <c r="I1378" i="8"/>
  <c r="A1388" i="8"/>
  <c r="X1392" i="8" l="1"/>
  <c r="A1389" i="8"/>
  <c r="I1379" i="8"/>
  <c r="H1380" i="8"/>
  <c r="X1393" i="8" l="1"/>
  <c r="H1381" i="8"/>
  <c r="I1380" i="8"/>
  <c r="A1390" i="8"/>
  <c r="X1394" i="8" l="1"/>
  <c r="A1391" i="8"/>
  <c r="I1381" i="8"/>
  <c r="H1382" i="8"/>
  <c r="X1395" i="8" l="1"/>
  <c r="H1383" i="8"/>
  <c r="I1382" i="8"/>
  <c r="A1392" i="8"/>
  <c r="X1396" i="8" l="1"/>
  <c r="A1393" i="8"/>
  <c r="I1383" i="8"/>
  <c r="H1384" i="8"/>
  <c r="X1397" i="8" l="1"/>
  <c r="H1385" i="8"/>
  <c r="I1384" i="8"/>
  <c r="A1394" i="8"/>
  <c r="X1398" i="8" l="1"/>
  <c r="A1395" i="8"/>
  <c r="I1385" i="8"/>
  <c r="H1386" i="8"/>
  <c r="X1399" i="8" l="1"/>
  <c r="H1387" i="8"/>
  <c r="I1386" i="8"/>
  <c r="A1396" i="8"/>
  <c r="X1400" i="8" l="1"/>
  <c r="A1397" i="8"/>
  <c r="I1387" i="8"/>
  <c r="H1388" i="8"/>
  <c r="X1401" i="8" l="1"/>
  <c r="H1389" i="8"/>
  <c r="I1388" i="8"/>
  <c r="A1398" i="8"/>
  <c r="X1402" i="8" l="1"/>
  <c r="A1399" i="8"/>
  <c r="I1389" i="8"/>
  <c r="H1390" i="8"/>
  <c r="X1403" i="8" l="1"/>
  <c r="H1391" i="8"/>
  <c r="I1390" i="8"/>
  <c r="A1400" i="8"/>
  <c r="X1404" i="8" l="1"/>
  <c r="A1401" i="8"/>
  <c r="I1391" i="8"/>
  <c r="H1392" i="8"/>
  <c r="X1405" i="8" l="1"/>
  <c r="H1393" i="8"/>
  <c r="I1392" i="8"/>
  <c r="A1402" i="8"/>
  <c r="X1406" i="8" l="1"/>
  <c r="A1403" i="8"/>
  <c r="I1393" i="8"/>
  <c r="H1394" i="8"/>
  <c r="X1407" i="8" l="1"/>
  <c r="H1395" i="8"/>
  <c r="I1394" i="8"/>
  <c r="A1404" i="8"/>
  <c r="X1408" i="8" l="1"/>
  <c r="A1405" i="8"/>
  <c r="I1395" i="8"/>
  <c r="H1396" i="8"/>
  <c r="X1409" i="8" l="1"/>
  <c r="H1397" i="8"/>
  <c r="I1396" i="8"/>
  <c r="A1406" i="8"/>
  <c r="X1410" i="8" l="1"/>
  <c r="A1407" i="8"/>
  <c r="I1397" i="8"/>
  <c r="H1398" i="8"/>
  <c r="X1411" i="8" l="1"/>
  <c r="H1399" i="8"/>
  <c r="I1398" i="8"/>
  <c r="A1408" i="8"/>
  <c r="X1412" i="8" l="1"/>
  <c r="A1409" i="8"/>
  <c r="I1399" i="8"/>
  <c r="H1400" i="8"/>
  <c r="X1413" i="8" l="1"/>
  <c r="H1401" i="8"/>
  <c r="I1400" i="8"/>
  <c r="A1410" i="8"/>
  <c r="X1414" i="8" l="1"/>
  <c r="A1411" i="8"/>
  <c r="I1401" i="8"/>
  <c r="H1402" i="8"/>
  <c r="X1415" i="8" l="1"/>
  <c r="H1403" i="8"/>
  <c r="I1402" i="8"/>
  <c r="A1412" i="8"/>
  <c r="X1416" i="8" l="1"/>
  <c r="A1413" i="8"/>
  <c r="I1403" i="8"/>
  <c r="H1404" i="8"/>
  <c r="X1417" i="8" l="1"/>
  <c r="H1405" i="8"/>
  <c r="I1404" i="8"/>
  <c r="A1414" i="8"/>
  <c r="X1418" i="8" l="1"/>
  <c r="A1415" i="8"/>
  <c r="I1405" i="8"/>
  <c r="H1406" i="8"/>
  <c r="X1419" i="8" l="1"/>
  <c r="H1407" i="8"/>
  <c r="I1406" i="8"/>
  <c r="A1416" i="8"/>
  <c r="X1420" i="8" l="1"/>
  <c r="A1417" i="8"/>
  <c r="I1407" i="8"/>
  <c r="H1408" i="8"/>
  <c r="X1421" i="8" l="1"/>
  <c r="H1409" i="8"/>
  <c r="I1408" i="8"/>
  <c r="A1418" i="8"/>
  <c r="X1422" i="8" l="1"/>
  <c r="A1419" i="8"/>
  <c r="I1409" i="8"/>
  <c r="H1410" i="8"/>
  <c r="X1423" i="8" l="1"/>
  <c r="H1411" i="8"/>
  <c r="I1410" i="8"/>
  <c r="A1420" i="8"/>
  <c r="X1424" i="8" l="1"/>
  <c r="A1421" i="8"/>
  <c r="I1411" i="8"/>
  <c r="H1412" i="8"/>
  <c r="X1425" i="8" l="1"/>
  <c r="H1413" i="8"/>
  <c r="I1412" i="8"/>
  <c r="A1422" i="8"/>
  <c r="X1426" i="8" l="1"/>
  <c r="A1423" i="8"/>
  <c r="I1413" i="8"/>
  <c r="H1414" i="8"/>
  <c r="X1427" i="8" l="1"/>
  <c r="H1415" i="8"/>
  <c r="I1414" i="8"/>
  <c r="A1424" i="8"/>
  <c r="X1428" i="8" l="1"/>
  <c r="A1425" i="8"/>
  <c r="I1415" i="8"/>
  <c r="H1416" i="8"/>
  <c r="X1429" i="8" l="1"/>
  <c r="H1417" i="8"/>
  <c r="I1416" i="8"/>
  <c r="A1426" i="8"/>
  <c r="X1430" i="8" l="1"/>
  <c r="A1427" i="8"/>
  <c r="I1417" i="8"/>
  <c r="H1418" i="8"/>
  <c r="X1431" i="8" l="1"/>
  <c r="H1419" i="8"/>
  <c r="I1418" i="8"/>
  <c r="A1428" i="8"/>
  <c r="X1432" i="8" l="1"/>
  <c r="A1429" i="8"/>
  <c r="I1419" i="8"/>
  <c r="H1420" i="8"/>
  <c r="X1433" i="8" l="1"/>
  <c r="H1421" i="8"/>
  <c r="I1420" i="8"/>
  <c r="A1430" i="8"/>
  <c r="X1434" i="8" l="1"/>
  <c r="A1431" i="8"/>
  <c r="I1421" i="8"/>
  <c r="H1422" i="8"/>
  <c r="X1435" i="8" l="1"/>
  <c r="H1423" i="8"/>
  <c r="I1422" i="8"/>
  <c r="A1432" i="8"/>
  <c r="X1436" i="8" l="1"/>
  <c r="A1433" i="8"/>
  <c r="I1423" i="8"/>
  <c r="H1424" i="8"/>
  <c r="X1437" i="8" l="1"/>
  <c r="H1425" i="8"/>
  <c r="I1424" i="8"/>
  <c r="A1434" i="8"/>
  <c r="X1438" i="8" l="1"/>
  <c r="A1435" i="8"/>
  <c r="I1425" i="8"/>
  <c r="H1426" i="8"/>
  <c r="X1439" i="8" l="1"/>
  <c r="H1427" i="8"/>
  <c r="I1426" i="8"/>
  <c r="A1436" i="8"/>
  <c r="X1440" i="8" l="1"/>
  <c r="A1437" i="8"/>
  <c r="I1427" i="8"/>
  <c r="H1428" i="8"/>
  <c r="X1441" i="8" l="1"/>
  <c r="H1429" i="8"/>
  <c r="I1428" i="8"/>
  <c r="A1438" i="8"/>
  <c r="X1442" i="8" l="1"/>
  <c r="A1439" i="8"/>
  <c r="I1429" i="8"/>
  <c r="H1430" i="8"/>
  <c r="X1443" i="8" l="1"/>
  <c r="H1431" i="8"/>
  <c r="I1430" i="8"/>
  <c r="A1440" i="8"/>
  <c r="X1444" i="8" l="1"/>
  <c r="A1441" i="8"/>
  <c r="I1431" i="8"/>
  <c r="H1432" i="8"/>
  <c r="X1445" i="8" l="1"/>
  <c r="H1433" i="8"/>
  <c r="I1432" i="8"/>
  <c r="A1442" i="8"/>
  <c r="X1446" i="8" l="1"/>
  <c r="A1443" i="8"/>
  <c r="I1433" i="8"/>
  <c r="H1434" i="8"/>
  <c r="X1447" i="8" l="1"/>
  <c r="H1435" i="8"/>
  <c r="I1434" i="8"/>
  <c r="A1444" i="8"/>
  <c r="X1448" i="8" l="1"/>
  <c r="A1445" i="8"/>
  <c r="I1435" i="8"/>
  <c r="H1436" i="8"/>
  <c r="X1449" i="8" l="1"/>
  <c r="H1437" i="8"/>
  <c r="I1436" i="8"/>
  <c r="A1446" i="8"/>
  <c r="X1450" i="8" l="1"/>
  <c r="A1447" i="8"/>
  <c r="I1437" i="8"/>
  <c r="H1438" i="8"/>
  <c r="X1451" i="8" l="1"/>
  <c r="H1439" i="8"/>
  <c r="I1438" i="8"/>
  <c r="A1448" i="8"/>
  <c r="X1452" i="8" l="1"/>
  <c r="A1449" i="8"/>
  <c r="I1439" i="8"/>
  <c r="H1440" i="8"/>
  <c r="X1453" i="8" l="1"/>
  <c r="H1441" i="8"/>
  <c r="I1440" i="8"/>
  <c r="A1450" i="8"/>
  <c r="X1454" i="8" l="1"/>
  <c r="A1451" i="8"/>
  <c r="I1441" i="8"/>
  <c r="H1442" i="8"/>
  <c r="X1455" i="8" l="1"/>
  <c r="H1443" i="8"/>
  <c r="I1442" i="8"/>
  <c r="A1452" i="8"/>
  <c r="X1456" i="8" l="1"/>
  <c r="A1453" i="8"/>
  <c r="I1443" i="8"/>
  <c r="H1444" i="8"/>
  <c r="X1457" i="8" l="1"/>
  <c r="H1445" i="8"/>
  <c r="I1444" i="8"/>
  <c r="A1454" i="8"/>
  <c r="X1458" i="8" l="1"/>
  <c r="A1455" i="8"/>
  <c r="I1445" i="8"/>
  <c r="H1446" i="8"/>
  <c r="X1459" i="8" l="1"/>
  <c r="H1447" i="8"/>
  <c r="I1446" i="8"/>
  <c r="A1456" i="8"/>
  <c r="X1460" i="8" l="1"/>
  <c r="A1457" i="8"/>
  <c r="I1447" i="8"/>
  <c r="H1448" i="8"/>
  <c r="X1461" i="8" l="1"/>
  <c r="H1449" i="8"/>
  <c r="I1448" i="8"/>
  <c r="A1458" i="8"/>
  <c r="X1462" i="8" l="1"/>
  <c r="A1459" i="8"/>
  <c r="I1449" i="8"/>
  <c r="H1450" i="8"/>
  <c r="X1463" i="8" l="1"/>
  <c r="H1451" i="8"/>
  <c r="I1450" i="8"/>
  <c r="A1460" i="8"/>
  <c r="X1464" i="8" l="1"/>
  <c r="A1461" i="8"/>
  <c r="I1451" i="8"/>
  <c r="H1452" i="8"/>
  <c r="X1465" i="8" l="1"/>
  <c r="H1453" i="8"/>
  <c r="I1452" i="8"/>
  <c r="A1462" i="8"/>
  <c r="X1466" i="8" l="1"/>
  <c r="A1463" i="8"/>
  <c r="I1453" i="8"/>
  <c r="H1454" i="8"/>
  <c r="X1467" i="8" l="1"/>
  <c r="H1455" i="8"/>
  <c r="I1454" i="8"/>
  <c r="A1464" i="8"/>
  <c r="X1468" i="8" l="1"/>
  <c r="A1465" i="8"/>
  <c r="I1455" i="8"/>
  <c r="H1456" i="8"/>
  <c r="X1469" i="8" l="1"/>
  <c r="H1457" i="8"/>
  <c r="I1456" i="8"/>
  <c r="A1466" i="8"/>
  <c r="X1470" i="8" l="1"/>
  <c r="A1467" i="8"/>
  <c r="I1457" i="8"/>
  <c r="H1458" i="8"/>
  <c r="X1471" i="8" l="1"/>
  <c r="H1459" i="8"/>
  <c r="I1458" i="8"/>
  <c r="A1468" i="8"/>
  <c r="X1472" i="8" l="1"/>
  <c r="A1469" i="8"/>
  <c r="I1459" i="8"/>
  <c r="H1460" i="8"/>
  <c r="X1473" i="8" l="1"/>
  <c r="H1461" i="8"/>
  <c r="I1460" i="8"/>
  <c r="A1470" i="8"/>
  <c r="X1474" i="8" l="1"/>
  <c r="A1471" i="8"/>
  <c r="I1461" i="8"/>
  <c r="H1462" i="8"/>
  <c r="X1475" i="8" l="1"/>
  <c r="H1463" i="8"/>
  <c r="I1462" i="8"/>
  <c r="A1472" i="8"/>
  <c r="X1476" i="8" l="1"/>
  <c r="A1473" i="8"/>
  <c r="I1463" i="8"/>
  <c r="H1464" i="8"/>
  <c r="X1477" i="8" l="1"/>
  <c r="H1465" i="8"/>
  <c r="I1464" i="8"/>
  <c r="A1474" i="8"/>
  <c r="X1478" i="8" l="1"/>
  <c r="A1475" i="8"/>
  <c r="I1465" i="8"/>
  <c r="H1466" i="8"/>
  <c r="X1479" i="8" l="1"/>
  <c r="H1467" i="8"/>
  <c r="I1466" i="8"/>
  <c r="A1476" i="8"/>
  <c r="X1480" i="8" l="1"/>
  <c r="A1477" i="8"/>
  <c r="I1467" i="8"/>
  <c r="H1468" i="8"/>
  <c r="X1481" i="8" l="1"/>
  <c r="H1469" i="8"/>
  <c r="I1468" i="8"/>
  <c r="A1478" i="8"/>
  <c r="X1482" i="8" l="1"/>
  <c r="A1479" i="8"/>
  <c r="I1469" i="8"/>
  <c r="H1470" i="8"/>
  <c r="X1483" i="8" l="1"/>
  <c r="H1471" i="8"/>
  <c r="I1470" i="8"/>
  <c r="A1480" i="8"/>
  <c r="X1484" i="8" l="1"/>
  <c r="A1481" i="8"/>
  <c r="I1471" i="8"/>
  <c r="H1472" i="8"/>
  <c r="X1485" i="8" l="1"/>
  <c r="H1473" i="8"/>
  <c r="I1472" i="8"/>
  <c r="A1482" i="8"/>
  <c r="X1486" i="8" l="1"/>
  <c r="A1483" i="8"/>
  <c r="I1473" i="8"/>
  <c r="H1474" i="8"/>
  <c r="X1487" i="8" l="1"/>
  <c r="H1475" i="8"/>
  <c r="I1474" i="8"/>
  <c r="A1484" i="8"/>
  <c r="X1488" i="8" l="1"/>
  <c r="A1485" i="8"/>
  <c r="I1475" i="8"/>
  <c r="H1476" i="8"/>
  <c r="X1489" i="8" l="1"/>
  <c r="H1477" i="8"/>
  <c r="I1476" i="8"/>
  <c r="A1486" i="8"/>
  <c r="X1490" i="8" l="1"/>
  <c r="A1487" i="8"/>
  <c r="I1477" i="8"/>
  <c r="H1478" i="8"/>
  <c r="X1491" i="8" l="1"/>
  <c r="H1479" i="8"/>
  <c r="I1478" i="8"/>
  <c r="A1488" i="8"/>
  <c r="X1492" i="8" l="1"/>
  <c r="A1489" i="8"/>
  <c r="I1479" i="8"/>
  <c r="H1480" i="8"/>
  <c r="X1493" i="8" l="1"/>
  <c r="H1481" i="8"/>
  <c r="I1480" i="8"/>
  <c r="A1490" i="8"/>
  <c r="X1494" i="8" l="1"/>
  <c r="A1491" i="8"/>
  <c r="I1481" i="8"/>
  <c r="H1482" i="8"/>
  <c r="X1495" i="8" l="1"/>
  <c r="H1483" i="8"/>
  <c r="I1482" i="8"/>
  <c r="A1492" i="8"/>
  <c r="X1496" i="8" l="1"/>
  <c r="A1493" i="8"/>
  <c r="I1483" i="8"/>
  <c r="H1484" i="8"/>
  <c r="X1497" i="8" l="1"/>
  <c r="Y1496" i="8" s="1"/>
  <c r="H1485" i="8"/>
  <c r="I1484" i="8"/>
  <c r="A1494" i="8"/>
  <c r="X1498" i="8" l="1"/>
  <c r="Y1248" i="8"/>
  <c r="Y1249" i="8"/>
  <c r="Y1250" i="8"/>
  <c r="Y1251" i="8"/>
  <c r="Y1252" i="8"/>
  <c r="Y1253" i="8"/>
  <c r="Y1254" i="8"/>
  <c r="Y1255" i="8"/>
  <c r="Y1256" i="8"/>
  <c r="Y1257" i="8"/>
  <c r="Y1258" i="8"/>
  <c r="Y1259" i="8"/>
  <c r="Y1260" i="8"/>
  <c r="Y1261" i="8"/>
  <c r="Y1262" i="8"/>
  <c r="Y1263" i="8"/>
  <c r="Y1264" i="8"/>
  <c r="Y1265" i="8"/>
  <c r="Y1266" i="8"/>
  <c r="Y1267" i="8"/>
  <c r="Y1268" i="8"/>
  <c r="Y1269" i="8"/>
  <c r="Y1270" i="8"/>
  <c r="Y1271" i="8"/>
  <c r="Y1272" i="8"/>
  <c r="Y1273" i="8"/>
  <c r="Y1274" i="8"/>
  <c r="Y1275" i="8"/>
  <c r="Y1276" i="8"/>
  <c r="Y1277" i="8"/>
  <c r="Y1278" i="8"/>
  <c r="Y1279" i="8"/>
  <c r="Y1280" i="8"/>
  <c r="Y1281" i="8"/>
  <c r="Y1282" i="8"/>
  <c r="Y1283" i="8"/>
  <c r="Y1284" i="8"/>
  <c r="Y1285" i="8"/>
  <c r="Y1286" i="8"/>
  <c r="Y1287" i="8"/>
  <c r="Y1288" i="8"/>
  <c r="Y1289" i="8"/>
  <c r="Y1290" i="8"/>
  <c r="Y1291" i="8"/>
  <c r="Y1292" i="8"/>
  <c r="Y1293" i="8"/>
  <c r="Y1294" i="8"/>
  <c r="Y1295" i="8"/>
  <c r="Y1296" i="8"/>
  <c r="Y1297" i="8"/>
  <c r="Y1298" i="8"/>
  <c r="Y1299" i="8"/>
  <c r="Y1300" i="8"/>
  <c r="Y1301" i="8"/>
  <c r="Y1302" i="8"/>
  <c r="Y1303" i="8"/>
  <c r="Y1304" i="8"/>
  <c r="Y1305" i="8"/>
  <c r="Y1306" i="8"/>
  <c r="Y1307" i="8"/>
  <c r="Y1308" i="8"/>
  <c r="Y1309" i="8"/>
  <c r="Y1310" i="8"/>
  <c r="Y1311" i="8"/>
  <c r="Y1312" i="8"/>
  <c r="Y1313" i="8"/>
  <c r="Y1314" i="8"/>
  <c r="Y1315" i="8"/>
  <c r="Y1316" i="8"/>
  <c r="Y1317" i="8"/>
  <c r="Y1318" i="8"/>
  <c r="Y1319" i="8"/>
  <c r="Y1320" i="8"/>
  <c r="Y1321" i="8"/>
  <c r="Y1322" i="8"/>
  <c r="Y1323" i="8"/>
  <c r="Y1324" i="8"/>
  <c r="Y1325" i="8"/>
  <c r="Y1326" i="8"/>
  <c r="Y1327" i="8"/>
  <c r="Y1328" i="8"/>
  <c r="Y1329" i="8"/>
  <c r="Y1330" i="8"/>
  <c r="Y1331" i="8"/>
  <c r="Y1332" i="8"/>
  <c r="Y1333" i="8"/>
  <c r="Y1334" i="8"/>
  <c r="Y1335" i="8"/>
  <c r="Y1336" i="8"/>
  <c r="Y1337" i="8"/>
  <c r="Y1338" i="8"/>
  <c r="Y1339" i="8"/>
  <c r="Y1340" i="8"/>
  <c r="Y1341" i="8"/>
  <c r="Y1342" i="8"/>
  <c r="Y1343" i="8"/>
  <c r="Y1344" i="8"/>
  <c r="Y1345" i="8"/>
  <c r="Y1346" i="8"/>
  <c r="Y1347" i="8"/>
  <c r="Y1348" i="8"/>
  <c r="Y1349" i="8"/>
  <c r="Y1350" i="8"/>
  <c r="Y1351" i="8"/>
  <c r="Y1352" i="8"/>
  <c r="Y1353" i="8"/>
  <c r="Y1354" i="8"/>
  <c r="Y1355" i="8"/>
  <c r="Y1356" i="8"/>
  <c r="Y1357" i="8"/>
  <c r="Y1358" i="8"/>
  <c r="Y1359" i="8"/>
  <c r="Y1360" i="8"/>
  <c r="Y1361" i="8"/>
  <c r="Y1362" i="8"/>
  <c r="Y1363" i="8"/>
  <c r="Y1364" i="8"/>
  <c r="Y1365" i="8"/>
  <c r="Y1366" i="8"/>
  <c r="Y1367" i="8"/>
  <c r="Y1368" i="8"/>
  <c r="Y1369" i="8"/>
  <c r="Y1370" i="8"/>
  <c r="Y1371" i="8"/>
  <c r="Y1372" i="8"/>
  <c r="Y1373" i="8"/>
  <c r="Y1374" i="8"/>
  <c r="Y1375" i="8"/>
  <c r="Y1376" i="8"/>
  <c r="Y1377" i="8"/>
  <c r="Y1378" i="8"/>
  <c r="Y1379" i="8"/>
  <c r="Y1380" i="8"/>
  <c r="Y1381" i="8"/>
  <c r="Y1382" i="8"/>
  <c r="Y1383" i="8"/>
  <c r="Y1384" i="8"/>
  <c r="Y1385" i="8"/>
  <c r="Y1386" i="8"/>
  <c r="Y1387" i="8"/>
  <c r="Y1388" i="8"/>
  <c r="Y1389" i="8"/>
  <c r="Y1390" i="8"/>
  <c r="Y1391" i="8"/>
  <c r="Y1392" i="8"/>
  <c r="Y1393" i="8"/>
  <c r="Y1394" i="8"/>
  <c r="Y1395" i="8"/>
  <c r="Y1396" i="8"/>
  <c r="Y1397" i="8"/>
  <c r="Y1398" i="8"/>
  <c r="Y1399" i="8"/>
  <c r="Y1400" i="8"/>
  <c r="Y1401" i="8"/>
  <c r="Y1402" i="8"/>
  <c r="Y1403" i="8"/>
  <c r="Y1404" i="8"/>
  <c r="Y1405" i="8"/>
  <c r="Y1406" i="8"/>
  <c r="Y1407" i="8"/>
  <c r="Y1408" i="8"/>
  <c r="Y1409" i="8"/>
  <c r="Y1410" i="8"/>
  <c r="Y1411" i="8"/>
  <c r="Y1412" i="8"/>
  <c r="Y1413" i="8"/>
  <c r="Y1414" i="8"/>
  <c r="Y1415" i="8"/>
  <c r="Y1416" i="8"/>
  <c r="Y1417" i="8"/>
  <c r="Y1418" i="8"/>
  <c r="Y1419" i="8"/>
  <c r="Y1420" i="8"/>
  <c r="Y1421" i="8"/>
  <c r="Y1422" i="8"/>
  <c r="Y1423" i="8"/>
  <c r="Y1424" i="8"/>
  <c r="Y1425" i="8"/>
  <c r="Y1426" i="8"/>
  <c r="Y1427" i="8"/>
  <c r="Y1428" i="8"/>
  <c r="Y1429" i="8"/>
  <c r="Y1430" i="8"/>
  <c r="Y1431" i="8"/>
  <c r="Y1432" i="8"/>
  <c r="Y1433" i="8"/>
  <c r="Y1434" i="8"/>
  <c r="Y1435" i="8"/>
  <c r="Y1436" i="8"/>
  <c r="Y1437" i="8"/>
  <c r="Y1438" i="8"/>
  <c r="Y1439" i="8"/>
  <c r="Y1440" i="8"/>
  <c r="Y1441" i="8"/>
  <c r="Y1442" i="8"/>
  <c r="Y1443" i="8"/>
  <c r="Y1444" i="8"/>
  <c r="Y1445" i="8"/>
  <c r="Y1446" i="8"/>
  <c r="Y1447" i="8"/>
  <c r="Y1448" i="8"/>
  <c r="Y1449" i="8"/>
  <c r="Y1450" i="8"/>
  <c r="Y1451" i="8"/>
  <c r="Y1452" i="8"/>
  <c r="Y1453" i="8"/>
  <c r="Y1454" i="8"/>
  <c r="Y1455" i="8"/>
  <c r="Y1456" i="8"/>
  <c r="Y1457" i="8"/>
  <c r="Y1458" i="8"/>
  <c r="Y1459" i="8"/>
  <c r="Y1460" i="8"/>
  <c r="Y1461" i="8"/>
  <c r="Y1462" i="8"/>
  <c r="Y1463" i="8"/>
  <c r="Y1464" i="8"/>
  <c r="Y1465" i="8"/>
  <c r="Y1466" i="8"/>
  <c r="Y1467" i="8"/>
  <c r="Y1468" i="8"/>
  <c r="Y1469" i="8"/>
  <c r="Y1470" i="8"/>
  <c r="Y1471" i="8"/>
  <c r="Y1472" i="8"/>
  <c r="Y1473" i="8"/>
  <c r="Y1474" i="8"/>
  <c r="Y1475" i="8"/>
  <c r="Y1476" i="8"/>
  <c r="Y1477" i="8"/>
  <c r="Y1478" i="8"/>
  <c r="Y1479" i="8"/>
  <c r="Y1480" i="8"/>
  <c r="Y1481" i="8"/>
  <c r="Y1482" i="8"/>
  <c r="Y1483" i="8"/>
  <c r="Y1484" i="8"/>
  <c r="Y1485" i="8"/>
  <c r="Y1486" i="8"/>
  <c r="Y1487" i="8"/>
  <c r="Y1488" i="8"/>
  <c r="Y1489" i="8"/>
  <c r="Y1490" i="8"/>
  <c r="Y1491" i="8"/>
  <c r="Y1492" i="8"/>
  <c r="Y1493" i="8"/>
  <c r="Y1494" i="8"/>
  <c r="Y1495" i="8"/>
  <c r="A1495" i="8"/>
  <c r="I1485" i="8"/>
  <c r="H1486" i="8"/>
  <c r="X1499" i="8" l="1"/>
  <c r="H1487" i="8"/>
  <c r="I1486" i="8"/>
  <c r="A1496" i="8"/>
  <c r="X1500" i="8" l="1"/>
  <c r="A1497" i="8"/>
  <c r="I1487" i="8"/>
  <c r="H1488" i="8"/>
  <c r="X1501" i="8" l="1"/>
  <c r="H1489" i="8"/>
  <c r="I1488" i="8"/>
  <c r="A1498" i="8"/>
  <c r="X1502" i="8" l="1"/>
  <c r="A1499" i="8"/>
  <c r="I1489" i="8"/>
  <c r="H1490" i="8"/>
  <c r="X1503" i="8" l="1"/>
  <c r="H1491" i="8"/>
  <c r="I1490" i="8"/>
  <c r="A1500" i="8"/>
  <c r="X1504" i="8" l="1"/>
  <c r="A1501" i="8"/>
  <c r="I1491" i="8"/>
  <c r="H1492" i="8"/>
  <c r="X1505" i="8" l="1"/>
  <c r="H1493" i="8"/>
  <c r="I1492" i="8"/>
  <c r="A1502" i="8"/>
  <c r="X1506" i="8" l="1"/>
  <c r="A1503" i="8"/>
  <c r="I1493" i="8"/>
  <c r="H1494" i="8"/>
  <c r="X1507" i="8" l="1"/>
  <c r="H1495" i="8"/>
  <c r="I1494" i="8"/>
  <c r="A1504" i="8"/>
  <c r="X1508" i="8" l="1"/>
  <c r="A1505" i="8"/>
  <c r="I1495" i="8"/>
  <c r="H1496" i="8"/>
  <c r="X1509" i="8" l="1"/>
  <c r="H1497" i="8"/>
  <c r="I1496" i="8"/>
  <c r="A1506" i="8"/>
  <c r="X1510" i="8" l="1"/>
  <c r="A1507" i="8"/>
  <c r="I1497" i="8"/>
  <c r="H1498" i="8"/>
  <c r="X1511" i="8" l="1"/>
  <c r="H1499" i="8"/>
  <c r="I1498" i="8"/>
  <c r="A1508" i="8"/>
  <c r="X1512" i="8" l="1"/>
  <c r="A1509" i="8"/>
  <c r="I1499" i="8"/>
  <c r="H1500" i="8"/>
  <c r="X1513" i="8" l="1"/>
  <c r="H1501" i="8"/>
  <c r="I1500" i="8"/>
  <c r="A1510" i="8"/>
  <c r="X1514" i="8" l="1"/>
  <c r="A1511" i="8"/>
  <c r="I1501" i="8"/>
  <c r="H1502" i="8"/>
  <c r="X1515" i="8" l="1"/>
  <c r="H1503" i="8"/>
  <c r="I1502" i="8"/>
  <c r="A1512" i="8"/>
  <c r="X1516" i="8" l="1"/>
  <c r="A1513" i="8"/>
  <c r="I1503" i="8"/>
  <c r="H1504" i="8"/>
  <c r="X1517" i="8" l="1"/>
  <c r="H1505" i="8"/>
  <c r="I1504" i="8"/>
  <c r="A1514" i="8"/>
  <c r="X1518" i="8" l="1"/>
  <c r="A1515" i="8"/>
  <c r="I1505" i="8"/>
  <c r="H1506" i="8"/>
  <c r="X1519" i="8" l="1"/>
  <c r="H1507" i="8"/>
  <c r="I1506" i="8"/>
  <c r="A1516" i="8"/>
  <c r="X1520" i="8" l="1"/>
  <c r="A1517" i="8"/>
  <c r="I1507" i="8"/>
  <c r="H1508" i="8"/>
  <c r="X1521" i="8" l="1"/>
  <c r="H1509" i="8"/>
  <c r="I1508" i="8"/>
  <c r="A1518" i="8"/>
  <c r="X1522" i="8" l="1"/>
  <c r="A1519" i="8"/>
  <c r="I1509" i="8"/>
  <c r="H1510" i="8"/>
  <c r="X1523" i="8" l="1"/>
  <c r="H1511" i="8"/>
  <c r="I1510" i="8"/>
  <c r="A1520" i="8"/>
  <c r="X1524" i="8" l="1"/>
  <c r="A1521" i="8"/>
  <c r="I1511" i="8"/>
  <c r="H1512" i="8"/>
  <c r="X1525" i="8" l="1"/>
  <c r="H1513" i="8"/>
  <c r="I1512" i="8"/>
  <c r="A1522" i="8"/>
  <c r="X1526" i="8" l="1"/>
  <c r="A1523" i="8"/>
  <c r="I1513" i="8"/>
  <c r="H1514" i="8"/>
  <c r="X1527" i="8" l="1"/>
  <c r="H1515" i="8"/>
  <c r="I1514" i="8"/>
  <c r="A1524" i="8"/>
  <c r="X1528" i="8" l="1"/>
  <c r="A1525" i="8"/>
  <c r="I1515" i="8"/>
  <c r="H1516" i="8"/>
  <c r="X1529" i="8" l="1"/>
  <c r="H1517" i="8"/>
  <c r="I1516" i="8"/>
  <c r="A1526" i="8"/>
  <c r="X1530" i="8" l="1"/>
  <c r="A1527" i="8"/>
  <c r="I1517" i="8"/>
  <c r="H1518" i="8"/>
  <c r="X1531" i="8" l="1"/>
  <c r="H1519" i="8"/>
  <c r="I1518" i="8"/>
  <c r="A1528" i="8"/>
  <c r="X1532" i="8" l="1"/>
  <c r="A1529" i="8"/>
  <c r="I1519" i="8"/>
  <c r="H1520" i="8"/>
  <c r="X1533" i="8" l="1"/>
  <c r="H1521" i="8"/>
  <c r="I1520" i="8"/>
  <c r="A1530" i="8"/>
  <c r="X1534" i="8" l="1"/>
  <c r="A1531" i="8"/>
  <c r="I1521" i="8"/>
  <c r="H1522" i="8"/>
  <c r="X1535" i="8" l="1"/>
  <c r="H1523" i="8"/>
  <c r="I1522" i="8"/>
  <c r="A1532" i="8"/>
  <c r="X1536" i="8" l="1"/>
  <c r="A1533" i="8"/>
  <c r="I1523" i="8"/>
  <c r="H1524" i="8"/>
  <c r="X1537" i="8" l="1"/>
  <c r="H1525" i="8"/>
  <c r="I1524" i="8"/>
  <c r="A1534" i="8"/>
  <c r="X1538" i="8" l="1"/>
  <c r="A1535" i="8"/>
  <c r="I1525" i="8"/>
  <c r="H1526" i="8"/>
  <c r="X1539" i="8" l="1"/>
  <c r="H1527" i="8"/>
  <c r="I1526" i="8"/>
  <c r="A1536" i="8"/>
  <c r="X1540" i="8" l="1"/>
  <c r="A1537" i="8"/>
  <c r="I1527" i="8"/>
  <c r="H1528" i="8"/>
  <c r="X1541" i="8" l="1"/>
  <c r="H1529" i="8"/>
  <c r="I1528" i="8"/>
  <c r="A1538" i="8"/>
  <c r="X1542" i="8" l="1"/>
  <c r="A1539" i="8"/>
  <c r="I1529" i="8"/>
  <c r="H1530" i="8"/>
  <c r="X1543" i="8" l="1"/>
  <c r="H1531" i="8"/>
  <c r="I1530" i="8"/>
  <c r="A1540" i="8"/>
  <c r="X1544" i="8" l="1"/>
  <c r="A1541" i="8"/>
  <c r="I1531" i="8"/>
  <c r="H1532" i="8"/>
  <c r="X1545" i="8" l="1"/>
  <c r="H1533" i="8"/>
  <c r="I1532" i="8"/>
  <c r="A1542" i="8"/>
  <c r="X1546" i="8" l="1"/>
  <c r="A1543" i="8"/>
  <c r="I1533" i="8"/>
  <c r="H1534" i="8"/>
  <c r="X1547" i="8" l="1"/>
  <c r="H1535" i="8"/>
  <c r="I1534" i="8"/>
  <c r="A1544" i="8"/>
  <c r="X1548" i="8" l="1"/>
  <c r="A1545" i="8"/>
  <c r="I1535" i="8"/>
  <c r="H1536" i="8"/>
  <c r="X1549" i="8" l="1"/>
  <c r="H1537" i="8"/>
  <c r="I1536" i="8"/>
  <c r="A1546" i="8"/>
  <c r="X1550" i="8" l="1"/>
  <c r="A1547" i="8"/>
  <c r="I1537" i="8"/>
  <c r="H1538" i="8"/>
  <c r="X1551" i="8" l="1"/>
  <c r="H1539" i="8"/>
  <c r="I1538" i="8"/>
  <c r="A1548" i="8"/>
  <c r="X1552" i="8" l="1"/>
  <c r="A1549" i="8"/>
  <c r="I1539" i="8"/>
  <c r="H1540" i="8"/>
  <c r="X1553" i="8" l="1"/>
  <c r="H1541" i="8"/>
  <c r="I1540" i="8"/>
  <c r="A1550" i="8"/>
  <c r="X1554" i="8" l="1"/>
  <c r="A1551" i="8"/>
  <c r="I1541" i="8"/>
  <c r="H1542" i="8"/>
  <c r="X1555" i="8" l="1"/>
  <c r="H1543" i="8"/>
  <c r="I1542" i="8"/>
  <c r="A1552" i="8"/>
  <c r="X1556" i="8" l="1"/>
  <c r="A1553" i="8"/>
  <c r="I1543" i="8"/>
  <c r="H1544" i="8"/>
  <c r="X1557" i="8" l="1"/>
  <c r="H1545" i="8"/>
  <c r="I1544" i="8"/>
  <c r="A1554" i="8"/>
  <c r="X1558" i="8" l="1"/>
  <c r="A1555" i="8"/>
  <c r="I1545" i="8"/>
  <c r="H1546" i="8"/>
  <c r="X1559" i="8" l="1"/>
  <c r="H1547" i="8"/>
  <c r="I1546" i="8"/>
  <c r="A1556" i="8"/>
  <c r="X1560" i="8" l="1"/>
  <c r="A1557" i="8"/>
  <c r="I1547" i="8"/>
  <c r="H1548" i="8"/>
  <c r="X1561" i="8" l="1"/>
  <c r="H1549" i="8"/>
  <c r="I1548" i="8"/>
  <c r="A1558" i="8"/>
  <c r="X1562" i="8" l="1"/>
  <c r="A1559" i="8"/>
  <c r="I1549" i="8"/>
  <c r="H1550" i="8"/>
  <c r="X1563" i="8" l="1"/>
  <c r="H1551" i="8"/>
  <c r="I1550" i="8"/>
  <c r="A1560" i="8"/>
  <c r="X1564" i="8" l="1"/>
  <c r="A1561" i="8"/>
  <c r="I1551" i="8"/>
  <c r="H1552" i="8"/>
  <c r="X1565" i="8" l="1"/>
  <c r="H1553" i="8"/>
  <c r="I1552" i="8"/>
  <c r="A1562" i="8"/>
  <c r="X1566" i="8" l="1"/>
  <c r="A1563" i="8"/>
  <c r="I1553" i="8"/>
  <c r="H1554" i="8"/>
  <c r="X1567" i="8" l="1"/>
  <c r="H1555" i="8"/>
  <c r="I1554" i="8"/>
  <c r="A1564" i="8"/>
  <c r="X1568" i="8" l="1"/>
  <c r="A1565" i="8"/>
  <c r="I1555" i="8"/>
  <c r="H1556" i="8"/>
  <c r="X1569" i="8" l="1"/>
  <c r="H1557" i="8"/>
  <c r="I1556" i="8"/>
  <c r="A1566" i="8"/>
  <c r="X1570" i="8" l="1"/>
  <c r="A1567" i="8"/>
  <c r="I1557" i="8"/>
  <c r="H1558" i="8"/>
  <c r="X1571" i="8" l="1"/>
  <c r="H1559" i="8"/>
  <c r="I1558" i="8"/>
  <c r="A1568" i="8"/>
  <c r="X1572" i="8" l="1"/>
  <c r="A1569" i="8"/>
  <c r="I1559" i="8"/>
  <c r="H1560" i="8"/>
  <c r="X1573" i="8" l="1"/>
  <c r="H1561" i="8"/>
  <c r="I1560" i="8"/>
  <c r="A1570" i="8"/>
  <c r="X1574" i="8" l="1"/>
  <c r="A1571" i="8"/>
  <c r="I1561" i="8"/>
  <c r="H1562" i="8"/>
  <c r="X1575" i="8" l="1"/>
  <c r="H1563" i="8"/>
  <c r="I1562" i="8"/>
  <c r="A1572" i="8"/>
  <c r="X1576" i="8" l="1"/>
  <c r="A1573" i="8"/>
  <c r="I1563" i="8"/>
  <c r="H1564" i="8"/>
  <c r="X1577" i="8" l="1"/>
  <c r="H1565" i="8"/>
  <c r="I1564" i="8"/>
  <c r="A1574" i="8"/>
  <c r="X1578" i="8" l="1"/>
  <c r="A1575" i="8"/>
  <c r="I1565" i="8"/>
  <c r="H1566" i="8"/>
  <c r="X1579" i="8" l="1"/>
  <c r="H1567" i="8"/>
  <c r="I1566" i="8"/>
  <c r="A1576" i="8"/>
  <c r="X1580" i="8" l="1"/>
  <c r="A1577" i="8"/>
  <c r="I1567" i="8"/>
  <c r="H1568" i="8"/>
  <c r="X1581" i="8" l="1"/>
  <c r="H1569" i="8"/>
  <c r="I1568" i="8"/>
  <c r="A1578" i="8"/>
  <c r="X1582" i="8" l="1"/>
  <c r="A1579" i="8"/>
  <c r="I1569" i="8"/>
  <c r="H1570" i="8"/>
  <c r="X1583" i="8" l="1"/>
  <c r="H1571" i="8"/>
  <c r="I1570" i="8"/>
  <c r="A1580" i="8"/>
  <c r="X1584" i="8" l="1"/>
  <c r="A1581" i="8"/>
  <c r="I1571" i="8"/>
  <c r="H1572" i="8"/>
  <c r="X1585" i="8" l="1"/>
  <c r="H1573" i="8"/>
  <c r="I1572" i="8"/>
  <c r="A1582" i="8"/>
  <c r="X1586" i="8" l="1"/>
  <c r="A1583" i="8"/>
  <c r="I1573" i="8"/>
  <c r="H1574" i="8"/>
  <c r="X1587" i="8" l="1"/>
  <c r="H1575" i="8"/>
  <c r="I1574" i="8"/>
  <c r="A1584" i="8"/>
  <c r="X1588" i="8" l="1"/>
  <c r="A1585" i="8"/>
  <c r="I1575" i="8"/>
  <c r="H1576" i="8"/>
  <c r="X1589" i="8" l="1"/>
  <c r="H1577" i="8"/>
  <c r="I1576" i="8"/>
  <c r="A1586" i="8"/>
  <c r="X1590" i="8" l="1"/>
  <c r="A1587" i="8"/>
  <c r="I1577" i="8"/>
  <c r="H1578" i="8"/>
  <c r="X1591" i="8" l="1"/>
  <c r="H1579" i="8"/>
  <c r="I1578" i="8"/>
  <c r="A1588" i="8"/>
  <c r="X1592" i="8" l="1"/>
  <c r="A1589" i="8"/>
  <c r="I1579" i="8"/>
  <c r="H1580" i="8"/>
  <c r="X1593" i="8" l="1"/>
  <c r="H1581" i="8"/>
  <c r="I1580" i="8"/>
  <c r="A1590" i="8"/>
  <c r="X1594" i="8" l="1"/>
  <c r="A1591" i="8"/>
  <c r="I1581" i="8"/>
  <c r="H1582" i="8"/>
  <c r="X1595" i="8" l="1"/>
  <c r="H1583" i="8"/>
  <c r="I1582" i="8"/>
  <c r="A1592" i="8"/>
  <c r="X1596" i="8" l="1"/>
  <c r="A1593" i="8"/>
  <c r="I1583" i="8"/>
  <c r="H1584" i="8"/>
  <c r="X1597" i="8" l="1"/>
  <c r="H1585" i="8"/>
  <c r="I1584" i="8"/>
  <c r="A1594" i="8"/>
  <c r="X1598" i="8" l="1"/>
  <c r="A1595" i="8"/>
  <c r="I1585" i="8"/>
  <c r="H1586" i="8"/>
  <c r="X1599" i="8" l="1"/>
  <c r="H1587" i="8"/>
  <c r="I1586" i="8"/>
  <c r="A1596" i="8"/>
  <c r="X1600" i="8" l="1"/>
  <c r="A1597" i="8"/>
  <c r="I1587" i="8"/>
  <c r="H1588" i="8"/>
  <c r="X1601" i="8" l="1"/>
  <c r="H1589" i="8"/>
  <c r="I1588" i="8"/>
  <c r="A1598" i="8"/>
  <c r="X1602" i="8" l="1"/>
  <c r="A1599" i="8"/>
  <c r="I1589" i="8"/>
  <c r="H1590" i="8"/>
  <c r="X1603" i="8" l="1"/>
  <c r="H1591" i="8"/>
  <c r="I1590" i="8"/>
  <c r="A1600" i="8"/>
  <c r="X1604" i="8" l="1"/>
  <c r="A1601" i="8"/>
  <c r="I1591" i="8"/>
  <c r="H1592" i="8"/>
  <c r="X1605" i="8" l="1"/>
  <c r="H1593" i="8"/>
  <c r="I1592" i="8"/>
  <c r="A1602" i="8"/>
  <c r="X1606" i="8" l="1"/>
  <c r="A1603" i="8"/>
  <c r="I1593" i="8"/>
  <c r="H1594" i="8"/>
  <c r="X1607" i="8" l="1"/>
  <c r="H1595" i="8"/>
  <c r="I1594" i="8"/>
  <c r="A1604" i="8"/>
  <c r="X1608" i="8" l="1"/>
  <c r="A1605" i="8"/>
  <c r="I1595" i="8"/>
  <c r="H1596" i="8"/>
  <c r="X1609" i="8" l="1"/>
  <c r="H1597" i="8"/>
  <c r="I1596" i="8"/>
  <c r="A1606" i="8"/>
  <c r="X1610" i="8" l="1"/>
  <c r="A1607" i="8"/>
  <c r="I1597" i="8"/>
  <c r="H1598" i="8"/>
  <c r="X1611" i="8" l="1"/>
  <c r="H1599" i="8"/>
  <c r="I1598" i="8"/>
  <c r="A1608" i="8"/>
  <c r="X1612" i="8" l="1"/>
  <c r="A1609" i="8"/>
  <c r="I1599" i="8"/>
  <c r="H1600" i="8"/>
  <c r="X1613" i="8" l="1"/>
  <c r="H1601" i="8"/>
  <c r="I1600" i="8"/>
  <c r="A1610" i="8"/>
  <c r="X1614" i="8" l="1"/>
  <c r="A1611" i="8"/>
  <c r="I1601" i="8"/>
  <c r="H1602" i="8"/>
  <c r="X1615" i="8" l="1"/>
  <c r="H1603" i="8"/>
  <c r="I1602" i="8"/>
  <c r="A1612" i="8"/>
  <c r="X1616" i="8" l="1"/>
  <c r="A1613" i="8"/>
  <c r="I1603" i="8"/>
  <c r="H1604" i="8"/>
  <c r="X1617" i="8" l="1"/>
  <c r="H1605" i="8"/>
  <c r="I1604" i="8"/>
  <c r="A1614" i="8"/>
  <c r="X1618" i="8" l="1"/>
  <c r="A1615" i="8"/>
  <c r="I1605" i="8"/>
  <c r="H1606" i="8"/>
  <c r="X1619" i="8" l="1"/>
  <c r="H1607" i="8"/>
  <c r="I1606" i="8"/>
  <c r="A1616" i="8"/>
  <c r="X1620" i="8" l="1"/>
  <c r="A1617" i="8"/>
  <c r="I1607" i="8"/>
  <c r="H1608" i="8"/>
  <c r="X1621" i="8" l="1"/>
  <c r="H1609" i="8"/>
  <c r="I1608" i="8"/>
  <c r="A1618" i="8"/>
  <c r="X1622" i="8" l="1"/>
  <c r="A1619" i="8"/>
  <c r="I1609" i="8"/>
  <c r="H1610" i="8"/>
  <c r="X1623" i="8" l="1"/>
  <c r="H1611" i="8"/>
  <c r="I1610" i="8"/>
  <c r="A1620" i="8"/>
  <c r="X1624" i="8" l="1"/>
  <c r="A1621" i="8"/>
  <c r="I1611" i="8"/>
  <c r="H1612" i="8"/>
  <c r="X1625" i="8" l="1"/>
  <c r="H1613" i="8"/>
  <c r="I1612" i="8"/>
  <c r="A1622" i="8"/>
  <c r="X1626" i="8" l="1"/>
  <c r="A1623" i="8"/>
  <c r="I1613" i="8"/>
  <c r="H1614" i="8"/>
  <c r="X1627" i="8" l="1"/>
  <c r="H1615" i="8"/>
  <c r="I1614" i="8"/>
  <c r="A1624" i="8"/>
  <c r="X1628" i="8" l="1"/>
  <c r="A1625" i="8"/>
  <c r="I1615" i="8"/>
  <c r="H1616" i="8"/>
  <c r="X1629" i="8" l="1"/>
  <c r="H1617" i="8"/>
  <c r="I1616" i="8"/>
  <c r="A1626" i="8"/>
  <c r="X1630" i="8" l="1"/>
  <c r="A1627" i="8"/>
  <c r="I1617" i="8"/>
  <c r="H1618" i="8"/>
  <c r="X1631" i="8" l="1"/>
  <c r="H1619" i="8"/>
  <c r="I1618" i="8"/>
  <c r="A1628" i="8"/>
  <c r="X1632" i="8" l="1"/>
  <c r="A1629" i="8"/>
  <c r="I1619" i="8"/>
  <c r="H1620" i="8"/>
  <c r="X1633" i="8" l="1"/>
  <c r="H1621" i="8"/>
  <c r="I1620" i="8"/>
  <c r="A1630" i="8"/>
  <c r="X1634" i="8" l="1"/>
  <c r="A1631" i="8"/>
  <c r="I1621" i="8"/>
  <c r="H1622" i="8"/>
  <c r="X1635" i="8" l="1"/>
  <c r="H1623" i="8"/>
  <c r="I1622" i="8"/>
  <c r="A1632" i="8"/>
  <c r="X1636" i="8" l="1"/>
  <c r="A1633" i="8"/>
  <c r="I1623" i="8"/>
  <c r="H1624" i="8"/>
  <c r="X1637" i="8" l="1"/>
  <c r="H1625" i="8"/>
  <c r="I1624" i="8"/>
  <c r="A1634" i="8"/>
  <c r="X1638" i="8" l="1"/>
  <c r="A1635" i="8"/>
  <c r="I1625" i="8"/>
  <c r="H1626" i="8"/>
  <c r="X1639" i="8" l="1"/>
  <c r="H1627" i="8"/>
  <c r="I1626" i="8"/>
  <c r="A1636" i="8"/>
  <c r="X1640" i="8" l="1"/>
  <c r="A1637" i="8"/>
  <c r="I1627" i="8"/>
  <c r="H1628" i="8"/>
  <c r="X1641" i="8" l="1"/>
  <c r="H1629" i="8"/>
  <c r="I1628" i="8"/>
  <c r="A1638" i="8"/>
  <c r="X1642" i="8" l="1"/>
  <c r="A1639" i="8"/>
  <c r="I1629" i="8"/>
  <c r="H1630" i="8"/>
  <c r="X1643" i="8" l="1"/>
  <c r="H1631" i="8"/>
  <c r="I1630" i="8"/>
  <c r="A1640" i="8"/>
  <c r="X1644" i="8" l="1"/>
  <c r="A1641" i="8"/>
  <c r="I1631" i="8"/>
  <c r="H1632" i="8"/>
  <c r="X1645" i="8" l="1"/>
  <c r="H1633" i="8"/>
  <c r="I1632" i="8"/>
  <c r="A1642" i="8"/>
  <c r="X1646" i="8" l="1"/>
  <c r="A1643" i="8"/>
  <c r="I1633" i="8"/>
  <c r="H1634" i="8"/>
  <c r="X1647" i="8" l="1"/>
  <c r="H1635" i="8"/>
  <c r="I1634" i="8"/>
  <c r="A1644" i="8"/>
  <c r="X1648" i="8" l="1"/>
  <c r="A1645" i="8"/>
  <c r="I1635" i="8"/>
  <c r="H1636" i="8"/>
  <c r="X1649" i="8" l="1"/>
  <c r="H1637" i="8"/>
  <c r="I1636" i="8"/>
  <c r="A1646" i="8"/>
  <c r="X1650" i="8" l="1"/>
  <c r="A1647" i="8"/>
  <c r="I1637" i="8"/>
  <c r="H1638" i="8"/>
  <c r="X1651" i="8" l="1"/>
  <c r="H1639" i="8"/>
  <c r="I1638" i="8"/>
  <c r="A1648" i="8"/>
  <c r="X1652" i="8" l="1"/>
  <c r="A1649" i="8"/>
  <c r="I1639" i="8"/>
  <c r="H1640" i="8"/>
  <c r="X1653" i="8" l="1"/>
  <c r="H1641" i="8"/>
  <c r="I1640" i="8"/>
  <c r="A1650" i="8"/>
  <c r="X1654" i="8" l="1"/>
  <c r="A1651" i="8"/>
  <c r="I1641" i="8"/>
  <c r="H1642" i="8"/>
  <c r="X1655" i="8" l="1"/>
  <c r="H1643" i="8"/>
  <c r="I1642" i="8"/>
  <c r="A1652" i="8"/>
  <c r="X1656" i="8" l="1"/>
  <c r="A1653" i="8"/>
  <c r="I1643" i="8"/>
  <c r="H1644" i="8"/>
  <c r="X1657" i="8" l="1"/>
  <c r="H1645" i="8"/>
  <c r="I1644" i="8"/>
  <c r="A1654" i="8"/>
  <c r="X1658" i="8" l="1"/>
  <c r="A1655" i="8"/>
  <c r="I1645" i="8"/>
  <c r="H1646" i="8"/>
  <c r="X1659" i="8" l="1"/>
  <c r="H1647" i="8"/>
  <c r="I1646" i="8"/>
  <c r="A1656" i="8"/>
  <c r="X1660" i="8" l="1"/>
  <c r="A1657" i="8"/>
  <c r="I1647" i="8"/>
  <c r="H1648" i="8"/>
  <c r="X1661" i="8" l="1"/>
  <c r="H1649" i="8"/>
  <c r="I1648" i="8"/>
  <c r="A1658" i="8"/>
  <c r="X1662" i="8" l="1"/>
  <c r="A1659" i="8"/>
  <c r="I1649" i="8"/>
  <c r="H1650" i="8"/>
  <c r="X1663" i="8" l="1"/>
  <c r="H1651" i="8"/>
  <c r="I1650" i="8"/>
  <c r="A1660" i="8"/>
  <c r="X1664" i="8" l="1"/>
  <c r="A1661" i="8"/>
  <c r="I1651" i="8"/>
  <c r="H1652" i="8"/>
  <c r="X1665" i="8" l="1"/>
  <c r="H1653" i="8"/>
  <c r="I1652" i="8"/>
  <c r="A1662" i="8"/>
  <c r="X1666" i="8" l="1"/>
  <c r="A1663" i="8"/>
  <c r="I1653" i="8"/>
  <c r="H1654" i="8"/>
  <c r="X1667" i="8" l="1"/>
  <c r="H1655" i="8"/>
  <c r="I1654" i="8"/>
  <c r="A1664" i="8"/>
  <c r="X1668" i="8" l="1"/>
  <c r="A1665" i="8"/>
  <c r="I1655" i="8"/>
  <c r="H1656" i="8"/>
  <c r="X1669" i="8" l="1"/>
  <c r="H1657" i="8"/>
  <c r="I1656" i="8"/>
  <c r="A1666" i="8"/>
  <c r="X1670" i="8" l="1"/>
  <c r="A1667" i="8"/>
  <c r="I1657" i="8"/>
  <c r="H1658" i="8"/>
  <c r="X1671" i="8" l="1"/>
  <c r="H1659" i="8"/>
  <c r="I1658" i="8"/>
  <c r="A1668" i="8"/>
  <c r="X1672" i="8" l="1"/>
  <c r="A1669" i="8"/>
  <c r="I1659" i="8"/>
  <c r="H1660" i="8"/>
  <c r="X1673" i="8" l="1"/>
  <c r="H1661" i="8"/>
  <c r="I1660" i="8"/>
  <c r="A1670" i="8"/>
  <c r="X1674" i="8" l="1"/>
  <c r="A1671" i="8"/>
  <c r="I1661" i="8"/>
  <c r="H1662" i="8"/>
  <c r="X1675" i="8" l="1"/>
  <c r="H1663" i="8"/>
  <c r="I1662" i="8"/>
  <c r="A1672" i="8"/>
  <c r="X1676" i="8" l="1"/>
  <c r="A1673" i="8"/>
  <c r="I1663" i="8"/>
  <c r="H1664" i="8"/>
  <c r="X1677" i="8" l="1"/>
  <c r="H1665" i="8"/>
  <c r="I1664" i="8"/>
  <c r="A1674" i="8"/>
  <c r="X1678" i="8" l="1"/>
  <c r="A1675" i="8"/>
  <c r="I1665" i="8"/>
  <c r="H1666" i="8"/>
  <c r="X1679" i="8" l="1"/>
  <c r="H1667" i="8"/>
  <c r="I1666" i="8"/>
  <c r="A1676" i="8"/>
  <c r="X1680" i="8" l="1"/>
  <c r="A1677" i="8"/>
  <c r="I1667" i="8"/>
  <c r="H1668" i="8"/>
  <c r="X1681" i="8" l="1"/>
  <c r="H1669" i="8"/>
  <c r="I1668" i="8"/>
  <c r="A1678" i="8"/>
  <c r="X1682" i="8" l="1"/>
  <c r="A1679" i="8"/>
  <c r="I1669" i="8"/>
  <c r="H1670" i="8"/>
  <c r="X1683" i="8" l="1"/>
  <c r="H1671" i="8"/>
  <c r="I1670" i="8"/>
  <c r="A1680" i="8"/>
  <c r="X1684" i="8" l="1"/>
  <c r="A1681" i="8"/>
  <c r="I1671" i="8"/>
  <c r="H1672" i="8"/>
  <c r="X1685" i="8" l="1"/>
  <c r="H1673" i="8"/>
  <c r="I1672" i="8"/>
  <c r="A1682" i="8"/>
  <c r="X1686" i="8" l="1"/>
  <c r="A1683" i="8"/>
  <c r="I1673" i="8"/>
  <c r="H1674" i="8"/>
  <c r="X1687" i="8" l="1"/>
  <c r="H1675" i="8"/>
  <c r="I1674" i="8"/>
  <c r="A1684" i="8"/>
  <c r="X1688" i="8" l="1"/>
  <c r="A1685" i="8"/>
  <c r="I1675" i="8"/>
  <c r="H1676" i="8"/>
  <c r="X1689" i="8" l="1"/>
  <c r="H1677" i="8"/>
  <c r="I1676" i="8"/>
  <c r="A1686" i="8"/>
  <c r="X1690" i="8" l="1"/>
  <c r="A1687" i="8"/>
  <c r="I1677" i="8"/>
  <c r="H1678" i="8"/>
  <c r="X1691" i="8" l="1"/>
  <c r="H1679" i="8"/>
  <c r="I1678" i="8"/>
  <c r="A1688" i="8"/>
  <c r="X1692" i="8" l="1"/>
  <c r="A1689" i="8"/>
  <c r="I1679" i="8"/>
  <c r="H1680" i="8"/>
  <c r="X1693" i="8" l="1"/>
  <c r="H1681" i="8"/>
  <c r="I1680" i="8"/>
  <c r="A1690" i="8"/>
  <c r="X1694" i="8" l="1"/>
  <c r="A1691" i="8"/>
  <c r="I1681" i="8"/>
  <c r="H1682" i="8"/>
  <c r="X1695" i="8" l="1"/>
  <c r="H1683" i="8"/>
  <c r="I1682" i="8"/>
  <c r="A1692" i="8"/>
  <c r="X1696" i="8" l="1"/>
  <c r="A1693" i="8"/>
  <c r="I1683" i="8"/>
  <c r="H1684" i="8"/>
  <c r="X1697" i="8" l="1"/>
  <c r="H1685" i="8"/>
  <c r="I1684" i="8"/>
  <c r="A1694" i="8"/>
  <c r="X1698" i="8" l="1"/>
  <c r="A1695" i="8"/>
  <c r="I1685" i="8"/>
  <c r="H1686" i="8"/>
  <c r="X1699" i="8" l="1"/>
  <c r="H1687" i="8"/>
  <c r="I1686" i="8"/>
  <c r="A1696" i="8"/>
  <c r="X1700" i="8" l="1"/>
  <c r="A1697" i="8"/>
  <c r="I1687" i="8"/>
  <c r="H1688" i="8"/>
  <c r="X1701" i="8" l="1"/>
  <c r="H1689" i="8"/>
  <c r="I1688" i="8"/>
  <c r="A1698" i="8"/>
  <c r="X1702" i="8" l="1"/>
  <c r="A1699" i="8"/>
  <c r="I1689" i="8"/>
  <c r="H1690" i="8"/>
  <c r="X1703" i="8" l="1"/>
  <c r="H1691" i="8"/>
  <c r="I1690" i="8"/>
  <c r="A1700" i="8"/>
  <c r="X1704" i="8" l="1"/>
  <c r="A1701" i="8"/>
  <c r="I1691" i="8"/>
  <c r="H1692" i="8"/>
  <c r="X1705" i="8" l="1"/>
  <c r="H1693" i="8"/>
  <c r="I1692" i="8"/>
  <c r="A1702" i="8"/>
  <c r="X1706" i="8" l="1"/>
  <c r="A1703" i="8"/>
  <c r="I1693" i="8"/>
  <c r="H1694" i="8"/>
  <c r="X1707" i="8" l="1"/>
  <c r="H1695" i="8"/>
  <c r="I1694" i="8"/>
  <c r="A1704" i="8"/>
  <c r="X1708" i="8" l="1"/>
  <c r="A1705" i="8"/>
  <c r="I1695" i="8"/>
  <c r="H1696" i="8"/>
  <c r="X1709" i="8" l="1"/>
  <c r="H1697" i="8"/>
  <c r="I1696" i="8"/>
  <c r="A1706" i="8"/>
  <c r="X1710" i="8" l="1"/>
  <c r="A1707" i="8"/>
  <c r="I1697" i="8"/>
  <c r="H1698" i="8"/>
  <c r="X1711" i="8" l="1"/>
  <c r="H1699" i="8"/>
  <c r="I1698" i="8"/>
  <c r="A1708" i="8"/>
  <c r="X1712" i="8" l="1"/>
  <c r="A1709" i="8"/>
  <c r="I1699" i="8"/>
  <c r="H1700" i="8"/>
  <c r="X1713" i="8" l="1"/>
  <c r="H1701" i="8"/>
  <c r="I1700" i="8"/>
  <c r="A1710" i="8"/>
  <c r="X1714" i="8" l="1"/>
  <c r="A1711" i="8"/>
  <c r="I1701" i="8"/>
  <c r="H1702" i="8"/>
  <c r="X1715" i="8" l="1"/>
  <c r="H1703" i="8"/>
  <c r="I1702" i="8"/>
  <c r="A1712" i="8"/>
  <c r="X1716" i="8" l="1"/>
  <c r="A1713" i="8"/>
  <c r="I1703" i="8"/>
  <c r="H1704" i="8"/>
  <c r="X1717" i="8" l="1"/>
  <c r="H1705" i="8"/>
  <c r="I1704" i="8"/>
  <c r="A1714" i="8"/>
  <c r="X1718" i="8" l="1"/>
  <c r="A1715" i="8"/>
  <c r="I1705" i="8"/>
  <c r="H1706" i="8"/>
  <c r="X1719" i="8" l="1"/>
  <c r="H1707" i="8"/>
  <c r="I1706" i="8"/>
  <c r="A1716" i="8"/>
  <c r="X1720" i="8" l="1"/>
  <c r="A1717" i="8"/>
  <c r="I1707" i="8"/>
  <c r="H1708" i="8"/>
  <c r="X1721" i="8" l="1"/>
  <c r="H1709" i="8"/>
  <c r="I1708" i="8"/>
  <c r="A1718" i="8"/>
  <c r="X1722" i="8" l="1"/>
  <c r="A1719" i="8"/>
  <c r="I1709" i="8"/>
  <c r="H1710" i="8"/>
  <c r="X1723" i="8" l="1"/>
  <c r="H1711" i="8"/>
  <c r="I1710" i="8"/>
  <c r="A1720" i="8"/>
  <c r="X1724" i="8" l="1"/>
  <c r="A1721" i="8"/>
  <c r="I1711" i="8"/>
  <c r="H1712" i="8"/>
  <c r="X1725" i="8" l="1"/>
  <c r="H1713" i="8"/>
  <c r="I1712" i="8"/>
  <c r="A1722" i="8"/>
  <c r="X1726" i="8" l="1"/>
  <c r="A1723" i="8"/>
  <c r="I1713" i="8"/>
  <c r="H1714" i="8"/>
  <c r="X1727" i="8" l="1"/>
  <c r="H1715" i="8"/>
  <c r="I1714" i="8"/>
  <c r="A1724" i="8"/>
  <c r="X1728" i="8" l="1"/>
  <c r="A1725" i="8"/>
  <c r="I1715" i="8"/>
  <c r="H1716" i="8"/>
  <c r="X1729" i="8" l="1"/>
  <c r="H1717" i="8"/>
  <c r="I1716" i="8"/>
  <c r="A1726" i="8"/>
  <c r="X1730" i="8" l="1"/>
  <c r="A1727" i="8"/>
  <c r="I1717" i="8"/>
  <c r="H1718" i="8"/>
  <c r="X1731" i="8" l="1"/>
  <c r="H1719" i="8"/>
  <c r="I1718" i="8"/>
  <c r="A1728" i="8"/>
  <c r="X1732" i="8" l="1"/>
  <c r="A1729" i="8"/>
  <c r="I1719" i="8"/>
  <c r="H1720" i="8"/>
  <c r="X1733" i="8" l="1"/>
  <c r="H1721" i="8"/>
  <c r="I1720" i="8"/>
  <c r="A1730" i="8"/>
  <c r="X1734" i="8" l="1"/>
  <c r="A1731" i="8"/>
  <c r="I1721" i="8"/>
  <c r="H1722" i="8"/>
  <c r="X1735" i="8" l="1"/>
  <c r="H1723" i="8"/>
  <c r="I1722" i="8"/>
  <c r="A1732" i="8"/>
  <c r="X1736" i="8" l="1"/>
  <c r="A1733" i="8"/>
  <c r="I1723" i="8"/>
  <c r="H1724" i="8"/>
  <c r="X1737" i="8" l="1"/>
  <c r="H1725" i="8"/>
  <c r="I1724" i="8"/>
  <c r="A1734" i="8"/>
  <c r="X1738" i="8" l="1"/>
  <c r="A1735" i="8"/>
  <c r="I1725" i="8"/>
  <c r="H1726" i="8"/>
  <c r="X1739" i="8" l="1"/>
  <c r="H1727" i="8"/>
  <c r="I1726" i="8"/>
  <c r="A1736" i="8"/>
  <c r="X1740" i="8" l="1"/>
  <c r="A1737" i="8"/>
  <c r="I1727" i="8"/>
  <c r="H1728" i="8"/>
  <c r="X1741" i="8" l="1"/>
  <c r="H1729" i="8"/>
  <c r="I1728" i="8"/>
  <c r="A1738" i="8"/>
  <c r="X1742" i="8" l="1"/>
  <c r="A1739" i="8"/>
  <c r="I1729" i="8"/>
  <c r="H1730" i="8"/>
  <c r="X1743" i="8" l="1"/>
  <c r="H1731" i="8"/>
  <c r="I1730" i="8"/>
  <c r="A1740" i="8"/>
  <c r="X1744" i="8" l="1"/>
  <c r="A1741" i="8"/>
  <c r="I1731" i="8"/>
  <c r="H1732" i="8"/>
  <c r="X1745" i="8" l="1"/>
  <c r="A1742" i="8"/>
  <c r="H1733" i="8"/>
  <c r="I1732" i="8"/>
  <c r="X1746" i="8" l="1"/>
  <c r="A1743" i="8"/>
  <c r="I1733" i="8"/>
  <c r="H1734" i="8"/>
  <c r="X1747" i="8" l="1"/>
  <c r="Y1746" i="8" s="1"/>
  <c r="H1735" i="8"/>
  <c r="I1734" i="8"/>
  <c r="A1744" i="8"/>
  <c r="X1748" i="8" l="1"/>
  <c r="Y1498" i="8"/>
  <c r="Y1499" i="8"/>
  <c r="Y1500" i="8"/>
  <c r="Y1501" i="8"/>
  <c r="Y1502" i="8"/>
  <c r="Y1503" i="8"/>
  <c r="Y1504" i="8"/>
  <c r="Y1505" i="8"/>
  <c r="Y1506" i="8"/>
  <c r="Y1507" i="8"/>
  <c r="Y1508" i="8"/>
  <c r="Y1509" i="8"/>
  <c r="Y1510" i="8"/>
  <c r="Y1511" i="8"/>
  <c r="Y1512" i="8"/>
  <c r="Y1513" i="8"/>
  <c r="Y1514" i="8"/>
  <c r="Y1515" i="8"/>
  <c r="Y1516" i="8"/>
  <c r="Y1517" i="8"/>
  <c r="Y1518" i="8"/>
  <c r="Y1519" i="8"/>
  <c r="Y1520" i="8"/>
  <c r="Y1521" i="8"/>
  <c r="Y1522" i="8"/>
  <c r="Y1523" i="8"/>
  <c r="Y1524" i="8"/>
  <c r="Y1525" i="8"/>
  <c r="Y1526" i="8"/>
  <c r="Y1527" i="8"/>
  <c r="Y1528" i="8"/>
  <c r="Y1529" i="8"/>
  <c r="Y1530" i="8"/>
  <c r="Y1531" i="8"/>
  <c r="Y1532" i="8"/>
  <c r="Y1533" i="8"/>
  <c r="Y1534" i="8"/>
  <c r="Y1535" i="8"/>
  <c r="Y1536" i="8"/>
  <c r="Y1537" i="8"/>
  <c r="Y1538" i="8"/>
  <c r="Y1539" i="8"/>
  <c r="Y1540" i="8"/>
  <c r="Y1541" i="8"/>
  <c r="Y1542" i="8"/>
  <c r="Y1543" i="8"/>
  <c r="Y1544" i="8"/>
  <c r="Y1545" i="8"/>
  <c r="Y1546" i="8"/>
  <c r="Y1547" i="8"/>
  <c r="Y1548" i="8"/>
  <c r="Y1549" i="8"/>
  <c r="Y1550" i="8"/>
  <c r="Y1551" i="8"/>
  <c r="Y1552" i="8"/>
  <c r="Y1553" i="8"/>
  <c r="Y1554" i="8"/>
  <c r="Y1555" i="8"/>
  <c r="Y1556" i="8"/>
  <c r="Y1557" i="8"/>
  <c r="Y1558" i="8"/>
  <c r="Y1559" i="8"/>
  <c r="Y1560" i="8"/>
  <c r="Y1561" i="8"/>
  <c r="Y1562" i="8"/>
  <c r="Y1563" i="8"/>
  <c r="Y1564" i="8"/>
  <c r="Y1565" i="8"/>
  <c r="Y1566" i="8"/>
  <c r="Y1567" i="8"/>
  <c r="Y1568" i="8"/>
  <c r="Y1569" i="8"/>
  <c r="Y1570" i="8"/>
  <c r="Y1571" i="8"/>
  <c r="Y1572" i="8"/>
  <c r="Y1573" i="8"/>
  <c r="Y1574" i="8"/>
  <c r="Y1575" i="8"/>
  <c r="Y1576" i="8"/>
  <c r="Y1577" i="8"/>
  <c r="Y1578" i="8"/>
  <c r="Y1579" i="8"/>
  <c r="Y1580" i="8"/>
  <c r="Y1581" i="8"/>
  <c r="Y1582" i="8"/>
  <c r="Y1583" i="8"/>
  <c r="Y1584" i="8"/>
  <c r="Y1585" i="8"/>
  <c r="Y1586" i="8"/>
  <c r="Y1587" i="8"/>
  <c r="Y1588" i="8"/>
  <c r="Y1589" i="8"/>
  <c r="Y1590" i="8"/>
  <c r="Y1591" i="8"/>
  <c r="Y1592" i="8"/>
  <c r="Y1593" i="8"/>
  <c r="Y1594" i="8"/>
  <c r="Y1595" i="8"/>
  <c r="Y1596" i="8"/>
  <c r="Y1597" i="8"/>
  <c r="Y1598" i="8"/>
  <c r="Y1599" i="8"/>
  <c r="Y1600" i="8"/>
  <c r="Y1601" i="8"/>
  <c r="Y1602" i="8"/>
  <c r="Y1603" i="8"/>
  <c r="Y1604" i="8"/>
  <c r="Y1605" i="8"/>
  <c r="Y1606" i="8"/>
  <c r="Y1607" i="8"/>
  <c r="Y1608" i="8"/>
  <c r="Y1609" i="8"/>
  <c r="Y1610" i="8"/>
  <c r="Y1611" i="8"/>
  <c r="Y1612" i="8"/>
  <c r="Y1613" i="8"/>
  <c r="Y1614" i="8"/>
  <c r="Y1615" i="8"/>
  <c r="Y1616" i="8"/>
  <c r="Y1617" i="8"/>
  <c r="Y1618" i="8"/>
  <c r="Y1619" i="8"/>
  <c r="Y1620" i="8"/>
  <c r="Y1621" i="8"/>
  <c r="Y1622" i="8"/>
  <c r="Y1623" i="8"/>
  <c r="Y1624" i="8"/>
  <c r="Y1625" i="8"/>
  <c r="Y1626" i="8"/>
  <c r="Y1627" i="8"/>
  <c r="Y1628" i="8"/>
  <c r="Y1629" i="8"/>
  <c r="Y1630" i="8"/>
  <c r="Y1631" i="8"/>
  <c r="Y1632" i="8"/>
  <c r="Y1633" i="8"/>
  <c r="Y1634" i="8"/>
  <c r="Y1635" i="8"/>
  <c r="Y1636" i="8"/>
  <c r="Y1637" i="8"/>
  <c r="Y1638" i="8"/>
  <c r="Y1639" i="8"/>
  <c r="Y1640" i="8"/>
  <c r="Y1641" i="8"/>
  <c r="Y1642" i="8"/>
  <c r="Y1643" i="8"/>
  <c r="Y1644" i="8"/>
  <c r="Y1645" i="8"/>
  <c r="Y1646" i="8"/>
  <c r="Y1647" i="8"/>
  <c r="Y1648" i="8"/>
  <c r="Y1649" i="8"/>
  <c r="Y1650" i="8"/>
  <c r="Y1651" i="8"/>
  <c r="Y1652" i="8"/>
  <c r="Y1653" i="8"/>
  <c r="Y1654" i="8"/>
  <c r="Y1655" i="8"/>
  <c r="Y1656" i="8"/>
  <c r="Y1657" i="8"/>
  <c r="Y1658" i="8"/>
  <c r="Y1659" i="8"/>
  <c r="Y1660" i="8"/>
  <c r="Y1661" i="8"/>
  <c r="Y1662" i="8"/>
  <c r="Y1663" i="8"/>
  <c r="Y1664" i="8"/>
  <c r="Y1665" i="8"/>
  <c r="Y1666" i="8"/>
  <c r="Y1667" i="8"/>
  <c r="Y1668" i="8"/>
  <c r="Y1669" i="8"/>
  <c r="Y1670" i="8"/>
  <c r="Y1671" i="8"/>
  <c r="Y1672" i="8"/>
  <c r="Y1673" i="8"/>
  <c r="Y1674" i="8"/>
  <c r="Y1675" i="8"/>
  <c r="Y1676" i="8"/>
  <c r="Y1677" i="8"/>
  <c r="Y1678" i="8"/>
  <c r="Y1679" i="8"/>
  <c r="Y1680" i="8"/>
  <c r="Y1681" i="8"/>
  <c r="Y1682" i="8"/>
  <c r="Y1683" i="8"/>
  <c r="Y1684" i="8"/>
  <c r="Y1685" i="8"/>
  <c r="Y1686" i="8"/>
  <c r="Y1687" i="8"/>
  <c r="Y1688" i="8"/>
  <c r="Y1689" i="8"/>
  <c r="Y1690" i="8"/>
  <c r="Y1691" i="8"/>
  <c r="Y1692" i="8"/>
  <c r="Y1693" i="8"/>
  <c r="Y1694" i="8"/>
  <c r="Y1695" i="8"/>
  <c r="Y1696" i="8"/>
  <c r="Y1697" i="8"/>
  <c r="Y1698" i="8"/>
  <c r="Y1699" i="8"/>
  <c r="Y1700" i="8"/>
  <c r="Y1701" i="8"/>
  <c r="Y1702" i="8"/>
  <c r="Y1703" i="8"/>
  <c r="Y1704" i="8"/>
  <c r="Y1705" i="8"/>
  <c r="Y1706" i="8"/>
  <c r="Y1707" i="8"/>
  <c r="Y1708" i="8"/>
  <c r="Y1709" i="8"/>
  <c r="Y1710" i="8"/>
  <c r="Y1711" i="8"/>
  <c r="Y1712" i="8"/>
  <c r="Y1713" i="8"/>
  <c r="Y1714" i="8"/>
  <c r="Y1715" i="8"/>
  <c r="Y1716" i="8"/>
  <c r="Y1717" i="8"/>
  <c r="Y1718" i="8"/>
  <c r="Y1719" i="8"/>
  <c r="Y1720" i="8"/>
  <c r="Y1721" i="8"/>
  <c r="Y1722" i="8"/>
  <c r="Y1723" i="8"/>
  <c r="Y1724" i="8"/>
  <c r="Y1725" i="8"/>
  <c r="Y1726" i="8"/>
  <c r="Y1727" i="8"/>
  <c r="Y1728" i="8"/>
  <c r="Y1729" i="8"/>
  <c r="Y1730" i="8"/>
  <c r="Y1731" i="8"/>
  <c r="Y1732" i="8"/>
  <c r="Y1733" i="8"/>
  <c r="Y1734" i="8"/>
  <c r="Y1735" i="8"/>
  <c r="Y1736" i="8"/>
  <c r="Y1737" i="8"/>
  <c r="Y1738" i="8"/>
  <c r="Y1739" i="8"/>
  <c r="Y1740" i="8"/>
  <c r="Y1741" i="8"/>
  <c r="Y1742" i="8"/>
  <c r="Y1743" i="8"/>
  <c r="Y1744" i="8"/>
  <c r="Y1745" i="8"/>
  <c r="A1745" i="8"/>
  <c r="I1735" i="8"/>
  <c r="H1736" i="8"/>
  <c r="X1749" i="8" l="1"/>
  <c r="H1737" i="8"/>
  <c r="I1736" i="8"/>
  <c r="A1746" i="8"/>
  <c r="X1750" i="8" l="1"/>
  <c r="A1747" i="8"/>
  <c r="I1737" i="8"/>
  <c r="H1738" i="8"/>
  <c r="X1751" i="8" l="1"/>
  <c r="H1739" i="8"/>
  <c r="I1738" i="8"/>
  <c r="A1748" i="8"/>
  <c r="X1752" i="8" l="1"/>
  <c r="A1749" i="8"/>
  <c r="I1739" i="8"/>
  <c r="H1740" i="8"/>
  <c r="X1753" i="8" l="1"/>
  <c r="H1741" i="8"/>
  <c r="I1740" i="8"/>
  <c r="A1750" i="8"/>
  <c r="X1754" i="8" l="1"/>
  <c r="A1751" i="8"/>
  <c r="I1741" i="8"/>
  <c r="H1742" i="8"/>
  <c r="X1755" i="8" l="1"/>
  <c r="H1743" i="8"/>
  <c r="I1742" i="8"/>
  <c r="A1752" i="8"/>
  <c r="X1756" i="8" l="1"/>
  <c r="A1753" i="8"/>
  <c r="I1743" i="8"/>
  <c r="H1744" i="8"/>
  <c r="X1757" i="8" l="1"/>
  <c r="H1745" i="8"/>
  <c r="I1744" i="8"/>
  <c r="A1754" i="8"/>
  <c r="X1758" i="8" l="1"/>
  <c r="A1755" i="8"/>
  <c r="I1745" i="8"/>
  <c r="H1746" i="8"/>
  <c r="X1759" i="8" l="1"/>
  <c r="H1747" i="8"/>
  <c r="I1746" i="8"/>
  <c r="A1756" i="8"/>
  <c r="X1760" i="8" l="1"/>
  <c r="A1757" i="8"/>
  <c r="H1748" i="8"/>
  <c r="I1747" i="8"/>
  <c r="X1761" i="8" l="1"/>
  <c r="H1749" i="8"/>
  <c r="I1748" i="8"/>
  <c r="A1758" i="8"/>
  <c r="X1762" i="8" l="1"/>
  <c r="A1759" i="8"/>
  <c r="H1750" i="8"/>
  <c r="I1749" i="8"/>
  <c r="X1763" i="8" l="1"/>
  <c r="H1751" i="8"/>
  <c r="I1750" i="8"/>
  <c r="A1760" i="8"/>
  <c r="X1764" i="8" l="1"/>
  <c r="A1761" i="8"/>
  <c r="H1752" i="8"/>
  <c r="I1751" i="8"/>
  <c r="X1765" i="8" l="1"/>
  <c r="H1753" i="8"/>
  <c r="I1752" i="8"/>
  <c r="A1762" i="8"/>
  <c r="X1766" i="8" l="1"/>
  <c r="A1763" i="8"/>
  <c r="H1754" i="8"/>
  <c r="I1753" i="8"/>
  <c r="X1767" i="8" l="1"/>
  <c r="H1755" i="8"/>
  <c r="I1754" i="8"/>
  <c r="A1764" i="8"/>
  <c r="X1768" i="8" l="1"/>
  <c r="A1765" i="8"/>
  <c r="H1756" i="8"/>
  <c r="I1755" i="8"/>
  <c r="X1769" i="8" l="1"/>
  <c r="H1757" i="8"/>
  <c r="I1756" i="8"/>
  <c r="A1766" i="8"/>
  <c r="X1770" i="8" l="1"/>
  <c r="A1767" i="8"/>
  <c r="H1758" i="8"/>
  <c r="I1757" i="8"/>
  <c r="X1771" i="8" l="1"/>
  <c r="H1759" i="8"/>
  <c r="I1758" i="8"/>
  <c r="A1768" i="8"/>
  <c r="X1772" i="8" l="1"/>
  <c r="A1769" i="8"/>
  <c r="H1760" i="8"/>
  <c r="I1759" i="8"/>
  <c r="X1773" i="8" l="1"/>
  <c r="H1761" i="8"/>
  <c r="I1760" i="8"/>
  <c r="A1770" i="8"/>
  <c r="X1774" i="8" l="1"/>
  <c r="A1771" i="8"/>
  <c r="H1762" i="8"/>
  <c r="I1761" i="8"/>
  <c r="X1775" i="8" l="1"/>
  <c r="H1763" i="8"/>
  <c r="I1762" i="8"/>
  <c r="A1772" i="8"/>
  <c r="X1776" i="8" l="1"/>
  <c r="A1773" i="8"/>
  <c r="H1764" i="8"/>
  <c r="I1763" i="8"/>
  <c r="X1777" i="8" l="1"/>
  <c r="H1765" i="8"/>
  <c r="I1764" i="8"/>
  <c r="A1774" i="8"/>
  <c r="X1778" i="8" l="1"/>
  <c r="A1775" i="8"/>
  <c r="H1766" i="8"/>
  <c r="I1765" i="8"/>
  <c r="X1779" i="8" l="1"/>
  <c r="H1767" i="8"/>
  <c r="I1766" i="8"/>
  <c r="A1776" i="8"/>
  <c r="X1780" i="8" l="1"/>
  <c r="A1777" i="8"/>
  <c r="H1768" i="8"/>
  <c r="I1767" i="8"/>
  <c r="X1781" i="8" l="1"/>
  <c r="H1769" i="8"/>
  <c r="I1768" i="8"/>
  <c r="A1778" i="8"/>
  <c r="X1782" i="8" l="1"/>
  <c r="A1779" i="8"/>
  <c r="H1770" i="8"/>
  <c r="I1769" i="8"/>
  <c r="X1783" i="8" l="1"/>
  <c r="H1771" i="8"/>
  <c r="I1770" i="8"/>
  <c r="A1780" i="8"/>
  <c r="X1784" i="8" l="1"/>
  <c r="A1781" i="8"/>
  <c r="H1772" i="8"/>
  <c r="I1771" i="8"/>
  <c r="X1785" i="8" l="1"/>
  <c r="H1773" i="8"/>
  <c r="I1772" i="8"/>
  <c r="A1782" i="8"/>
  <c r="X1786" i="8" l="1"/>
  <c r="A1783" i="8"/>
  <c r="H1774" i="8"/>
  <c r="I1773" i="8"/>
  <c r="X1787" i="8" l="1"/>
  <c r="H1775" i="8"/>
  <c r="I1774" i="8"/>
  <c r="A1784" i="8"/>
  <c r="X1788" i="8" l="1"/>
  <c r="A1785" i="8"/>
  <c r="H1776" i="8"/>
  <c r="I1775" i="8"/>
  <c r="X1789" i="8" l="1"/>
  <c r="H1777" i="8"/>
  <c r="I1776" i="8"/>
  <c r="A1786" i="8"/>
  <c r="X1790" i="8" l="1"/>
  <c r="A1787" i="8"/>
  <c r="H1778" i="8"/>
  <c r="I1777" i="8"/>
  <c r="X1791" i="8" l="1"/>
  <c r="H1779" i="8"/>
  <c r="I1778" i="8"/>
  <c r="A1788" i="8"/>
  <c r="X1792" i="8" l="1"/>
  <c r="A1789" i="8"/>
  <c r="H1780" i="8"/>
  <c r="I1779" i="8"/>
  <c r="X1793" i="8" l="1"/>
  <c r="H1781" i="8"/>
  <c r="I1780" i="8"/>
  <c r="A1790" i="8"/>
  <c r="X1794" i="8" l="1"/>
  <c r="A1791" i="8"/>
  <c r="H1782" i="8"/>
  <c r="I1781" i="8"/>
  <c r="X1795" i="8" l="1"/>
  <c r="H1783" i="8"/>
  <c r="I1782" i="8"/>
  <c r="A1792" i="8"/>
  <c r="X1796" i="8" l="1"/>
  <c r="A1793" i="8"/>
  <c r="H1784" i="8"/>
  <c r="I1783" i="8"/>
  <c r="X1797" i="8" l="1"/>
  <c r="H1785" i="8"/>
  <c r="I1784" i="8"/>
  <c r="A1794" i="8"/>
  <c r="X1798" i="8" l="1"/>
  <c r="A1795" i="8"/>
  <c r="H1786" i="8"/>
  <c r="I1785" i="8"/>
  <c r="X1799" i="8" l="1"/>
  <c r="H1787" i="8"/>
  <c r="I1786" i="8"/>
  <c r="A1796" i="8"/>
  <c r="X1800" i="8" l="1"/>
  <c r="A1797" i="8"/>
  <c r="H1788" i="8"/>
  <c r="I1787" i="8"/>
  <c r="X1801" i="8" l="1"/>
  <c r="H1789" i="8"/>
  <c r="I1788" i="8"/>
  <c r="A1798" i="8"/>
  <c r="X1802" i="8" l="1"/>
  <c r="A1799" i="8"/>
  <c r="H1790" i="8"/>
  <c r="I1789" i="8"/>
  <c r="X1803" i="8" l="1"/>
  <c r="H1791" i="8"/>
  <c r="I1790" i="8"/>
  <c r="A1800" i="8"/>
  <c r="X1804" i="8" l="1"/>
  <c r="A1801" i="8"/>
  <c r="H1792" i="8"/>
  <c r="I1791" i="8"/>
  <c r="X1805" i="8" l="1"/>
  <c r="H1793" i="8"/>
  <c r="I1792" i="8"/>
  <c r="A1802" i="8"/>
  <c r="X1806" i="8" l="1"/>
  <c r="A1803" i="8"/>
  <c r="H1794" i="8"/>
  <c r="I1793" i="8"/>
  <c r="X1807" i="8" l="1"/>
  <c r="H1795" i="8"/>
  <c r="I1794" i="8"/>
  <c r="A1804" i="8"/>
  <c r="X1808" i="8" l="1"/>
  <c r="A1805" i="8"/>
  <c r="H1796" i="8"/>
  <c r="I1795" i="8"/>
  <c r="X1809" i="8" l="1"/>
  <c r="H1797" i="8"/>
  <c r="I1796" i="8"/>
  <c r="A1806" i="8"/>
  <c r="X1810" i="8" l="1"/>
  <c r="A1807" i="8"/>
  <c r="H1798" i="8"/>
  <c r="I1797" i="8"/>
  <c r="X1811" i="8" l="1"/>
  <c r="H1799" i="8"/>
  <c r="I1798" i="8"/>
  <c r="A1808" i="8"/>
  <c r="X1812" i="8" l="1"/>
  <c r="A1809" i="8"/>
  <c r="H1800" i="8"/>
  <c r="I1799" i="8"/>
  <c r="X1813" i="8" l="1"/>
  <c r="H1801" i="8"/>
  <c r="I1800" i="8"/>
  <c r="A1810" i="8"/>
  <c r="X1814" i="8" l="1"/>
  <c r="A1811" i="8"/>
  <c r="H1802" i="8"/>
  <c r="I1801" i="8"/>
  <c r="X1815" i="8" l="1"/>
  <c r="H1803" i="8"/>
  <c r="I1802" i="8"/>
  <c r="A1812" i="8"/>
  <c r="X1816" i="8" l="1"/>
  <c r="A1813" i="8"/>
  <c r="H1804" i="8"/>
  <c r="I1803" i="8"/>
  <c r="X1817" i="8" l="1"/>
  <c r="H1805" i="8"/>
  <c r="I1804" i="8"/>
  <c r="A1814" i="8"/>
  <c r="X1818" i="8" l="1"/>
  <c r="A1815" i="8"/>
  <c r="H1806" i="8"/>
  <c r="I1805" i="8"/>
  <c r="X1819" i="8" l="1"/>
  <c r="H1807" i="8"/>
  <c r="I1806" i="8"/>
  <c r="A1816" i="8"/>
  <c r="X1820" i="8" l="1"/>
  <c r="A1817" i="8"/>
  <c r="H1808" i="8"/>
  <c r="I1807" i="8"/>
  <c r="X1821" i="8" l="1"/>
  <c r="H1809" i="8"/>
  <c r="I1808" i="8"/>
  <c r="A1818" i="8"/>
  <c r="X1822" i="8" l="1"/>
  <c r="A1819" i="8"/>
  <c r="H1810" i="8"/>
  <c r="I1809" i="8"/>
  <c r="X1823" i="8" l="1"/>
  <c r="H1811" i="8"/>
  <c r="I1810" i="8"/>
  <c r="A1820" i="8"/>
  <c r="X1824" i="8" l="1"/>
  <c r="A1821" i="8"/>
  <c r="H1812" i="8"/>
  <c r="I1811" i="8"/>
  <c r="X1825" i="8" l="1"/>
  <c r="H1813" i="8"/>
  <c r="I1812" i="8"/>
  <c r="A1822" i="8"/>
  <c r="X1826" i="8" l="1"/>
  <c r="A1823" i="8"/>
  <c r="H1814" i="8"/>
  <c r="I1813" i="8"/>
  <c r="X1827" i="8" l="1"/>
  <c r="H1815" i="8"/>
  <c r="I1814" i="8"/>
  <c r="A1824" i="8"/>
  <c r="X1828" i="8" l="1"/>
  <c r="A1825" i="8"/>
  <c r="H1816" i="8"/>
  <c r="I1815" i="8"/>
  <c r="X1829" i="8" l="1"/>
  <c r="H1817" i="8"/>
  <c r="I1816" i="8"/>
  <c r="A1826" i="8"/>
  <c r="X1830" i="8" l="1"/>
  <c r="A1827" i="8"/>
  <c r="H1818" i="8"/>
  <c r="I1817" i="8"/>
  <c r="X1831" i="8" l="1"/>
  <c r="H1819" i="8"/>
  <c r="I1818" i="8"/>
  <c r="A1828" i="8"/>
  <c r="X1832" i="8" l="1"/>
  <c r="A1829" i="8"/>
  <c r="H1820" i="8"/>
  <c r="I1819" i="8"/>
  <c r="X1833" i="8" l="1"/>
  <c r="H1821" i="8"/>
  <c r="I1820" i="8"/>
  <c r="A1830" i="8"/>
  <c r="X1834" i="8" l="1"/>
  <c r="A1831" i="8"/>
  <c r="H1822" i="8"/>
  <c r="I1821" i="8"/>
  <c r="X1835" i="8" l="1"/>
  <c r="H1823" i="8"/>
  <c r="I1822" i="8"/>
  <c r="A1832" i="8"/>
  <c r="X1836" i="8" l="1"/>
  <c r="A1833" i="8"/>
  <c r="H1824" i="8"/>
  <c r="I1823" i="8"/>
  <c r="X1837" i="8" l="1"/>
  <c r="H1825" i="8"/>
  <c r="I1824" i="8"/>
  <c r="A1834" i="8"/>
  <c r="X1838" i="8" l="1"/>
  <c r="A1835" i="8"/>
  <c r="H1826" i="8"/>
  <c r="I1825" i="8"/>
  <c r="X1839" i="8" l="1"/>
  <c r="H1827" i="8"/>
  <c r="I1826" i="8"/>
  <c r="A1836" i="8"/>
  <c r="X1840" i="8" l="1"/>
  <c r="A1837" i="8"/>
  <c r="H1828" i="8"/>
  <c r="I1827" i="8"/>
  <c r="X1841" i="8" l="1"/>
  <c r="H1829" i="8"/>
  <c r="I1828" i="8"/>
  <c r="A1838" i="8"/>
  <c r="X1842" i="8" l="1"/>
  <c r="A1839" i="8"/>
  <c r="H1830" i="8"/>
  <c r="I1829" i="8"/>
  <c r="X1843" i="8" l="1"/>
  <c r="H1831" i="8"/>
  <c r="I1830" i="8"/>
  <c r="A1840" i="8"/>
  <c r="X1844" i="8" l="1"/>
  <c r="A1841" i="8"/>
  <c r="H1832" i="8"/>
  <c r="I1831" i="8"/>
  <c r="X1845" i="8" l="1"/>
  <c r="H1833" i="8"/>
  <c r="I1832" i="8"/>
  <c r="A1842" i="8"/>
  <c r="X1846" i="8" l="1"/>
  <c r="A1843" i="8"/>
  <c r="H1834" i="8"/>
  <c r="I1833" i="8"/>
  <c r="X1847" i="8" l="1"/>
  <c r="H1835" i="8"/>
  <c r="I1834" i="8"/>
  <c r="A1844" i="8"/>
  <c r="X1848" i="8" l="1"/>
  <c r="A1845" i="8"/>
  <c r="H1836" i="8"/>
  <c r="I1835" i="8"/>
  <c r="X1849" i="8" l="1"/>
  <c r="H1837" i="8"/>
  <c r="I1836" i="8"/>
  <c r="A1846" i="8"/>
  <c r="X1850" i="8" l="1"/>
  <c r="A1847" i="8"/>
  <c r="H1838" i="8"/>
  <c r="I1837" i="8"/>
  <c r="X1851" i="8" l="1"/>
  <c r="H1839" i="8"/>
  <c r="I1838" i="8"/>
  <c r="A1848" i="8"/>
  <c r="X1852" i="8" l="1"/>
  <c r="A1849" i="8"/>
  <c r="H1840" i="8"/>
  <c r="I1839" i="8"/>
  <c r="X1853" i="8" l="1"/>
  <c r="H1841" i="8"/>
  <c r="I1840" i="8"/>
  <c r="A1850" i="8"/>
  <c r="X1854" i="8" l="1"/>
  <c r="A1851" i="8"/>
  <c r="H1842" i="8"/>
  <c r="I1841" i="8"/>
  <c r="X1855" i="8" l="1"/>
  <c r="H1843" i="8"/>
  <c r="I1842" i="8"/>
  <c r="A1852" i="8"/>
  <c r="X1856" i="8" l="1"/>
  <c r="A1853" i="8"/>
  <c r="H1844" i="8"/>
  <c r="I1843" i="8"/>
  <c r="X1857" i="8" l="1"/>
  <c r="H1845" i="8"/>
  <c r="I1844" i="8"/>
  <c r="A1854" i="8"/>
  <c r="X1858" i="8" l="1"/>
  <c r="A1855" i="8"/>
  <c r="H1846" i="8"/>
  <c r="I1845" i="8"/>
  <c r="X1859" i="8" l="1"/>
  <c r="H1847" i="8"/>
  <c r="I1846" i="8"/>
  <c r="A1856" i="8"/>
  <c r="X1860" i="8" l="1"/>
  <c r="A1857" i="8"/>
  <c r="H1848" i="8"/>
  <c r="I1847" i="8"/>
  <c r="X1861" i="8" l="1"/>
  <c r="H1849" i="8"/>
  <c r="I1848" i="8"/>
  <c r="A1858" i="8"/>
  <c r="X1862" i="8" l="1"/>
  <c r="A1859" i="8"/>
  <c r="H1850" i="8"/>
  <c r="I1849" i="8"/>
  <c r="X1863" i="8" l="1"/>
  <c r="H1851" i="8"/>
  <c r="I1850" i="8"/>
  <c r="A1860" i="8"/>
  <c r="X1864" i="8" l="1"/>
  <c r="A1861" i="8"/>
  <c r="H1852" i="8"/>
  <c r="I1851" i="8"/>
  <c r="X1865" i="8" l="1"/>
  <c r="H1853" i="8"/>
  <c r="I1852" i="8"/>
  <c r="A1862" i="8"/>
  <c r="X1866" i="8" l="1"/>
  <c r="A1863" i="8"/>
  <c r="H1854" i="8"/>
  <c r="I1853" i="8"/>
  <c r="X1867" i="8" l="1"/>
  <c r="H1855" i="8"/>
  <c r="I1854" i="8"/>
  <c r="A1864" i="8"/>
  <c r="X1868" i="8" l="1"/>
  <c r="A1865" i="8"/>
  <c r="H1856" i="8"/>
  <c r="I1855" i="8"/>
  <c r="X1869" i="8" l="1"/>
  <c r="H1857" i="8"/>
  <c r="I1856" i="8"/>
  <c r="A1866" i="8"/>
  <c r="X1870" i="8" l="1"/>
  <c r="A1867" i="8"/>
  <c r="H1858" i="8"/>
  <c r="I1857" i="8"/>
  <c r="X1871" i="8" l="1"/>
  <c r="H1859" i="8"/>
  <c r="I1858" i="8"/>
  <c r="A1868" i="8"/>
  <c r="X1872" i="8" l="1"/>
  <c r="A1869" i="8"/>
  <c r="H1860" i="8"/>
  <c r="I1859" i="8"/>
  <c r="X1873" i="8" l="1"/>
  <c r="I1860" i="8"/>
  <c r="H1861" i="8"/>
  <c r="A1870" i="8"/>
  <c r="X1874" i="8" l="1"/>
  <c r="A1871" i="8"/>
  <c r="H1862" i="8"/>
  <c r="I1861" i="8"/>
  <c r="X1875" i="8" l="1"/>
  <c r="I1862" i="8"/>
  <c r="H1863" i="8"/>
  <c r="A1872" i="8"/>
  <c r="X1876" i="8" l="1"/>
  <c r="A1873" i="8"/>
  <c r="H1864" i="8"/>
  <c r="I1863" i="8"/>
  <c r="X1877" i="8" l="1"/>
  <c r="I1864" i="8"/>
  <c r="H1865" i="8"/>
  <c r="A1874" i="8"/>
  <c r="X1878" i="8" l="1"/>
  <c r="A1875" i="8"/>
  <c r="H1866" i="8"/>
  <c r="I1865" i="8"/>
  <c r="X1879" i="8" l="1"/>
  <c r="H1867" i="8"/>
  <c r="I1866" i="8"/>
  <c r="A1876" i="8"/>
  <c r="X1880" i="8" l="1"/>
  <c r="A1877" i="8"/>
  <c r="H1868" i="8"/>
  <c r="I1867" i="8"/>
  <c r="X1881" i="8" l="1"/>
  <c r="H1869" i="8"/>
  <c r="I1868" i="8"/>
  <c r="A1878" i="8"/>
  <c r="X1882" i="8" l="1"/>
  <c r="A1879" i="8"/>
  <c r="I1869" i="8"/>
  <c r="H1870" i="8"/>
  <c r="X1883" i="8" l="1"/>
  <c r="H1871" i="8"/>
  <c r="I1870" i="8"/>
  <c r="A1880" i="8"/>
  <c r="X1884" i="8" l="1"/>
  <c r="A1881" i="8"/>
  <c r="H1872" i="8"/>
  <c r="I1871" i="8"/>
  <c r="X1885" i="8" l="1"/>
  <c r="I1872" i="8"/>
  <c r="H1873" i="8"/>
  <c r="A1882" i="8"/>
  <c r="X1886" i="8" l="1"/>
  <c r="A1883" i="8"/>
  <c r="H1874" i="8"/>
  <c r="I1873" i="8"/>
  <c r="X1887" i="8" l="1"/>
  <c r="H1875" i="8"/>
  <c r="I1874" i="8"/>
  <c r="A1884" i="8"/>
  <c r="X1888" i="8" l="1"/>
  <c r="A1885" i="8"/>
  <c r="H1876" i="8"/>
  <c r="I1875" i="8"/>
  <c r="X1889" i="8" l="1"/>
  <c r="H1877" i="8"/>
  <c r="I1876" i="8"/>
  <c r="A1886" i="8"/>
  <c r="X1890" i="8" l="1"/>
  <c r="A1887" i="8"/>
  <c r="H1878" i="8"/>
  <c r="I1877" i="8"/>
  <c r="X1891" i="8" l="1"/>
  <c r="H1879" i="8"/>
  <c r="I1878" i="8"/>
  <c r="A1888" i="8"/>
  <c r="X1892" i="8" l="1"/>
  <c r="A1889" i="8"/>
  <c r="H1880" i="8"/>
  <c r="I1879" i="8"/>
  <c r="X1893" i="8" l="1"/>
  <c r="H1881" i="8"/>
  <c r="I1880" i="8"/>
  <c r="A1890" i="8"/>
  <c r="X1894" i="8" l="1"/>
  <c r="A1891" i="8"/>
  <c r="H1882" i="8"/>
  <c r="I1881" i="8"/>
  <c r="X1895" i="8" l="1"/>
  <c r="H1883" i="8"/>
  <c r="I1882" i="8"/>
  <c r="A1892" i="8"/>
  <c r="X1896" i="8" l="1"/>
  <c r="A1893" i="8"/>
  <c r="H1884" i="8"/>
  <c r="I1883" i="8"/>
  <c r="X1897" i="8" l="1"/>
  <c r="H1885" i="8"/>
  <c r="I1884" i="8"/>
  <c r="A1894" i="8"/>
  <c r="X1898" i="8" l="1"/>
  <c r="A1895" i="8"/>
  <c r="H1886" i="8"/>
  <c r="I1885" i="8"/>
  <c r="X1899" i="8" l="1"/>
  <c r="H1887" i="8"/>
  <c r="I1886" i="8"/>
  <c r="A1896" i="8"/>
  <c r="X1900" i="8" l="1"/>
  <c r="A1897" i="8"/>
  <c r="H1888" i="8"/>
  <c r="I1887" i="8"/>
  <c r="X1901" i="8" l="1"/>
  <c r="H1889" i="8"/>
  <c r="I1888" i="8"/>
  <c r="A1898" i="8"/>
  <c r="X1902" i="8" l="1"/>
  <c r="A1899" i="8"/>
  <c r="H1890" i="8"/>
  <c r="I1889" i="8"/>
  <c r="X1903" i="8" l="1"/>
  <c r="H1891" i="8"/>
  <c r="I1890" i="8"/>
  <c r="A1900" i="8"/>
  <c r="X1904" i="8" l="1"/>
  <c r="A1901" i="8"/>
  <c r="H1892" i="8"/>
  <c r="I1891" i="8"/>
  <c r="X1905" i="8" l="1"/>
  <c r="H1893" i="8"/>
  <c r="I1892" i="8"/>
  <c r="A1902" i="8"/>
  <c r="X1906" i="8" l="1"/>
  <c r="A1903" i="8"/>
  <c r="H1894" i="8"/>
  <c r="I1893" i="8"/>
  <c r="X1907" i="8" l="1"/>
  <c r="H1895" i="8"/>
  <c r="I1894" i="8"/>
  <c r="A1904" i="8"/>
  <c r="X1908" i="8" l="1"/>
  <c r="A1905" i="8"/>
  <c r="H1896" i="8"/>
  <c r="I1895" i="8"/>
  <c r="X1909" i="8" l="1"/>
  <c r="H1897" i="8"/>
  <c r="I1896" i="8"/>
  <c r="A1906" i="8"/>
  <c r="X1910" i="8" l="1"/>
  <c r="A1907" i="8"/>
  <c r="H1898" i="8"/>
  <c r="I1897" i="8"/>
  <c r="X1911" i="8" l="1"/>
  <c r="H1899" i="8"/>
  <c r="I1898" i="8"/>
  <c r="A1908" i="8"/>
  <c r="X1912" i="8" l="1"/>
  <c r="A1909" i="8"/>
  <c r="H1900" i="8"/>
  <c r="I1899" i="8"/>
  <c r="X1913" i="8" l="1"/>
  <c r="H1901" i="8"/>
  <c r="I1900" i="8"/>
  <c r="A1910" i="8"/>
  <c r="X1914" i="8" l="1"/>
  <c r="A1911" i="8"/>
  <c r="H1902" i="8"/>
  <c r="I1901" i="8"/>
  <c r="X1915" i="8" l="1"/>
  <c r="H1903" i="8"/>
  <c r="I1902" i="8"/>
  <c r="A1912" i="8"/>
  <c r="X1916" i="8" l="1"/>
  <c r="A1913" i="8"/>
  <c r="H1904" i="8"/>
  <c r="I1903" i="8"/>
  <c r="X1917" i="8" l="1"/>
  <c r="H1905" i="8"/>
  <c r="I1904" i="8"/>
  <c r="A1914" i="8"/>
  <c r="X1918" i="8" l="1"/>
  <c r="A1915" i="8"/>
  <c r="H1906" i="8"/>
  <c r="I1905" i="8"/>
  <c r="X1919" i="8" l="1"/>
  <c r="H1907" i="8"/>
  <c r="I1906" i="8"/>
  <c r="A1916" i="8"/>
  <c r="X1920" i="8" l="1"/>
  <c r="A1917" i="8"/>
  <c r="H1908" i="8"/>
  <c r="I1907" i="8"/>
  <c r="X1921" i="8" l="1"/>
  <c r="H1909" i="8"/>
  <c r="I1908" i="8"/>
  <c r="A1918" i="8"/>
  <c r="X1922" i="8" l="1"/>
  <c r="A1919" i="8"/>
  <c r="H1910" i="8"/>
  <c r="I1909" i="8"/>
  <c r="X1923" i="8" l="1"/>
  <c r="H1911" i="8"/>
  <c r="I1910" i="8"/>
  <c r="A1920" i="8"/>
  <c r="X1924" i="8" l="1"/>
  <c r="A1921" i="8"/>
  <c r="H1912" i="8"/>
  <c r="I1911" i="8"/>
  <c r="X1925" i="8" l="1"/>
  <c r="H1913" i="8"/>
  <c r="I1912" i="8"/>
  <c r="A1922" i="8"/>
  <c r="X1926" i="8" l="1"/>
  <c r="A1923" i="8"/>
  <c r="H1914" i="8"/>
  <c r="I1913" i="8"/>
  <c r="X1927" i="8" l="1"/>
  <c r="H1915" i="8"/>
  <c r="I1914" i="8"/>
  <c r="A1924" i="8"/>
  <c r="X1928" i="8" l="1"/>
  <c r="A1925" i="8"/>
  <c r="H1916" i="8"/>
  <c r="I1915" i="8"/>
  <c r="X1929" i="8" l="1"/>
  <c r="H1917" i="8"/>
  <c r="I1916" i="8"/>
  <c r="A1926" i="8"/>
  <c r="X1930" i="8" l="1"/>
  <c r="A1927" i="8"/>
  <c r="H1918" i="8"/>
  <c r="I1917" i="8"/>
  <c r="X1931" i="8" l="1"/>
  <c r="H1919" i="8"/>
  <c r="I1918" i="8"/>
  <c r="A1928" i="8"/>
  <c r="X1932" i="8" l="1"/>
  <c r="A1929" i="8"/>
  <c r="H1920" i="8"/>
  <c r="I1919" i="8"/>
  <c r="X1933" i="8" l="1"/>
  <c r="H1921" i="8"/>
  <c r="I1920" i="8"/>
  <c r="A1930" i="8"/>
  <c r="X1934" i="8" l="1"/>
  <c r="A1931" i="8"/>
  <c r="H1922" i="8"/>
  <c r="I1921" i="8"/>
  <c r="X1935" i="8" l="1"/>
  <c r="H1923" i="8"/>
  <c r="I1922" i="8"/>
  <c r="A1932" i="8"/>
  <c r="X1936" i="8" l="1"/>
  <c r="A1933" i="8"/>
  <c r="H1924" i="8"/>
  <c r="I1923" i="8"/>
  <c r="X1937" i="8" l="1"/>
  <c r="H1925" i="8"/>
  <c r="I1924" i="8"/>
  <c r="A1934" i="8"/>
  <c r="X1938" i="8" l="1"/>
  <c r="A1935" i="8"/>
  <c r="H1926" i="8"/>
  <c r="I1925" i="8"/>
  <c r="X1939" i="8" l="1"/>
  <c r="H1927" i="8"/>
  <c r="I1926" i="8"/>
  <c r="A1936" i="8"/>
  <c r="X1940" i="8" l="1"/>
  <c r="A1937" i="8"/>
  <c r="H1928" i="8"/>
  <c r="I1927" i="8"/>
  <c r="X1941" i="8" l="1"/>
  <c r="H1929" i="8"/>
  <c r="I1928" i="8"/>
  <c r="A1938" i="8"/>
  <c r="X1942" i="8" l="1"/>
  <c r="A1939" i="8"/>
  <c r="H1930" i="8"/>
  <c r="I1929" i="8"/>
  <c r="X1943" i="8" l="1"/>
  <c r="H1931" i="8"/>
  <c r="I1930" i="8"/>
  <c r="A1940" i="8"/>
  <c r="X1944" i="8" l="1"/>
  <c r="A1941" i="8"/>
  <c r="H1932" i="8"/>
  <c r="I1931" i="8"/>
  <c r="X1945" i="8" l="1"/>
  <c r="H1933" i="8"/>
  <c r="I1932" i="8"/>
  <c r="A1942" i="8"/>
  <c r="X1946" i="8" l="1"/>
  <c r="A1943" i="8"/>
  <c r="H1934" i="8"/>
  <c r="I1933" i="8"/>
  <c r="X1947" i="8" l="1"/>
  <c r="H1935" i="8"/>
  <c r="I1934" i="8"/>
  <c r="A1944" i="8"/>
  <c r="X1948" i="8" l="1"/>
  <c r="A1945" i="8"/>
  <c r="H1936" i="8"/>
  <c r="I1935" i="8"/>
  <c r="X1949" i="8" l="1"/>
  <c r="H1937" i="8"/>
  <c r="I1936" i="8"/>
  <c r="A1946" i="8"/>
  <c r="X1950" i="8" l="1"/>
  <c r="A1947" i="8"/>
  <c r="H1938" i="8"/>
  <c r="I1937" i="8"/>
  <c r="X1951" i="8" l="1"/>
  <c r="H1939" i="8"/>
  <c r="I1938" i="8"/>
  <c r="A1948" i="8"/>
  <c r="X1952" i="8" l="1"/>
  <c r="A1949" i="8"/>
  <c r="H1940" i="8"/>
  <c r="I1939" i="8"/>
  <c r="X1953" i="8" l="1"/>
  <c r="H1941" i="8"/>
  <c r="I1940" i="8"/>
  <c r="A1950" i="8"/>
  <c r="X1954" i="8" l="1"/>
  <c r="A1951" i="8"/>
  <c r="H1942" i="8"/>
  <c r="I1941" i="8"/>
  <c r="X1955" i="8" l="1"/>
  <c r="H1943" i="8"/>
  <c r="I1942" i="8"/>
  <c r="A1952" i="8"/>
  <c r="X1956" i="8" l="1"/>
  <c r="A1953" i="8"/>
  <c r="H1944" i="8"/>
  <c r="I1943" i="8"/>
  <c r="X1957" i="8" l="1"/>
  <c r="H1945" i="8"/>
  <c r="I1944" i="8"/>
  <c r="A1954" i="8"/>
  <c r="X1958" i="8" l="1"/>
  <c r="A1955" i="8"/>
  <c r="H1946" i="8"/>
  <c r="I1945" i="8"/>
  <c r="X1959" i="8" l="1"/>
  <c r="H1947" i="8"/>
  <c r="I1946" i="8"/>
  <c r="A1956" i="8"/>
  <c r="X1960" i="8" l="1"/>
  <c r="A1957" i="8"/>
  <c r="H1948" i="8"/>
  <c r="I1947" i="8"/>
  <c r="X1961" i="8" l="1"/>
  <c r="H1949" i="8"/>
  <c r="I1948" i="8"/>
  <c r="A1958" i="8"/>
  <c r="X1962" i="8" l="1"/>
  <c r="A1959" i="8"/>
  <c r="H1950" i="8"/>
  <c r="I1949" i="8"/>
  <c r="X1963" i="8" l="1"/>
  <c r="H1951" i="8"/>
  <c r="I1950" i="8"/>
  <c r="A1960" i="8"/>
  <c r="X1964" i="8" l="1"/>
  <c r="A1961" i="8"/>
  <c r="H1952" i="8"/>
  <c r="I1951" i="8"/>
  <c r="X1965" i="8" l="1"/>
  <c r="H1953" i="8"/>
  <c r="I1952" i="8"/>
  <c r="A1962" i="8"/>
  <c r="X1966" i="8" l="1"/>
  <c r="A1963" i="8"/>
  <c r="H1954" i="8"/>
  <c r="I1953" i="8"/>
  <c r="X1967" i="8" l="1"/>
  <c r="H1955" i="8"/>
  <c r="I1954" i="8"/>
  <c r="A1964" i="8"/>
  <c r="X1968" i="8" l="1"/>
  <c r="A1965" i="8"/>
  <c r="H1956" i="8"/>
  <c r="I1955" i="8"/>
  <c r="X1969" i="8" l="1"/>
  <c r="H1957" i="8"/>
  <c r="I1956" i="8"/>
  <c r="A1966" i="8"/>
  <c r="X1970" i="8" l="1"/>
  <c r="A1967" i="8"/>
  <c r="H1958" i="8"/>
  <c r="I1957" i="8"/>
  <c r="X1971" i="8" l="1"/>
  <c r="H1959" i="8"/>
  <c r="I1958" i="8"/>
  <c r="A1968" i="8"/>
  <c r="X1972" i="8" l="1"/>
  <c r="A1969" i="8"/>
  <c r="H1960" i="8"/>
  <c r="I1959" i="8"/>
  <c r="X1973" i="8" l="1"/>
  <c r="H1961" i="8"/>
  <c r="I1960" i="8"/>
  <c r="A1970" i="8"/>
  <c r="X1974" i="8" l="1"/>
  <c r="A1971" i="8"/>
  <c r="H1962" i="8"/>
  <c r="I1961" i="8"/>
  <c r="X1975" i="8" l="1"/>
  <c r="H1963" i="8"/>
  <c r="I1962" i="8"/>
  <c r="A1972" i="8"/>
  <c r="X1976" i="8" l="1"/>
  <c r="A1973" i="8"/>
  <c r="H1964" i="8"/>
  <c r="I1963" i="8"/>
  <c r="X1977" i="8" l="1"/>
  <c r="H1965" i="8"/>
  <c r="I1964" i="8"/>
  <c r="A1974" i="8"/>
  <c r="X1978" i="8" l="1"/>
  <c r="A1975" i="8"/>
  <c r="H1966" i="8"/>
  <c r="I1965" i="8"/>
  <c r="X1979" i="8" l="1"/>
  <c r="H1967" i="8"/>
  <c r="I1966" i="8"/>
  <c r="A1976" i="8"/>
  <c r="X1980" i="8" l="1"/>
  <c r="A1977" i="8"/>
  <c r="H1968" i="8"/>
  <c r="I1967" i="8"/>
  <c r="X1981" i="8" l="1"/>
  <c r="H1969" i="8"/>
  <c r="I1968" i="8"/>
  <c r="A1978" i="8"/>
  <c r="X1982" i="8" l="1"/>
  <c r="A1979" i="8"/>
  <c r="H1970" i="8"/>
  <c r="I1969" i="8"/>
  <c r="X1983" i="8" l="1"/>
  <c r="H1971" i="8"/>
  <c r="I1970" i="8"/>
  <c r="A1980" i="8"/>
  <c r="X1984" i="8" l="1"/>
  <c r="A1981" i="8"/>
  <c r="H1972" i="8"/>
  <c r="I1971" i="8"/>
  <c r="X1985" i="8" l="1"/>
  <c r="H1973" i="8"/>
  <c r="I1972" i="8"/>
  <c r="A1982" i="8"/>
  <c r="X1986" i="8" l="1"/>
  <c r="A1983" i="8"/>
  <c r="H1974" i="8"/>
  <c r="I1973" i="8"/>
  <c r="X1987" i="8" l="1"/>
  <c r="H1975" i="8"/>
  <c r="I1974" i="8"/>
  <c r="A1984" i="8"/>
  <c r="X1988" i="8" l="1"/>
  <c r="A1985" i="8"/>
  <c r="H1976" i="8"/>
  <c r="I1975" i="8"/>
  <c r="X1989" i="8" l="1"/>
  <c r="H1977" i="8"/>
  <c r="I1976" i="8"/>
  <c r="A1986" i="8"/>
  <c r="X1990" i="8" l="1"/>
  <c r="A1987" i="8"/>
  <c r="H1978" i="8"/>
  <c r="I1977" i="8"/>
  <c r="X1991" i="8" l="1"/>
  <c r="H1979" i="8"/>
  <c r="I1978" i="8"/>
  <c r="A1988" i="8"/>
  <c r="X1992" i="8" l="1"/>
  <c r="A1989" i="8"/>
  <c r="H1980" i="8"/>
  <c r="I1979" i="8"/>
  <c r="X1993" i="8" l="1"/>
  <c r="H1981" i="8"/>
  <c r="I1980" i="8"/>
  <c r="A1990" i="8"/>
  <c r="X1994" i="8" l="1"/>
  <c r="A1991" i="8"/>
  <c r="H1982" i="8"/>
  <c r="I1981" i="8"/>
  <c r="X1995" i="8" l="1"/>
  <c r="H1983" i="8"/>
  <c r="I1982" i="8"/>
  <c r="A1992" i="8"/>
  <c r="X1996" i="8" l="1"/>
  <c r="A1993" i="8"/>
  <c r="H1984" i="8"/>
  <c r="I1983" i="8"/>
  <c r="X1997" i="8" l="1"/>
  <c r="Y1996" i="8" s="1"/>
  <c r="H1985" i="8"/>
  <c r="I1984" i="8"/>
  <c r="A1994" i="8"/>
  <c r="X1998" i="8" l="1"/>
  <c r="Y1748" i="8"/>
  <c r="Y1749" i="8"/>
  <c r="Y1750" i="8"/>
  <c r="Y1751" i="8"/>
  <c r="Y1752" i="8"/>
  <c r="Y1753" i="8"/>
  <c r="Y1754" i="8"/>
  <c r="Y1755" i="8"/>
  <c r="Y1756" i="8"/>
  <c r="Y1757" i="8"/>
  <c r="Y1758" i="8"/>
  <c r="Y1759" i="8"/>
  <c r="Y1760" i="8"/>
  <c r="Y1761" i="8"/>
  <c r="Y1762" i="8"/>
  <c r="Y1763" i="8"/>
  <c r="Y1764" i="8"/>
  <c r="Y1765" i="8"/>
  <c r="Y1766" i="8"/>
  <c r="Y1767" i="8"/>
  <c r="Y1768" i="8"/>
  <c r="Y1769" i="8"/>
  <c r="Y1770" i="8"/>
  <c r="Y1771" i="8"/>
  <c r="Y1772" i="8"/>
  <c r="Y1773" i="8"/>
  <c r="Y1774" i="8"/>
  <c r="Y1775" i="8"/>
  <c r="Y1776" i="8"/>
  <c r="Y1777" i="8"/>
  <c r="Y1778" i="8"/>
  <c r="Y1779" i="8"/>
  <c r="Y1780" i="8"/>
  <c r="Y1781" i="8"/>
  <c r="Y1782" i="8"/>
  <c r="Y1783" i="8"/>
  <c r="Y1784" i="8"/>
  <c r="Y1785" i="8"/>
  <c r="Y1786" i="8"/>
  <c r="Y1787" i="8"/>
  <c r="Y1788" i="8"/>
  <c r="Y1789" i="8"/>
  <c r="Y1790" i="8"/>
  <c r="Y1791" i="8"/>
  <c r="Y1792" i="8"/>
  <c r="Y1793" i="8"/>
  <c r="Y1794" i="8"/>
  <c r="Y1795" i="8"/>
  <c r="Y1796" i="8"/>
  <c r="Y1797" i="8"/>
  <c r="Y1798" i="8"/>
  <c r="Y1799" i="8"/>
  <c r="Y1800" i="8"/>
  <c r="Y1801" i="8"/>
  <c r="Y1802" i="8"/>
  <c r="Y1803" i="8"/>
  <c r="Y1804" i="8"/>
  <c r="Y1805" i="8"/>
  <c r="Y1806" i="8"/>
  <c r="Y1807" i="8"/>
  <c r="Y1808" i="8"/>
  <c r="Y1809" i="8"/>
  <c r="Y1810" i="8"/>
  <c r="Y1811" i="8"/>
  <c r="Y1812" i="8"/>
  <c r="Y1813" i="8"/>
  <c r="Y1814" i="8"/>
  <c r="Y1815" i="8"/>
  <c r="Y1816" i="8"/>
  <c r="Y1817" i="8"/>
  <c r="Y1818" i="8"/>
  <c r="Y1819" i="8"/>
  <c r="Y1820" i="8"/>
  <c r="Y1821" i="8"/>
  <c r="Y1822" i="8"/>
  <c r="Y1823" i="8"/>
  <c r="Y1824" i="8"/>
  <c r="Y1825" i="8"/>
  <c r="Y1826" i="8"/>
  <c r="Y1827" i="8"/>
  <c r="Y1828" i="8"/>
  <c r="Y1829" i="8"/>
  <c r="Y1830" i="8"/>
  <c r="Y1831" i="8"/>
  <c r="Y1832" i="8"/>
  <c r="Y1833" i="8"/>
  <c r="Y1834" i="8"/>
  <c r="Y1835" i="8"/>
  <c r="Y1836" i="8"/>
  <c r="Y1837" i="8"/>
  <c r="Y1838" i="8"/>
  <c r="Y1839" i="8"/>
  <c r="Y1840" i="8"/>
  <c r="Y1841" i="8"/>
  <c r="Y1842" i="8"/>
  <c r="Y1843" i="8"/>
  <c r="Y1844" i="8"/>
  <c r="Y1845" i="8"/>
  <c r="Y1846" i="8"/>
  <c r="Y1847" i="8"/>
  <c r="Y1848" i="8"/>
  <c r="Y1849" i="8"/>
  <c r="Y1850" i="8"/>
  <c r="Y1851" i="8"/>
  <c r="Y1852" i="8"/>
  <c r="Y1853" i="8"/>
  <c r="Y1854" i="8"/>
  <c r="Y1855" i="8"/>
  <c r="Y1856" i="8"/>
  <c r="Y1857" i="8"/>
  <c r="Y1858" i="8"/>
  <c r="Y1859" i="8"/>
  <c r="Y1860" i="8"/>
  <c r="Y1861" i="8"/>
  <c r="Y1862" i="8"/>
  <c r="Y1863" i="8"/>
  <c r="Y1864" i="8"/>
  <c r="Y1865" i="8"/>
  <c r="Y1866" i="8"/>
  <c r="Y1867" i="8"/>
  <c r="Y1868" i="8"/>
  <c r="Y1869" i="8"/>
  <c r="Y1870" i="8"/>
  <c r="Y1871" i="8"/>
  <c r="Y1872" i="8"/>
  <c r="Y1873" i="8"/>
  <c r="Y1874" i="8"/>
  <c r="Y1875" i="8"/>
  <c r="Y1876" i="8"/>
  <c r="Y1877" i="8"/>
  <c r="Y1878" i="8"/>
  <c r="Y1879" i="8"/>
  <c r="Y1880" i="8"/>
  <c r="Y1881" i="8"/>
  <c r="Y1882" i="8"/>
  <c r="Y1883" i="8"/>
  <c r="Y1884" i="8"/>
  <c r="Y1885" i="8"/>
  <c r="Y1886" i="8"/>
  <c r="Y1887" i="8"/>
  <c r="Y1888" i="8"/>
  <c r="Y1889" i="8"/>
  <c r="Y1890" i="8"/>
  <c r="Y1891" i="8"/>
  <c r="Y1892" i="8"/>
  <c r="Y1893" i="8"/>
  <c r="Y1894" i="8"/>
  <c r="Y1895" i="8"/>
  <c r="Y1896" i="8"/>
  <c r="Y1897" i="8"/>
  <c r="Y1898" i="8"/>
  <c r="Y1899" i="8"/>
  <c r="Y1900" i="8"/>
  <c r="Y1901" i="8"/>
  <c r="Y1902" i="8"/>
  <c r="Y1903" i="8"/>
  <c r="Y1904" i="8"/>
  <c r="Y1905" i="8"/>
  <c r="Y1906" i="8"/>
  <c r="Y1907" i="8"/>
  <c r="Y1908" i="8"/>
  <c r="Y1909" i="8"/>
  <c r="Y1910" i="8"/>
  <c r="Y1911" i="8"/>
  <c r="Y1912" i="8"/>
  <c r="Y1913" i="8"/>
  <c r="Y1914" i="8"/>
  <c r="Y1915" i="8"/>
  <c r="Y1916" i="8"/>
  <c r="Y1917" i="8"/>
  <c r="Y1918" i="8"/>
  <c r="Y1919" i="8"/>
  <c r="Y1920" i="8"/>
  <c r="Y1921" i="8"/>
  <c r="Y1922" i="8"/>
  <c r="Y1923" i="8"/>
  <c r="Y1924" i="8"/>
  <c r="Y1925" i="8"/>
  <c r="Y1926" i="8"/>
  <c r="Y1927" i="8"/>
  <c r="Y1928" i="8"/>
  <c r="Y1929" i="8"/>
  <c r="Y1930" i="8"/>
  <c r="Y1931" i="8"/>
  <c r="Y1932" i="8"/>
  <c r="Y1933" i="8"/>
  <c r="Y1934" i="8"/>
  <c r="Y1935" i="8"/>
  <c r="Y1936" i="8"/>
  <c r="Y1937" i="8"/>
  <c r="Y1938" i="8"/>
  <c r="Y1939" i="8"/>
  <c r="Y1940" i="8"/>
  <c r="Y1941" i="8"/>
  <c r="Y1942" i="8"/>
  <c r="Y1943" i="8"/>
  <c r="Y1944" i="8"/>
  <c r="Y1945" i="8"/>
  <c r="Y1946" i="8"/>
  <c r="Y1947" i="8"/>
  <c r="Y1948" i="8"/>
  <c r="Y1949" i="8"/>
  <c r="Y1950" i="8"/>
  <c r="Y1951" i="8"/>
  <c r="Y1952" i="8"/>
  <c r="Y1953" i="8"/>
  <c r="Y1954" i="8"/>
  <c r="Y1955" i="8"/>
  <c r="Y1956" i="8"/>
  <c r="Y1957" i="8"/>
  <c r="Y1958" i="8"/>
  <c r="Y1959" i="8"/>
  <c r="Y1960" i="8"/>
  <c r="Y1961" i="8"/>
  <c r="Y1962" i="8"/>
  <c r="Y1963" i="8"/>
  <c r="Y1964" i="8"/>
  <c r="Y1965" i="8"/>
  <c r="Y1966" i="8"/>
  <c r="Y1967" i="8"/>
  <c r="Y1968" i="8"/>
  <c r="Y1969" i="8"/>
  <c r="Y1970" i="8"/>
  <c r="Y1971" i="8"/>
  <c r="Y1972" i="8"/>
  <c r="Y1973" i="8"/>
  <c r="Y1974" i="8"/>
  <c r="Y1975" i="8"/>
  <c r="Y1976" i="8"/>
  <c r="Y1977" i="8"/>
  <c r="Y1978" i="8"/>
  <c r="Y1979" i="8"/>
  <c r="Y1980" i="8"/>
  <c r="Y1981" i="8"/>
  <c r="Y1982" i="8"/>
  <c r="Y1983" i="8"/>
  <c r="Y1984" i="8"/>
  <c r="Y1985" i="8"/>
  <c r="Y1986" i="8"/>
  <c r="Y1987" i="8"/>
  <c r="Y1988" i="8"/>
  <c r="Y1989" i="8"/>
  <c r="Y1990" i="8"/>
  <c r="Y1991" i="8"/>
  <c r="Y1992" i="8"/>
  <c r="Y1993" i="8"/>
  <c r="Y1994" i="8"/>
  <c r="Y1995" i="8"/>
  <c r="A1995" i="8"/>
  <c r="H1986" i="8"/>
  <c r="I1985" i="8"/>
  <c r="X1999" i="8" l="1"/>
  <c r="H1987" i="8"/>
  <c r="I1986" i="8"/>
  <c r="A1996" i="8"/>
  <c r="X2000" i="8" l="1"/>
  <c r="A1997" i="8"/>
  <c r="H1988" i="8"/>
  <c r="I1987" i="8"/>
  <c r="X2001" i="8" l="1"/>
  <c r="H1989" i="8"/>
  <c r="I1988" i="8"/>
  <c r="A1998" i="8"/>
  <c r="X2002" i="8" l="1"/>
  <c r="A1999" i="8"/>
  <c r="H1990" i="8"/>
  <c r="I1989" i="8"/>
  <c r="X2003" i="8" l="1"/>
  <c r="H1991" i="8"/>
  <c r="I1990" i="8"/>
  <c r="A2000" i="8"/>
  <c r="X2004" i="8" l="1"/>
  <c r="A2001" i="8"/>
  <c r="H1992" i="8"/>
  <c r="I1991" i="8"/>
  <c r="X2005" i="8" l="1"/>
  <c r="H1993" i="8"/>
  <c r="I1992" i="8"/>
  <c r="A2002" i="8"/>
  <c r="X2006" i="8" l="1"/>
  <c r="A2003" i="8"/>
  <c r="H1994" i="8"/>
  <c r="I1993" i="8"/>
  <c r="X2007" i="8" l="1"/>
  <c r="H1995" i="8"/>
  <c r="I1994" i="8"/>
  <c r="A2004" i="8"/>
  <c r="X2008" i="8" l="1"/>
  <c r="A2005" i="8"/>
  <c r="H1996" i="8"/>
  <c r="I1995" i="8"/>
  <c r="X2009" i="8" l="1"/>
  <c r="H1997" i="8"/>
  <c r="I1996" i="8"/>
  <c r="A2006" i="8"/>
  <c r="X2010" i="8" l="1"/>
  <c r="A2007" i="8"/>
  <c r="I1997" i="8"/>
  <c r="H1998" i="8"/>
  <c r="X2011" i="8" l="1"/>
  <c r="H1999" i="8"/>
  <c r="I1998" i="8"/>
  <c r="A2008" i="8"/>
  <c r="X2012" i="8" l="1"/>
  <c r="A2009" i="8"/>
  <c r="I1999" i="8"/>
  <c r="H2000" i="8"/>
  <c r="X2013" i="8" l="1"/>
  <c r="H2001" i="8"/>
  <c r="I2000" i="8"/>
  <c r="A2010" i="8"/>
  <c r="X2014" i="8" l="1"/>
  <c r="A2011" i="8"/>
  <c r="I2001" i="8"/>
  <c r="H2002" i="8"/>
  <c r="X2015" i="8" l="1"/>
  <c r="H2003" i="8"/>
  <c r="I2002" i="8"/>
  <c r="A2012" i="8"/>
  <c r="X2016" i="8" l="1"/>
  <c r="A2013" i="8"/>
  <c r="I2003" i="8"/>
  <c r="H2004" i="8"/>
  <c r="X2017" i="8" l="1"/>
  <c r="A2014" i="8"/>
  <c r="H2005" i="8"/>
  <c r="I2004" i="8"/>
  <c r="X2018" i="8" l="1"/>
  <c r="I2005" i="8"/>
  <c r="H2006" i="8"/>
  <c r="A2015" i="8"/>
  <c r="X2019" i="8" l="1"/>
  <c r="A2016" i="8"/>
  <c r="H2007" i="8"/>
  <c r="I2006" i="8"/>
  <c r="X2020" i="8" l="1"/>
  <c r="A2017" i="8"/>
  <c r="I2007" i="8"/>
  <c r="H2008" i="8"/>
  <c r="X2021" i="8" l="1"/>
  <c r="H2009" i="8"/>
  <c r="I2008" i="8"/>
  <c r="A2018" i="8"/>
  <c r="X2022" i="8" l="1"/>
  <c r="A2019" i="8"/>
  <c r="I2009" i="8"/>
  <c r="H2010" i="8"/>
  <c r="X2023" i="8" l="1"/>
  <c r="H2011" i="8"/>
  <c r="I2010" i="8"/>
  <c r="A2020" i="8"/>
  <c r="X2024" i="8" l="1"/>
  <c r="A2021" i="8"/>
  <c r="I2011" i="8"/>
  <c r="H2012" i="8"/>
  <c r="X2025" i="8" l="1"/>
  <c r="H2013" i="8"/>
  <c r="I2012" i="8"/>
  <c r="A2022" i="8"/>
  <c r="X2026" i="8" l="1"/>
  <c r="A2023" i="8"/>
  <c r="I2013" i="8"/>
  <c r="H2014" i="8"/>
  <c r="X2027" i="8" l="1"/>
  <c r="H2015" i="8"/>
  <c r="I2014" i="8"/>
  <c r="A2024" i="8"/>
  <c r="X2028" i="8" l="1"/>
  <c r="A2025" i="8"/>
  <c r="I2015" i="8"/>
  <c r="H2016" i="8"/>
  <c r="X2029" i="8" l="1"/>
  <c r="H2017" i="8"/>
  <c r="I2016" i="8"/>
  <c r="A2026" i="8"/>
  <c r="X2030" i="8" l="1"/>
  <c r="A2027" i="8"/>
  <c r="I2017" i="8"/>
  <c r="H2018" i="8"/>
  <c r="X2031" i="8" l="1"/>
  <c r="H2019" i="8"/>
  <c r="I2018" i="8"/>
  <c r="A2028" i="8"/>
  <c r="X2032" i="8" l="1"/>
  <c r="A2029" i="8"/>
  <c r="I2019" i="8"/>
  <c r="H2020" i="8"/>
  <c r="X2033" i="8" l="1"/>
  <c r="H2021" i="8"/>
  <c r="I2020" i="8"/>
  <c r="A2030" i="8"/>
  <c r="X2034" i="8" l="1"/>
  <c r="A2031" i="8"/>
  <c r="I2021" i="8"/>
  <c r="H2022" i="8"/>
  <c r="X2035" i="8" l="1"/>
  <c r="H2023" i="8"/>
  <c r="I2022" i="8"/>
  <c r="A2032" i="8"/>
  <c r="X2036" i="8" l="1"/>
  <c r="A2033" i="8"/>
  <c r="I2023" i="8"/>
  <c r="H2024" i="8"/>
  <c r="X2037" i="8" l="1"/>
  <c r="H2025" i="8"/>
  <c r="I2024" i="8"/>
  <c r="A2034" i="8"/>
  <c r="X2038" i="8" l="1"/>
  <c r="A2035" i="8"/>
  <c r="I2025" i="8"/>
  <c r="H2026" i="8"/>
  <c r="X2039" i="8" l="1"/>
  <c r="H2027" i="8"/>
  <c r="I2026" i="8"/>
  <c r="A2036" i="8"/>
  <c r="X2040" i="8" l="1"/>
  <c r="A2037" i="8"/>
  <c r="I2027" i="8"/>
  <c r="H2028" i="8"/>
  <c r="X2041" i="8" l="1"/>
  <c r="H2029" i="8"/>
  <c r="I2028" i="8"/>
  <c r="A2038" i="8"/>
  <c r="X2042" i="8" l="1"/>
  <c r="A2039" i="8"/>
  <c r="I2029" i="8"/>
  <c r="H2030" i="8"/>
  <c r="X2043" i="8" l="1"/>
  <c r="H2031" i="8"/>
  <c r="I2030" i="8"/>
  <c r="A2040" i="8"/>
  <c r="X2044" i="8" l="1"/>
  <c r="A2041" i="8"/>
  <c r="I2031" i="8"/>
  <c r="H2032" i="8"/>
  <c r="X2045" i="8" l="1"/>
  <c r="H2033" i="8"/>
  <c r="I2032" i="8"/>
  <c r="A2042" i="8"/>
  <c r="X2046" i="8" l="1"/>
  <c r="A2043" i="8"/>
  <c r="I2033" i="8"/>
  <c r="H2034" i="8"/>
  <c r="X2047" i="8" l="1"/>
  <c r="H2035" i="8"/>
  <c r="I2034" i="8"/>
  <c r="A2044" i="8"/>
  <c r="X2048" i="8" l="1"/>
  <c r="A2045" i="8"/>
  <c r="I2035" i="8"/>
  <c r="H2036" i="8"/>
  <c r="X2049" i="8" l="1"/>
  <c r="H2037" i="8"/>
  <c r="I2036" i="8"/>
  <c r="A2046" i="8"/>
  <c r="X2050" i="8" l="1"/>
  <c r="A2047" i="8"/>
  <c r="I2037" i="8"/>
  <c r="H2038" i="8"/>
  <c r="X2051" i="8" l="1"/>
  <c r="H2039" i="8"/>
  <c r="I2038" i="8"/>
  <c r="A2048" i="8"/>
  <c r="X2052" i="8" l="1"/>
  <c r="A2049" i="8"/>
  <c r="I2039" i="8"/>
  <c r="H2040" i="8"/>
  <c r="X2053" i="8" l="1"/>
  <c r="H2041" i="8"/>
  <c r="I2040" i="8"/>
  <c r="A2050" i="8"/>
  <c r="X2054" i="8" l="1"/>
  <c r="A2051" i="8"/>
  <c r="I2041" i="8"/>
  <c r="H2042" i="8"/>
  <c r="X2055" i="8" l="1"/>
  <c r="H2043" i="8"/>
  <c r="I2042" i="8"/>
  <c r="A2052" i="8"/>
  <c r="X2056" i="8" l="1"/>
  <c r="A2053" i="8"/>
  <c r="I2043" i="8"/>
  <c r="H2044" i="8"/>
  <c r="X2057" i="8" l="1"/>
  <c r="H2045" i="8"/>
  <c r="I2044" i="8"/>
  <c r="A2054" i="8"/>
  <c r="X2058" i="8" l="1"/>
  <c r="A2055" i="8"/>
  <c r="I2045" i="8"/>
  <c r="H2046" i="8"/>
  <c r="X2059" i="8" l="1"/>
  <c r="H2047" i="8"/>
  <c r="I2046" i="8"/>
  <c r="A2056" i="8"/>
  <c r="X2060" i="8" l="1"/>
  <c r="A2057" i="8"/>
  <c r="I2047" i="8"/>
  <c r="H2048" i="8"/>
  <c r="X2061" i="8" l="1"/>
  <c r="H2049" i="8"/>
  <c r="I2048" i="8"/>
  <c r="A2058" i="8"/>
  <c r="X2062" i="8" l="1"/>
  <c r="A2059" i="8"/>
  <c r="I2049" i="8"/>
  <c r="H2050" i="8"/>
  <c r="X2063" i="8" l="1"/>
  <c r="H2051" i="8"/>
  <c r="I2050" i="8"/>
  <c r="A2060" i="8"/>
  <c r="X2064" i="8" l="1"/>
  <c r="A2061" i="8"/>
  <c r="I2051" i="8"/>
  <c r="H2052" i="8"/>
  <c r="X2065" i="8" l="1"/>
  <c r="H2053" i="8"/>
  <c r="I2052" i="8"/>
  <c r="A2062" i="8"/>
  <c r="X2066" i="8" l="1"/>
  <c r="A2063" i="8"/>
  <c r="I2053" i="8"/>
  <c r="H2054" i="8"/>
  <c r="X2067" i="8" l="1"/>
  <c r="H2055" i="8"/>
  <c r="I2054" i="8"/>
  <c r="A2064" i="8"/>
  <c r="X2068" i="8" l="1"/>
  <c r="A2065" i="8"/>
  <c r="I2055" i="8"/>
  <c r="H2056" i="8"/>
  <c r="X2069" i="8" l="1"/>
  <c r="H2057" i="8"/>
  <c r="I2056" i="8"/>
  <c r="A2066" i="8"/>
  <c r="X2070" i="8" l="1"/>
  <c r="A2067" i="8"/>
  <c r="I2057" i="8"/>
  <c r="H2058" i="8"/>
  <c r="X2071" i="8" l="1"/>
  <c r="H2059" i="8"/>
  <c r="I2058" i="8"/>
  <c r="A2068" i="8"/>
  <c r="X2072" i="8" l="1"/>
  <c r="A2069" i="8"/>
  <c r="I2059" i="8"/>
  <c r="H2060" i="8"/>
  <c r="X2073" i="8" l="1"/>
  <c r="H2061" i="8"/>
  <c r="I2060" i="8"/>
  <c r="A2070" i="8"/>
  <c r="X2074" i="8" l="1"/>
  <c r="A2071" i="8"/>
  <c r="I2061" i="8"/>
  <c r="H2062" i="8"/>
  <c r="X2075" i="8" l="1"/>
  <c r="H2063" i="8"/>
  <c r="I2062" i="8"/>
  <c r="A2072" i="8"/>
  <c r="X2076" i="8" l="1"/>
  <c r="A2073" i="8"/>
  <c r="I2063" i="8"/>
  <c r="H2064" i="8"/>
  <c r="X2077" i="8" l="1"/>
  <c r="H2065" i="8"/>
  <c r="I2064" i="8"/>
  <c r="A2074" i="8"/>
  <c r="X2078" i="8" l="1"/>
  <c r="A2075" i="8"/>
  <c r="I2065" i="8"/>
  <c r="H2066" i="8"/>
  <c r="X2079" i="8" l="1"/>
  <c r="H2067" i="8"/>
  <c r="I2066" i="8"/>
  <c r="A2076" i="8"/>
  <c r="X2080" i="8" l="1"/>
  <c r="A2077" i="8"/>
  <c r="I2067" i="8"/>
  <c r="H2068" i="8"/>
  <c r="X2081" i="8" l="1"/>
  <c r="H2069" i="8"/>
  <c r="I2068" i="8"/>
  <c r="A2078" i="8"/>
  <c r="X2082" i="8" l="1"/>
  <c r="A2079" i="8"/>
  <c r="I2069" i="8"/>
  <c r="H2070" i="8"/>
  <c r="X2083" i="8" l="1"/>
  <c r="H2071" i="8"/>
  <c r="I2070" i="8"/>
  <c r="A2080" i="8"/>
  <c r="X2084" i="8" l="1"/>
  <c r="A2081" i="8"/>
  <c r="I2071" i="8"/>
  <c r="H2072" i="8"/>
  <c r="X2085" i="8" l="1"/>
  <c r="H2073" i="8"/>
  <c r="I2072" i="8"/>
  <c r="A2082" i="8"/>
  <c r="X2086" i="8" l="1"/>
  <c r="A2083" i="8"/>
  <c r="I2073" i="8"/>
  <c r="H2074" i="8"/>
  <c r="X2087" i="8" l="1"/>
  <c r="H2075" i="8"/>
  <c r="I2074" i="8"/>
  <c r="A2084" i="8"/>
  <c r="X2088" i="8" l="1"/>
  <c r="A2085" i="8"/>
  <c r="I2075" i="8"/>
  <c r="H2076" i="8"/>
  <c r="X2089" i="8" l="1"/>
  <c r="H2077" i="8"/>
  <c r="I2076" i="8"/>
  <c r="A2086" i="8"/>
  <c r="X2090" i="8" l="1"/>
  <c r="A2087" i="8"/>
  <c r="I2077" i="8"/>
  <c r="H2078" i="8"/>
  <c r="X2091" i="8" l="1"/>
  <c r="H2079" i="8"/>
  <c r="I2078" i="8"/>
  <c r="A2088" i="8"/>
  <c r="X2092" i="8" l="1"/>
  <c r="A2089" i="8"/>
  <c r="I2079" i="8"/>
  <c r="H2080" i="8"/>
  <c r="X2093" i="8" l="1"/>
  <c r="H2081" i="8"/>
  <c r="I2080" i="8"/>
  <c r="A2090" i="8"/>
  <c r="X2094" i="8" l="1"/>
  <c r="A2091" i="8"/>
  <c r="I2081" i="8"/>
  <c r="H2082" i="8"/>
  <c r="X2095" i="8" l="1"/>
  <c r="H2083" i="8"/>
  <c r="I2082" i="8"/>
  <c r="A2092" i="8"/>
  <c r="X2096" i="8" l="1"/>
  <c r="A2093" i="8"/>
  <c r="I2083" i="8"/>
  <c r="H2084" i="8"/>
  <c r="X2097" i="8" l="1"/>
  <c r="H2085" i="8"/>
  <c r="I2084" i="8"/>
  <c r="A2094" i="8"/>
  <c r="X2098" i="8" l="1"/>
  <c r="A2095" i="8"/>
  <c r="I2085" i="8"/>
  <c r="H2086" i="8"/>
  <c r="X2099" i="8" l="1"/>
  <c r="H2087" i="8"/>
  <c r="I2086" i="8"/>
  <c r="A2096" i="8"/>
  <c r="X2100" i="8" l="1"/>
  <c r="A2097" i="8"/>
  <c r="I2087" i="8"/>
  <c r="H2088" i="8"/>
  <c r="X2101" i="8" l="1"/>
  <c r="H2089" i="8"/>
  <c r="I2088" i="8"/>
  <c r="A2098" i="8"/>
  <c r="X2102" i="8" l="1"/>
  <c r="A2099" i="8"/>
  <c r="I2089" i="8"/>
  <c r="H2090" i="8"/>
  <c r="X2103" i="8" l="1"/>
  <c r="H2091" i="8"/>
  <c r="I2090" i="8"/>
  <c r="A2100" i="8"/>
  <c r="X2104" i="8" l="1"/>
  <c r="A2101" i="8"/>
  <c r="I2091" i="8"/>
  <c r="H2092" i="8"/>
  <c r="X2105" i="8" l="1"/>
  <c r="H2093" i="8"/>
  <c r="I2092" i="8"/>
  <c r="A2102" i="8"/>
  <c r="X2106" i="8" l="1"/>
  <c r="A2103" i="8"/>
  <c r="I2093" i="8"/>
  <c r="H2094" i="8"/>
  <c r="X2107" i="8" l="1"/>
  <c r="H2095" i="8"/>
  <c r="I2094" i="8"/>
  <c r="A2104" i="8"/>
  <c r="X2108" i="8" l="1"/>
  <c r="A2105" i="8"/>
  <c r="I2095" i="8"/>
  <c r="H2096" i="8"/>
  <c r="X2109" i="8" l="1"/>
  <c r="H2097" i="8"/>
  <c r="I2096" i="8"/>
  <c r="A2106" i="8"/>
  <c r="X2110" i="8" l="1"/>
  <c r="A2107" i="8"/>
  <c r="I2097" i="8"/>
  <c r="H2098" i="8"/>
  <c r="X2111" i="8" l="1"/>
  <c r="H2099" i="8"/>
  <c r="I2098" i="8"/>
  <c r="A2108" i="8"/>
  <c r="X2112" i="8" l="1"/>
  <c r="A2109" i="8"/>
  <c r="I2099" i="8"/>
  <c r="H2100" i="8"/>
  <c r="X2113" i="8" l="1"/>
  <c r="H2101" i="8"/>
  <c r="I2100" i="8"/>
  <c r="A2110" i="8"/>
  <c r="X2114" i="8" l="1"/>
  <c r="A2111" i="8"/>
  <c r="I2101" i="8"/>
  <c r="H2102" i="8"/>
  <c r="X2115" i="8" l="1"/>
  <c r="H2103" i="8"/>
  <c r="I2102" i="8"/>
  <c r="A2112" i="8"/>
  <c r="X2116" i="8" l="1"/>
  <c r="A2113" i="8"/>
  <c r="I2103" i="8"/>
  <c r="H2104" i="8"/>
  <c r="X2117" i="8" l="1"/>
  <c r="H2105" i="8"/>
  <c r="I2104" i="8"/>
  <c r="A2114" i="8"/>
  <c r="X2118" i="8" l="1"/>
  <c r="A2115" i="8"/>
  <c r="I2105" i="8"/>
  <c r="H2106" i="8"/>
  <c r="X2119" i="8" l="1"/>
  <c r="H2107" i="8"/>
  <c r="I2106" i="8"/>
  <c r="A2116" i="8"/>
  <c r="X2120" i="8" l="1"/>
  <c r="A2117" i="8"/>
  <c r="I2107" i="8"/>
  <c r="H2108" i="8"/>
  <c r="X2121" i="8" l="1"/>
  <c r="H2109" i="8"/>
  <c r="I2108" i="8"/>
  <c r="A2118" i="8"/>
  <c r="X2122" i="8" l="1"/>
  <c r="A2119" i="8"/>
  <c r="I2109" i="8"/>
  <c r="H2110" i="8"/>
  <c r="X2123" i="8" l="1"/>
  <c r="H2111" i="8"/>
  <c r="I2110" i="8"/>
  <c r="A2120" i="8"/>
  <c r="X2124" i="8" l="1"/>
  <c r="A2121" i="8"/>
  <c r="I2111" i="8"/>
  <c r="H2112" i="8"/>
  <c r="X2125" i="8" l="1"/>
  <c r="H2113" i="8"/>
  <c r="I2112" i="8"/>
  <c r="A2122" i="8"/>
  <c r="X2126" i="8" l="1"/>
  <c r="A2123" i="8"/>
  <c r="I2113" i="8"/>
  <c r="H2114" i="8"/>
  <c r="X2127" i="8" l="1"/>
  <c r="H2115" i="8"/>
  <c r="I2114" i="8"/>
  <c r="A2124" i="8"/>
  <c r="X2128" i="8" l="1"/>
  <c r="A2125" i="8"/>
  <c r="I2115" i="8"/>
  <c r="H2116" i="8"/>
  <c r="X2129" i="8" l="1"/>
  <c r="H2117" i="8"/>
  <c r="I2116" i="8"/>
  <c r="A2126" i="8"/>
  <c r="X2130" i="8" l="1"/>
  <c r="A2127" i="8"/>
  <c r="I2117" i="8"/>
  <c r="H2118" i="8"/>
  <c r="X2131" i="8" l="1"/>
  <c r="H2119" i="8"/>
  <c r="I2118" i="8"/>
  <c r="A2128" i="8"/>
  <c r="X2132" i="8" l="1"/>
  <c r="A2129" i="8"/>
  <c r="I2119" i="8"/>
  <c r="H2120" i="8"/>
  <c r="X2133" i="8" l="1"/>
  <c r="H2121" i="8"/>
  <c r="I2120" i="8"/>
  <c r="A2130" i="8"/>
  <c r="X2134" i="8" l="1"/>
  <c r="A2131" i="8"/>
  <c r="I2121" i="8"/>
  <c r="H2122" i="8"/>
  <c r="X2135" i="8" l="1"/>
  <c r="H2123" i="8"/>
  <c r="I2122" i="8"/>
  <c r="A2132" i="8"/>
  <c r="X2136" i="8" l="1"/>
  <c r="A2133" i="8"/>
  <c r="I2123" i="8"/>
  <c r="H2124" i="8"/>
  <c r="X2137" i="8" l="1"/>
  <c r="H2125" i="8"/>
  <c r="I2124" i="8"/>
  <c r="A2134" i="8"/>
  <c r="X2138" i="8" l="1"/>
  <c r="A2135" i="8"/>
  <c r="I2125" i="8"/>
  <c r="H2126" i="8"/>
  <c r="X2139" i="8" l="1"/>
  <c r="H2127" i="8"/>
  <c r="I2126" i="8"/>
  <c r="A2136" i="8"/>
  <c r="X2140" i="8" l="1"/>
  <c r="A2137" i="8"/>
  <c r="I2127" i="8"/>
  <c r="H2128" i="8"/>
  <c r="X2141" i="8" l="1"/>
  <c r="H2129" i="8"/>
  <c r="I2128" i="8"/>
  <c r="A2138" i="8"/>
  <c r="X2142" i="8" l="1"/>
  <c r="A2139" i="8"/>
  <c r="I2129" i="8"/>
  <c r="H2130" i="8"/>
  <c r="X2143" i="8" l="1"/>
  <c r="H2131" i="8"/>
  <c r="I2130" i="8"/>
  <c r="A2140" i="8"/>
  <c r="X2144" i="8" l="1"/>
  <c r="A2141" i="8"/>
  <c r="I2131" i="8"/>
  <c r="H2132" i="8"/>
  <c r="X2145" i="8" l="1"/>
  <c r="H2133" i="8"/>
  <c r="I2132" i="8"/>
  <c r="A2142" i="8"/>
  <c r="X2146" i="8" l="1"/>
  <c r="A2143" i="8"/>
  <c r="I2133" i="8"/>
  <c r="H2134" i="8"/>
  <c r="X2147" i="8" l="1"/>
  <c r="H2135" i="8"/>
  <c r="I2134" i="8"/>
  <c r="A2144" i="8"/>
  <c r="X2148" i="8" l="1"/>
  <c r="A2145" i="8"/>
  <c r="I2135" i="8"/>
  <c r="H2136" i="8"/>
  <c r="X2149" i="8" l="1"/>
  <c r="H2137" i="8"/>
  <c r="I2136" i="8"/>
  <c r="A2146" i="8"/>
  <c r="X2150" i="8" l="1"/>
  <c r="A2147" i="8"/>
  <c r="I2137" i="8"/>
  <c r="H2138" i="8"/>
  <c r="X2151" i="8" l="1"/>
  <c r="H2139" i="8"/>
  <c r="I2138" i="8"/>
  <c r="A2148" i="8"/>
  <c r="X2152" i="8" l="1"/>
  <c r="A2149" i="8"/>
  <c r="I2139" i="8"/>
  <c r="H2140" i="8"/>
  <c r="X2153" i="8" l="1"/>
  <c r="A2150" i="8"/>
  <c r="H2141" i="8"/>
  <c r="I2140" i="8"/>
  <c r="X2154" i="8" l="1"/>
  <c r="A2151" i="8"/>
  <c r="I2141" i="8"/>
  <c r="H2142" i="8"/>
  <c r="X2155" i="8" l="1"/>
  <c r="H2143" i="8"/>
  <c r="I2142" i="8"/>
  <c r="A2152" i="8"/>
  <c r="X2156" i="8" l="1"/>
  <c r="A2153" i="8"/>
  <c r="I2143" i="8"/>
  <c r="H2144" i="8"/>
  <c r="X2157" i="8" l="1"/>
  <c r="H2145" i="8"/>
  <c r="I2144" i="8"/>
  <c r="A2154" i="8"/>
  <c r="X2158" i="8" l="1"/>
  <c r="A2155" i="8"/>
  <c r="I2145" i="8"/>
  <c r="H2146" i="8"/>
  <c r="X2159" i="8" l="1"/>
  <c r="H2147" i="8"/>
  <c r="I2146" i="8"/>
  <c r="A2156" i="8"/>
  <c r="X2160" i="8" l="1"/>
  <c r="A2157" i="8"/>
  <c r="I2147" i="8"/>
  <c r="H2148" i="8"/>
  <c r="X2161" i="8" l="1"/>
  <c r="H2149" i="8"/>
  <c r="I2148" i="8"/>
  <c r="A2158" i="8"/>
  <c r="X2162" i="8" l="1"/>
  <c r="A2159" i="8"/>
  <c r="I2149" i="8"/>
  <c r="H2150" i="8"/>
  <c r="X2163" i="8" l="1"/>
  <c r="H2151" i="8"/>
  <c r="I2150" i="8"/>
  <c r="A2160" i="8"/>
  <c r="X2164" i="8" l="1"/>
  <c r="A2161" i="8"/>
  <c r="I2151" i="8"/>
  <c r="H2152" i="8"/>
  <c r="X2165" i="8" l="1"/>
  <c r="H2153" i="8"/>
  <c r="I2152" i="8"/>
  <c r="A2162" i="8"/>
  <c r="X2166" i="8" l="1"/>
  <c r="A2163" i="8"/>
  <c r="I2153" i="8"/>
  <c r="H2154" i="8"/>
  <c r="X2167" i="8" l="1"/>
  <c r="H2155" i="8"/>
  <c r="I2154" i="8"/>
  <c r="A2164" i="8"/>
  <c r="X2168" i="8" l="1"/>
  <c r="A2165" i="8"/>
  <c r="I2155" i="8"/>
  <c r="H2156" i="8"/>
  <c r="X2169" i="8" l="1"/>
  <c r="H2157" i="8"/>
  <c r="I2156" i="8"/>
  <c r="A2166" i="8"/>
  <c r="X2170" i="8" l="1"/>
  <c r="A2167" i="8"/>
  <c r="I2157" i="8"/>
  <c r="H2158" i="8"/>
  <c r="X2171" i="8" l="1"/>
  <c r="H2159" i="8"/>
  <c r="I2158" i="8"/>
  <c r="A2168" i="8"/>
  <c r="X2172" i="8" l="1"/>
  <c r="A2169" i="8"/>
  <c r="I2159" i="8"/>
  <c r="H2160" i="8"/>
  <c r="X2173" i="8" l="1"/>
  <c r="H2161" i="8"/>
  <c r="I2160" i="8"/>
  <c r="A2170" i="8"/>
  <c r="X2174" i="8" l="1"/>
  <c r="A2171" i="8"/>
  <c r="I2161" i="8"/>
  <c r="H2162" i="8"/>
  <c r="X2175" i="8" l="1"/>
  <c r="H2163" i="8"/>
  <c r="I2162" i="8"/>
  <c r="A2172" i="8"/>
  <c r="X2176" i="8" l="1"/>
  <c r="A2173" i="8"/>
  <c r="I2163" i="8"/>
  <c r="H2164" i="8"/>
  <c r="X2177" i="8" l="1"/>
  <c r="H2165" i="8"/>
  <c r="I2164" i="8"/>
  <c r="A2174" i="8"/>
  <c r="X2178" i="8" l="1"/>
  <c r="A2175" i="8"/>
  <c r="I2165" i="8"/>
  <c r="H2166" i="8"/>
  <c r="X2179" i="8" l="1"/>
  <c r="H2167" i="8"/>
  <c r="I2166" i="8"/>
  <c r="A2176" i="8"/>
  <c r="X2180" i="8" l="1"/>
  <c r="A2177" i="8"/>
  <c r="I2167" i="8"/>
  <c r="H2168" i="8"/>
  <c r="X2181" i="8" l="1"/>
  <c r="H2169" i="8"/>
  <c r="I2168" i="8"/>
  <c r="A2178" i="8"/>
  <c r="X2182" i="8" l="1"/>
  <c r="A2179" i="8"/>
  <c r="I2169" i="8"/>
  <c r="H2170" i="8"/>
  <c r="X2183" i="8" l="1"/>
  <c r="H2171" i="8"/>
  <c r="I2170" i="8"/>
  <c r="A2180" i="8"/>
  <c r="X2184" i="8" l="1"/>
  <c r="A2181" i="8"/>
  <c r="I2171" i="8"/>
  <c r="H2172" i="8"/>
  <c r="X2185" i="8" l="1"/>
  <c r="H2173" i="8"/>
  <c r="I2172" i="8"/>
  <c r="A2182" i="8"/>
  <c r="X2186" i="8" l="1"/>
  <c r="A2183" i="8"/>
  <c r="I2173" i="8"/>
  <c r="H2174" i="8"/>
  <c r="X2187" i="8" l="1"/>
  <c r="H2175" i="8"/>
  <c r="I2174" i="8"/>
  <c r="A2184" i="8"/>
  <c r="X2188" i="8" l="1"/>
  <c r="A2185" i="8"/>
  <c r="I2175" i="8"/>
  <c r="H2176" i="8"/>
  <c r="X2189" i="8" l="1"/>
  <c r="H2177" i="8"/>
  <c r="I2176" i="8"/>
  <c r="A2186" i="8"/>
  <c r="X2190" i="8" l="1"/>
  <c r="A2187" i="8"/>
  <c r="I2177" i="8"/>
  <c r="H2178" i="8"/>
  <c r="X2191" i="8" l="1"/>
  <c r="H2179" i="8"/>
  <c r="I2178" i="8"/>
  <c r="A2188" i="8"/>
  <c r="X2192" i="8" l="1"/>
  <c r="A2189" i="8"/>
  <c r="I2179" i="8"/>
  <c r="H2180" i="8"/>
  <c r="X2193" i="8" l="1"/>
  <c r="H2181" i="8"/>
  <c r="I2180" i="8"/>
  <c r="A2190" i="8"/>
  <c r="X2194" i="8" l="1"/>
  <c r="A2191" i="8"/>
  <c r="I2181" i="8"/>
  <c r="H2182" i="8"/>
  <c r="X2195" i="8" l="1"/>
  <c r="H2183" i="8"/>
  <c r="I2182" i="8"/>
  <c r="A2192" i="8"/>
  <c r="X2196" i="8" l="1"/>
  <c r="A2193" i="8"/>
  <c r="I2183" i="8"/>
  <c r="H2184" i="8"/>
  <c r="X2197" i="8" l="1"/>
  <c r="H2185" i="8"/>
  <c r="I2184" i="8"/>
  <c r="A2194" i="8"/>
  <c r="X2198" i="8" l="1"/>
  <c r="A2195" i="8"/>
  <c r="I2185" i="8"/>
  <c r="H2186" i="8"/>
  <c r="X2199" i="8" l="1"/>
  <c r="H2187" i="8"/>
  <c r="I2186" i="8"/>
  <c r="A2196" i="8"/>
  <c r="X2200" i="8" l="1"/>
  <c r="A2197" i="8"/>
  <c r="I2187" i="8"/>
  <c r="H2188" i="8"/>
  <c r="X2201" i="8" l="1"/>
  <c r="H2189" i="8"/>
  <c r="I2188" i="8"/>
  <c r="A2198" i="8"/>
  <c r="X2202" i="8" l="1"/>
  <c r="A2199" i="8"/>
  <c r="I2189" i="8"/>
  <c r="H2190" i="8"/>
  <c r="X2203" i="8" l="1"/>
  <c r="H2191" i="8"/>
  <c r="I2190" i="8"/>
  <c r="A2200" i="8"/>
  <c r="X2204" i="8" l="1"/>
  <c r="A2201" i="8"/>
  <c r="I2191" i="8"/>
  <c r="H2192" i="8"/>
  <c r="X2205" i="8" l="1"/>
  <c r="H2193" i="8"/>
  <c r="I2192" i="8"/>
  <c r="A2202" i="8"/>
  <c r="X2206" i="8" l="1"/>
  <c r="A2203" i="8"/>
  <c r="I2193" i="8"/>
  <c r="H2194" i="8"/>
  <c r="X2207" i="8" l="1"/>
  <c r="H2195" i="8"/>
  <c r="I2194" i="8"/>
  <c r="A2204" i="8"/>
  <c r="X2208" i="8" l="1"/>
  <c r="A2205" i="8"/>
  <c r="I2195" i="8"/>
  <c r="H2196" i="8"/>
  <c r="X2209" i="8" l="1"/>
  <c r="H2197" i="8"/>
  <c r="I2196" i="8"/>
  <c r="A2206" i="8"/>
  <c r="X2210" i="8" l="1"/>
  <c r="A2207" i="8"/>
  <c r="I2197" i="8"/>
  <c r="H2198" i="8"/>
  <c r="X2211" i="8" l="1"/>
  <c r="H2199" i="8"/>
  <c r="I2198" i="8"/>
  <c r="A2208" i="8"/>
  <c r="X2212" i="8" l="1"/>
  <c r="A2209" i="8"/>
  <c r="I2199" i="8"/>
  <c r="H2200" i="8"/>
  <c r="X2213" i="8" l="1"/>
  <c r="H2201" i="8"/>
  <c r="I2200" i="8"/>
  <c r="A2210" i="8"/>
  <c r="X2214" i="8" l="1"/>
  <c r="A2211" i="8"/>
  <c r="H2202" i="8"/>
  <c r="I2201" i="8"/>
  <c r="X2215" i="8" l="1"/>
  <c r="H2203" i="8"/>
  <c r="I2202" i="8"/>
  <c r="A2212" i="8"/>
  <c r="X2216" i="8" l="1"/>
  <c r="A2213" i="8"/>
  <c r="H2204" i="8"/>
  <c r="I2203" i="8"/>
  <c r="X2217" i="8" l="1"/>
  <c r="H2205" i="8"/>
  <c r="I2204" i="8"/>
  <c r="A2214" i="8"/>
  <c r="X2218" i="8" l="1"/>
  <c r="A2215" i="8"/>
  <c r="H2206" i="8"/>
  <c r="I2205" i="8"/>
  <c r="X2219" i="8" l="1"/>
  <c r="H2207" i="8"/>
  <c r="I2206" i="8"/>
  <c r="A2216" i="8"/>
  <c r="X2220" i="8" l="1"/>
  <c r="A2217" i="8"/>
  <c r="H2208" i="8"/>
  <c r="I2207" i="8"/>
  <c r="X2221" i="8" l="1"/>
  <c r="H2209" i="8"/>
  <c r="I2208" i="8"/>
  <c r="A2218" i="8"/>
  <c r="X2222" i="8" l="1"/>
  <c r="A2219" i="8"/>
  <c r="H2210" i="8"/>
  <c r="I2209" i="8"/>
  <c r="X2223" i="8" l="1"/>
  <c r="H2211" i="8"/>
  <c r="I2210" i="8"/>
  <c r="A2220" i="8"/>
  <c r="X2224" i="8" l="1"/>
  <c r="A2221" i="8"/>
  <c r="H2212" i="8"/>
  <c r="I2211" i="8"/>
  <c r="X2225" i="8" l="1"/>
  <c r="H2213" i="8"/>
  <c r="I2212" i="8"/>
  <c r="A2222" i="8"/>
  <c r="X2226" i="8" l="1"/>
  <c r="A2223" i="8"/>
  <c r="H2214" i="8"/>
  <c r="I2213" i="8"/>
  <c r="X2227" i="8" l="1"/>
  <c r="H2215" i="8"/>
  <c r="I2214" i="8"/>
  <c r="A2224" i="8"/>
  <c r="X2228" i="8" l="1"/>
  <c r="A2225" i="8"/>
  <c r="H2216" i="8"/>
  <c r="I2215" i="8"/>
  <c r="X2229" i="8" l="1"/>
  <c r="H2217" i="8"/>
  <c r="I2216" i="8"/>
  <c r="A2226" i="8"/>
  <c r="X2230" i="8" l="1"/>
  <c r="A2227" i="8"/>
  <c r="H2218" i="8"/>
  <c r="I2217" i="8"/>
  <c r="X2231" i="8" l="1"/>
  <c r="H2219" i="8"/>
  <c r="I2218" i="8"/>
  <c r="A2228" i="8"/>
  <c r="X2232" i="8" l="1"/>
  <c r="A2229" i="8"/>
  <c r="H2220" i="8"/>
  <c r="I2219" i="8"/>
  <c r="X2233" i="8" l="1"/>
  <c r="H2221" i="8"/>
  <c r="I2220" i="8"/>
  <c r="A2230" i="8"/>
  <c r="X2234" i="8" l="1"/>
  <c r="A2231" i="8"/>
  <c r="H2222" i="8"/>
  <c r="I2221" i="8"/>
  <c r="X2235" i="8" l="1"/>
  <c r="H2223" i="8"/>
  <c r="I2222" i="8"/>
  <c r="A2232" i="8"/>
  <c r="X2236" i="8" l="1"/>
  <c r="A2233" i="8"/>
  <c r="H2224" i="8"/>
  <c r="I2223" i="8"/>
  <c r="X2237" i="8" l="1"/>
  <c r="H2225" i="8"/>
  <c r="I2224" i="8"/>
  <c r="A2234" i="8"/>
  <c r="X2238" i="8" l="1"/>
  <c r="A2235" i="8"/>
  <c r="H2226" i="8"/>
  <c r="I2225" i="8"/>
  <c r="X2239" i="8" l="1"/>
  <c r="H2227" i="8"/>
  <c r="I2226" i="8"/>
  <c r="A2236" i="8"/>
  <c r="X2240" i="8" l="1"/>
  <c r="A2237" i="8"/>
  <c r="H2228" i="8"/>
  <c r="I2227" i="8"/>
  <c r="X2241" i="8" l="1"/>
  <c r="H2229" i="8"/>
  <c r="I2228" i="8"/>
  <c r="A2238" i="8"/>
  <c r="X2242" i="8" l="1"/>
  <c r="A2239" i="8"/>
  <c r="H2230" i="8"/>
  <c r="I2229" i="8"/>
  <c r="X2243" i="8" l="1"/>
  <c r="H2231" i="8"/>
  <c r="I2230" i="8"/>
  <c r="A2240" i="8"/>
  <c r="X2244" i="8" l="1"/>
  <c r="A2241" i="8"/>
  <c r="H2232" i="8"/>
  <c r="I2231" i="8"/>
  <c r="X2245" i="8" l="1"/>
  <c r="H2233" i="8"/>
  <c r="I2232" i="8"/>
  <c r="A2242" i="8"/>
  <c r="X2246" i="8" l="1"/>
  <c r="A2243" i="8"/>
  <c r="H2234" i="8"/>
  <c r="I2233" i="8"/>
  <c r="X2247" i="8" l="1"/>
  <c r="H2235" i="8"/>
  <c r="I2234" i="8"/>
  <c r="A2244" i="8"/>
  <c r="X2248" i="8" l="1"/>
  <c r="Y1998" i="8"/>
  <c r="Y1999" i="8"/>
  <c r="Y2000" i="8"/>
  <c r="Y2001" i="8"/>
  <c r="Y2002" i="8"/>
  <c r="Y2003" i="8"/>
  <c r="Y2004" i="8"/>
  <c r="Y2005" i="8"/>
  <c r="Y2006" i="8"/>
  <c r="Y2007" i="8"/>
  <c r="Y2008" i="8"/>
  <c r="Y2009" i="8"/>
  <c r="Y2010" i="8"/>
  <c r="Y2011" i="8"/>
  <c r="Y2012" i="8"/>
  <c r="Y2013" i="8"/>
  <c r="Y2014" i="8"/>
  <c r="Y2015" i="8"/>
  <c r="Y2016" i="8"/>
  <c r="Y2017" i="8"/>
  <c r="Y2018" i="8"/>
  <c r="Y2019" i="8"/>
  <c r="Y2020" i="8"/>
  <c r="Y2021" i="8"/>
  <c r="Y2022" i="8"/>
  <c r="Y2023" i="8"/>
  <c r="Y2024" i="8"/>
  <c r="Y2025" i="8"/>
  <c r="Y2026" i="8"/>
  <c r="Y2027" i="8"/>
  <c r="Y2028" i="8"/>
  <c r="Y2029" i="8"/>
  <c r="Y2030" i="8"/>
  <c r="Y2031" i="8"/>
  <c r="Y2032" i="8"/>
  <c r="Y2033" i="8"/>
  <c r="Y2034" i="8"/>
  <c r="Y2035" i="8"/>
  <c r="Y2036" i="8"/>
  <c r="Y2037" i="8"/>
  <c r="Y2038" i="8"/>
  <c r="Y2039" i="8"/>
  <c r="Y2040" i="8"/>
  <c r="Y2041" i="8"/>
  <c r="Y2042" i="8"/>
  <c r="Y2043" i="8"/>
  <c r="Y2044" i="8"/>
  <c r="Y2045" i="8"/>
  <c r="Y2046" i="8"/>
  <c r="Y2047" i="8"/>
  <c r="Y2048" i="8"/>
  <c r="Y2049" i="8"/>
  <c r="Y2050" i="8"/>
  <c r="Y2051" i="8"/>
  <c r="Y2052" i="8"/>
  <c r="Y2053" i="8"/>
  <c r="Y2054" i="8"/>
  <c r="Y2055" i="8"/>
  <c r="Y2056" i="8"/>
  <c r="Y2057" i="8"/>
  <c r="Y2058" i="8"/>
  <c r="Y2059" i="8"/>
  <c r="Y2060" i="8"/>
  <c r="Y2061" i="8"/>
  <c r="Y2062" i="8"/>
  <c r="Y2063" i="8"/>
  <c r="Y2064" i="8"/>
  <c r="Y2065" i="8"/>
  <c r="Y2066" i="8"/>
  <c r="Y2067" i="8"/>
  <c r="Y2068" i="8"/>
  <c r="Y2069" i="8"/>
  <c r="Y2070" i="8"/>
  <c r="Y2071" i="8"/>
  <c r="Y2072" i="8"/>
  <c r="Y2073" i="8"/>
  <c r="Y2074" i="8"/>
  <c r="Y2075" i="8"/>
  <c r="Y2076" i="8"/>
  <c r="Y2077" i="8"/>
  <c r="Y2078" i="8"/>
  <c r="Y2079" i="8"/>
  <c r="Y2080" i="8"/>
  <c r="Y2081" i="8"/>
  <c r="Y2082" i="8"/>
  <c r="Y2083" i="8"/>
  <c r="Y2084" i="8"/>
  <c r="Y2085" i="8"/>
  <c r="Y2086" i="8"/>
  <c r="Y2087" i="8"/>
  <c r="Y2088" i="8"/>
  <c r="Y2089" i="8"/>
  <c r="Y2090" i="8"/>
  <c r="Y2091" i="8"/>
  <c r="Y2092" i="8"/>
  <c r="Y2093" i="8"/>
  <c r="Y2094" i="8"/>
  <c r="Y2095" i="8"/>
  <c r="Y2096" i="8"/>
  <c r="Y2097" i="8"/>
  <c r="Y2098" i="8"/>
  <c r="Y2099" i="8"/>
  <c r="Y2100" i="8"/>
  <c r="Y2101" i="8"/>
  <c r="Y2102" i="8"/>
  <c r="Y2103" i="8"/>
  <c r="Y2104" i="8"/>
  <c r="Y2105" i="8"/>
  <c r="Y2106" i="8"/>
  <c r="Y2107" i="8"/>
  <c r="Y2108" i="8"/>
  <c r="Y2109" i="8"/>
  <c r="Y2110" i="8"/>
  <c r="Y2111" i="8"/>
  <c r="Y2112" i="8"/>
  <c r="Y2113" i="8"/>
  <c r="Y2114" i="8"/>
  <c r="Y2115" i="8"/>
  <c r="Y2116" i="8"/>
  <c r="Y2117" i="8"/>
  <c r="Y2118" i="8"/>
  <c r="Y2119" i="8"/>
  <c r="Y2120" i="8"/>
  <c r="Y2121" i="8"/>
  <c r="Y2122" i="8"/>
  <c r="Y2123" i="8"/>
  <c r="Y2124" i="8"/>
  <c r="Y2125" i="8"/>
  <c r="Y2126" i="8"/>
  <c r="Y2127" i="8"/>
  <c r="Y2128" i="8"/>
  <c r="Y2129" i="8"/>
  <c r="Y2130" i="8"/>
  <c r="Y2131" i="8"/>
  <c r="Y2132" i="8"/>
  <c r="Y2133" i="8"/>
  <c r="Y2134" i="8"/>
  <c r="Y2135" i="8"/>
  <c r="Y2136" i="8"/>
  <c r="Y2137" i="8"/>
  <c r="Y2138" i="8"/>
  <c r="Y2139" i="8"/>
  <c r="Y2140" i="8"/>
  <c r="Y2141" i="8"/>
  <c r="Y2142" i="8"/>
  <c r="Y2143" i="8"/>
  <c r="Y2144" i="8"/>
  <c r="Y2145" i="8"/>
  <c r="Y2146" i="8"/>
  <c r="Y2147" i="8"/>
  <c r="Y2148" i="8"/>
  <c r="Y2149" i="8"/>
  <c r="Y2150" i="8"/>
  <c r="Y2151" i="8"/>
  <c r="Y2152" i="8"/>
  <c r="Y2153" i="8"/>
  <c r="Y2154" i="8"/>
  <c r="Y2155" i="8"/>
  <c r="Y2156" i="8"/>
  <c r="Y2157" i="8"/>
  <c r="Y2158" i="8"/>
  <c r="Y2159" i="8"/>
  <c r="Y2160" i="8"/>
  <c r="Y2161" i="8"/>
  <c r="Y2162" i="8"/>
  <c r="Y2163" i="8"/>
  <c r="Y2164" i="8"/>
  <c r="Y2165" i="8"/>
  <c r="Y2166" i="8"/>
  <c r="Y2167" i="8"/>
  <c r="Y2168" i="8"/>
  <c r="Y2169" i="8"/>
  <c r="Y2170" i="8"/>
  <c r="Y2171" i="8"/>
  <c r="Y2172" i="8"/>
  <c r="Y2173" i="8"/>
  <c r="Y2174" i="8"/>
  <c r="Y2175" i="8"/>
  <c r="Y2176" i="8"/>
  <c r="Y2177" i="8"/>
  <c r="Y2178" i="8"/>
  <c r="Y2179" i="8"/>
  <c r="Y2180" i="8"/>
  <c r="Y2181" i="8"/>
  <c r="Y2182" i="8"/>
  <c r="Y2183" i="8"/>
  <c r="Y2184" i="8"/>
  <c r="Y2185" i="8"/>
  <c r="Y2186" i="8"/>
  <c r="Y2187" i="8"/>
  <c r="Y2188" i="8"/>
  <c r="Y2189" i="8"/>
  <c r="Y2190" i="8"/>
  <c r="Y2191" i="8"/>
  <c r="Y2192" i="8"/>
  <c r="Y2193" i="8"/>
  <c r="Y2194" i="8"/>
  <c r="Y2195" i="8"/>
  <c r="Y2196" i="8"/>
  <c r="Y2197" i="8"/>
  <c r="Y2198" i="8"/>
  <c r="Y2199" i="8"/>
  <c r="Y2200" i="8"/>
  <c r="Y2201" i="8"/>
  <c r="Y2202" i="8"/>
  <c r="Y2203" i="8"/>
  <c r="Y2204" i="8"/>
  <c r="Y2205" i="8"/>
  <c r="Y2206" i="8"/>
  <c r="Y2207" i="8"/>
  <c r="Y2208" i="8"/>
  <c r="Y2209" i="8"/>
  <c r="Y2210" i="8"/>
  <c r="Y2211" i="8"/>
  <c r="Y2212" i="8"/>
  <c r="Y2213" i="8"/>
  <c r="Y2214" i="8"/>
  <c r="Y2215" i="8"/>
  <c r="Y2216" i="8"/>
  <c r="Y2217" i="8"/>
  <c r="Y2218" i="8"/>
  <c r="Y2219" i="8"/>
  <c r="Y2220" i="8"/>
  <c r="Y2221" i="8"/>
  <c r="Y2222" i="8"/>
  <c r="Y2223" i="8"/>
  <c r="Y2224" i="8"/>
  <c r="Y2225" i="8"/>
  <c r="Y2226" i="8"/>
  <c r="Y2227" i="8"/>
  <c r="Y2228" i="8"/>
  <c r="Y2229" i="8"/>
  <c r="Y2230" i="8"/>
  <c r="Y2231" i="8"/>
  <c r="Y2232" i="8"/>
  <c r="Y2233" i="8"/>
  <c r="Y2234" i="8"/>
  <c r="Y2235" i="8"/>
  <c r="Y2236" i="8"/>
  <c r="Y2237" i="8"/>
  <c r="Y2238" i="8"/>
  <c r="Y2239" i="8"/>
  <c r="Y2240" i="8"/>
  <c r="Y2241" i="8"/>
  <c r="Y2242" i="8"/>
  <c r="Y2243" i="8"/>
  <c r="Y2244" i="8"/>
  <c r="Y2245" i="8"/>
  <c r="Y2246" i="8"/>
  <c r="A2245" i="8"/>
  <c r="H2236" i="8"/>
  <c r="I2235" i="8"/>
  <c r="X2249" i="8" l="1"/>
  <c r="H2237" i="8"/>
  <c r="I2236" i="8"/>
  <c r="A2246" i="8"/>
  <c r="X2250" i="8" l="1"/>
  <c r="A2247" i="8"/>
  <c r="H2238" i="8"/>
  <c r="I2237" i="8"/>
  <c r="X2251" i="8" l="1"/>
  <c r="H2239" i="8"/>
  <c r="I2238" i="8"/>
  <c r="A2248" i="8"/>
  <c r="X2252" i="8" l="1"/>
  <c r="A2249" i="8"/>
  <c r="H2240" i="8"/>
  <c r="I2239" i="8"/>
  <c r="X2253" i="8" l="1"/>
  <c r="H2241" i="8"/>
  <c r="I2240" i="8"/>
  <c r="A2250" i="8"/>
  <c r="X2254" i="8" l="1"/>
  <c r="A2251" i="8"/>
  <c r="H2242" i="8"/>
  <c r="I2241" i="8"/>
  <c r="X2255" i="8" l="1"/>
  <c r="H2243" i="8"/>
  <c r="I2242" i="8"/>
  <c r="A2252" i="8"/>
  <c r="X2256" i="8" l="1"/>
  <c r="A2253" i="8"/>
  <c r="H2244" i="8"/>
  <c r="I2243" i="8"/>
  <c r="X2257" i="8" l="1"/>
  <c r="H2245" i="8"/>
  <c r="I2244" i="8"/>
  <c r="A2254" i="8"/>
  <c r="X2258" i="8" l="1"/>
  <c r="A2255" i="8"/>
  <c r="H2246" i="8"/>
  <c r="I2245" i="8"/>
  <c r="X2259" i="8" l="1"/>
  <c r="H2247" i="8"/>
  <c r="I2246" i="8"/>
  <c r="A2256" i="8"/>
  <c r="X2260" i="8" l="1"/>
  <c r="A2257" i="8"/>
  <c r="H2248" i="8"/>
  <c r="I2247" i="8"/>
  <c r="X2261" i="8" l="1"/>
  <c r="I2248" i="8"/>
  <c r="H2249" i="8"/>
  <c r="A2258" i="8"/>
  <c r="X2262" i="8" l="1"/>
  <c r="A2259" i="8"/>
  <c r="H2250" i="8"/>
  <c r="I2249" i="8"/>
  <c r="X2263" i="8" l="1"/>
  <c r="I2250" i="8"/>
  <c r="H2251" i="8"/>
  <c r="A2260" i="8"/>
  <c r="X2264" i="8" l="1"/>
  <c r="A2261" i="8"/>
  <c r="H2252" i="8"/>
  <c r="I2251" i="8"/>
  <c r="X2265" i="8" l="1"/>
  <c r="I2252" i="8"/>
  <c r="H2253" i="8"/>
  <c r="A2262" i="8"/>
  <c r="X2266" i="8" l="1"/>
  <c r="H2254" i="8"/>
  <c r="I2253" i="8"/>
  <c r="A2263" i="8"/>
  <c r="X2267" i="8" l="1"/>
  <c r="A2264" i="8"/>
  <c r="I2254" i="8"/>
  <c r="H2255" i="8"/>
  <c r="X2268" i="8" l="1"/>
  <c r="H2256" i="8"/>
  <c r="I2255" i="8"/>
  <c r="A2265" i="8"/>
  <c r="X2269" i="8" l="1"/>
  <c r="A2266" i="8"/>
  <c r="I2256" i="8"/>
  <c r="H2257" i="8"/>
  <c r="X2270" i="8" l="1"/>
  <c r="H2258" i="8"/>
  <c r="I2257" i="8"/>
  <c r="A2267" i="8"/>
  <c r="X2271" i="8" l="1"/>
  <c r="A2268" i="8"/>
  <c r="I2258" i="8"/>
  <c r="H2259" i="8"/>
  <c r="X2272" i="8" l="1"/>
  <c r="H2260" i="8"/>
  <c r="I2259" i="8"/>
  <c r="A2269" i="8"/>
  <c r="X2273" i="8" l="1"/>
  <c r="A2270" i="8"/>
  <c r="I2260" i="8"/>
  <c r="H2261" i="8"/>
  <c r="X2274" i="8" l="1"/>
  <c r="H2262" i="8"/>
  <c r="I2261" i="8"/>
  <c r="A2271" i="8"/>
  <c r="X2275" i="8" l="1"/>
  <c r="A2272" i="8"/>
  <c r="I2262" i="8"/>
  <c r="H2263" i="8"/>
  <c r="X2276" i="8" l="1"/>
  <c r="H2264" i="8"/>
  <c r="I2263" i="8"/>
  <c r="A2273" i="8"/>
  <c r="X2277" i="8" l="1"/>
  <c r="A2274" i="8"/>
  <c r="I2264" i="8"/>
  <c r="H2265" i="8"/>
  <c r="X2278" i="8" l="1"/>
  <c r="H2266" i="8"/>
  <c r="I2265" i="8"/>
  <c r="A2275" i="8"/>
  <c r="X2279" i="8" l="1"/>
  <c r="A2276" i="8"/>
  <c r="I2266" i="8"/>
  <c r="H2267" i="8"/>
  <c r="X2280" i="8" l="1"/>
  <c r="H2268" i="8"/>
  <c r="I2267" i="8"/>
  <c r="A2277" i="8"/>
  <c r="X2281" i="8" l="1"/>
  <c r="A2278" i="8"/>
  <c r="I2268" i="8"/>
  <c r="H2269" i="8"/>
  <c r="X2282" i="8" l="1"/>
  <c r="H2270" i="8"/>
  <c r="I2269" i="8"/>
  <c r="A2279" i="8"/>
  <c r="X2283" i="8" l="1"/>
  <c r="A2280" i="8"/>
  <c r="I2270" i="8"/>
  <c r="H2271" i="8"/>
  <c r="X2284" i="8" l="1"/>
  <c r="H2272" i="8"/>
  <c r="I2271" i="8"/>
  <c r="A2281" i="8"/>
  <c r="X2285" i="8" l="1"/>
  <c r="A2282" i="8"/>
  <c r="I2272" i="8"/>
  <c r="H2273" i="8"/>
  <c r="X2286" i="8" l="1"/>
  <c r="A2283" i="8"/>
  <c r="H2274" i="8"/>
  <c r="I2273" i="8"/>
  <c r="X2287" i="8" l="1"/>
  <c r="I2274" i="8"/>
  <c r="H2275" i="8"/>
  <c r="A2284" i="8"/>
  <c r="X2288" i="8" l="1"/>
  <c r="A2285" i="8"/>
  <c r="H2276" i="8"/>
  <c r="I2275" i="8"/>
  <c r="X2289" i="8" l="1"/>
  <c r="I2276" i="8"/>
  <c r="H2277" i="8"/>
  <c r="A2286" i="8"/>
  <c r="X2290" i="8" l="1"/>
  <c r="H2278" i="8"/>
  <c r="I2277" i="8"/>
  <c r="A2287" i="8"/>
  <c r="X2291" i="8" l="1"/>
  <c r="A2288" i="8"/>
  <c r="I2278" i="8"/>
  <c r="H2279" i="8"/>
  <c r="X2292" i="8" l="1"/>
  <c r="H2280" i="8"/>
  <c r="I2279" i="8"/>
  <c r="A2289" i="8"/>
  <c r="X2293" i="8" l="1"/>
  <c r="A2290" i="8"/>
  <c r="I2280" i="8"/>
  <c r="H2281" i="8"/>
  <c r="X2294" i="8" l="1"/>
  <c r="H2282" i="8"/>
  <c r="I2281" i="8"/>
  <c r="A2291" i="8"/>
  <c r="X2295" i="8" l="1"/>
  <c r="A2292" i="8"/>
  <c r="I2282" i="8"/>
  <c r="H2283" i="8"/>
  <c r="X2296" i="8" l="1"/>
  <c r="H2284" i="8"/>
  <c r="I2283" i="8"/>
  <c r="A2293" i="8"/>
  <c r="X2297" i="8" l="1"/>
  <c r="A2294" i="8"/>
  <c r="I2284" i="8"/>
  <c r="H2285" i="8"/>
  <c r="X2298" i="8" l="1"/>
  <c r="H2286" i="8"/>
  <c r="I2285" i="8"/>
  <c r="A2295" i="8"/>
  <c r="X2299" i="8" l="1"/>
  <c r="A2296" i="8"/>
  <c r="I2286" i="8"/>
  <c r="H2287" i="8"/>
  <c r="X2300" i="8" l="1"/>
  <c r="H2288" i="8"/>
  <c r="I2287" i="8"/>
  <c r="A2297" i="8"/>
  <c r="X2301" i="8" l="1"/>
  <c r="A2298" i="8"/>
  <c r="I2288" i="8"/>
  <c r="H2289" i="8"/>
  <c r="X2302" i="8" l="1"/>
  <c r="H2290" i="8"/>
  <c r="I2289" i="8"/>
  <c r="A2299" i="8"/>
  <c r="X2303" i="8" l="1"/>
  <c r="A2300" i="8"/>
  <c r="I2290" i="8"/>
  <c r="H2291" i="8"/>
  <c r="X2304" i="8" l="1"/>
  <c r="H2292" i="8"/>
  <c r="I2291" i="8"/>
  <c r="A2301" i="8"/>
  <c r="X2305" i="8" l="1"/>
  <c r="A2302" i="8"/>
  <c r="I2292" i="8"/>
  <c r="H2293" i="8"/>
  <c r="X2306" i="8" l="1"/>
  <c r="H2294" i="8"/>
  <c r="I2293" i="8"/>
  <c r="A2303" i="8"/>
  <c r="X2307" i="8" l="1"/>
  <c r="A2304" i="8"/>
  <c r="I2294" i="8"/>
  <c r="H2295" i="8"/>
  <c r="X2308" i="8" l="1"/>
  <c r="H2296" i="8"/>
  <c r="I2295" i="8"/>
  <c r="A2305" i="8"/>
  <c r="X2309" i="8" l="1"/>
  <c r="A2306" i="8"/>
  <c r="I2296" i="8"/>
  <c r="H2297" i="8"/>
  <c r="X2310" i="8" l="1"/>
  <c r="H2298" i="8"/>
  <c r="I2297" i="8"/>
  <c r="A2307" i="8"/>
  <c r="X2311" i="8" l="1"/>
  <c r="A2308" i="8"/>
  <c r="I2298" i="8"/>
  <c r="H2299" i="8"/>
  <c r="X2312" i="8" l="1"/>
  <c r="H2300" i="8"/>
  <c r="I2299" i="8"/>
  <c r="A2309" i="8"/>
  <c r="X2313" i="8" l="1"/>
  <c r="A2310" i="8"/>
  <c r="I2300" i="8"/>
  <c r="H2301" i="8"/>
  <c r="X2314" i="8" l="1"/>
  <c r="H2302" i="8"/>
  <c r="I2301" i="8"/>
  <c r="A2311" i="8"/>
  <c r="X2315" i="8" l="1"/>
  <c r="A2312" i="8"/>
  <c r="I2302" i="8"/>
  <c r="H2303" i="8"/>
  <c r="X2316" i="8" l="1"/>
  <c r="H2304" i="8"/>
  <c r="I2303" i="8"/>
  <c r="A2313" i="8"/>
  <c r="X2317" i="8" l="1"/>
  <c r="A2314" i="8"/>
  <c r="I2304" i="8"/>
  <c r="H2305" i="8"/>
  <c r="X2318" i="8" l="1"/>
  <c r="H2306" i="8"/>
  <c r="I2305" i="8"/>
  <c r="A2315" i="8"/>
  <c r="X2319" i="8" l="1"/>
  <c r="A2316" i="8"/>
  <c r="I2306" i="8"/>
  <c r="H2307" i="8"/>
  <c r="X2320" i="8" l="1"/>
  <c r="H2308" i="8"/>
  <c r="I2307" i="8"/>
  <c r="A2317" i="8"/>
  <c r="X2321" i="8" l="1"/>
  <c r="A2318" i="8"/>
  <c r="I2308" i="8"/>
  <c r="H2309" i="8"/>
  <c r="X2322" i="8" l="1"/>
  <c r="H2310" i="8"/>
  <c r="I2309" i="8"/>
  <c r="A2319" i="8"/>
  <c r="X2323" i="8" l="1"/>
  <c r="A2320" i="8"/>
  <c r="I2310" i="8"/>
  <c r="H2311" i="8"/>
  <c r="X2324" i="8" l="1"/>
  <c r="H2312" i="8"/>
  <c r="I2311" i="8"/>
  <c r="A2321" i="8"/>
  <c r="X2325" i="8" l="1"/>
  <c r="A2322" i="8"/>
  <c r="I2312" i="8"/>
  <c r="H2313" i="8"/>
  <c r="X2326" i="8" l="1"/>
  <c r="H2314" i="8"/>
  <c r="I2313" i="8"/>
  <c r="A2323" i="8"/>
  <c r="X2327" i="8" l="1"/>
  <c r="A2324" i="8"/>
  <c r="I2314" i="8"/>
  <c r="H2315" i="8"/>
  <c r="X2328" i="8" l="1"/>
  <c r="H2316" i="8"/>
  <c r="I2315" i="8"/>
  <c r="A2325" i="8"/>
  <c r="X2329" i="8" l="1"/>
  <c r="A2326" i="8"/>
  <c r="I2316" i="8"/>
  <c r="H2317" i="8"/>
  <c r="X2330" i="8" l="1"/>
  <c r="H2318" i="8"/>
  <c r="I2317" i="8"/>
  <c r="A2327" i="8"/>
  <c r="X2331" i="8" l="1"/>
  <c r="A2328" i="8"/>
  <c r="I2318" i="8"/>
  <c r="H2319" i="8"/>
  <c r="X2332" i="8" l="1"/>
  <c r="H2320" i="8"/>
  <c r="I2319" i="8"/>
  <c r="A2329" i="8"/>
  <c r="X2333" i="8" l="1"/>
  <c r="A2330" i="8"/>
  <c r="I2320" i="8"/>
  <c r="H2321" i="8"/>
  <c r="X2334" i="8" l="1"/>
  <c r="H2322" i="8"/>
  <c r="I2321" i="8"/>
  <c r="A2331" i="8"/>
  <c r="X2335" i="8" l="1"/>
  <c r="A2332" i="8"/>
  <c r="I2322" i="8"/>
  <c r="H2323" i="8"/>
  <c r="X2336" i="8" l="1"/>
  <c r="H2324" i="8"/>
  <c r="I2323" i="8"/>
  <c r="A2333" i="8"/>
  <c r="X2337" i="8" l="1"/>
  <c r="A2334" i="8"/>
  <c r="I2324" i="8"/>
  <c r="H2325" i="8"/>
  <c r="X2338" i="8" l="1"/>
  <c r="H2326" i="8"/>
  <c r="I2325" i="8"/>
  <c r="A2335" i="8"/>
  <c r="X2339" i="8" l="1"/>
  <c r="A2336" i="8"/>
  <c r="I2326" i="8"/>
  <c r="H2327" i="8"/>
  <c r="X2340" i="8" l="1"/>
  <c r="H2328" i="8"/>
  <c r="I2327" i="8"/>
  <c r="A2337" i="8"/>
  <c r="X2341" i="8" l="1"/>
  <c r="A2338" i="8"/>
  <c r="I2328" i="8"/>
  <c r="H2329" i="8"/>
  <c r="X2342" i="8" l="1"/>
  <c r="H2330" i="8"/>
  <c r="I2329" i="8"/>
  <c r="A2339" i="8"/>
  <c r="X2343" i="8" l="1"/>
  <c r="A2340" i="8"/>
  <c r="I2330" i="8"/>
  <c r="H2331" i="8"/>
  <c r="X2344" i="8" l="1"/>
  <c r="A2341" i="8"/>
  <c r="H2332" i="8"/>
  <c r="I2331" i="8"/>
  <c r="X2345" i="8" l="1"/>
  <c r="I2332" i="8"/>
  <c r="H2333" i="8"/>
  <c r="A2342" i="8"/>
  <c r="X2346" i="8" l="1"/>
  <c r="A2343" i="8"/>
  <c r="H2334" i="8"/>
  <c r="I2333" i="8"/>
  <c r="X2347" i="8" l="1"/>
  <c r="I2334" i="8"/>
  <c r="H2335" i="8"/>
  <c r="A2344" i="8"/>
  <c r="X2348" i="8" l="1"/>
  <c r="H2336" i="8"/>
  <c r="I2335" i="8"/>
  <c r="A2345" i="8"/>
  <c r="X2349" i="8" l="1"/>
  <c r="A2346" i="8"/>
  <c r="I2336" i="8"/>
  <c r="H2337" i="8"/>
  <c r="X2350" i="8" l="1"/>
  <c r="H2338" i="8"/>
  <c r="I2337" i="8"/>
  <c r="A2347" i="8"/>
  <c r="X2351" i="8" l="1"/>
  <c r="A2348" i="8"/>
  <c r="I2338" i="8"/>
  <c r="H2339" i="8"/>
  <c r="X2352" i="8" l="1"/>
  <c r="H2340" i="8"/>
  <c r="I2339" i="8"/>
  <c r="A2349" i="8"/>
  <c r="X2353" i="8" l="1"/>
  <c r="A2350" i="8"/>
  <c r="I2340" i="8"/>
  <c r="H2341" i="8"/>
  <c r="X2354" i="8" l="1"/>
  <c r="H2342" i="8"/>
  <c r="I2341" i="8"/>
  <c r="A2351" i="8"/>
  <c r="X2355" i="8" l="1"/>
  <c r="A2352" i="8"/>
  <c r="I2342" i="8"/>
  <c r="H2343" i="8"/>
  <c r="X2356" i="8" l="1"/>
  <c r="H2344" i="8"/>
  <c r="I2343" i="8"/>
  <c r="A2353" i="8"/>
  <c r="X2357" i="8" l="1"/>
  <c r="A2354" i="8"/>
  <c r="I2344" i="8"/>
  <c r="H2345" i="8"/>
  <c r="X2358" i="8" l="1"/>
  <c r="H2346" i="8"/>
  <c r="I2345" i="8"/>
  <c r="A2355" i="8"/>
  <c r="X2359" i="8" l="1"/>
  <c r="A2356" i="8"/>
  <c r="I2346" i="8"/>
  <c r="H2347" i="8"/>
  <c r="X2360" i="8" l="1"/>
  <c r="H2348" i="8"/>
  <c r="I2347" i="8"/>
  <c r="A2357" i="8"/>
  <c r="X2361" i="8" l="1"/>
  <c r="A2358" i="8"/>
  <c r="I2348" i="8"/>
  <c r="H2349" i="8"/>
  <c r="X2362" i="8" l="1"/>
  <c r="H2350" i="8"/>
  <c r="I2349" i="8"/>
  <c r="A2359" i="8"/>
  <c r="X2363" i="8" l="1"/>
  <c r="A2360" i="8"/>
  <c r="I2350" i="8"/>
  <c r="H2351" i="8"/>
  <c r="X2364" i="8" l="1"/>
  <c r="H2352" i="8"/>
  <c r="I2351" i="8"/>
  <c r="A2361" i="8"/>
  <c r="X2365" i="8" l="1"/>
  <c r="A2362" i="8"/>
  <c r="I2352" i="8"/>
  <c r="H2353" i="8"/>
  <c r="X2366" i="8" l="1"/>
  <c r="H2354" i="8"/>
  <c r="I2353" i="8"/>
  <c r="A2363" i="8"/>
  <c r="X2367" i="8" l="1"/>
  <c r="A2364" i="8"/>
  <c r="I2354" i="8"/>
  <c r="H2355" i="8"/>
  <c r="X2368" i="8" l="1"/>
  <c r="H2356" i="8"/>
  <c r="I2355" i="8"/>
  <c r="A2365" i="8"/>
  <c r="X2369" i="8" l="1"/>
  <c r="A2366" i="8"/>
  <c r="I2356" i="8"/>
  <c r="H2357" i="8"/>
  <c r="X2370" i="8" l="1"/>
  <c r="H2358" i="8"/>
  <c r="I2357" i="8"/>
  <c r="A2367" i="8"/>
  <c r="X2371" i="8" l="1"/>
  <c r="A2368" i="8"/>
  <c r="I2358" i="8"/>
  <c r="H2359" i="8"/>
  <c r="X2372" i="8" l="1"/>
  <c r="H2360" i="8"/>
  <c r="I2359" i="8"/>
  <c r="A2369" i="8"/>
  <c r="X2373" i="8" l="1"/>
  <c r="A2370" i="8"/>
  <c r="I2360" i="8"/>
  <c r="H2361" i="8"/>
  <c r="X2374" i="8" l="1"/>
  <c r="H2362" i="8"/>
  <c r="I2361" i="8"/>
  <c r="A2371" i="8"/>
  <c r="X2375" i="8" l="1"/>
  <c r="A2372" i="8"/>
  <c r="I2362" i="8"/>
  <c r="H2363" i="8"/>
  <c r="X2376" i="8" l="1"/>
  <c r="H2364" i="8"/>
  <c r="I2363" i="8"/>
  <c r="A2373" i="8"/>
  <c r="X2377" i="8" l="1"/>
  <c r="A2374" i="8"/>
  <c r="I2364" i="8"/>
  <c r="H2365" i="8"/>
  <c r="X2378" i="8" l="1"/>
  <c r="H2366" i="8"/>
  <c r="I2365" i="8"/>
  <c r="A2375" i="8"/>
  <c r="X2379" i="8" l="1"/>
  <c r="A2376" i="8"/>
  <c r="I2366" i="8"/>
  <c r="H2367" i="8"/>
  <c r="X2380" i="8" l="1"/>
  <c r="H2368" i="8"/>
  <c r="I2367" i="8"/>
  <c r="A2377" i="8"/>
  <c r="X2381" i="8" l="1"/>
  <c r="A2378" i="8"/>
  <c r="I2368" i="8"/>
  <c r="H2369" i="8"/>
  <c r="X2382" i="8" l="1"/>
  <c r="H2370" i="8"/>
  <c r="I2369" i="8"/>
  <c r="A2379" i="8"/>
  <c r="X2383" i="8" l="1"/>
  <c r="A2380" i="8"/>
  <c r="I2370" i="8"/>
  <c r="H2371" i="8"/>
  <c r="X2384" i="8" l="1"/>
  <c r="H2372" i="8"/>
  <c r="I2371" i="8"/>
  <c r="A2381" i="8"/>
  <c r="X2385" i="8" l="1"/>
  <c r="A2382" i="8"/>
  <c r="I2372" i="8"/>
  <c r="H2373" i="8"/>
  <c r="X2386" i="8" l="1"/>
  <c r="H2374" i="8"/>
  <c r="I2373" i="8"/>
  <c r="A2383" i="8"/>
  <c r="X2387" i="8" l="1"/>
  <c r="A2384" i="8"/>
  <c r="I2374" i="8"/>
  <c r="H2375" i="8"/>
  <c r="X2388" i="8" l="1"/>
  <c r="H2376" i="8"/>
  <c r="I2375" i="8"/>
  <c r="A2385" i="8"/>
  <c r="X2389" i="8" l="1"/>
  <c r="A2386" i="8"/>
  <c r="I2376" i="8"/>
  <c r="H2377" i="8"/>
  <c r="X2390" i="8" l="1"/>
  <c r="H2378" i="8"/>
  <c r="I2377" i="8"/>
  <c r="A2387" i="8"/>
  <c r="X2391" i="8" l="1"/>
  <c r="A2388" i="8"/>
  <c r="I2378" i="8"/>
  <c r="H2379" i="8"/>
  <c r="X2392" i="8" l="1"/>
  <c r="H2380" i="8"/>
  <c r="I2379" i="8"/>
  <c r="A2389" i="8"/>
  <c r="X2393" i="8" l="1"/>
  <c r="A2390" i="8"/>
  <c r="I2380" i="8"/>
  <c r="H2381" i="8"/>
  <c r="X2394" i="8" l="1"/>
  <c r="H2382" i="8"/>
  <c r="I2381" i="8"/>
  <c r="A2391" i="8"/>
  <c r="X2395" i="8" l="1"/>
  <c r="A2392" i="8"/>
  <c r="I2382" i="8"/>
  <c r="H2383" i="8"/>
  <c r="X2396" i="8" l="1"/>
  <c r="H2384" i="8"/>
  <c r="I2383" i="8"/>
  <c r="A2393" i="8"/>
  <c r="X2397" i="8" l="1"/>
  <c r="A2394" i="8"/>
  <c r="I2384" i="8"/>
  <c r="H2385" i="8"/>
  <c r="X2398" i="8" l="1"/>
  <c r="H2386" i="8"/>
  <c r="I2385" i="8"/>
  <c r="A2395" i="8"/>
  <c r="X2399" i="8" l="1"/>
  <c r="A2396" i="8"/>
  <c r="I2386" i="8"/>
  <c r="H2387" i="8"/>
  <c r="X2400" i="8" l="1"/>
  <c r="H2388" i="8"/>
  <c r="I2387" i="8"/>
  <c r="A2397" i="8"/>
  <c r="X2401" i="8" l="1"/>
  <c r="A2398" i="8"/>
  <c r="I2388" i="8"/>
  <c r="H2389" i="8"/>
  <c r="X2402" i="8" l="1"/>
  <c r="A2399" i="8"/>
  <c r="H2390" i="8"/>
  <c r="I2389" i="8"/>
  <c r="X2403" i="8" l="1"/>
  <c r="I2390" i="8"/>
  <c r="H2391" i="8"/>
  <c r="A2400" i="8"/>
  <c r="X2404" i="8" l="1"/>
  <c r="A2401" i="8"/>
  <c r="H2392" i="8"/>
  <c r="I2391" i="8"/>
  <c r="X2405" i="8" l="1"/>
  <c r="I2392" i="8"/>
  <c r="H2393" i="8"/>
  <c r="A2402" i="8"/>
  <c r="X2406" i="8" l="1"/>
  <c r="A2403" i="8"/>
  <c r="H2394" i="8"/>
  <c r="I2393" i="8"/>
  <c r="X2407" i="8" l="1"/>
  <c r="I2394" i="8"/>
  <c r="H2395" i="8"/>
  <c r="A2404" i="8"/>
  <c r="X2408" i="8" l="1"/>
  <c r="H2396" i="8"/>
  <c r="I2395" i="8"/>
  <c r="A2405" i="8"/>
  <c r="X2409" i="8" l="1"/>
  <c r="A2406" i="8"/>
  <c r="I2396" i="8"/>
  <c r="H2397" i="8"/>
  <c r="X2410" i="8" l="1"/>
  <c r="H2398" i="8"/>
  <c r="I2397" i="8"/>
  <c r="A2407" i="8"/>
  <c r="X2411" i="8" l="1"/>
  <c r="A2408" i="8"/>
  <c r="I2398" i="8"/>
  <c r="H2399" i="8"/>
  <c r="X2412" i="8" l="1"/>
  <c r="H2400" i="8"/>
  <c r="I2399" i="8"/>
  <c r="A2409" i="8"/>
  <c r="X2413" i="8" l="1"/>
  <c r="A2410" i="8"/>
  <c r="I2400" i="8"/>
  <c r="H2401" i="8"/>
  <c r="X2414" i="8" l="1"/>
  <c r="H2402" i="8"/>
  <c r="I2401" i="8"/>
  <c r="A2411" i="8"/>
  <c r="X2415" i="8" l="1"/>
  <c r="A2412" i="8"/>
  <c r="I2402" i="8"/>
  <c r="H2403" i="8"/>
  <c r="X2416" i="8" l="1"/>
  <c r="H2404" i="8"/>
  <c r="I2403" i="8"/>
  <c r="A2413" i="8"/>
  <c r="X2417" i="8" l="1"/>
  <c r="A2414" i="8"/>
  <c r="I2404" i="8"/>
  <c r="H2405" i="8"/>
  <c r="X2418" i="8" l="1"/>
  <c r="H2406" i="8"/>
  <c r="I2405" i="8"/>
  <c r="A2415" i="8"/>
  <c r="X2419" i="8" l="1"/>
  <c r="A2416" i="8"/>
  <c r="I2406" i="8"/>
  <c r="H2407" i="8"/>
  <c r="X2420" i="8" l="1"/>
  <c r="H2408" i="8"/>
  <c r="I2407" i="8"/>
  <c r="A2417" i="8"/>
  <c r="X2421" i="8" l="1"/>
  <c r="A2418" i="8"/>
  <c r="I2408" i="8"/>
  <c r="H2409" i="8"/>
  <c r="X2422" i="8" l="1"/>
  <c r="H2410" i="8"/>
  <c r="I2409" i="8"/>
  <c r="A2419" i="8"/>
  <c r="X2423" i="8" l="1"/>
  <c r="A2420" i="8"/>
  <c r="I2410" i="8"/>
  <c r="H2411" i="8"/>
  <c r="X2424" i="8" l="1"/>
  <c r="H2412" i="8"/>
  <c r="I2411" i="8"/>
  <c r="A2421" i="8"/>
  <c r="X2425" i="8" l="1"/>
  <c r="A2422" i="8"/>
  <c r="I2412" i="8"/>
  <c r="H2413" i="8"/>
  <c r="X2426" i="8" l="1"/>
  <c r="H2414" i="8"/>
  <c r="I2413" i="8"/>
  <c r="A2423" i="8"/>
  <c r="X2427" i="8" l="1"/>
  <c r="A2424" i="8"/>
  <c r="I2414" i="8"/>
  <c r="H2415" i="8"/>
  <c r="X2428" i="8" l="1"/>
  <c r="H2416" i="8"/>
  <c r="I2415" i="8"/>
  <c r="A2425" i="8"/>
  <c r="X2429" i="8" l="1"/>
  <c r="A2426" i="8"/>
  <c r="I2416" i="8"/>
  <c r="H2417" i="8"/>
  <c r="X2430" i="8" l="1"/>
  <c r="H2418" i="8"/>
  <c r="I2417" i="8"/>
  <c r="A2427" i="8"/>
  <c r="X2431" i="8" l="1"/>
  <c r="A2428" i="8"/>
  <c r="I2418" i="8"/>
  <c r="H2419" i="8"/>
  <c r="X2432" i="8" l="1"/>
  <c r="H2420" i="8"/>
  <c r="I2419" i="8"/>
  <c r="A2429" i="8"/>
  <c r="X2433" i="8" l="1"/>
  <c r="A2430" i="8"/>
  <c r="I2420" i="8"/>
  <c r="H2421" i="8"/>
  <c r="X2434" i="8" l="1"/>
  <c r="H2422" i="8"/>
  <c r="I2421" i="8"/>
  <c r="A2431" i="8"/>
  <c r="X2435" i="8" l="1"/>
  <c r="A2432" i="8"/>
  <c r="I2422" i="8"/>
  <c r="H2423" i="8"/>
  <c r="X2436" i="8" l="1"/>
  <c r="H2424" i="8"/>
  <c r="I2423" i="8"/>
  <c r="A2433" i="8"/>
  <c r="X2437" i="8" l="1"/>
  <c r="A2434" i="8"/>
  <c r="I2424" i="8"/>
  <c r="H2425" i="8"/>
  <c r="X2438" i="8" l="1"/>
  <c r="A2435" i="8"/>
  <c r="H2426" i="8"/>
  <c r="I2425" i="8"/>
  <c r="X2439" i="8" l="1"/>
  <c r="I2426" i="8"/>
  <c r="H2427" i="8"/>
  <c r="A2436" i="8"/>
  <c r="X2440" i="8" l="1"/>
  <c r="H2428" i="8"/>
  <c r="I2427" i="8"/>
  <c r="A2437" i="8"/>
  <c r="X2441" i="8" l="1"/>
  <c r="A2438" i="8"/>
  <c r="I2428" i="8"/>
  <c r="H2429" i="8"/>
  <c r="X2442" i="8" l="1"/>
  <c r="H2430" i="8"/>
  <c r="I2429" i="8"/>
  <c r="A2439" i="8"/>
  <c r="X2443" i="8" l="1"/>
  <c r="A2440" i="8"/>
  <c r="I2430" i="8"/>
  <c r="H2431" i="8"/>
  <c r="X2444" i="8" l="1"/>
  <c r="H2432" i="8"/>
  <c r="I2431" i="8"/>
  <c r="A2441" i="8"/>
  <c r="X2445" i="8" l="1"/>
  <c r="A2442" i="8"/>
  <c r="I2432" i="8"/>
  <c r="H2433" i="8"/>
  <c r="X2446" i="8" l="1"/>
  <c r="H2434" i="8"/>
  <c r="I2433" i="8"/>
  <c r="A2443" i="8"/>
  <c r="X2447" i="8" l="1"/>
  <c r="A2444" i="8"/>
  <c r="I2434" i="8"/>
  <c r="H2435" i="8"/>
  <c r="X2448" i="8" l="1"/>
  <c r="H2436" i="8"/>
  <c r="I2435" i="8"/>
  <c r="A2445" i="8"/>
  <c r="X2449" i="8" l="1"/>
  <c r="A2446" i="8"/>
  <c r="I2436" i="8"/>
  <c r="H2437" i="8"/>
  <c r="X2450" i="8" l="1"/>
  <c r="H2438" i="8"/>
  <c r="I2437" i="8"/>
  <c r="A2447" i="8"/>
  <c r="X2451" i="8" l="1"/>
  <c r="A2448" i="8"/>
  <c r="I2438" i="8"/>
  <c r="H2439" i="8"/>
  <c r="X2452" i="8" l="1"/>
  <c r="H2440" i="8"/>
  <c r="I2439" i="8"/>
  <c r="A2449" i="8"/>
  <c r="X2453" i="8" l="1"/>
  <c r="A2450" i="8"/>
  <c r="I2440" i="8"/>
  <c r="H2441" i="8"/>
  <c r="X2454" i="8" l="1"/>
  <c r="H2442" i="8"/>
  <c r="I2441" i="8"/>
  <c r="A2451" i="8"/>
  <c r="X2455" i="8" l="1"/>
  <c r="A2452" i="8"/>
  <c r="I2442" i="8"/>
  <c r="H2443" i="8"/>
  <c r="X2456" i="8" l="1"/>
  <c r="H2444" i="8"/>
  <c r="I2443" i="8"/>
  <c r="A2453" i="8"/>
  <c r="X2457" i="8" l="1"/>
  <c r="A2454" i="8"/>
  <c r="I2444" i="8"/>
  <c r="H2445" i="8"/>
  <c r="X2458" i="8" l="1"/>
  <c r="H2446" i="8"/>
  <c r="I2445" i="8"/>
  <c r="A2455" i="8"/>
  <c r="X2459" i="8" l="1"/>
  <c r="A2456" i="8"/>
  <c r="I2446" i="8"/>
  <c r="H2447" i="8"/>
  <c r="X2460" i="8" l="1"/>
  <c r="H2448" i="8"/>
  <c r="I2447" i="8"/>
  <c r="A2457" i="8"/>
  <c r="X2461" i="8" l="1"/>
  <c r="A2458" i="8"/>
  <c r="I2448" i="8"/>
  <c r="H2449" i="8"/>
  <c r="X2462" i="8" l="1"/>
  <c r="H2450" i="8"/>
  <c r="I2449" i="8"/>
  <c r="A2459" i="8"/>
  <c r="X2463" i="8" l="1"/>
  <c r="A2460" i="8"/>
  <c r="I2450" i="8"/>
  <c r="H2451" i="8"/>
  <c r="X2464" i="8" l="1"/>
  <c r="H2452" i="8"/>
  <c r="I2451" i="8"/>
  <c r="A2461" i="8"/>
  <c r="X2465" i="8" l="1"/>
  <c r="A2462" i="8"/>
  <c r="I2452" i="8"/>
  <c r="H2453" i="8"/>
  <c r="X2466" i="8" l="1"/>
  <c r="H2454" i="8"/>
  <c r="I2453" i="8"/>
  <c r="A2463" i="8"/>
  <c r="X2467" i="8" l="1"/>
  <c r="A2464" i="8"/>
  <c r="I2454" i="8"/>
  <c r="H2455" i="8"/>
  <c r="X2468" i="8" l="1"/>
  <c r="H2456" i="8"/>
  <c r="I2455" i="8"/>
  <c r="A2465" i="8"/>
  <c r="X2469" i="8" l="1"/>
  <c r="A2466" i="8"/>
  <c r="I2456" i="8"/>
  <c r="H2457" i="8"/>
  <c r="X2470" i="8" l="1"/>
  <c r="H2458" i="8"/>
  <c r="I2457" i="8"/>
  <c r="A2467" i="8"/>
  <c r="X2471" i="8" l="1"/>
  <c r="A2468" i="8"/>
  <c r="I2458" i="8"/>
  <c r="H2459" i="8"/>
  <c r="X2472" i="8" l="1"/>
  <c r="H2460" i="8"/>
  <c r="I2459" i="8"/>
  <c r="A2469" i="8"/>
  <c r="X2473" i="8" l="1"/>
  <c r="A2470" i="8"/>
  <c r="I2460" i="8"/>
  <c r="H2461" i="8"/>
  <c r="X2474" i="8" l="1"/>
  <c r="H2462" i="8"/>
  <c r="I2461" i="8"/>
  <c r="A2471" i="8"/>
  <c r="X2475" i="8" l="1"/>
  <c r="A2472" i="8"/>
  <c r="I2462" i="8"/>
  <c r="H2463" i="8"/>
  <c r="X2476" i="8" l="1"/>
  <c r="H2464" i="8"/>
  <c r="I2463" i="8"/>
  <c r="A2473" i="8"/>
  <c r="X2477" i="8" l="1"/>
  <c r="A2474" i="8"/>
  <c r="I2464" i="8"/>
  <c r="H2465" i="8"/>
  <c r="X2478" i="8" l="1"/>
  <c r="H2466" i="8"/>
  <c r="I2465" i="8"/>
  <c r="A2475" i="8"/>
  <c r="X2479" i="8" l="1"/>
  <c r="A2476" i="8"/>
  <c r="I2466" i="8"/>
  <c r="H2467" i="8"/>
  <c r="X2480" i="8" l="1"/>
  <c r="H2468" i="8"/>
  <c r="I2467" i="8"/>
  <c r="A2477" i="8"/>
  <c r="X2481" i="8" l="1"/>
  <c r="A2478" i="8"/>
  <c r="I2468" i="8"/>
  <c r="H2469" i="8"/>
  <c r="X2482" i="8" l="1"/>
  <c r="H2470" i="8"/>
  <c r="I2469" i="8"/>
  <c r="A2479" i="8"/>
  <c r="X2483" i="8" l="1"/>
  <c r="A2480" i="8"/>
  <c r="I2470" i="8"/>
  <c r="H2471" i="8"/>
  <c r="X2484" i="8" l="1"/>
  <c r="H2472" i="8"/>
  <c r="I2471" i="8"/>
  <c r="A2481" i="8"/>
  <c r="X2485" i="8" l="1"/>
  <c r="A2482" i="8"/>
  <c r="I2472" i="8"/>
  <c r="H2473" i="8"/>
  <c r="X2486" i="8" l="1"/>
  <c r="H2474" i="8"/>
  <c r="I2473" i="8"/>
  <c r="A2483" i="8"/>
  <c r="X2487" i="8" l="1"/>
  <c r="A2484" i="8"/>
  <c r="I2474" i="8"/>
  <c r="H2475" i="8"/>
  <c r="X2488" i="8" l="1"/>
  <c r="H2476" i="8"/>
  <c r="I2475" i="8"/>
  <c r="A2485" i="8"/>
  <c r="X2489" i="8" l="1"/>
  <c r="A2486" i="8"/>
  <c r="I2476" i="8"/>
  <c r="H2477" i="8"/>
  <c r="X2490" i="8" l="1"/>
  <c r="H2478" i="8"/>
  <c r="I2477" i="8"/>
  <c r="A2487" i="8"/>
  <c r="X2491" i="8" l="1"/>
  <c r="A2488" i="8"/>
  <c r="I2478" i="8"/>
  <c r="H2479" i="8"/>
  <c r="X2492" i="8" l="1"/>
  <c r="H2480" i="8"/>
  <c r="I2479" i="8"/>
  <c r="A2489" i="8"/>
  <c r="X2493" i="8" l="1"/>
  <c r="A2490" i="8"/>
  <c r="I2480" i="8"/>
  <c r="H2481" i="8"/>
  <c r="X2494" i="8" l="1"/>
  <c r="H2482" i="8"/>
  <c r="I2481" i="8"/>
  <c r="A2491" i="8"/>
  <c r="X2495" i="8" l="1"/>
  <c r="A2492" i="8"/>
  <c r="I2482" i="8"/>
  <c r="H2483" i="8"/>
  <c r="X2496" i="8" l="1"/>
  <c r="H2484" i="8"/>
  <c r="I2483" i="8"/>
  <c r="A2493" i="8"/>
  <c r="X2497" i="8" l="1"/>
  <c r="A2494" i="8"/>
  <c r="I2484" i="8"/>
  <c r="H2485" i="8"/>
  <c r="X2498" i="8" l="1"/>
  <c r="Y2248" i="8"/>
  <c r="Y2249" i="8"/>
  <c r="Y2250" i="8"/>
  <c r="Y2251" i="8"/>
  <c r="Y2252" i="8"/>
  <c r="Y2253" i="8"/>
  <c r="Y2254" i="8"/>
  <c r="Y2255" i="8"/>
  <c r="Y2256" i="8"/>
  <c r="Y2257" i="8"/>
  <c r="Y2258" i="8"/>
  <c r="Y2259" i="8"/>
  <c r="Y2260" i="8"/>
  <c r="Y2261" i="8"/>
  <c r="Y2262" i="8"/>
  <c r="Y2263" i="8"/>
  <c r="Y2264" i="8"/>
  <c r="Y2265" i="8"/>
  <c r="Y2266" i="8"/>
  <c r="Y2267" i="8"/>
  <c r="Y2268" i="8"/>
  <c r="Y2269" i="8"/>
  <c r="Y2270" i="8"/>
  <c r="Y2271" i="8"/>
  <c r="Y2272" i="8"/>
  <c r="Y2273" i="8"/>
  <c r="Y2274" i="8"/>
  <c r="Y2275" i="8"/>
  <c r="Y2276" i="8"/>
  <c r="Y2277" i="8"/>
  <c r="Y2278" i="8"/>
  <c r="Y2279" i="8"/>
  <c r="Y2280" i="8"/>
  <c r="Y2281" i="8"/>
  <c r="Y2282" i="8"/>
  <c r="Y2283" i="8"/>
  <c r="Y2284" i="8"/>
  <c r="Y2285" i="8"/>
  <c r="Y2286" i="8"/>
  <c r="Y2287" i="8"/>
  <c r="Y2288" i="8"/>
  <c r="Y2289" i="8"/>
  <c r="Y2290" i="8"/>
  <c r="Y2291" i="8"/>
  <c r="Y2292" i="8"/>
  <c r="Y2293" i="8"/>
  <c r="Y2294" i="8"/>
  <c r="Y2295" i="8"/>
  <c r="Y2296" i="8"/>
  <c r="Y2297" i="8"/>
  <c r="Y2298" i="8"/>
  <c r="Y2299" i="8"/>
  <c r="Y2300" i="8"/>
  <c r="Y2301" i="8"/>
  <c r="Y2302" i="8"/>
  <c r="Y2303" i="8"/>
  <c r="Y2304" i="8"/>
  <c r="Y2305" i="8"/>
  <c r="Y2306" i="8"/>
  <c r="Y2307" i="8"/>
  <c r="Y2308" i="8"/>
  <c r="Y2309" i="8"/>
  <c r="Y2310" i="8"/>
  <c r="Y2311" i="8"/>
  <c r="Y2312" i="8"/>
  <c r="Y2313" i="8"/>
  <c r="Y2314" i="8"/>
  <c r="Y2315" i="8"/>
  <c r="Y2316" i="8"/>
  <c r="Y2317" i="8"/>
  <c r="Y2318" i="8"/>
  <c r="Y2319" i="8"/>
  <c r="Y2320" i="8"/>
  <c r="Y2321" i="8"/>
  <c r="Y2322" i="8"/>
  <c r="Y2323" i="8"/>
  <c r="Y2324" i="8"/>
  <c r="Y2325" i="8"/>
  <c r="Y2326" i="8"/>
  <c r="Y2327" i="8"/>
  <c r="Y2328" i="8"/>
  <c r="Y2329" i="8"/>
  <c r="Y2330" i="8"/>
  <c r="Y2331" i="8"/>
  <c r="Y2332" i="8"/>
  <c r="Y2333" i="8"/>
  <c r="Y2334" i="8"/>
  <c r="Y2335" i="8"/>
  <c r="Y2336" i="8"/>
  <c r="Y2337" i="8"/>
  <c r="Y2338" i="8"/>
  <c r="Y2339" i="8"/>
  <c r="Y2340" i="8"/>
  <c r="Y2341" i="8"/>
  <c r="Y2342" i="8"/>
  <c r="Y2343" i="8"/>
  <c r="Y2344" i="8"/>
  <c r="Y2345" i="8"/>
  <c r="Y2346" i="8"/>
  <c r="Y2347" i="8"/>
  <c r="Y2348" i="8"/>
  <c r="Y2349" i="8"/>
  <c r="Y2350" i="8"/>
  <c r="Y2351" i="8"/>
  <c r="Y2352" i="8"/>
  <c r="Y2353" i="8"/>
  <c r="Y2354" i="8"/>
  <c r="Y2355" i="8"/>
  <c r="Y2356" i="8"/>
  <c r="Y2357" i="8"/>
  <c r="Y2358" i="8"/>
  <c r="Y2359" i="8"/>
  <c r="Y2360" i="8"/>
  <c r="Y2361" i="8"/>
  <c r="Y2362" i="8"/>
  <c r="Y2363" i="8"/>
  <c r="Y2364" i="8"/>
  <c r="Y2365" i="8"/>
  <c r="Y2366" i="8"/>
  <c r="Y2367" i="8"/>
  <c r="Y2368" i="8"/>
  <c r="Y2369" i="8"/>
  <c r="Y2370" i="8"/>
  <c r="Y2371" i="8"/>
  <c r="Y2372" i="8"/>
  <c r="Y2373" i="8"/>
  <c r="Y2374" i="8"/>
  <c r="Y2375" i="8"/>
  <c r="Y2376" i="8"/>
  <c r="Y2377" i="8"/>
  <c r="Y2378" i="8"/>
  <c r="Y2379" i="8"/>
  <c r="Y2380" i="8"/>
  <c r="Y2381" i="8"/>
  <c r="Y2382" i="8"/>
  <c r="Y2383" i="8"/>
  <c r="Y2384" i="8"/>
  <c r="Y2385" i="8"/>
  <c r="Y2386" i="8"/>
  <c r="Y2387" i="8"/>
  <c r="Y2388" i="8"/>
  <c r="Y2389" i="8"/>
  <c r="Y2390" i="8"/>
  <c r="Y2391" i="8"/>
  <c r="Y2392" i="8"/>
  <c r="Y2393" i="8"/>
  <c r="Y2394" i="8"/>
  <c r="Y2395" i="8"/>
  <c r="Y2396" i="8"/>
  <c r="Y2397" i="8"/>
  <c r="Y2398" i="8"/>
  <c r="Y2399" i="8"/>
  <c r="Y2400" i="8"/>
  <c r="Y2401" i="8"/>
  <c r="Y2402" i="8"/>
  <c r="Y2403" i="8"/>
  <c r="Y2404" i="8"/>
  <c r="Y2405" i="8"/>
  <c r="Y2406" i="8"/>
  <c r="Y2407" i="8"/>
  <c r="Y2408" i="8"/>
  <c r="Y2409" i="8"/>
  <c r="Y2410" i="8"/>
  <c r="Y2411" i="8"/>
  <c r="Y2412" i="8"/>
  <c r="Y2413" i="8"/>
  <c r="Y2414" i="8"/>
  <c r="Y2415" i="8"/>
  <c r="Y2416" i="8"/>
  <c r="Y2417" i="8"/>
  <c r="Y2418" i="8"/>
  <c r="Y2419" i="8"/>
  <c r="Y2420" i="8"/>
  <c r="Y2421" i="8"/>
  <c r="Y2422" i="8"/>
  <c r="Y2423" i="8"/>
  <c r="Y2424" i="8"/>
  <c r="Y2425" i="8"/>
  <c r="Y2426" i="8"/>
  <c r="Y2427" i="8"/>
  <c r="Y2428" i="8"/>
  <c r="Y2429" i="8"/>
  <c r="Y2430" i="8"/>
  <c r="Y2431" i="8"/>
  <c r="Y2432" i="8"/>
  <c r="Y2433" i="8"/>
  <c r="Y2434" i="8"/>
  <c r="Y2435" i="8"/>
  <c r="Y2436" i="8"/>
  <c r="Y2437" i="8"/>
  <c r="Y2438" i="8"/>
  <c r="Y2439" i="8"/>
  <c r="Y2440" i="8"/>
  <c r="Y2441" i="8"/>
  <c r="Y2442" i="8"/>
  <c r="Y2443" i="8"/>
  <c r="Y2444" i="8"/>
  <c r="Y2445" i="8"/>
  <c r="Y2446" i="8"/>
  <c r="Y2447" i="8"/>
  <c r="Y2448" i="8"/>
  <c r="Y2449" i="8"/>
  <c r="Y2450" i="8"/>
  <c r="Y2451" i="8"/>
  <c r="Y2452" i="8"/>
  <c r="Y2453" i="8"/>
  <c r="Y2454" i="8"/>
  <c r="Y2455" i="8"/>
  <c r="Y2456" i="8"/>
  <c r="Y2457" i="8"/>
  <c r="Y2458" i="8"/>
  <c r="Y2459" i="8"/>
  <c r="Y2460" i="8"/>
  <c r="Y2461" i="8"/>
  <c r="Y2462" i="8"/>
  <c r="Y2463" i="8"/>
  <c r="Y2464" i="8"/>
  <c r="Y2465" i="8"/>
  <c r="Y2466" i="8"/>
  <c r="Y2467" i="8"/>
  <c r="Y2468" i="8"/>
  <c r="Y2469" i="8"/>
  <c r="Y2470" i="8"/>
  <c r="Y2471" i="8"/>
  <c r="Y2472" i="8"/>
  <c r="Y2473" i="8"/>
  <c r="Y2474" i="8"/>
  <c r="Y2475" i="8"/>
  <c r="Y2476" i="8"/>
  <c r="Y2477" i="8"/>
  <c r="Y2478" i="8"/>
  <c r="Y2479" i="8"/>
  <c r="Y2480" i="8"/>
  <c r="Y2481" i="8"/>
  <c r="Y2482" i="8"/>
  <c r="Y2483" i="8"/>
  <c r="Y2484" i="8"/>
  <c r="Y2485" i="8"/>
  <c r="Y2486" i="8"/>
  <c r="Y2487" i="8"/>
  <c r="Y2488" i="8"/>
  <c r="Y2489" i="8"/>
  <c r="Y2490" i="8"/>
  <c r="Y2491" i="8"/>
  <c r="Y2492" i="8"/>
  <c r="Y2493" i="8"/>
  <c r="Y2494" i="8"/>
  <c r="Y2495" i="8"/>
  <c r="Y2496" i="8"/>
  <c r="H2486" i="8"/>
  <c r="I2485" i="8"/>
  <c r="A2495" i="8"/>
  <c r="X2499" i="8" l="1"/>
  <c r="A2496" i="8"/>
  <c r="I2486" i="8"/>
  <c r="H2487" i="8"/>
  <c r="X2500" i="8" l="1"/>
  <c r="A2497" i="8"/>
  <c r="H2488" i="8"/>
  <c r="I2487" i="8"/>
  <c r="X2501" i="8" l="1"/>
  <c r="I2488" i="8"/>
  <c r="H2489" i="8"/>
  <c r="A2498" i="8"/>
  <c r="X2502" i="8" l="1"/>
  <c r="A2499" i="8"/>
  <c r="H2490" i="8"/>
  <c r="I2489" i="8"/>
  <c r="X2503" i="8" l="1"/>
  <c r="I2490" i="8"/>
  <c r="H2491" i="8"/>
  <c r="A2500" i="8"/>
  <c r="X2504" i="8" l="1"/>
  <c r="H2492" i="8"/>
  <c r="I2491" i="8"/>
  <c r="A2501" i="8"/>
  <c r="X2505" i="8" l="1"/>
  <c r="A2502" i="8"/>
  <c r="I2492" i="8"/>
  <c r="H2493" i="8"/>
  <c r="X2506" i="8" l="1"/>
  <c r="H2494" i="8"/>
  <c r="I2493" i="8"/>
  <c r="A2503" i="8"/>
  <c r="X2507" i="8" l="1"/>
  <c r="A2504" i="8"/>
  <c r="I2494" i="8"/>
  <c r="H2495" i="8"/>
  <c r="X2508" i="8" l="1"/>
  <c r="H2496" i="8"/>
  <c r="I2495" i="8"/>
  <c r="A2505" i="8"/>
  <c r="X2509" i="8" l="1"/>
  <c r="A2506" i="8"/>
  <c r="I2496" i="8"/>
  <c r="H2497" i="8"/>
  <c r="X2510" i="8" l="1"/>
  <c r="H2498" i="8"/>
  <c r="I2497" i="8"/>
  <c r="A2507" i="8"/>
  <c r="X2511" i="8" l="1"/>
  <c r="A2508" i="8"/>
  <c r="I2498" i="8"/>
  <c r="H2499" i="8"/>
  <c r="X2512" i="8" l="1"/>
  <c r="H2500" i="8"/>
  <c r="I2499" i="8"/>
  <c r="A2509" i="8"/>
  <c r="X2513" i="8" l="1"/>
  <c r="A2510" i="8"/>
  <c r="I2500" i="8"/>
  <c r="H2501" i="8"/>
  <c r="X2514" i="8" l="1"/>
  <c r="H2502" i="8"/>
  <c r="I2501" i="8"/>
  <c r="A2511" i="8"/>
  <c r="X2515" i="8" l="1"/>
  <c r="A2512" i="8"/>
  <c r="I2502" i="8"/>
  <c r="H2503" i="8"/>
  <c r="X2516" i="8" l="1"/>
  <c r="H2504" i="8"/>
  <c r="I2503" i="8"/>
  <c r="A2513" i="8"/>
  <c r="X2517" i="8" l="1"/>
  <c r="A2514" i="8"/>
  <c r="I2504" i="8"/>
  <c r="H2505" i="8"/>
  <c r="X2518" i="8" l="1"/>
  <c r="H2506" i="8"/>
  <c r="I2505" i="8"/>
  <c r="A2515" i="8"/>
  <c r="X2519" i="8" l="1"/>
  <c r="A2516" i="8"/>
  <c r="I2506" i="8"/>
  <c r="H2507" i="8"/>
  <c r="X2520" i="8" l="1"/>
  <c r="H2508" i="8"/>
  <c r="I2507" i="8"/>
  <c r="A2517" i="8"/>
  <c r="X2521" i="8" l="1"/>
  <c r="A2518" i="8"/>
  <c r="I2508" i="8"/>
  <c r="H2509" i="8"/>
  <c r="X2522" i="8" l="1"/>
  <c r="H2510" i="8"/>
  <c r="I2509" i="8"/>
  <c r="A2519" i="8"/>
  <c r="X2523" i="8" l="1"/>
  <c r="A2520" i="8"/>
  <c r="I2510" i="8"/>
  <c r="H2511" i="8"/>
  <c r="X2524" i="8" l="1"/>
  <c r="H2512" i="8"/>
  <c r="I2511" i="8"/>
  <c r="A2521" i="8"/>
  <c r="X2525" i="8" l="1"/>
  <c r="A2522" i="8"/>
  <c r="I2512" i="8"/>
  <c r="H2513" i="8"/>
  <c r="X2526" i="8" l="1"/>
  <c r="H2514" i="8"/>
  <c r="I2513" i="8"/>
  <c r="A2523" i="8"/>
  <c r="X2527" i="8" l="1"/>
  <c r="A2524" i="8"/>
  <c r="I2514" i="8"/>
  <c r="H2515" i="8"/>
  <c r="X2528" i="8" l="1"/>
  <c r="H2516" i="8"/>
  <c r="I2515" i="8"/>
  <c r="A2525" i="8"/>
  <c r="X2529" i="8" l="1"/>
  <c r="A2526" i="8"/>
  <c r="I2516" i="8"/>
  <c r="H2517" i="8"/>
  <c r="X2530" i="8" l="1"/>
  <c r="H2518" i="8"/>
  <c r="I2517" i="8"/>
  <c r="A2527" i="8"/>
  <c r="X2531" i="8" l="1"/>
  <c r="A2528" i="8"/>
  <c r="I2518" i="8"/>
  <c r="H2519" i="8"/>
  <c r="X2532" i="8" l="1"/>
  <c r="H2520" i="8"/>
  <c r="I2519" i="8"/>
  <c r="A2529" i="8"/>
  <c r="X2533" i="8" l="1"/>
  <c r="A2530" i="8"/>
  <c r="I2520" i="8"/>
  <c r="H2521" i="8"/>
  <c r="X2534" i="8" l="1"/>
  <c r="H2522" i="8"/>
  <c r="I2521" i="8"/>
  <c r="A2531" i="8"/>
  <c r="X2535" i="8" l="1"/>
  <c r="A2532" i="8"/>
  <c r="I2522" i="8"/>
  <c r="H2523" i="8"/>
  <c r="X2536" i="8" l="1"/>
  <c r="H2524" i="8"/>
  <c r="I2523" i="8"/>
  <c r="A2533" i="8"/>
  <c r="X2537" i="8" l="1"/>
  <c r="A2534" i="8"/>
  <c r="I2524" i="8"/>
  <c r="H2525" i="8"/>
  <c r="X2538" i="8" l="1"/>
  <c r="H2526" i="8"/>
  <c r="I2525" i="8"/>
  <c r="A2535" i="8"/>
  <c r="X2539" i="8" l="1"/>
  <c r="A2536" i="8"/>
  <c r="I2526" i="8"/>
  <c r="H2527" i="8"/>
  <c r="X2540" i="8" l="1"/>
  <c r="H2528" i="8"/>
  <c r="I2527" i="8"/>
  <c r="A2537" i="8"/>
  <c r="X2541" i="8" l="1"/>
  <c r="A2538" i="8"/>
  <c r="I2528" i="8"/>
  <c r="H2529" i="8"/>
  <c r="X2542" i="8" l="1"/>
  <c r="H2530" i="8"/>
  <c r="I2529" i="8"/>
  <c r="A2539" i="8"/>
  <c r="X2543" i="8" l="1"/>
  <c r="A2540" i="8"/>
  <c r="I2530" i="8"/>
  <c r="H2531" i="8"/>
  <c r="X2544" i="8" l="1"/>
  <c r="H2532" i="8"/>
  <c r="I2531" i="8"/>
  <c r="A2541" i="8"/>
  <c r="X2545" i="8" l="1"/>
  <c r="A2542" i="8"/>
  <c r="I2532" i="8"/>
  <c r="H2533" i="8"/>
  <c r="X2546" i="8" l="1"/>
  <c r="H2534" i="8"/>
  <c r="I2533" i="8"/>
  <c r="A2543" i="8"/>
  <c r="X2547" i="8" l="1"/>
  <c r="A2544" i="8"/>
  <c r="I2534" i="8"/>
  <c r="H2535" i="8"/>
  <c r="X2548" i="8" l="1"/>
  <c r="H2536" i="8"/>
  <c r="I2535" i="8"/>
  <c r="A2545" i="8"/>
  <c r="X2549" i="8" l="1"/>
  <c r="A2546" i="8"/>
  <c r="I2536" i="8"/>
  <c r="H2537" i="8"/>
  <c r="X2550" i="8" l="1"/>
  <c r="H2538" i="8"/>
  <c r="I2537" i="8"/>
  <c r="A2547" i="8"/>
  <c r="X2551" i="8" l="1"/>
  <c r="A2548" i="8"/>
  <c r="I2538" i="8"/>
  <c r="H2539" i="8"/>
  <c r="X2552" i="8" l="1"/>
  <c r="H2540" i="8"/>
  <c r="I2539" i="8"/>
  <c r="A2549" i="8"/>
  <c r="X2553" i="8" l="1"/>
  <c r="A2550" i="8"/>
  <c r="I2540" i="8"/>
  <c r="H2541" i="8"/>
  <c r="X2554" i="8" l="1"/>
  <c r="H2542" i="8"/>
  <c r="I2541" i="8"/>
  <c r="A2551" i="8"/>
  <c r="X2555" i="8" l="1"/>
  <c r="A2552" i="8"/>
  <c r="I2542" i="8"/>
  <c r="H2543" i="8"/>
  <c r="X2556" i="8" l="1"/>
  <c r="H2544" i="8"/>
  <c r="I2543" i="8"/>
  <c r="A2553" i="8"/>
  <c r="X2557" i="8" l="1"/>
  <c r="A2554" i="8"/>
  <c r="I2544" i="8"/>
  <c r="H2545" i="8"/>
  <c r="X2558" i="8" l="1"/>
  <c r="H2546" i="8"/>
  <c r="I2545" i="8"/>
  <c r="A2555" i="8"/>
  <c r="X2559" i="8" l="1"/>
  <c r="A2556" i="8"/>
  <c r="I2546" i="8"/>
  <c r="H2547" i="8"/>
  <c r="X2560" i="8" l="1"/>
  <c r="H2548" i="8"/>
  <c r="I2547" i="8"/>
  <c r="A2557" i="8"/>
  <c r="X2561" i="8" l="1"/>
  <c r="A2558" i="8"/>
  <c r="I2548" i="8"/>
  <c r="H2549" i="8"/>
  <c r="X2562" i="8" l="1"/>
  <c r="H2550" i="8"/>
  <c r="I2549" i="8"/>
  <c r="A2559" i="8"/>
  <c r="X2563" i="8" l="1"/>
  <c r="A2560" i="8"/>
  <c r="I2550" i="8"/>
  <c r="H2551" i="8"/>
  <c r="X2564" i="8" l="1"/>
  <c r="H2552" i="8"/>
  <c r="I2551" i="8"/>
  <c r="A2561" i="8"/>
  <c r="X2565" i="8" l="1"/>
  <c r="A2562" i="8"/>
  <c r="I2552" i="8"/>
  <c r="H2553" i="8"/>
  <c r="X2566" i="8" l="1"/>
  <c r="H2554" i="8"/>
  <c r="I2553" i="8"/>
  <c r="A2563" i="8"/>
  <c r="X2567" i="8" l="1"/>
  <c r="A2564" i="8"/>
  <c r="I2554" i="8"/>
  <c r="H2555" i="8"/>
  <c r="X2568" i="8" l="1"/>
  <c r="H2556" i="8"/>
  <c r="I2555" i="8"/>
  <c r="A2565" i="8"/>
  <c r="X2569" i="8" l="1"/>
  <c r="A2566" i="8"/>
  <c r="I2556" i="8"/>
  <c r="H2557" i="8"/>
  <c r="X2570" i="8" l="1"/>
  <c r="H2558" i="8"/>
  <c r="I2557" i="8"/>
  <c r="A2567" i="8"/>
  <c r="X2571" i="8" l="1"/>
  <c r="A2568" i="8"/>
  <c r="I2558" i="8"/>
  <c r="H2559" i="8"/>
  <c r="X2572" i="8" l="1"/>
  <c r="H2560" i="8"/>
  <c r="I2559" i="8"/>
  <c r="A2569" i="8"/>
  <c r="X2573" i="8" l="1"/>
  <c r="A2570" i="8"/>
  <c r="I2560" i="8"/>
  <c r="H2561" i="8"/>
  <c r="X2574" i="8" l="1"/>
  <c r="H2562" i="8"/>
  <c r="I2561" i="8"/>
  <c r="A2571" i="8"/>
  <c r="X2575" i="8" l="1"/>
  <c r="A2572" i="8"/>
  <c r="I2562" i="8"/>
  <c r="H2563" i="8"/>
  <c r="X2576" i="8" l="1"/>
  <c r="H2564" i="8"/>
  <c r="I2563" i="8"/>
  <c r="A2573" i="8"/>
  <c r="X2577" i="8" l="1"/>
  <c r="A2574" i="8"/>
  <c r="I2564" i="8"/>
  <c r="H2565" i="8"/>
  <c r="X2578" i="8" l="1"/>
  <c r="H2566" i="8"/>
  <c r="I2565" i="8"/>
  <c r="A2575" i="8"/>
  <c r="X2579" i="8" l="1"/>
  <c r="A2576" i="8"/>
  <c r="I2566" i="8"/>
  <c r="H2567" i="8"/>
  <c r="X2580" i="8" l="1"/>
  <c r="H2568" i="8"/>
  <c r="I2567" i="8"/>
  <c r="A2577" i="8"/>
  <c r="X2581" i="8" l="1"/>
  <c r="A2578" i="8"/>
  <c r="I2568" i="8"/>
  <c r="H2569" i="8"/>
  <c r="X2582" i="8" l="1"/>
  <c r="H2570" i="8"/>
  <c r="I2569" i="8"/>
  <c r="A2579" i="8"/>
  <c r="X2583" i="8" l="1"/>
  <c r="A2580" i="8"/>
  <c r="I2570" i="8"/>
  <c r="H2571" i="8"/>
  <c r="X2584" i="8" l="1"/>
  <c r="H2572" i="8"/>
  <c r="I2571" i="8"/>
  <c r="A2581" i="8"/>
  <c r="X2585" i="8" l="1"/>
  <c r="A2582" i="8"/>
  <c r="I2572" i="8"/>
  <c r="H2573" i="8"/>
  <c r="X2586" i="8" l="1"/>
  <c r="H2574" i="8"/>
  <c r="I2573" i="8"/>
  <c r="A2583" i="8"/>
  <c r="X2587" i="8" l="1"/>
  <c r="A2584" i="8"/>
  <c r="I2574" i="8"/>
  <c r="H2575" i="8"/>
  <c r="X2588" i="8" l="1"/>
  <c r="H2576" i="8"/>
  <c r="I2575" i="8"/>
  <c r="A2585" i="8"/>
  <c r="X2589" i="8" l="1"/>
  <c r="A2586" i="8"/>
  <c r="I2576" i="8"/>
  <c r="H2577" i="8"/>
  <c r="X2590" i="8" l="1"/>
  <c r="H2578" i="8"/>
  <c r="I2577" i="8"/>
  <c r="A2587" i="8"/>
  <c r="X2591" i="8" l="1"/>
  <c r="A2588" i="8"/>
  <c r="I2578" i="8"/>
  <c r="H2579" i="8"/>
  <c r="X2592" i="8" l="1"/>
  <c r="H2580" i="8"/>
  <c r="I2579" i="8"/>
  <c r="A2589" i="8"/>
  <c r="X2593" i="8" l="1"/>
  <c r="A2590" i="8"/>
  <c r="I2580" i="8"/>
  <c r="H2581" i="8"/>
  <c r="X2594" i="8" l="1"/>
  <c r="H2582" i="8"/>
  <c r="I2581" i="8"/>
  <c r="A2591" i="8"/>
  <c r="X2595" i="8" l="1"/>
  <c r="A2592" i="8"/>
  <c r="I2582" i="8"/>
  <c r="H2583" i="8"/>
  <c r="X2596" i="8" l="1"/>
  <c r="H2584" i="8"/>
  <c r="I2583" i="8"/>
  <c r="A2593" i="8"/>
  <c r="X2597" i="8" l="1"/>
  <c r="A2594" i="8"/>
  <c r="I2584" i="8"/>
  <c r="H2585" i="8"/>
  <c r="X2598" i="8" l="1"/>
  <c r="H2586" i="8"/>
  <c r="I2585" i="8"/>
  <c r="A2595" i="8"/>
  <c r="X2599" i="8" l="1"/>
  <c r="A2596" i="8"/>
  <c r="I2586" i="8"/>
  <c r="H2587" i="8"/>
  <c r="X2600" i="8" l="1"/>
  <c r="H2588" i="8"/>
  <c r="I2587" i="8"/>
  <c r="A2597" i="8"/>
  <c r="X2601" i="8" l="1"/>
  <c r="A2598" i="8"/>
  <c r="I2588" i="8"/>
  <c r="H2589" i="8"/>
  <c r="X2602" i="8" l="1"/>
  <c r="H2590" i="8"/>
  <c r="I2589" i="8"/>
  <c r="A2599" i="8"/>
  <c r="X2603" i="8" l="1"/>
  <c r="A2600" i="8"/>
  <c r="I2590" i="8"/>
  <c r="H2591" i="8"/>
  <c r="X2604" i="8" l="1"/>
  <c r="H2592" i="8"/>
  <c r="I2591" i="8"/>
  <c r="A2601" i="8"/>
  <c r="X2605" i="8" l="1"/>
  <c r="A2602" i="8"/>
  <c r="I2592" i="8"/>
  <c r="H2593" i="8"/>
  <c r="X2606" i="8" l="1"/>
  <c r="H2594" i="8"/>
  <c r="I2593" i="8"/>
  <c r="A2603" i="8"/>
  <c r="X2607" i="8" l="1"/>
  <c r="A2604" i="8"/>
  <c r="I2594" i="8"/>
  <c r="H2595" i="8"/>
  <c r="X2608" i="8" l="1"/>
  <c r="H2596" i="8"/>
  <c r="I2595" i="8"/>
  <c r="A2605" i="8"/>
  <c r="X2609" i="8" l="1"/>
  <c r="A2606" i="8"/>
  <c r="I2596" i="8"/>
  <c r="H2597" i="8"/>
  <c r="X2610" i="8" l="1"/>
  <c r="H2598" i="8"/>
  <c r="I2597" i="8"/>
  <c r="A2607" i="8"/>
  <c r="X2611" i="8" l="1"/>
  <c r="A2608" i="8"/>
  <c r="I2598" i="8"/>
  <c r="H2599" i="8"/>
  <c r="X2612" i="8" l="1"/>
  <c r="H2600" i="8"/>
  <c r="I2599" i="8"/>
  <c r="A2609" i="8"/>
  <c r="X2613" i="8" l="1"/>
  <c r="A2610" i="8"/>
  <c r="I2600" i="8"/>
  <c r="H2601" i="8"/>
  <c r="X2614" i="8" l="1"/>
  <c r="H2602" i="8"/>
  <c r="I2601" i="8"/>
  <c r="A2611" i="8"/>
  <c r="X2615" i="8" l="1"/>
  <c r="A2612" i="8"/>
  <c r="I2602" i="8"/>
  <c r="H2603" i="8"/>
  <c r="X2616" i="8" l="1"/>
  <c r="H2604" i="8"/>
  <c r="I2603" i="8"/>
  <c r="A2613" i="8"/>
  <c r="X2617" i="8" l="1"/>
  <c r="A2614" i="8"/>
  <c r="I2604" i="8"/>
  <c r="H2605" i="8"/>
  <c r="X2618" i="8" l="1"/>
  <c r="H2606" i="8"/>
  <c r="I2605" i="8"/>
  <c r="A2615" i="8"/>
  <c r="X2619" i="8" l="1"/>
  <c r="A2616" i="8"/>
  <c r="I2606" i="8"/>
  <c r="H2607" i="8"/>
  <c r="X2620" i="8" l="1"/>
  <c r="H2608" i="8"/>
  <c r="I2607" i="8"/>
  <c r="A2617" i="8"/>
  <c r="X2621" i="8" l="1"/>
  <c r="A2618" i="8"/>
  <c r="I2608" i="8"/>
  <c r="H2609" i="8"/>
  <c r="X2622" i="8" l="1"/>
  <c r="H2610" i="8"/>
  <c r="I2609" i="8"/>
  <c r="A2619" i="8"/>
  <c r="X2623" i="8" l="1"/>
  <c r="A2620" i="8"/>
  <c r="I2610" i="8"/>
  <c r="H2611" i="8"/>
  <c r="X2624" i="8" l="1"/>
  <c r="H2612" i="8"/>
  <c r="I2611" i="8"/>
  <c r="A2621" i="8"/>
  <c r="X2625" i="8" l="1"/>
  <c r="A2622" i="8"/>
  <c r="I2612" i="8"/>
  <c r="H2613" i="8"/>
  <c r="X2626" i="8" l="1"/>
  <c r="H2614" i="8"/>
  <c r="I2613" i="8"/>
  <c r="A2623" i="8"/>
  <c r="X2627" i="8" l="1"/>
  <c r="A2624" i="8"/>
  <c r="I2614" i="8"/>
  <c r="H2615" i="8"/>
  <c r="X2628" i="8" l="1"/>
  <c r="H2616" i="8"/>
  <c r="I2615" i="8"/>
  <c r="A2625" i="8"/>
  <c r="X2629" i="8" l="1"/>
  <c r="A2626" i="8"/>
  <c r="I2616" i="8"/>
  <c r="H2617" i="8"/>
  <c r="X2630" i="8" l="1"/>
  <c r="H2618" i="8"/>
  <c r="I2617" i="8"/>
  <c r="A2627" i="8"/>
  <c r="X2631" i="8" l="1"/>
  <c r="A2628" i="8"/>
  <c r="I2618" i="8"/>
  <c r="H2619" i="8"/>
  <c r="X2632" i="8" l="1"/>
  <c r="H2620" i="8"/>
  <c r="I2619" i="8"/>
  <c r="A2629" i="8"/>
  <c r="X2633" i="8" l="1"/>
  <c r="A2630" i="8"/>
  <c r="I2620" i="8"/>
  <c r="H2621" i="8"/>
  <c r="X2634" i="8" l="1"/>
  <c r="H2622" i="8"/>
  <c r="I2621" i="8"/>
  <c r="A2631" i="8"/>
  <c r="X2635" i="8" l="1"/>
  <c r="A2632" i="8"/>
  <c r="I2622" i="8"/>
  <c r="H2623" i="8"/>
  <c r="X2636" i="8" l="1"/>
  <c r="H2624" i="8"/>
  <c r="I2623" i="8"/>
  <c r="A2633" i="8"/>
  <c r="X2637" i="8" l="1"/>
  <c r="A2634" i="8"/>
  <c r="I2624" i="8"/>
  <c r="H2625" i="8"/>
  <c r="X2638" i="8" l="1"/>
  <c r="H2626" i="8"/>
  <c r="I2625" i="8"/>
  <c r="A2635" i="8"/>
  <c r="X2639" i="8" l="1"/>
  <c r="A2636" i="8"/>
  <c r="I2626" i="8"/>
  <c r="H2627" i="8"/>
  <c r="X2640" i="8" l="1"/>
  <c r="H2628" i="8"/>
  <c r="I2627" i="8"/>
  <c r="A2637" i="8"/>
  <c r="X2641" i="8" l="1"/>
  <c r="A2638" i="8"/>
  <c r="I2628" i="8"/>
  <c r="H2629" i="8"/>
  <c r="X2642" i="8" l="1"/>
  <c r="H2630" i="8"/>
  <c r="I2629" i="8"/>
  <c r="A2639" i="8"/>
  <c r="X2643" i="8" l="1"/>
  <c r="A2640" i="8"/>
  <c r="I2630" i="8"/>
  <c r="H2631" i="8"/>
  <c r="X2644" i="8" l="1"/>
  <c r="H2632" i="8"/>
  <c r="I2631" i="8"/>
  <c r="A2641" i="8"/>
  <c r="X2645" i="8" l="1"/>
  <c r="A2642" i="8"/>
  <c r="I2632" i="8"/>
  <c r="H2633" i="8"/>
  <c r="X2646" i="8" l="1"/>
  <c r="H2634" i="8"/>
  <c r="I2633" i="8"/>
  <c r="A2643" i="8"/>
  <c r="X2647" i="8" l="1"/>
  <c r="A2644" i="8"/>
  <c r="I2634" i="8"/>
  <c r="H2635" i="8"/>
  <c r="X2648" i="8" l="1"/>
  <c r="H2636" i="8"/>
  <c r="I2635" i="8"/>
  <c r="A2645" i="8"/>
  <c r="X2649" i="8" l="1"/>
  <c r="A2646" i="8"/>
  <c r="I2636" i="8"/>
  <c r="H2637" i="8"/>
  <c r="X2650" i="8" l="1"/>
  <c r="H2638" i="8"/>
  <c r="I2637" i="8"/>
  <c r="A2647" i="8"/>
  <c r="X2651" i="8" l="1"/>
  <c r="A2648" i="8"/>
  <c r="I2638" i="8"/>
  <c r="H2639" i="8"/>
  <c r="X2652" i="8" l="1"/>
  <c r="H2640" i="8"/>
  <c r="I2639" i="8"/>
  <c r="A2649" i="8"/>
  <c r="X2653" i="8" l="1"/>
  <c r="A2650" i="8"/>
  <c r="I2640" i="8"/>
  <c r="H2641" i="8"/>
  <c r="X2654" i="8" l="1"/>
  <c r="H2642" i="8"/>
  <c r="I2641" i="8"/>
  <c r="A2651" i="8"/>
  <c r="X2655" i="8" l="1"/>
  <c r="A2652" i="8"/>
  <c r="I2642" i="8"/>
  <c r="H2643" i="8"/>
  <c r="X2656" i="8" l="1"/>
  <c r="H2644" i="8"/>
  <c r="I2643" i="8"/>
  <c r="A2653" i="8"/>
  <c r="X2657" i="8" l="1"/>
  <c r="A2654" i="8"/>
  <c r="I2644" i="8"/>
  <c r="H2645" i="8"/>
  <c r="X2658" i="8" l="1"/>
  <c r="H2646" i="8"/>
  <c r="I2645" i="8"/>
  <c r="A2655" i="8"/>
  <c r="X2659" i="8" l="1"/>
  <c r="A2656" i="8"/>
  <c r="I2646" i="8"/>
  <c r="H2647" i="8"/>
  <c r="X2660" i="8" l="1"/>
  <c r="H2648" i="8"/>
  <c r="I2647" i="8"/>
  <c r="A2657" i="8"/>
  <c r="X2661" i="8" l="1"/>
  <c r="A2658" i="8"/>
  <c r="I2648" i="8"/>
  <c r="H2649" i="8"/>
  <c r="X2662" i="8" l="1"/>
  <c r="H2650" i="8"/>
  <c r="I2649" i="8"/>
  <c r="A2659" i="8"/>
  <c r="X2663" i="8" l="1"/>
  <c r="A2660" i="8"/>
  <c r="I2650" i="8"/>
  <c r="H2651" i="8"/>
  <c r="X2664" i="8" l="1"/>
  <c r="H2652" i="8"/>
  <c r="I2651" i="8"/>
  <c r="A2661" i="8"/>
  <c r="X2665" i="8" l="1"/>
  <c r="A2662" i="8"/>
  <c r="I2652" i="8"/>
  <c r="H2653" i="8"/>
  <c r="X2666" i="8" l="1"/>
  <c r="H2654" i="8"/>
  <c r="I2653" i="8"/>
  <c r="A2663" i="8"/>
  <c r="X2667" i="8" l="1"/>
  <c r="A2664" i="8"/>
  <c r="I2654" i="8"/>
  <c r="H2655" i="8"/>
  <c r="X2668" i="8" l="1"/>
  <c r="H2656" i="8"/>
  <c r="I2655" i="8"/>
  <c r="A2665" i="8"/>
  <c r="X2669" i="8" l="1"/>
  <c r="A2666" i="8"/>
  <c r="I2656" i="8"/>
  <c r="H2657" i="8"/>
  <c r="X2670" i="8" l="1"/>
  <c r="H2658" i="8"/>
  <c r="I2657" i="8"/>
  <c r="A2667" i="8"/>
  <c r="X2671" i="8" l="1"/>
  <c r="A2668" i="8"/>
  <c r="I2658" i="8"/>
  <c r="H2659" i="8"/>
  <c r="X2672" i="8" l="1"/>
  <c r="H2660" i="8"/>
  <c r="I2659" i="8"/>
  <c r="A2669" i="8"/>
  <c r="X2673" i="8" l="1"/>
  <c r="A2670" i="8"/>
  <c r="I2660" i="8"/>
  <c r="H2661" i="8"/>
  <c r="X2674" i="8" l="1"/>
  <c r="H2662" i="8"/>
  <c r="I2661" i="8"/>
  <c r="A2671" i="8"/>
  <c r="X2675" i="8" l="1"/>
  <c r="A2672" i="8"/>
  <c r="I2662" i="8"/>
  <c r="H2663" i="8"/>
  <c r="X2676" i="8" l="1"/>
  <c r="H2664" i="8"/>
  <c r="I2663" i="8"/>
  <c r="A2673" i="8"/>
  <c r="X2677" i="8" l="1"/>
  <c r="A2674" i="8"/>
  <c r="I2664" i="8"/>
  <c r="H2665" i="8"/>
  <c r="X2678" i="8" l="1"/>
  <c r="H2666" i="8"/>
  <c r="I2665" i="8"/>
  <c r="A2675" i="8"/>
  <c r="X2679" i="8" l="1"/>
  <c r="A2676" i="8"/>
  <c r="I2666" i="8"/>
  <c r="H2667" i="8"/>
  <c r="X2680" i="8" l="1"/>
  <c r="H2668" i="8"/>
  <c r="I2667" i="8"/>
  <c r="A2677" i="8"/>
  <c r="X2681" i="8" l="1"/>
  <c r="A2678" i="8"/>
  <c r="I2668" i="8"/>
  <c r="H2669" i="8"/>
  <c r="X2682" i="8" l="1"/>
  <c r="H2670" i="8"/>
  <c r="I2669" i="8"/>
  <c r="A2679" i="8"/>
  <c r="X2683" i="8" l="1"/>
  <c r="A2680" i="8"/>
  <c r="I2670" i="8"/>
  <c r="H2671" i="8"/>
  <c r="X2684" i="8" l="1"/>
  <c r="H2672" i="8"/>
  <c r="I2671" i="8"/>
  <c r="A2681" i="8"/>
  <c r="X2685" i="8" l="1"/>
  <c r="A2682" i="8"/>
  <c r="I2672" i="8"/>
  <c r="H2673" i="8"/>
  <c r="X2686" i="8" l="1"/>
  <c r="H2674" i="8"/>
  <c r="I2673" i="8"/>
  <c r="A2683" i="8"/>
  <c r="X2687" i="8" l="1"/>
  <c r="A2684" i="8"/>
  <c r="I2674" i="8"/>
  <c r="H2675" i="8"/>
  <c r="X2688" i="8" l="1"/>
  <c r="H2676" i="8"/>
  <c r="I2675" i="8"/>
  <c r="A2685" i="8"/>
  <c r="X2689" i="8" l="1"/>
  <c r="A2686" i="8"/>
  <c r="I2676" i="8"/>
  <c r="H2677" i="8"/>
  <c r="X2690" i="8" l="1"/>
  <c r="H2678" i="8"/>
  <c r="I2677" i="8"/>
  <c r="A2687" i="8"/>
  <c r="X2691" i="8" l="1"/>
  <c r="A2688" i="8"/>
  <c r="I2678" i="8"/>
  <c r="H2679" i="8"/>
  <c r="X2692" i="8" l="1"/>
  <c r="H2680" i="8"/>
  <c r="I2679" i="8"/>
  <c r="A2689" i="8"/>
  <c r="X2693" i="8" l="1"/>
  <c r="A2690" i="8"/>
  <c r="I2680" i="8"/>
  <c r="H2681" i="8"/>
  <c r="X2694" i="8" l="1"/>
  <c r="H2682" i="8"/>
  <c r="I2681" i="8"/>
  <c r="A2691" i="8"/>
  <c r="X2695" i="8" l="1"/>
  <c r="A2692" i="8"/>
  <c r="I2682" i="8"/>
  <c r="H2683" i="8"/>
  <c r="X2696" i="8" l="1"/>
  <c r="H2684" i="8"/>
  <c r="I2683" i="8"/>
  <c r="A2693" i="8"/>
  <c r="X2697" i="8" l="1"/>
  <c r="A2694" i="8"/>
  <c r="I2684" i="8"/>
  <c r="H2685" i="8"/>
  <c r="X2698" i="8" l="1"/>
  <c r="H2686" i="8"/>
  <c r="I2685" i="8"/>
  <c r="A2695" i="8"/>
  <c r="X2699" i="8" l="1"/>
  <c r="A2696" i="8"/>
  <c r="I2686" i="8"/>
  <c r="H2687" i="8"/>
  <c r="X2700" i="8" l="1"/>
  <c r="H2688" i="8"/>
  <c r="I2687" i="8"/>
  <c r="A2697" i="8"/>
  <c r="X2701" i="8" l="1"/>
  <c r="A2698" i="8"/>
  <c r="I2688" i="8"/>
  <c r="H2689" i="8"/>
  <c r="X2702" i="8" l="1"/>
  <c r="H2690" i="8"/>
  <c r="I2689" i="8"/>
  <c r="A2699" i="8"/>
  <c r="X2703" i="8" l="1"/>
  <c r="A2700" i="8"/>
  <c r="I2690" i="8"/>
  <c r="H2691" i="8"/>
  <c r="X2704" i="8" l="1"/>
  <c r="H2692" i="8"/>
  <c r="I2691" i="8"/>
  <c r="A2701" i="8"/>
  <c r="X2705" i="8" l="1"/>
  <c r="A2702" i="8"/>
  <c r="I2692" i="8"/>
  <c r="H2693" i="8"/>
  <c r="X2706" i="8" l="1"/>
  <c r="H2694" i="8"/>
  <c r="I2693" i="8"/>
  <c r="A2703" i="8"/>
  <c r="X2707" i="8" l="1"/>
  <c r="A2704" i="8"/>
  <c r="I2694" i="8"/>
  <c r="H2695" i="8"/>
  <c r="X2708" i="8" l="1"/>
  <c r="H2696" i="8"/>
  <c r="I2695" i="8"/>
  <c r="A2705" i="8"/>
  <c r="X2709" i="8" l="1"/>
  <c r="A2706" i="8"/>
  <c r="I2696" i="8"/>
  <c r="H2697" i="8"/>
  <c r="X2710" i="8" l="1"/>
  <c r="H2698" i="8"/>
  <c r="I2697" i="8"/>
  <c r="A2707" i="8"/>
  <c r="X2711" i="8" l="1"/>
  <c r="A2708" i="8"/>
  <c r="I2698" i="8"/>
  <c r="H2699" i="8"/>
  <c r="X2712" i="8" l="1"/>
  <c r="H2700" i="8"/>
  <c r="I2699" i="8"/>
  <c r="A2709" i="8"/>
  <c r="X2713" i="8" l="1"/>
  <c r="A2710" i="8"/>
  <c r="I2700" i="8"/>
  <c r="H2701" i="8"/>
  <c r="X2714" i="8" l="1"/>
  <c r="H2702" i="8"/>
  <c r="I2701" i="8"/>
  <c r="A2711" i="8"/>
  <c r="X2715" i="8" l="1"/>
  <c r="A2712" i="8"/>
  <c r="I2702" i="8"/>
  <c r="H2703" i="8"/>
  <c r="X2716" i="8" l="1"/>
  <c r="H2704" i="8"/>
  <c r="I2703" i="8"/>
  <c r="A2713" i="8"/>
  <c r="X2717" i="8" l="1"/>
  <c r="A2714" i="8"/>
  <c r="I2704" i="8"/>
  <c r="H2705" i="8"/>
  <c r="X2718" i="8" l="1"/>
  <c r="H2706" i="8"/>
  <c r="I2705" i="8"/>
  <c r="A2715" i="8"/>
  <c r="X2719" i="8" l="1"/>
  <c r="A2716" i="8"/>
  <c r="I2706" i="8"/>
  <c r="H2707" i="8"/>
  <c r="X2720" i="8" l="1"/>
  <c r="H2708" i="8"/>
  <c r="I2707" i="8"/>
  <c r="A2717" i="8"/>
  <c r="X2721" i="8" l="1"/>
  <c r="A2718" i="8"/>
  <c r="I2708" i="8"/>
  <c r="H2709" i="8"/>
  <c r="X2722" i="8" l="1"/>
  <c r="A2719" i="8"/>
  <c r="H2710" i="8"/>
  <c r="I2709" i="8"/>
  <c r="X2723" i="8" l="1"/>
  <c r="I2710" i="8"/>
  <c r="H2711" i="8"/>
  <c r="A2720" i="8"/>
  <c r="X2724" i="8" l="1"/>
  <c r="A2721" i="8"/>
  <c r="H2712" i="8"/>
  <c r="I2711" i="8"/>
  <c r="X2725" i="8" l="1"/>
  <c r="I2712" i="8"/>
  <c r="H2713" i="8"/>
  <c r="A2722" i="8"/>
  <c r="X2726" i="8" l="1"/>
  <c r="A2723" i="8"/>
  <c r="H2714" i="8"/>
  <c r="I2713" i="8"/>
  <c r="X2727" i="8" l="1"/>
  <c r="I2714" i="8"/>
  <c r="H2715" i="8"/>
  <c r="A2724" i="8"/>
  <c r="X2728" i="8" l="1"/>
  <c r="H2716" i="8"/>
  <c r="I2715" i="8"/>
  <c r="A2725" i="8"/>
  <c r="X2729" i="8" l="1"/>
  <c r="A2726" i="8"/>
  <c r="I2716" i="8"/>
  <c r="H2717" i="8"/>
  <c r="X2730" i="8" l="1"/>
  <c r="H2718" i="8"/>
  <c r="I2717" i="8"/>
  <c r="A2727" i="8"/>
  <c r="X2731" i="8" l="1"/>
  <c r="A2728" i="8"/>
  <c r="I2718" i="8"/>
  <c r="H2719" i="8"/>
  <c r="X2732" i="8" l="1"/>
  <c r="H2720" i="8"/>
  <c r="I2719" i="8"/>
  <c r="A2729" i="8"/>
  <c r="X2733" i="8" l="1"/>
  <c r="A2730" i="8"/>
  <c r="I2720" i="8"/>
  <c r="H2721" i="8"/>
  <c r="X2734" i="8" l="1"/>
  <c r="H2722" i="8"/>
  <c r="I2721" i="8"/>
  <c r="A2731" i="8"/>
  <c r="X2735" i="8" l="1"/>
  <c r="A2732" i="8"/>
  <c r="I2722" i="8"/>
  <c r="H2723" i="8"/>
  <c r="X2736" i="8" l="1"/>
  <c r="H2724" i="8"/>
  <c r="I2723" i="8"/>
  <c r="A2733" i="8"/>
  <c r="X2737" i="8" l="1"/>
  <c r="A2734" i="8"/>
  <c r="I2724" i="8"/>
  <c r="H2725" i="8"/>
  <c r="X2738" i="8" l="1"/>
  <c r="H2726" i="8"/>
  <c r="I2725" i="8"/>
  <c r="A2735" i="8"/>
  <c r="X2739" i="8" l="1"/>
  <c r="A2736" i="8"/>
  <c r="I2726" i="8"/>
  <c r="H2727" i="8"/>
  <c r="X2740" i="8" l="1"/>
  <c r="H2728" i="8"/>
  <c r="I2727" i="8"/>
  <c r="A2737" i="8"/>
  <c r="X2741" i="8" l="1"/>
  <c r="A2738" i="8"/>
  <c r="I2728" i="8"/>
  <c r="H2729" i="8"/>
  <c r="X2742" i="8" l="1"/>
  <c r="H2730" i="8"/>
  <c r="I2729" i="8"/>
  <c r="A2739" i="8"/>
  <c r="X2743" i="8" l="1"/>
  <c r="A2740" i="8"/>
  <c r="I2730" i="8"/>
  <c r="H2731" i="8"/>
  <c r="X2744" i="8" l="1"/>
  <c r="H2732" i="8"/>
  <c r="I2731" i="8"/>
  <c r="A2741" i="8"/>
  <c r="X2745" i="8" l="1"/>
  <c r="A2742" i="8"/>
  <c r="I2732" i="8"/>
  <c r="H2733" i="8"/>
  <c r="X2746" i="8" l="1"/>
  <c r="H2734" i="8"/>
  <c r="I2733" i="8"/>
  <c r="A2743" i="8"/>
  <c r="X2747" i="8" l="1"/>
  <c r="Y2746" i="8" s="1"/>
  <c r="A2744" i="8"/>
  <c r="I2734" i="8"/>
  <c r="H2735" i="8"/>
  <c r="X2748" i="8" l="1"/>
  <c r="Y2498" i="8"/>
  <c r="Y2499" i="8"/>
  <c r="Y2500" i="8"/>
  <c r="Y2501" i="8"/>
  <c r="Y2502" i="8"/>
  <c r="Y2503" i="8"/>
  <c r="Y2504" i="8"/>
  <c r="Y2505" i="8"/>
  <c r="Y2506" i="8"/>
  <c r="Y2507" i="8"/>
  <c r="Y2508" i="8"/>
  <c r="Y2509" i="8"/>
  <c r="Y2510" i="8"/>
  <c r="Y2511" i="8"/>
  <c r="Y2512" i="8"/>
  <c r="Y2513" i="8"/>
  <c r="Y2514" i="8"/>
  <c r="Y2515" i="8"/>
  <c r="Y2516" i="8"/>
  <c r="Y2517" i="8"/>
  <c r="Y2518" i="8"/>
  <c r="Y2519" i="8"/>
  <c r="Y2520" i="8"/>
  <c r="Y2521" i="8"/>
  <c r="Y2522" i="8"/>
  <c r="Y2523" i="8"/>
  <c r="Y2524" i="8"/>
  <c r="Y2525" i="8"/>
  <c r="Y2526" i="8"/>
  <c r="Y2527" i="8"/>
  <c r="Y2528" i="8"/>
  <c r="Y2529" i="8"/>
  <c r="Y2530" i="8"/>
  <c r="Y2531" i="8"/>
  <c r="Y2532" i="8"/>
  <c r="Y2533" i="8"/>
  <c r="Y2534" i="8"/>
  <c r="Y2535" i="8"/>
  <c r="Y2536" i="8"/>
  <c r="Y2537" i="8"/>
  <c r="Y2538" i="8"/>
  <c r="Y2539" i="8"/>
  <c r="Y2540" i="8"/>
  <c r="Y2541" i="8"/>
  <c r="Y2542" i="8"/>
  <c r="Y2543" i="8"/>
  <c r="Y2544" i="8"/>
  <c r="Y2545" i="8"/>
  <c r="Y2546" i="8"/>
  <c r="Y2547" i="8"/>
  <c r="Y2548" i="8"/>
  <c r="Y2549" i="8"/>
  <c r="Y2550" i="8"/>
  <c r="Y2551" i="8"/>
  <c r="Y2552" i="8"/>
  <c r="Y2553" i="8"/>
  <c r="Y2554" i="8"/>
  <c r="Y2555" i="8"/>
  <c r="Y2556" i="8"/>
  <c r="Y2557" i="8"/>
  <c r="Y2558" i="8"/>
  <c r="Y2559" i="8"/>
  <c r="Y2560" i="8"/>
  <c r="Y2561" i="8"/>
  <c r="Y2562" i="8"/>
  <c r="Y2563" i="8"/>
  <c r="Y2564" i="8"/>
  <c r="Y2565" i="8"/>
  <c r="Y2566" i="8"/>
  <c r="Y2567" i="8"/>
  <c r="Y2568" i="8"/>
  <c r="Y2569" i="8"/>
  <c r="Y2570" i="8"/>
  <c r="Y2571" i="8"/>
  <c r="Y2572" i="8"/>
  <c r="Y2573" i="8"/>
  <c r="Y2574" i="8"/>
  <c r="Y2575" i="8"/>
  <c r="Y2576" i="8"/>
  <c r="Y2577" i="8"/>
  <c r="Y2578" i="8"/>
  <c r="Y2579" i="8"/>
  <c r="Y2580" i="8"/>
  <c r="Y2581" i="8"/>
  <c r="Y2582" i="8"/>
  <c r="Y2583" i="8"/>
  <c r="Y2584" i="8"/>
  <c r="Y2585" i="8"/>
  <c r="Y2586" i="8"/>
  <c r="Y2587" i="8"/>
  <c r="Y2588" i="8"/>
  <c r="Y2589" i="8"/>
  <c r="Y2590" i="8"/>
  <c r="Y2591" i="8"/>
  <c r="Y2592" i="8"/>
  <c r="Y2593" i="8"/>
  <c r="Y2594" i="8"/>
  <c r="Y2595" i="8"/>
  <c r="Y2596" i="8"/>
  <c r="Y2597" i="8"/>
  <c r="Y2598" i="8"/>
  <c r="Y2599" i="8"/>
  <c r="Y2600" i="8"/>
  <c r="Y2601" i="8"/>
  <c r="Y2602" i="8"/>
  <c r="Y2603" i="8"/>
  <c r="Y2604" i="8"/>
  <c r="Y2605" i="8"/>
  <c r="Y2606" i="8"/>
  <c r="Y2607" i="8"/>
  <c r="Y2608" i="8"/>
  <c r="Y2609" i="8"/>
  <c r="Y2610" i="8"/>
  <c r="Y2611" i="8"/>
  <c r="Y2612" i="8"/>
  <c r="Y2613" i="8"/>
  <c r="Y2614" i="8"/>
  <c r="Y2615" i="8"/>
  <c r="Y2616" i="8"/>
  <c r="Y2617" i="8"/>
  <c r="Y2618" i="8"/>
  <c r="Y2619" i="8"/>
  <c r="Y2620" i="8"/>
  <c r="Y2621" i="8"/>
  <c r="Y2622" i="8"/>
  <c r="Y2623" i="8"/>
  <c r="Y2624" i="8"/>
  <c r="Y2625" i="8"/>
  <c r="Y2626" i="8"/>
  <c r="Y2627" i="8"/>
  <c r="Y2628" i="8"/>
  <c r="Y2629" i="8"/>
  <c r="Y2630" i="8"/>
  <c r="Y2631" i="8"/>
  <c r="Y2632" i="8"/>
  <c r="Y2633" i="8"/>
  <c r="Y2634" i="8"/>
  <c r="Y2635" i="8"/>
  <c r="Y2636" i="8"/>
  <c r="Y2637" i="8"/>
  <c r="Y2638" i="8"/>
  <c r="Y2639" i="8"/>
  <c r="Y2640" i="8"/>
  <c r="Y2641" i="8"/>
  <c r="Y2642" i="8"/>
  <c r="Y2643" i="8"/>
  <c r="Y2644" i="8"/>
  <c r="Y2645" i="8"/>
  <c r="Y2646" i="8"/>
  <c r="Y2647" i="8"/>
  <c r="Y2648" i="8"/>
  <c r="Y2649" i="8"/>
  <c r="Y2650" i="8"/>
  <c r="Y2651" i="8"/>
  <c r="Y2652" i="8"/>
  <c r="Y2653" i="8"/>
  <c r="Y2654" i="8"/>
  <c r="Y2655" i="8"/>
  <c r="Y2656" i="8"/>
  <c r="Y2657" i="8"/>
  <c r="Y2658" i="8"/>
  <c r="Y2659" i="8"/>
  <c r="Y2660" i="8"/>
  <c r="Y2661" i="8"/>
  <c r="Y2662" i="8"/>
  <c r="Y2663" i="8"/>
  <c r="Y2664" i="8"/>
  <c r="Y2665" i="8"/>
  <c r="Y2666" i="8"/>
  <c r="Y2667" i="8"/>
  <c r="Y2668" i="8"/>
  <c r="Y2669" i="8"/>
  <c r="Y2670" i="8"/>
  <c r="Y2671" i="8"/>
  <c r="Y2672" i="8"/>
  <c r="Y2673" i="8"/>
  <c r="Y2674" i="8"/>
  <c r="Y2675" i="8"/>
  <c r="Y2676" i="8"/>
  <c r="Y2677" i="8"/>
  <c r="Y2678" i="8"/>
  <c r="Y2679" i="8"/>
  <c r="Y2680" i="8"/>
  <c r="Y2681" i="8"/>
  <c r="Y2682" i="8"/>
  <c r="Y2683" i="8"/>
  <c r="Y2684" i="8"/>
  <c r="Y2685" i="8"/>
  <c r="Y2686" i="8"/>
  <c r="Y2687" i="8"/>
  <c r="Y2688" i="8"/>
  <c r="Y2689" i="8"/>
  <c r="Y2690" i="8"/>
  <c r="Y2691" i="8"/>
  <c r="Y2692" i="8"/>
  <c r="Y2693" i="8"/>
  <c r="Y2694" i="8"/>
  <c r="Y2695" i="8"/>
  <c r="Y2696" i="8"/>
  <c r="Y2697" i="8"/>
  <c r="Y2698" i="8"/>
  <c r="Y2699" i="8"/>
  <c r="Y2700" i="8"/>
  <c r="Y2701" i="8"/>
  <c r="Y2702" i="8"/>
  <c r="Y2703" i="8"/>
  <c r="Y2704" i="8"/>
  <c r="Y2705" i="8"/>
  <c r="Y2706" i="8"/>
  <c r="Y2707" i="8"/>
  <c r="Y2708" i="8"/>
  <c r="Y2709" i="8"/>
  <c r="Y2710" i="8"/>
  <c r="Y2711" i="8"/>
  <c r="Y2712" i="8"/>
  <c r="Y2713" i="8"/>
  <c r="Y2714" i="8"/>
  <c r="Y2715" i="8"/>
  <c r="Y2716" i="8"/>
  <c r="Y2717" i="8"/>
  <c r="Y2718" i="8"/>
  <c r="Y2719" i="8"/>
  <c r="Y2720" i="8"/>
  <c r="Y2721" i="8"/>
  <c r="Y2722" i="8"/>
  <c r="Y2723" i="8"/>
  <c r="Y2724" i="8"/>
  <c r="Y2725" i="8"/>
  <c r="Y2726" i="8"/>
  <c r="Y2727" i="8"/>
  <c r="Y2728" i="8"/>
  <c r="Y2729" i="8"/>
  <c r="Y2730" i="8"/>
  <c r="Y2731" i="8"/>
  <c r="Y2732" i="8"/>
  <c r="Y2733" i="8"/>
  <c r="Y2734" i="8"/>
  <c r="Y2735" i="8"/>
  <c r="Y2736" i="8"/>
  <c r="Y2737" i="8"/>
  <c r="Y2738" i="8"/>
  <c r="Y2739" i="8"/>
  <c r="Y2740" i="8"/>
  <c r="Y2741" i="8"/>
  <c r="Y2742" i="8"/>
  <c r="Y2743" i="8"/>
  <c r="Y2744" i="8"/>
  <c r="Y2745" i="8"/>
  <c r="H2736" i="8"/>
  <c r="I2735" i="8"/>
  <c r="A2745" i="8"/>
  <c r="X2749" i="8" l="1"/>
  <c r="A2746" i="8"/>
  <c r="I2736" i="8"/>
  <c r="H2737" i="8"/>
  <c r="X2750" i="8" l="1"/>
  <c r="H2738" i="8"/>
  <c r="I2737" i="8"/>
  <c r="A2747" i="8"/>
  <c r="X2751" i="8" l="1"/>
  <c r="A2748" i="8"/>
  <c r="I2738" i="8"/>
  <c r="H2739" i="8"/>
  <c r="X2752" i="8" l="1"/>
  <c r="H2740" i="8"/>
  <c r="I2739" i="8"/>
  <c r="A2749" i="8"/>
  <c r="X2753" i="8" l="1"/>
  <c r="A2750" i="8"/>
  <c r="I2740" i="8"/>
  <c r="H2741" i="8"/>
  <c r="X2754" i="8" l="1"/>
  <c r="H2742" i="8"/>
  <c r="I2741" i="8"/>
  <c r="A2751" i="8"/>
  <c r="X2755" i="8" l="1"/>
  <c r="A2752" i="8"/>
  <c r="I2742" i="8"/>
  <c r="H2743" i="8"/>
  <c r="X2756" i="8" l="1"/>
  <c r="H2744" i="8"/>
  <c r="I2743" i="8"/>
  <c r="A2753" i="8"/>
  <c r="X2757" i="8" l="1"/>
  <c r="A2754" i="8"/>
  <c r="I2744" i="8"/>
  <c r="H2745" i="8"/>
  <c r="X2758" i="8" l="1"/>
  <c r="H2746" i="8"/>
  <c r="I2745" i="8"/>
  <c r="A2755" i="8"/>
  <c r="X2759" i="8" l="1"/>
  <c r="A2756" i="8"/>
  <c r="I2746" i="8"/>
  <c r="H2747" i="8"/>
  <c r="X2760" i="8" l="1"/>
  <c r="H2748" i="8"/>
  <c r="I2747" i="8"/>
  <c r="A2757" i="8"/>
  <c r="X2761" i="8" l="1"/>
  <c r="A2758" i="8"/>
  <c r="I2748" i="8"/>
  <c r="H2749" i="8"/>
  <c r="X2762" i="8" l="1"/>
  <c r="H2750" i="8"/>
  <c r="I2749" i="8"/>
  <c r="A2759" i="8"/>
  <c r="X2763" i="8" l="1"/>
  <c r="A2760" i="8"/>
  <c r="I2750" i="8"/>
  <c r="H2751" i="8"/>
  <c r="X2764" i="8" l="1"/>
  <c r="H2752" i="8"/>
  <c r="I2751" i="8"/>
  <c r="A2761" i="8"/>
  <c r="X2765" i="8" l="1"/>
  <c r="A2762" i="8"/>
  <c r="I2752" i="8"/>
  <c r="H2753" i="8"/>
  <c r="X2766" i="8" l="1"/>
  <c r="H2754" i="8"/>
  <c r="I2753" i="8"/>
  <c r="A2763" i="8"/>
  <c r="X2767" i="8" l="1"/>
  <c r="A2764" i="8"/>
  <c r="I2754" i="8"/>
  <c r="H2755" i="8"/>
  <c r="X2768" i="8" l="1"/>
  <c r="H2756" i="8"/>
  <c r="I2755" i="8"/>
  <c r="A2765" i="8"/>
  <c r="X2769" i="8" l="1"/>
  <c r="A2766" i="8"/>
  <c r="I2756" i="8"/>
  <c r="H2757" i="8"/>
  <c r="X2770" i="8" l="1"/>
  <c r="H2758" i="8"/>
  <c r="I2757" i="8"/>
  <c r="A2767" i="8"/>
  <c r="X2771" i="8" l="1"/>
  <c r="A2768" i="8"/>
  <c r="I2758" i="8"/>
  <c r="H2759" i="8"/>
  <c r="X2772" i="8" l="1"/>
  <c r="H2760" i="8"/>
  <c r="I2759" i="8"/>
  <c r="A2769" i="8"/>
  <c r="X2773" i="8" l="1"/>
  <c r="A2770" i="8"/>
  <c r="I2760" i="8"/>
  <c r="H2761" i="8"/>
  <c r="X2774" i="8" l="1"/>
  <c r="H2762" i="8"/>
  <c r="I2761" i="8"/>
  <c r="A2771" i="8"/>
  <c r="X2775" i="8" l="1"/>
  <c r="A2772" i="8"/>
  <c r="I2762" i="8"/>
  <c r="H2763" i="8"/>
  <c r="X2776" i="8" l="1"/>
  <c r="H2764" i="8"/>
  <c r="I2763" i="8"/>
  <c r="A2773" i="8"/>
  <c r="X2777" i="8" l="1"/>
  <c r="A2774" i="8"/>
  <c r="I2764" i="8"/>
  <c r="H2765" i="8"/>
  <c r="X2778" i="8" l="1"/>
  <c r="H2766" i="8"/>
  <c r="I2765" i="8"/>
  <c r="A2775" i="8"/>
  <c r="X2779" i="8" l="1"/>
  <c r="A2776" i="8"/>
  <c r="I2766" i="8"/>
  <c r="H2767" i="8"/>
  <c r="X2780" i="8" l="1"/>
  <c r="H2768" i="8"/>
  <c r="I2767" i="8"/>
  <c r="A2777" i="8"/>
  <c r="X2781" i="8" l="1"/>
  <c r="A2778" i="8"/>
  <c r="I2768" i="8"/>
  <c r="H2769" i="8"/>
  <c r="X2782" i="8" l="1"/>
  <c r="H2770" i="8"/>
  <c r="I2769" i="8"/>
  <c r="A2779" i="8"/>
  <c r="X2783" i="8" l="1"/>
  <c r="A2780" i="8"/>
  <c r="I2770" i="8"/>
  <c r="H2771" i="8"/>
  <c r="X2784" i="8" l="1"/>
  <c r="H2772" i="8"/>
  <c r="I2771" i="8"/>
  <c r="A2781" i="8"/>
  <c r="X2785" i="8" l="1"/>
  <c r="A2782" i="8"/>
  <c r="I2772" i="8"/>
  <c r="H2773" i="8"/>
  <c r="X2786" i="8" l="1"/>
  <c r="H2774" i="8"/>
  <c r="I2773" i="8"/>
  <c r="A2783" i="8"/>
  <c r="X2787" i="8" l="1"/>
  <c r="A2784" i="8"/>
  <c r="I2774" i="8"/>
  <c r="H2775" i="8"/>
  <c r="X2788" i="8" l="1"/>
  <c r="H2776" i="8"/>
  <c r="I2775" i="8"/>
  <c r="A2785" i="8"/>
  <c r="X2789" i="8" l="1"/>
  <c r="A2786" i="8"/>
  <c r="I2776" i="8"/>
  <c r="H2777" i="8"/>
  <c r="X2790" i="8" l="1"/>
  <c r="H2778" i="8"/>
  <c r="I2777" i="8"/>
  <c r="A2787" i="8"/>
  <c r="X2791" i="8" l="1"/>
  <c r="A2788" i="8"/>
  <c r="I2778" i="8"/>
  <c r="H2779" i="8"/>
  <c r="X2792" i="8" l="1"/>
  <c r="H2780" i="8"/>
  <c r="I2779" i="8"/>
  <c r="A2789" i="8"/>
  <c r="X2793" i="8" l="1"/>
  <c r="A2790" i="8"/>
  <c r="I2780" i="8"/>
  <c r="H2781" i="8"/>
  <c r="X2794" i="8" l="1"/>
  <c r="H2782" i="8"/>
  <c r="I2781" i="8"/>
  <c r="A2791" i="8"/>
  <c r="X2795" i="8" l="1"/>
  <c r="A2792" i="8"/>
  <c r="I2782" i="8"/>
  <c r="H2783" i="8"/>
  <c r="X2796" i="8" l="1"/>
  <c r="H2784" i="8"/>
  <c r="I2783" i="8"/>
  <c r="A2793" i="8"/>
  <c r="X2797" i="8" l="1"/>
  <c r="A2794" i="8"/>
  <c r="I2784" i="8"/>
  <c r="H2785" i="8"/>
  <c r="X2798" i="8" l="1"/>
  <c r="H2786" i="8"/>
  <c r="I2785" i="8"/>
  <c r="A2795" i="8"/>
  <c r="X2799" i="8" l="1"/>
  <c r="A2796" i="8"/>
  <c r="I2786" i="8"/>
  <c r="H2787" i="8"/>
  <c r="X2800" i="8" l="1"/>
  <c r="H2788" i="8"/>
  <c r="I2787" i="8"/>
  <c r="A2797" i="8"/>
  <c r="X2801" i="8" l="1"/>
  <c r="A2798" i="8"/>
  <c r="I2788" i="8"/>
  <c r="H2789" i="8"/>
  <c r="X2802" i="8" l="1"/>
  <c r="H2790" i="8"/>
  <c r="I2789" i="8"/>
  <c r="A2799" i="8"/>
  <c r="X2803" i="8" l="1"/>
  <c r="A2800" i="8"/>
  <c r="I2790" i="8"/>
  <c r="H2791" i="8"/>
  <c r="X2804" i="8" l="1"/>
  <c r="H2792" i="8"/>
  <c r="I2791" i="8"/>
  <c r="A2801" i="8"/>
  <c r="X2805" i="8" l="1"/>
  <c r="A2802" i="8"/>
  <c r="I2792" i="8"/>
  <c r="H2793" i="8"/>
  <c r="X2806" i="8" l="1"/>
  <c r="H2794" i="8"/>
  <c r="I2793" i="8"/>
  <c r="A2803" i="8"/>
  <c r="X2807" i="8" l="1"/>
  <c r="A2804" i="8"/>
  <c r="I2794" i="8"/>
  <c r="H2795" i="8"/>
  <c r="X2808" i="8" l="1"/>
  <c r="H2796" i="8"/>
  <c r="I2795" i="8"/>
  <c r="A2805" i="8"/>
  <c r="X2809" i="8" l="1"/>
  <c r="A2806" i="8"/>
  <c r="I2796" i="8"/>
  <c r="H2797" i="8"/>
  <c r="X2810" i="8" l="1"/>
  <c r="H2798" i="8"/>
  <c r="I2797" i="8"/>
  <c r="A2807" i="8"/>
  <c r="X2811" i="8" l="1"/>
  <c r="A2808" i="8"/>
  <c r="I2798" i="8"/>
  <c r="H2799" i="8"/>
  <c r="X2812" i="8" l="1"/>
  <c r="H2800" i="8"/>
  <c r="I2799" i="8"/>
  <c r="A2809" i="8"/>
  <c r="X2813" i="8" l="1"/>
  <c r="A2810" i="8"/>
  <c r="I2800" i="8"/>
  <c r="H2801" i="8"/>
  <c r="X2814" i="8" l="1"/>
  <c r="H2802" i="8"/>
  <c r="I2801" i="8"/>
  <c r="A2811" i="8"/>
  <c r="X2815" i="8" l="1"/>
  <c r="A2812" i="8"/>
  <c r="I2802" i="8"/>
  <c r="H2803" i="8"/>
  <c r="X2816" i="8" l="1"/>
  <c r="H2804" i="8"/>
  <c r="I2803" i="8"/>
  <c r="A2813" i="8"/>
  <c r="X2817" i="8" l="1"/>
  <c r="A2814" i="8"/>
  <c r="I2804" i="8"/>
  <c r="H2805" i="8"/>
  <c r="X2818" i="8" l="1"/>
  <c r="H2806" i="8"/>
  <c r="I2805" i="8"/>
  <c r="A2815" i="8"/>
  <c r="X2819" i="8" l="1"/>
  <c r="A2816" i="8"/>
  <c r="I2806" i="8"/>
  <c r="H2807" i="8"/>
  <c r="X2820" i="8" l="1"/>
  <c r="H2808" i="8"/>
  <c r="I2807" i="8"/>
  <c r="A2817" i="8"/>
  <c r="X2821" i="8" l="1"/>
  <c r="A2818" i="8"/>
  <c r="I2808" i="8"/>
  <c r="H2809" i="8"/>
  <c r="X2822" i="8" l="1"/>
  <c r="H2810" i="8"/>
  <c r="I2809" i="8"/>
  <c r="A2819" i="8"/>
  <c r="X2823" i="8" l="1"/>
  <c r="A2820" i="8"/>
  <c r="I2810" i="8"/>
  <c r="H2811" i="8"/>
  <c r="X2824" i="8" l="1"/>
  <c r="H2812" i="8"/>
  <c r="I2811" i="8"/>
  <c r="A2821" i="8"/>
  <c r="X2825" i="8" l="1"/>
  <c r="A2822" i="8"/>
  <c r="I2812" i="8"/>
  <c r="H2813" i="8"/>
  <c r="X2826" i="8" l="1"/>
  <c r="H2814" i="8"/>
  <c r="I2813" i="8"/>
  <c r="A2823" i="8"/>
  <c r="X2827" i="8" l="1"/>
  <c r="A2824" i="8"/>
  <c r="I2814" i="8"/>
  <c r="H2815" i="8"/>
  <c r="X2828" i="8" l="1"/>
  <c r="H2816" i="8"/>
  <c r="I2815" i="8"/>
  <c r="A2825" i="8"/>
  <c r="X2829" i="8" l="1"/>
  <c r="A2826" i="8"/>
  <c r="I2816" i="8"/>
  <c r="H2817" i="8"/>
  <c r="X2830" i="8" l="1"/>
  <c r="H2818" i="8"/>
  <c r="I2817" i="8"/>
  <c r="A2827" i="8"/>
  <c r="X2831" i="8" l="1"/>
  <c r="A2828" i="8"/>
  <c r="I2818" i="8"/>
  <c r="H2819" i="8"/>
  <c r="X2832" i="8" l="1"/>
  <c r="H2820" i="8"/>
  <c r="I2819" i="8"/>
  <c r="A2829" i="8"/>
  <c r="X2833" i="8" l="1"/>
  <c r="A2830" i="8"/>
  <c r="I2820" i="8"/>
  <c r="H2821" i="8"/>
  <c r="X2834" i="8" l="1"/>
  <c r="H2822" i="8"/>
  <c r="I2821" i="8"/>
  <c r="A2831" i="8"/>
  <c r="X2835" i="8" l="1"/>
  <c r="A2832" i="8"/>
  <c r="I2822" i="8"/>
  <c r="H2823" i="8"/>
  <c r="X2836" i="8" l="1"/>
  <c r="H2824" i="8"/>
  <c r="I2823" i="8"/>
  <c r="A2833" i="8"/>
  <c r="X2837" i="8" l="1"/>
  <c r="A2834" i="8"/>
  <c r="I2824" i="8"/>
  <c r="H2825" i="8"/>
  <c r="X2838" i="8" l="1"/>
  <c r="H2826" i="8"/>
  <c r="I2825" i="8"/>
  <c r="A2835" i="8"/>
  <c r="X2839" i="8" l="1"/>
  <c r="A2836" i="8"/>
  <c r="I2826" i="8"/>
  <c r="H2827" i="8"/>
  <c r="X2840" i="8" l="1"/>
  <c r="H2828" i="8"/>
  <c r="I2827" i="8"/>
  <c r="A2837" i="8"/>
  <c r="X2841" i="8" l="1"/>
  <c r="A2838" i="8"/>
  <c r="I2828" i="8"/>
  <c r="H2829" i="8"/>
  <c r="X2842" i="8" l="1"/>
  <c r="H2830" i="8"/>
  <c r="I2829" i="8"/>
  <c r="A2839" i="8"/>
  <c r="X2843" i="8" l="1"/>
  <c r="A2840" i="8"/>
  <c r="I2830" i="8"/>
  <c r="H2831" i="8"/>
  <c r="X2844" i="8" l="1"/>
  <c r="H2832" i="8"/>
  <c r="I2831" i="8"/>
  <c r="A2841" i="8"/>
  <c r="X2845" i="8" l="1"/>
  <c r="A2842" i="8"/>
  <c r="I2832" i="8"/>
  <c r="H2833" i="8"/>
  <c r="X2846" i="8" l="1"/>
  <c r="H2834" i="8"/>
  <c r="I2833" i="8"/>
  <c r="A2843" i="8"/>
  <c r="X2847" i="8" l="1"/>
  <c r="A2844" i="8"/>
  <c r="I2834" i="8"/>
  <c r="H2835" i="8"/>
  <c r="X2848" i="8" l="1"/>
  <c r="H2836" i="8"/>
  <c r="I2835" i="8"/>
  <c r="A2845" i="8"/>
  <c r="X2849" i="8" l="1"/>
  <c r="A2846" i="8"/>
  <c r="I2836" i="8"/>
  <c r="H2837" i="8"/>
  <c r="X2850" i="8" l="1"/>
  <c r="H2838" i="8"/>
  <c r="I2837" i="8"/>
  <c r="A2847" i="8"/>
  <c r="X2851" i="8" l="1"/>
  <c r="A2848" i="8"/>
  <c r="I2838" i="8"/>
  <c r="H2839" i="8"/>
  <c r="X2852" i="8" l="1"/>
  <c r="H2840" i="8"/>
  <c r="I2839" i="8"/>
  <c r="A2849" i="8"/>
  <c r="X2853" i="8" l="1"/>
  <c r="A2850" i="8"/>
  <c r="I2840" i="8"/>
  <c r="H2841" i="8"/>
  <c r="X2854" i="8" l="1"/>
  <c r="H2842" i="8"/>
  <c r="I2841" i="8"/>
  <c r="A2851" i="8"/>
  <c r="X2855" i="8" l="1"/>
  <c r="A2852" i="8"/>
  <c r="I2842" i="8"/>
  <c r="H2843" i="8"/>
  <c r="X2856" i="8" l="1"/>
  <c r="H2844" i="8"/>
  <c r="I2843" i="8"/>
  <c r="A2853" i="8"/>
  <c r="X2857" i="8" l="1"/>
  <c r="A2854" i="8"/>
  <c r="I2844" i="8"/>
  <c r="H2845" i="8"/>
  <c r="X2858" i="8" l="1"/>
  <c r="H2846" i="8"/>
  <c r="I2845" i="8"/>
  <c r="A2855" i="8"/>
  <c r="X2859" i="8" l="1"/>
  <c r="A2856" i="8"/>
  <c r="I2846" i="8"/>
  <c r="H2847" i="8"/>
  <c r="X2860" i="8" l="1"/>
  <c r="H2848" i="8"/>
  <c r="I2847" i="8"/>
  <c r="A2857" i="8"/>
  <c r="X2861" i="8" l="1"/>
  <c r="A2858" i="8"/>
  <c r="I2848" i="8"/>
  <c r="H2849" i="8"/>
  <c r="X2862" i="8" l="1"/>
  <c r="H2850" i="8"/>
  <c r="I2849" i="8"/>
  <c r="A2859" i="8"/>
  <c r="X2863" i="8" l="1"/>
  <c r="A2860" i="8"/>
  <c r="I2850" i="8"/>
  <c r="H2851" i="8"/>
  <c r="X2864" i="8" l="1"/>
  <c r="H2852" i="8"/>
  <c r="I2851" i="8"/>
  <c r="A2861" i="8"/>
  <c r="X2865" i="8" l="1"/>
  <c r="A2862" i="8"/>
  <c r="I2852" i="8"/>
  <c r="H2853" i="8"/>
  <c r="X2866" i="8" l="1"/>
  <c r="H2854" i="8"/>
  <c r="I2853" i="8"/>
  <c r="A2863" i="8"/>
  <c r="X2867" i="8" l="1"/>
  <c r="A2864" i="8"/>
  <c r="I2854" i="8"/>
  <c r="H2855" i="8"/>
  <c r="X2868" i="8" l="1"/>
  <c r="H2856" i="8"/>
  <c r="I2855" i="8"/>
  <c r="A2865" i="8"/>
  <c r="X2869" i="8" l="1"/>
  <c r="A2866" i="8"/>
  <c r="I2856" i="8"/>
  <c r="H2857" i="8"/>
  <c r="X2870" i="8" l="1"/>
  <c r="H2858" i="8"/>
  <c r="I2857" i="8"/>
  <c r="A2867" i="8"/>
  <c r="X2871" i="8" l="1"/>
  <c r="A2868" i="8"/>
  <c r="I2858" i="8"/>
  <c r="H2859" i="8"/>
  <c r="X2872" i="8" l="1"/>
  <c r="H2860" i="8"/>
  <c r="I2859" i="8"/>
  <c r="A2869" i="8"/>
  <c r="X2873" i="8" l="1"/>
  <c r="A2870" i="8"/>
  <c r="I2860" i="8"/>
  <c r="H2861" i="8"/>
  <c r="X2874" i="8" l="1"/>
  <c r="H2862" i="8"/>
  <c r="I2861" i="8"/>
  <c r="A2871" i="8"/>
  <c r="X2875" i="8" l="1"/>
  <c r="A2872" i="8"/>
  <c r="I2862" i="8"/>
  <c r="H2863" i="8"/>
  <c r="X2876" i="8" l="1"/>
  <c r="H2864" i="8"/>
  <c r="I2863" i="8"/>
  <c r="A2873" i="8"/>
  <c r="X2877" i="8" l="1"/>
  <c r="A2874" i="8"/>
  <c r="I2864" i="8"/>
  <c r="H2865" i="8"/>
  <c r="X2878" i="8" l="1"/>
  <c r="H2866" i="8"/>
  <c r="I2865" i="8"/>
  <c r="A2875" i="8"/>
  <c r="X2879" i="8" l="1"/>
  <c r="A2876" i="8"/>
  <c r="I2866" i="8"/>
  <c r="H2867" i="8"/>
  <c r="X2880" i="8" l="1"/>
  <c r="H2868" i="8"/>
  <c r="I2867" i="8"/>
  <c r="A2877" i="8"/>
  <c r="X2881" i="8" l="1"/>
  <c r="A2878" i="8"/>
  <c r="I2868" i="8"/>
  <c r="H2869" i="8"/>
  <c r="X2882" i="8" l="1"/>
  <c r="H2870" i="8"/>
  <c r="I2869" i="8"/>
  <c r="A2879" i="8"/>
  <c r="X2883" i="8" l="1"/>
  <c r="A2880" i="8"/>
  <c r="I2870" i="8"/>
  <c r="H2871" i="8"/>
  <c r="X2884" i="8" l="1"/>
  <c r="H2872" i="8"/>
  <c r="I2871" i="8"/>
  <c r="A2881" i="8"/>
  <c r="X2885" i="8" l="1"/>
  <c r="A2882" i="8"/>
  <c r="I2872" i="8"/>
  <c r="H2873" i="8"/>
  <c r="X2886" i="8" l="1"/>
  <c r="H2874" i="8"/>
  <c r="I2873" i="8"/>
  <c r="A2883" i="8"/>
  <c r="X2887" i="8" l="1"/>
  <c r="A2884" i="8"/>
  <c r="I2874" i="8"/>
  <c r="H2875" i="8"/>
  <c r="X2888" i="8" l="1"/>
  <c r="H2876" i="8"/>
  <c r="I2875" i="8"/>
  <c r="A2885" i="8"/>
  <c r="X2889" i="8" l="1"/>
  <c r="A2886" i="8"/>
  <c r="I2876" i="8"/>
  <c r="H2877" i="8"/>
  <c r="X2890" i="8" l="1"/>
  <c r="H2878" i="8"/>
  <c r="I2877" i="8"/>
  <c r="A2887" i="8"/>
  <c r="X2891" i="8" l="1"/>
  <c r="A2888" i="8"/>
  <c r="I2878" i="8"/>
  <c r="H2879" i="8"/>
  <c r="X2892" i="8" l="1"/>
  <c r="H2880" i="8"/>
  <c r="I2879" i="8"/>
  <c r="A2889" i="8"/>
  <c r="X2893" i="8" l="1"/>
  <c r="A2890" i="8"/>
  <c r="I2880" i="8"/>
  <c r="H2881" i="8"/>
  <c r="X2894" i="8" l="1"/>
  <c r="H2882" i="8"/>
  <c r="I2881" i="8"/>
  <c r="A2891" i="8"/>
  <c r="X2895" i="8" l="1"/>
  <c r="A2892" i="8"/>
  <c r="I2882" i="8"/>
  <c r="H2883" i="8"/>
  <c r="X2896" i="8" l="1"/>
  <c r="H2884" i="8"/>
  <c r="I2883" i="8"/>
  <c r="A2893" i="8"/>
  <c r="X2897" i="8" l="1"/>
  <c r="A2894" i="8"/>
  <c r="I2884" i="8"/>
  <c r="H2885" i="8"/>
  <c r="X2898" i="8" l="1"/>
  <c r="H2886" i="8"/>
  <c r="I2885" i="8"/>
  <c r="A2895" i="8"/>
  <c r="X2899" i="8" l="1"/>
  <c r="A2896" i="8"/>
  <c r="I2886" i="8"/>
  <c r="H2887" i="8"/>
  <c r="X2900" i="8" l="1"/>
  <c r="H2888" i="8"/>
  <c r="I2887" i="8"/>
  <c r="A2897" i="8"/>
  <c r="X2901" i="8" l="1"/>
  <c r="A2898" i="8"/>
  <c r="I2888" i="8"/>
  <c r="H2889" i="8"/>
  <c r="X2902" i="8" l="1"/>
  <c r="H2890" i="8"/>
  <c r="I2889" i="8"/>
  <c r="A2899" i="8"/>
  <c r="X2903" i="8" l="1"/>
  <c r="A2900" i="8"/>
  <c r="I2890" i="8"/>
  <c r="H2891" i="8"/>
  <c r="X2904" i="8" l="1"/>
  <c r="H2892" i="8"/>
  <c r="I2891" i="8"/>
  <c r="A2901" i="8"/>
  <c r="X2905" i="8" l="1"/>
  <c r="A2902" i="8"/>
  <c r="I2892" i="8"/>
  <c r="H2893" i="8"/>
  <c r="X2906" i="8" l="1"/>
  <c r="H2894" i="8"/>
  <c r="I2893" i="8"/>
  <c r="A2903" i="8"/>
  <c r="X2907" i="8" l="1"/>
  <c r="A2904" i="8"/>
  <c r="I2894" i="8"/>
  <c r="H2895" i="8"/>
  <c r="X2908" i="8" l="1"/>
  <c r="H2896" i="8"/>
  <c r="I2895" i="8"/>
  <c r="A2905" i="8"/>
  <c r="X2909" i="8" l="1"/>
  <c r="A2906" i="8"/>
  <c r="I2896" i="8"/>
  <c r="H2897" i="8"/>
  <c r="X2910" i="8" l="1"/>
  <c r="H2898" i="8"/>
  <c r="I2897" i="8"/>
  <c r="A2907" i="8"/>
  <c r="X2911" i="8" l="1"/>
  <c r="A2908" i="8"/>
  <c r="I2898" i="8"/>
  <c r="H2899" i="8"/>
  <c r="X2912" i="8" l="1"/>
  <c r="H2900" i="8"/>
  <c r="I2899" i="8"/>
  <c r="A2909" i="8"/>
  <c r="X2913" i="8" l="1"/>
  <c r="A2910" i="8"/>
  <c r="I2900" i="8"/>
  <c r="H2901" i="8"/>
  <c r="X2914" i="8" l="1"/>
  <c r="H2902" i="8"/>
  <c r="I2901" i="8"/>
  <c r="A2911" i="8"/>
  <c r="X2915" i="8" l="1"/>
  <c r="A2912" i="8"/>
  <c r="I2902" i="8"/>
  <c r="H2903" i="8"/>
  <c r="X2916" i="8" l="1"/>
  <c r="H2904" i="8"/>
  <c r="I2903" i="8"/>
  <c r="A2913" i="8"/>
  <c r="X2917" i="8" l="1"/>
  <c r="A2914" i="8"/>
  <c r="I2904" i="8"/>
  <c r="H2905" i="8"/>
  <c r="X2918" i="8" l="1"/>
  <c r="H2906" i="8"/>
  <c r="I2905" i="8"/>
  <c r="A2915" i="8"/>
  <c r="X2919" i="8" l="1"/>
  <c r="A2916" i="8"/>
  <c r="I2906" i="8"/>
  <c r="H2907" i="8"/>
  <c r="X2920" i="8" l="1"/>
  <c r="H2908" i="8"/>
  <c r="I2907" i="8"/>
  <c r="A2917" i="8"/>
  <c r="X2921" i="8" l="1"/>
  <c r="A2918" i="8"/>
  <c r="I2908" i="8"/>
  <c r="H2909" i="8"/>
  <c r="X2922" i="8" l="1"/>
  <c r="H2910" i="8"/>
  <c r="I2909" i="8"/>
  <c r="A2919" i="8"/>
  <c r="X2923" i="8" l="1"/>
  <c r="A2920" i="8"/>
  <c r="I2910" i="8"/>
  <c r="H2911" i="8"/>
  <c r="X2924" i="8" l="1"/>
  <c r="H2912" i="8"/>
  <c r="I2911" i="8"/>
  <c r="A2921" i="8"/>
  <c r="X2925" i="8" l="1"/>
  <c r="A2922" i="8"/>
  <c r="I2912" i="8"/>
  <c r="H2913" i="8"/>
  <c r="X2926" i="8" l="1"/>
  <c r="H2914" i="8"/>
  <c r="I2913" i="8"/>
  <c r="A2923" i="8"/>
  <c r="X2927" i="8" l="1"/>
  <c r="A2924" i="8"/>
  <c r="I2914" i="8"/>
  <c r="H2915" i="8"/>
  <c r="X2928" i="8" l="1"/>
  <c r="H2916" i="8"/>
  <c r="I2915" i="8"/>
  <c r="A2925" i="8"/>
  <c r="X2929" i="8" l="1"/>
  <c r="A2926" i="8"/>
  <c r="I2916" i="8"/>
  <c r="H2917" i="8"/>
  <c r="X2930" i="8" l="1"/>
  <c r="H2918" i="8"/>
  <c r="I2917" i="8"/>
  <c r="A2927" i="8"/>
  <c r="X2931" i="8" l="1"/>
  <c r="A2928" i="8"/>
  <c r="I2918" i="8"/>
  <c r="H2919" i="8"/>
  <c r="X2932" i="8" l="1"/>
  <c r="H2920" i="8"/>
  <c r="I2919" i="8"/>
  <c r="A2929" i="8"/>
  <c r="X2933" i="8" l="1"/>
  <c r="A2930" i="8"/>
  <c r="I2920" i="8"/>
  <c r="H2921" i="8"/>
  <c r="X2934" i="8" l="1"/>
  <c r="H2922" i="8"/>
  <c r="I2921" i="8"/>
  <c r="A2931" i="8"/>
  <c r="X2935" i="8" l="1"/>
  <c r="A2932" i="8"/>
  <c r="I2922" i="8"/>
  <c r="H2923" i="8"/>
  <c r="X2936" i="8" l="1"/>
  <c r="H2924" i="8"/>
  <c r="I2923" i="8"/>
  <c r="A2933" i="8"/>
  <c r="X2937" i="8" l="1"/>
  <c r="A2934" i="8"/>
  <c r="I2924" i="8"/>
  <c r="H2925" i="8"/>
  <c r="X2938" i="8" l="1"/>
  <c r="H2926" i="8"/>
  <c r="I2925" i="8"/>
  <c r="A2935" i="8"/>
  <c r="X2939" i="8" l="1"/>
  <c r="A2936" i="8"/>
  <c r="I2926" i="8"/>
  <c r="H2927" i="8"/>
  <c r="X2940" i="8" l="1"/>
  <c r="H2928" i="8"/>
  <c r="I2927" i="8"/>
  <c r="A2937" i="8"/>
  <c r="X2941" i="8" l="1"/>
  <c r="A2938" i="8"/>
  <c r="I2928" i="8"/>
  <c r="H2929" i="8"/>
  <c r="X2942" i="8" l="1"/>
  <c r="H2930" i="8"/>
  <c r="I2929" i="8"/>
  <c r="A2939" i="8"/>
  <c r="X2943" i="8" l="1"/>
  <c r="A2940" i="8"/>
  <c r="I2930" i="8"/>
  <c r="H2931" i="8"/>
  <c r="X2944" i="8" l="1"/>
  <c r="H2932" i="8"/>
  <c r="I2931" i="8"/>
  <c r="A2941" i="8"/>
  <c r="X2945" i="8" l="1"/>
  <c r="A2942" i="8"/>
  <c r="I2932" i="8"/>
  <c r="H2933" i="8"/>
  <c r="X2946" i="8" l="1"/>
  <c r="H2934" i="8"/>
  <c r="I2933" i="8"/>
  <c r="A2943" i="8"/>
  <c r="X2947" i="8" l="1"/>
  <c r="A2944" i="8"/>
  <c r="I2934" i="8"/>
  <c r="H2935" i="8"/>
  <c r="X2948" i="8" l="1"/>
  <c r="H2936" i="8"/>
  <c r="I2935" i="8"/>
  <c r="A2945" i="8"/>
  <c r="X2949" i="8" l="1"/>
  <c r="A2946" i="8"/>
  <c r="I2936" i="8"/>
  <c r="H2937" i="8"/>
  <c r="X2950" i="8" l="1"/>
  <c r="H2938" i="8"/>
  <c r="I2937" i="8"/>
  <c r="A2947" i="8"/>
  <c r="X2951" i="8" l="1"/>
  <c r="A2948" i="8"/>
  <c r="I2938" i="8"/>
  <c r="H2939" i="8"/>
  <c r="X2952" i="8" l="1"/>
  <c r="H2940" i="8"/>
  <c r="I2939" i="8"/>
  <c r="A2949" i="8"/>
  <c r="X2953" i="8" l="1"/>
  <c r="A2950" i="8"/>
  <c r="I2940" i="8"/>
  <c r="H2941" i="8"/>
  <c r="X2954" i="8" l="1"/>
  <c r="H2942" i="8"/>
  <c r="I2941" i="8"/>
  <c r="A2951" i="8"/>
  <c r="X2955" i="8" l="1"/>
  <c r="A2952" i="8"/>
  <c r="I2942" i="8"/>
  <c r="H2943" i="8"/>
  <c r="X2956" i="8" l="1"/>
  <c r="H2944" i="8"/>
  <c r="I2943" i="8"/>
  <c r="A2953" i="8"/>
  <c r="X2957" i="8" l="1"/>
  <c r="A2954" i="8"/>
  <c r="I2944" i="8"/>
  <c r="H2945" i="8"/>
  <c r="X2958" i="8" l="1"/>
  <c r="H2946" i="8"/>
  <c r="I2945" i="8"/>
  <c r="A2955" i="8"/>
  <c r="X2959" i="8" l="1"/>
  <c r="A2956" i="8"/>
  <c r="I2946" i="8"/>
  <c r="H2947" i="8"/>
  <c r="X2960" i="8" l="1"/>
  <c r="H2948" i="8"/>
  <c r="I2947" i="8"/>
  <c r="A2957" i="8"/>
  <c r="X2961" i="8" l="1"/>
  <c r="A2958" i="8"/>
  <c r="I2948" i="8"/>
  <c r="H2949" i="8"/>
  <c r="X2962" i="8" l="1"/>
  <c r="H2950" i="8"/>
  <c r="I2949" i="8"/>
  <c r="A2959" i="8"/>
  <c r="X2963" i="8" l="1"/>
  <c r="A2960" i="8"/>
  <c r="I2950" i="8"/>
  <c r="H2951" i="8"/>
  <c r="X2964" i="8" l="1"/>
  <c r="H2952" i="8"/>
  <c r="I2951" i="8"/>
  <c r="A2961" i="8"/>
  <c r="X2965" i="8" l="1"/>
  <c r="A2962" i="8"/>
  <c r="I2952" i="8"/>
  <c r="H2953" i="8"/>
  <c r="X2966" i="8" l="1"/>
  <c r="H2954" i="8"/>
  <c r="I2953" i="8"/>
  <c r="A2963" i="8"/>
  <c r="X2967" i="8" l="1"/>
  <c r="A2964" i="8"/>
  <c r="I2954" i="8"/>
  <c r="H2955" i="8"/>
  <c r="X2968" i="8" l="1"/>
  <c r="H2956" i="8"/>
  <c r="I2955" i="8"/>
  <c r="A2965" i="8"/>
  <c r="X2969" i="8" l="1"/>
  <c r="A2966" i="8"/>
  <c r="I2956" i="8"/>
  <c r="H2957" i="8"/>
  <c r="X2970" i="8" l="1"/>
  <c r="H2958" i="8"/>
  <c r="I2957" i="8"/>
  <c r="A2967" i="8"/>
  <c r="X2971" i="8" l="1"/>
  <c r="A2968" i="8"/>
  <c r="I2958" i="8"/>
  <c r="H2959" i="8"/>
  <c r="X2972" i="8" l="1"/>
  <c r="H2960" i="8"/>
  <c r="I2959" i="8"/>
  <c r="A2969" i="8"/>
  <c r="X2973" i="8" l="1"/>
  <c r="A2970" i="8"/>
  <c r="I2960" i="8"/>
  <c r="H2961" i="8"/>
  <c r="X2974" i="8" l="1"/>
  <c r="H2962" i="8"/>
  <c r="I2961" i="8"/>
  <c r="A2971" i="8"/>
  <c r="X2975" i="8" l="1"/>
  <c r="A2972" i="8"/>
  <c r="I2962" i="8"/>
  <c r="H2963" i="8"/>
  <c r="X2976" i="8" l="1"/>
  <c r="H2964" i="8"/>
  <c r="I2963" i="8"/>
  <c r="A2973" i="8"/>
  <c r="X2977" i="8" l="1"/>
  <c r="A2974" i="8"/>
  <c r="I2964" i="8"/>
  <c r="H2965" i="8"/>
  <c r="X2978" i="8" l="1"/>
  <c r="H2966" i="8"/>
  <c r="I2965" i="8"/>
  <c r="A2975" i="8"/>
  <c r="X2979" i="8" l="1"/>
  <c r="A2976" i="8"/>
  <c r="I2966" i="8"/>
  <c r="H2967" i="8"/>
  <c r="X2980" i="8" l="1"/>
  <c r="H2968" i="8"/>
  <c r="I2967" i="8"/>
  <c r="A2977" i="8"/>
  <c r="X2981" i="8" l="1"/>
  <c r="A2978" i="8"/>
  <c r="I2968" i="8"/>
  <c r="H2969" i="8"/>
  <c r="X2982" i="8" l="1"/>
  <c r="H2970" i="8"/>
  <c r="I2969" i="8"/>
  <c r="A2979" i="8"/>
  <c r="X2983" i="8" l="1"/>
  <c r="A2980" i="8"/>
  <c r="I2970" i="8"/>
  <c r="H2971" i="8"/>
  <c r="X2984" i="8" l="1"/>
  <c r="H2972" i="8"/>
  <c r="I2971" i="8"/>
  <c r="A2981" i="8"/>
  <c r="X2985" i="8" l="1"/>
  <c r="A2982" i="8"/>
  <c r="I2972" i="8"/>
  <c r="H2973" i="8"/>
  <c r="X2986" i="8" l="1"/>
  <c r="H2974" i="8"/>
  <c r="I2973" i="8"/>
  <c r="A2983" i="8"/>
  <c r="X2987" i="8" l="1"/>
  <c r="A2984" i="8"/>
  <c r="I2974" i="8"/>
  <c r="H2975" i="8"/>
  <c r="X2988" i="8" l="1"/>
  <c r="H2976" i="8"/>
  <c r="I2975" i="8"/>
  <c r="A2985" i="8"/>
  <c r="X2989" i="8" l="1"/>
  <c r="A2986" i="8"/>
  <c r="I2976" i="8"/>
  <c r="H2977" i="8"/>
  <c r="X2990" i="8" l="1"/>
  <c r="H2978" i="8"/>
  <c r="I2977" i="8"/>
  <c r="A2987" i="8"/>
  <c r="X2991" i="8" l="1"/>
  <c r="A2988" i="8"/>
  <c r="I2978" i="8"/>
  <c r="H2979" i="8"/>
  <c r="X2992" i="8" l="1"/>
  <c r="H2980" i="8"/>
  <c r="I2979" i="8"/>
  <c r="A2989" i="8"/>
  <c r="X2993" i="8" l="1"/>
  <c r="A2990" i="8"/>
  <c r="I2980" i="8"/>
  <c r="H2981" i="8"/>
  <c r="X2994" i="8" l="1"/>
  <c r="H2982" i="8"/>
  <c r="I2981" i="8"/>
  <c r="A2991" i="8"/>
  <c r="X2995" i="8" l="1"/>
  <c r="A2992" i="8"/>
  <c r="I2982" i="8"/>
  <c r="H2983" i="8"/>
  <c r="X2996" i="8" l="1"/>
  <c r="H2984" i="8"/>
  <c r="I2983" i="8"/>
  <c r="A2993" i="8"/>
  <c r="X2997" i="8" l="1"/>
  <c r="A2994" i="8"/>
  <c r="I2984" i="8"/>
  <c r="H2985" i="8"/>
  <c r="X2998" i="8" l="1"/>
  <c r="Y2748" i="8"/>
  <c r="Y2749" i="8"/>
  <c r="Y2750" i="8"/>
  <c r="Y2751" i="8"/>
  <c r="Y2752" i="8"/>
  <c r="Y2753" i="8"/>
  <c r="Y2754" i="8"/>
  <c r="Y2755" i="8"/>
  <c r="Y2756" i="8"/>
  <c r="Y2757" i="8"/>
  <c r="Y2758" i="8"/>
  <c r="Y2759" i="8"/>
  <c r="Y2760" i="8"/>
  <c r="Y2761" i="8"/>
  <c r="Y2762" i="8"/>
  <c r="Y2763" i="8"/>
  <c r="Y2764" i="8"/>
  <c r="Y2765" i="8"/>
  <c r="Y2766" i="8"/>
  <c r="Y2767" i="8"/>
  <c r="Y2768" i="8"/>
  <c r="Y2769" i="8"/>
  <c r="Y2770" i="8"/>
  <c r="Y2771" i="8"/>
  <c r="Y2772" i="8"/>
  <c r="Y2773" i="8"/>
  <c r="Y2774" i="8"/>
  <c r="Y2775" i="8"/>
  <c r="Y2776" i="8"/>
  <c r="Y2777" i="8"/>
  <c r="Y2778" i="8"/>
  <c r="Y2779" i="8"/>
  <c r="Y2780" i="8"/>
  <c r="Y2781" i="8"/>
  <c r="Y2782" i="8"/>
  <c r="Y2783" i="8"/>
  <c r="Y2784" i="8"/>
  <c r="Y2785" i="8"/>
  <c r="Y2786" i="8"/>
  <c r="Y2787" i="8"/>
  <c r="Y2788" i="8"/>
  <c r="Y2789" i="8"/>
  <c r="Y2790" i="8"/>
  <c r="Y2791" i="8"/>
  <c r="Y2792" i="8"/>
  <c r="Y2793" i="8"/>
  <c r="Y2794" i="8"/>
  <c r="Y2795" i="8"/>
  <c r="Y2796" i="8"/>
  <c r="Y2797" i="8"/>
  <c r="Y2798" i="8"/>
  <c r="Y2799" i="8"/>
  <c r="Y2800" i="8"/>
  <c r="Y2801" i="8"/>
  <c r="Y2802" i="8"/>
  <c r="Y2803" i="8"/>
  <c r="Y2804" i="8"/>
  <c r="Y2805" i="8"/>
  <c r="Y2806" i="8"/>
  <c r="Y2807" i="8"/>
  <c r="Y2808" i="8"/>
  <c r="Y2809" i="8"/>
  <c r="Y2810" i="8"/>
  <c r="Y2811" i="8"/>
  <c r="Y2812" i="8"/>
  <c r="Y2813" i="8"/>
  <c r="Y2814" i="8"/>
  <c r="Y2815" i="8"/>
  <c r="Y2816" i="8"/>
  <c r="Y2817" i="8"/>
  <c r="Y2818" i="8"/>
  <c r="Y2819" i="8"/>
  <c r="Y2820" i="8"/>
  <c r="Y2821" i="8"/>
  <c r="Y2822" i="8"/>
  <c r="Y2823" i="8"/>
  <c r="Y2824" i="8"/>
  <c r="Y2825" i="8"/>
  <c r="Y2826" i="8"/>
  <c r="Y2827" i="8"/>
  <c r="Y2828" i="8"/>
  <c r="Y2829" i="8"/>
  <c r="Y2830" i="8"/>
  <c r="Y2831" i="8"/>
  <c r="Y2832" i="8"/>
  <c r="Y2833" i="8"/>
  <c r="Y2834" i="8"/>
  <c r="Y2835" i="8"/>
  <c r="Y2836" i="8"/>
  <c r="Y2837" i="8"/>
  <c r="Y2838" i="8"/>
  <c r="Y2839" i="8"/>
  <c r="Y2840" i="8"/>
  <c r="Y2841" i="8"/>
  <c r="Y2842" i="8"/>
  <c r="Y2843" i="8"/>
  <c r="Y2844" i="8"/>
  <c r="Y2845" i="8"/>
  <c r="Y2846" i="8"/>
  <c r="Y2847" i="8"/>
  <c r="Y2848" i="8"/>
  <c r="Y2849" i="8"/>
  <c r="Y2850" i="8"/>
  <c r="Y2851" i="8"/>
  <c r="Y2852" i="8"/>
  <c r="Y2853" i="8"/>
  <c r="Y2854" i="8"/>
  <c r="Y2855" i="8"/>
  <c r="Y2856" i="8"/>
  <c r="Y2857" i="8"/>
  <c r="Y2858" i="8"/>
  <c r="Y2859" i="8"/>
  <c r="Y2860" i="8"/>
  <c r="Y2861" i="8"/>
  <c r="Y2862" i="8"/>
  <c r="Y2863" i="8"/>
  <c r="Y2864" i="8"/>
  <c r="Y2865" i="8"/>
  <c r="Y2866" i="8"/>
  <c r="Y2867" i="8"/>
  <c r="Y2868" i="8"/>
  <c r="Y2869" i="8"/>
  <c r="Y2870" i="8"/>
  <c r="Y2871" i="8"/>
  <c r="Y2872" i="8"/>
  <c r="Y2873" i="8"/>
  <c r="Y2874" i="8"/>
  <c r="Y2875" i="8"/>
  <c r="Y2876" i="8"/>
  <c r="Y2877" i="8"/>
  <c r="Y2878" i="8"/>
  <c r="Y2879" i="8"/>
  <c r="Y2880" i="8"/>
  <c r="Y2881" i="8"/>
  <c r="Y2882" i="8"/>
  <c r="Y2883" i="8"/>
  <c r="Y2884" i="8"/>
  <c r="Y2885" i="8"/>
  <c r="Y2886" i="8"/>
  <c r="Y2887" i="8"/>
  <c r="Y2888" i="8"/>
  <c r="Y2889" i="8"/>
  <c r="Y2890" i="8"/>
  <c r="Y2891" i="8"/>
  <c r="Y2892" i="8"/>
  <c r="Y2893" i="8"/>
  <c r="Y2894" i="8"/>
  <c r="Y2895" i="8"/>
  <c r="Y2896" i="8"/>
  <c r="Y2897" i="8"/>
  <c r="Y2898" i="8"/>
  <c r="Y2899" i="8"/>
  <c r="Y2900" i="8"/>
  <c r="Y2901" i="8"/>
  <c r="Y2902" i="8"/>
  <c r="Y2903" i="8"/>
  <c r="Y2904" i="8"/>
  <c r="Y2905" i="8"/>
  <c r="Y2906" i="8"/>
  <c r="Y2907" i="8"/>
  <c r="Y2908" i="8"/>
  <c r="Y2909" i="8"/>
  <c r="Y2910" i="8"/>
  <c r="Y2911" i="8"/>
  <c r="Y2912" i="8"/>
  <c r="Y2913" i="8"/>
  <c r="Y2914" i="8"/>
  <c r="Y2915" i="8"/>
  <c r="Y2916" i="8"/>
  <c r="Y2917" i="8"/>
  <c r="Y2918" i="8"/>
  <c r="Y2919" i="8"/>
  <c r="Y2920" i="8"/>
  <c r="Y2921" i="8"/>
  <c r="Y2922" i="8"/>
  <c r="Y2923" i="8"/>
  <c r="Y2924" i="8"/>
  <c r="Y2925" i="8"/>
  <c r="Y2926" i="8"/>
  <c r="Y2927" i="8"/>
  <c r="Y2928" i="8"/>
  <c r="Y2929" i="8"/>
  <c r="Y2930" i="8"/>
  <c r="Y2931" i="8"/>
  <c r="Y2932" i="8"/>
  <c r="Y2933" i="8"/>
  <c r="Y2934" i="8"/>
  <c r="Y2935" i="8"/>
  <c r="Y2936" i="8"/>
  <c r="Y2937" i="8"/>
  <c r="Y2938" i="8"/>
  <c r="Y2939" i="8"/>
  <c r="Y2940" i="8"/>
  <c r="Y2941" i="8"/>
  <c r="Y2942" i="8"/>
  <c r="Y2943" i="8"/>
  <c r="Y2944" i="8"/>
  <c r="Y2945" i="8"/>
  <c r="Y2946" i="8"/>
  <c r="Y2947" i="8"/>
  <c r="Y2948" i="8"/>
  <c r="Y2949" i="8"/>
  <c r="Y2950" i="8"/>
  <c r="Y2951" i="8"/>
  <c r="Y2952" i="8"/>
  <c r="Y2953" i="8"/>
  <c r="Y2954" i="8"/>
  <c r="Y2955" i="8"/>
  <c r="Y2956" i="8"/>
  <c r="Y2957" i="8"/>
  <c r="Y2958" i="8"/>
  <c r="Y2959" i="8"/>
  <c r="Y2960" i="8"/>
  <c r="Y2961" i="8"/>
  <c r="Y2962" i="8"/>
  <c r="Y2963" i="8"/>
  <c r="Y2964" i="8"/>
  <c r="Y2965" i="8"/>
  <c r="Y2966" i="8"/>
  <c r="Y2967" i="8"/>
  <c r="Y2968" i="8"/>
  <c r="Y2969" i="8"/>
  <c r="Y2970" i="8"/>
  <c r="Y2971" i="8"/>
  <c r="Y2972" i="8"/>
  <c r="Y2973" i="8"/>
  <c r="Y2974" i="8"/>
  <c r="Y2975" i="8"/>
  <c r="Y2976" i="8"/>
  <c r="Y2977" i="8"/>
  <c r="Y2978" i="8"/>
  <c r="Y2979" i="8"/>
  <c r="Y2980" i="8"/>
  <c r="Y2981" i="8"/>
  <c r="Y2982" i="8"/>
  <c r="Y2983" i="8"/>
  <c r="Y2984" i="8"/>
  <c r="Y2985" i="8"/>
  <c r="Y2986" i="8"/>
  <c r="Y2987" i="8"/>
  <c r="Y2988" i="8"/>
  <c r="Y2989" i="8"/>
  <c r="Y2990" i="8"/>
  <c r="Y2991" i="8"/>
  <c r="Y2992" i="8"/>
  <c r="Y2993" i="8"/>
  <c r="Y2994" i="8"/>
  <c r="Y2995" i="8"/>
  <c r="Y2996" i="8"/>
  <c r="H2986" i="8"/>
  <c r="I2985" i="8"/>
  <c r="A2995" i="8"/>
  <c r="X2999" i="8" l="1"/>
  <c r="A2996" i="8"/>
  <c r="I2986" i="8"/>
  <c r="H2987" i="8"/>
  <c r="X3000" i="8" l="1"/>
  <c r="H2988" i="8"/>
  <c r="I2987" i="8"/>
  <c r="A2997" i="8"/>
  <c r="X3001" i="8" l="1"/>
  <c r="A2998" i="8"/>
  <c r="I2988" i="8"/>
  <c r="H2989" i="8"/>
  <c r="X3002" i="8" l="1"/>
  <c r="H2990" i="8"/>
  <c r="I2989" i="8"/>
  <c r="A2999" i="8"/>
  <c r="X3003" i="8" l="1"/>
  <c r="A3000" i="8"/>
  <c r="I2990" i="8"/>
  <c r="H2991" i="8"/>
  <c r="X3004" i="8" l="1"/>
  <c r="H2992" i="8"/>
  <c r="I2991" i="8"/>
  <c r="A3001" i="8"/>
  <c r="X3005" i="8" l="1"/>
  <c r="A3002" i="8"/>
  <c r="I2992" i="8"/>
  <c r="H2993" i="8"/>
  <c r="X3006" i="8" l="1"/>
  <c r="H2994" i="8"/>
  <c r="I2993" i="8"/>
  <c r="A3003" i="8"/>
  <c r="X3007" i="8" l="1"/>
  <c r="A3004" i="8"/>
  <c r="I2994" i="8"/>
  <c r="H2995" i="8"/>
  <c r="X3008" i="8" l="1"/>
  <c r="H2996" i="8"/>
  <c r="I2995" i="8"/>
  <c r="A3005" i="8"/>
  <c r="X3009" i="8" l="1"/>
  <c r="A3006" i="8"/>
  <c r="H2997" i="8"/>
  <c r="I2996" i="8"/>
  <c r="X3010" i="8" l="1"/>
  <c r="H2998" i="8"/>
  <c r="I2997" i="8"/>
  <c r="A3007" i="8"/>
  <c r="X3011" i="8" l="1"/>
  <c r="A3008" i="8"/>
  <c r="H2999" i="8"/>
  <c r="I2998" i="8"/>
  <c r="X3012" i="8" l="1"/>
  <c r="H3000" i="8"/>
  <c r="I2999" i="8"/>
  <c r="A3009" i="8"/>
  <c r="X3013" i="8" l="1"/>
  <c r="A3010" i="8"/>
  <c r="H3001" i="8"/>
  <c r="I3000" i="8"/>
  <c r="X3014" i="8" l="1"/>
  <c r="H3002" i="8"/>
  <c r="I3001" i="8"/>
  <c r="A3011" i="8"/>
  <c r="X3015" i="8" l="1"/>
  <c r="A3012" i="8"/>
  <c r="H3003" i="8"/>
  <c r="I3002" i="8"/>
  <c r="X3016" i="8" l="1"/>
  <c r="H3004" i="8"/>
  <c r="I3003" i="8"/>
  <c r="A3013" i="8"/>
  <c r="X3017" i="8" l="1"/>
  <c r="A3014" i="8"/>
  <c r="H3005" i="8"/>
  <c r="I3004" i="8"/>
  <c r="X3018" i="8" l="1"/>
  <c r="I3005" i="8"/>
  <c r="H3006" i="8"/>
  <c r="A3015" i="8"/>
  <c r="X3019" i="8" l="1"/>
  <c r="A3016" i="8"/>
  <c r="H3007" i="8"/>
  <c r="I3006" i="8"/>
  <c r="X3020" i="8" l="1"/>
  <c r="H3008" i="8"/>
  <c r="I3007" i="8"/>
  <c r="A3017" i="8"/>
  <c r="X3021" i="8" l="1"/>
  <c r="A3018" i="8"/>
  <c r="I3008" i="8"/>
  <c r="H3009" i="8"/>
  <c r="X3022" i="8" l="1"/>
  <c r="H3010" i="8"/>
  <c r="I3009" i="8"/>
  <c r="A3019" i="8"/>
  <c r="X3023" i="8" l="1"/>
  <c r="A3020" i="8"/>
  <c r="H3011" i="8"/>
  <c r="I3010" i="8"/>
  <c r="X3024" i="8" l="1"/>
  <c r="H3012" i="8"/>
  <c r="I3011" i="8"/>
  <c r="A3021" i="8"/>
  <c r="X3025" i="8" l="1"/>
  <c r="A3022" i="8"/>
  <c r="H3013" i="8"/>
  <c r="I3012" i="8"/>
  <c r="X3026" i="8" l="1"/>
  <c r="I3013" i="8"/>
  <c r="H3014" i="8"/>
  <c r="A3023" i="8"/>
  <c r="X3027" i="8" l="1"/>
  <c r="A3024" i="8"/>
  <c r="H3015" i="8"/>
  <c r="I3014" i="8"/>
  <c r="X3028" i="8" l="1"/>
  <c r="H3016" i="8"/>
  <c r="I3015" i="8"/>
  <c r="A3025" i="8"/>
  <c r="X3029" i="8" l="1"/>
  <c r="A3026" i="8"/>
  <c r="I3016" i="8"/>
  <c r="H3017" i="8"/>
  <c r="X3030" i="8" l="1"/>
  <c r="H3018" i="8"/>
  <c r="I3017" i="8"/>
  <c r="A3027" i="8"/>
  <c r="X3031" i="8" l="1"/>
  <c r="A3028" i="8"/>
  <c r="H3019" i="8"/>
  <c r="I3018" i="8"/>
  <c r="X3032" i="8" l="1"/>
  <c r="H3020" i="8"/>
  <c r="I3019" i="8"/>
  <c r="A3029" i="8"/>
  <c r="X3033" i="8" l="1"/>
  <c r="A3030" i="8"/>
  <c r="H3021" i="8"/>
  <c r="I3020" i="8"/>
  <c r="X3034" i="8" l="1"/>
  <c r="I3021" i="8"/>
  <c r="H3022" i="8"/>
  <c r="A3031" i="8"/>
  <c r="X3035" i="8" l="1"/>
  <c r="A3032" i="8"/>
  <c r="H3023" i="8"/>
  <c r="I3022" i="8"/>
  <c r="X3036" i="8" l="1"/>
  <c r="H3024" i="8"/>
  <c r="I3023" i="8"/>
  <c r="A3033" i="8"/>
  <c r="X3037" i="8" l="1"/>
  <c r="A3034" i="8"/>
  <c r="I3024" i="8"/>
  <c r="H3025" i="8"/>
  <c r="X3038" i="8" l="1"/>
  <c r="H3026" i="8"/>
  <c r="I3025" i="8"/>
  <c r="A3035" i="8"/>
  <c r="X3039" i="8" l="1"/>
  <c r="A3036" i="8"/>
  <c r="H3027" i="8"/>
  <c r="I3026" i="8"/>
  <c r="X3040" i="8" l="1"/>
  <c r="H3028" i="8"/>
  <c r="I3027" i="8"/>
  <c r="A3037" i="8"/>
  <c r="X3041" i="8" l="1"/>
  <c r="A3038" i="8"/>
  <c r="H3029" i="8"/>
  <c r="I3028" i="8"/>
  <c r="X3042" i="8" l="1"/>
  <c r="I3029" i="8"/>
  <c r="H3030" i="8"/>
  <c r="A3039" i="8"/>
  <c r="X3043" i="8" l="1"/>
  <c r="A3040" i="8"/>
  <c r="H3031" i="8"/>
  <c r="I3030" i="8"/>
  <c r="X3044" i="8" l="1"/>
  <c r="H3032" i="8"/>
  <c r="I3031" i="8"/>
  <c r="A3041" i="8"/>
  <c r="X3045" i="8" l="1"/>
  <c r="A3042" i="8"/>
  <c r="I3032" i="8"/>
  <c r="H3033" i="8"/>
  <c r="X3046" i="8" l="1"/>
  <c r="H3034" i="8"/>
  <c r="I3033" i="8"/>
  <c r="A3043" i="8"/>
  <c r="X3047" i="8" l="1"/>
  <c r="A3044" i="8"/>
  <c r="H3035" i="8"/>
  <c r="I3034" i="8"/>
  <c r="X3048" i="8" l="1"/>
  <c r="H3036" i="8"/>
  <c r="I3035" i="8"/>
  <c r="A3045" i="8"/>
  <c r="X3049" i="8" l="1"/>
  <c r="A3046" i="8"/>
  <c r="H3037" i="8"/>
  <c r="I3036" i="8"/>
  <c r="X3050" i="8" l="1"/>
  <c r="I3037" i="8"/>
  <c r="H3038" i="8"/>
  <c r="A3047" i="8"/>
  <c r="X3051" i="8" l="1"/>
  <c r="A3048" i="8"/>
  <c r="H3039" i="8"/>
  <c r="I3038" i="8"/>
  <c r="X3052" i="8" l="1"/>
  <c r="H3040" i="8"/>
  <c r="I3039" i="8"/>
  <c r="A3049" i="8"/>
  <c r="X3053" i="8" l="1"/>
  <c r="A3050" i="8"/>
  <c r="I3040" i="8"/>
  <c r="H3041" i="8"/>
  <c r="X3054" i="8" l="1"/>
  <c r="H3042" i="8"/>
  <c r="I3041" i="8"/>
  <c r="A3051" i="8"/>
  <c r="X3055" i="8" l="1"/>
  <c r="A3052" i="8"/>
  <c r="H3043" i="8"/>
  <c r="I3042" i="8"/>
  <c r="X3056" i="8" l="1"/>
  <c r="H3044" i="8"/>
  <c r="I3043" i="8"/>
  <c r="A3053" i="8"/>
  <c r="X3057" i="8" l="1"/>
  <c r="A3054" i="8"/>
  <c r="H3045" i="8"/>
  <c r="I3044" i="8"/>
  <c r="X3058" i="8" l="1"/>
  <c r="I3045" i="8"/>
  <c r="H3046" i="8"/>
  <c r="A3055" i="8"/>
  <c r="X3059" i="8" l="1"/>
  <c r="A3056" i="8"/>
  <c r="H3047" i="8"/>
  <c r="I3046" i="8"/>
  <c r="X3060" i="8" l="1"/>
  <c r="H3048" i="8"/>
  <c r="I3047" i="8"/>
  <c r="A3057" i="8"/>
  <c r="X3061" i="8" l="1"/>
  <c r="A3058" i="8"/>
  <c r="I3048" i="8"/>
  <c r="H3049" i="8"/>
  <c r="X3062" i="8" l="1"/>
  <c r="H3050" i="8"/>
  <c r="I3049" i="8"/>
  <c r="A3059" i="8"/>
  <c r="X3063" i="8" l="1"/>
  <c r="A3060" i="8"/>
  <c r="H3051" i="8"/>
  <c r="I3050" i="8"/>
  <c r="X3064" i="8" l="1"/>
  <c r="H3052" i="8"/>
  <c r="I3051" i="8"/>
  <c r="A3061" i="8"/>
  <c r="X3065" i="8" l="1"/>
  <c r="A3062" i="8"/>
  <c r="H3053" i="8"/>
  <c r="I3052" i="8"/>
  <c r="X3066" i="8" l="1"/>
  <c r="I3053" i="8"/>
  <c r="H3054" i="8"/>
  <c r="A3063" i="8"/>
  <c r="X3067" i="8" l="1"/>
  <c r="H3055" i="8"/>
  <c r="I3054" i="8"/>
  <c r="A3064" i="8"/>
  <c r="X3068" i="8" l="1"/>
  <c r="A3065" i="8"/>
  <c r="H3056" i="8"/>
  <c r="I3055" i="8"/>
  <c r="X3069" i="8" l="1"/>
  <c r="I3056" i="8"/>
  <c r="H3057" i="8"/>
  <c r="A3066" i="8"/>
  <c r="X3070" i="8" l="1"/>
  <c r="H3058" i="8"/>
  <c r="I3057" i="8"/>
  <c r="A3067" i="8"/>
  <c r="X3071" i="8" l="1"/>
  <c r="A3068" i="8"/>
  <c r="H3059" i="8"/>
  <c r="I3058" i="8"/>
  <c r="X3072" i="8" l="1"/>
  <c r="H3060" i="8"/>
  <c r="I3059" i="8"/>
  <c r="A3069" i="8"/>
  <c r="X3073" i="8" l="1"/>
  <c r="A3070" i="8"/>
  <c r="H3061" i="8"/>
  <c r="I3060" i="8"/>
  <c r="X3074" i="8" l="1"/>
  <c r="H3062" i="8"/>
  <c r="I3061" i="8"/>
  <c r="A3071" i="8"/>
  <c r="X3075" i="8" l="1"/>
  <c r="A3072" i="8"/>
  <c r="I3062" i="8"/>
  <c r="H3063" i="8"/>
  <c r="X3076" i="8" l="1"/>
  <c r="H3064" i="8"/>
  <c r="I3063" i="8"/>
  <c r="A3073" i="8"/>
  <c r="X3077" i="8" l="1"/>
  <c r="A3074" i="8"/>
  <c r="H3065" i="8"/>
  <c r="I3064" i="8"/>
  <c r="X3078" i="8" l="1"/>
  <c r="H3066" i="8"/>
  <c r="I3065" i="8"/>
  <c r="A3075" i="8"/>
  <c r="X3079" i="8" l="1"/>
  <c r="A3076" i="8"/>
  <c r="I3066" i="8"/>
  <c r="H3067" i="8"/>
  <c r="X3080" i="8" l="1"/>
  <c r="H3068" i="8"/>
  <c r="I3067" i="8"/>
  <c r="A3077" i="8"/>
  <c r="X3081" i="8" l="1"/>
  <c r="A3078" i="8"/>
  <c r="H3069" i="8"/>
  <c r="I3068" i="8"/>
  <c r="X3082" i="8" l="1"/>
  <c r="H3070" i="8"/>
  <c r="I3069" i="8"/>
  <c r="A3079" i="8"/>
  <c r="X3083" i="8" l="1"/>
  <c r="A3080" i="8"/>
  <c r="I3070" i="8"/>
  <c r="H3071" i="8"/>
  <c r="X3084" i="8" l="1"/>
  <c r="H3072" i="8"/>
  <c r="I3071" i="8"/>
  <c r="A3081" i="8"/>
  <c r="X3085" i="8" l="1"/>
  <c r="A3082" i="8"/>
  <c r="H3073" i="8"/>
  <c r="I3072" i="8"/>
  <c r="X3086" i="8" l="1"/>
  <c r="H3074" i="8"/>
  <c r="I3073" i="8"/>
  <c r="A3083" i="8"/>
  <c r="X3087" i="8" l="1"/>
  <c r="A3084" i="8"/>
  <c r="I3074" i="8"/>
  <c r="H3075" i="8"/>
  <c r="X3088" i="8" l="1"/>
  <c r="H3076" i="8"/>
  <c r="I3075" i="8"/>
  <c r="A3085" i="8"/>
  <c r="X3089" i="8" l="1"/>
  <c r="A3086" i="8"/>
  <c r="H3077" i="8"/>
  <c r="I3076" i="8"/>
  <c r="X3090" i="8" l="1"/>
  <c r="H3078" i="8"/>
  <c r="I3077" i="8"/>
  <c r="A3087" i="8"/>
  <c r="X3091" i="8" l="1"/>
  <c r="A3088" i="8"/>
  <c r="I3078" i="8"/>
  <c r="H3079" i="8"/>
  <c r="X3092" i="8" l="1"/>
  <c r="H3080" i="8"/>
  <c r="I3079" i="8"/>
  <c r="A3089" i="8"/>
  <c r="X3093" i="8" l="1"/>
  <c r="A3090" i="8"/>
  <c r="H3081" i="8"/>
  <c r="I3080" i="8"/>
  <c r="X3094" i="8" l="1"/>
  <c r="H3082" i="8"/>
  <c r="I3081" i="8"/>
  <c r="A3091" i="8"/>
  <c r="X3095" i="8" l="1"/>
  <c r="A3092" i="8"/>
  <c r="I3082" i="8"/>
  <c r="H3083" i="8"/>
  <c r="X3096" i="8" l="1"/>
  <c r="H3084" i="8"/>
  <c r="I3083" i="8"/>
  <c r="A3093" i="8"/>
  <c r="X3097" i="8" l="1"/>
  <c r="A3094" i="8"/>
  <c r="H3085" i="8"/>
  <c r="I3084" i="8"/>
  <c r="X3098" i="8" l="1"/>
  <c r="H3086" i="8"/>
  <c r="I3085" i="8"/>
  <c r="A3095" i="8"/>
  <c r="X3099" i="8" l="1"/>
  <c r="A3096" i="8"/>
  <c r="I3086" i="8"/>
  <c r="H3087" i="8"/>
  <c r="X3100" i="8" l="1"/>
  <c r="H3088" i="8"/>
  <c r="I3087" i="8"/>
  <c r="A3097" i="8"/>
  <c r="X3101" i="8" l="1"/>
  <c r="A3098" i="8"/>
  <c r="H3089" i="8"/>
  <c r="I3088" i="8"/>
  <c r="X3102" i="8" l="1"/>
  <c r="H3090" i="8"/>
  <c r="I3089" i="8"/>
  <c r="A3099" i="8"/>
  <c r="X3103" i="8" l="1"/>
  <c r="A3100" i="8"/>
  <c r="I3090" i="8"/>
  <c r="H3091" i="8"/>
  <c r="X3104" i="8" l="1"/>
  <c r="H3092" i="8"/>
  <c r="I3091" i="8"/>
  <c r="A3101" i="8"/>
  <c r="X3105" i="8" l="1"/>
  <c r="A3102" i="8"/>
  <c r="H3093" i="8"/>
  <c r="I3092" i="8"/>
  <c r="X3106" i="8" l="1"/>
  <c r="H3094" i="8"/>
  <c r="I3093" i="8"/>
  <c r="A3103" i="8"/>
  <c r="X3107" i="8" l="1"/>
  <c r="A3104" i="8"/>
  <c r="I3094" i="8"/>
  <c r="H3095" i="8"/>
  <c r="X3108" i="8" l="1"/>
  <c r="H3096" i="8"/>
  <c r="I3095" i="8"/>
  <c r="A3105" i="8"/>
  <c r="X3109" i="8" l="1"/>
  <c r="A3106" i="8"/>
  <c r="H3097" i="8"/>
  <c r="I3096" i="8"/>
  <c r="X3110" i="8" l="1"/>
  <c r="H3098" i="8"/>
  <c r="I3097" i="8"/>
  <c r="A3107" i="8"/>
  <c r="X3111" i="8" l="1"/>
  <c r="A3108" i="8"/>
  <c r="I3098" i="8"/>
  <c r="H3099" i="8"/>
  <c r="X3112" i="8" l="1"/>
  <c r="H3100" i="8"/>
  <c r="I3099" i="8"/>
  <c r="A3109" i="8"/>
  <c r="X3113" i="8" l="1"/>
  <c r="A3110" i="8"/>
  <c r="H3101" i="8"/>
  <c r="I3100" i="8"/>
  <c r="X3114" i="8" l="1"/>
  <c r="H3102" i="8"/>
  <c r="I3101" i="8"/>
  <c r="A3111" i="8"/>
  <c r="X3115" i="8" l="1"/>
  <c r="A3112" i="8"/>
  <c r="I3102" i="8"/>
  <c r="H3103" i="8"/>
  <c r="X3116" i="8" l="1"/>
  <c r="H3104" i="8"/>
  <c r="I3103" i="8"/>
  <c r="A3113" i="8"/>
  <c r="X3117" i="8" l="1"/>
  <c r="A3114" i="8"/>
  <c r="I3104" i="8"/>
  <c r="H3105" i="8"/>
  <c r="X3118" i="8" l="1"/>
  <c r="H3106" i="8"/>
  <c r="I3105" i="8"/>
  <c r="A3115" i="8"/>
  <c r="X3119" i="8" l="1"/>
  <c r="A3116" i="8"/>
  <c r="I3106" i="8"/>
  <c r="H3107" i="8"/>
  <c r="X3120" i="8" l="1"/>
  <c r="H3108" i="8"/>
  <c r="I3107" i="8"/>
  <c r="A3117" i="8"/>
  <c r="X3121" i="8" l="1"/>
  <c r="A3118" i="8"/>
  <c r="I3108" i="8"/>
  <c r="H3109" i="8"/>
  <c r="X3122" i="8" l="1"/>
  <c r="H3110" i="8"/>
  <c r="I3109" i="8"/>
  <c r="A3119" i="8"/>
  <c r="X3123" i="8" l="1"/>
  <c r="A3120" i="8"/>
  <c r="I3110" i="8"/>
  <c r="H3111" i="8"/>
  <c r="X3124" i="8" l="1"/>
  <c r="H3112" i="8"/>
  <c r="I3111" i="8"/>
  <c r="A3121" i="8"/>
  <c r="X3125" i="8" l="1"/>
  <c r="A3122" i="8"/>
  <c r="I3112" i="8"/>
  <c r="H3113" i="8"/>
  <c r="X3126" i="8" l="1"/>
  <c r="H3114" i="8"/>
  <c r="I3113" i="8"/>
  <c r="A3123" i="8"/>
  <c r="X3127" i="8" l="1"/>
  <c r="A3124" i="8"/>
  <c r="I3114" i="8"/>
  <c r="H3115" i="8"/>
  <c r="X3128" i="8" l="1"/>
  <c r="H3116" i="8"/>
  <c r="I3115" i="8"/>
  <c r="A3125" i="8"/>
  <c r="X3129" i="8" l="1"/>
  <c r="A3126" i="8"/>
  <c r="I3116" i="8"/>
  <c r="H3117" i="8"/>
  <c r="X3130" i="8" l="1"/>
  <c r="H3118" i="8"/>
  <c r="I3117" i="8"/>
  <c r="A3127" i="8"/>
  <c r="X3131" i="8" l="1"/>
  <c r="A3128" i="8"/>
  <c r="I3118" i="8"/>
  <c r="H3119" i="8"/>
  <c r="X3132" i="8" l="1"/>
  <c r="H3120" i="8"/>
  <c r="I3119" i="8"/>
  <c r="A3129" i="8"/>
  <c r="X3133" i="8" l="1"/>
  <c r="A3130" i="8"/>
  <c r="I3120" i="8"/>
  <c r="H3121" i="8"/>
  <c r="X3134" i="8" l="1"/>
  <c r="H3122" i="8"/>
  <c r="I3121" i="8"/>
  <c r="A3131" i="8"/>
  <c r="X3135" i="8" l="1"/>
  <c r="A3132" i="8"/>
  <c r="I3122" i="8"/>
  <c r="H3123" i="8"/>
  <c r="X3136" i="8" l="1"/>
  <c r="H3124" i="8"/>
  <c r="I3123" i="8"/>
  <c r="A3133" i="8"/>
  <c r="X3137" i="8" l="1"/>
  <c r="A3134" i="8"/>
  <c r="I3124" i="8"/>
  <c r="H3125" i="8"/>
  <c r="X3138" i="8" l="1"/>
  <c r="H3126" i="8"/>
  <c r="I3125" i="8"/>
  <c r="A3135" i="8"/>
  <c r="X3139" i="8" l="1"/>
  <c r="A3136" i="8"/>
  <c r="I3126" i="8"/>
  <c r="H3127" i="8"/>
  <c r="X3140" i="8" l="1"/>
  <c r="H3128" i="8"/>
  <c r="I3127" i="8"/>
  <c r="A3137" i="8"/>
  <c r="X3141" i="8" l="1"/>
  <c r="A3138" i="8"/>
  <c r="I3128" i="8"/>
  <c r="H3129" i="8"/>
  <c r="X3142" i="8" l="1"/>
  <c r="H3130" i="8"/>
  <c r="I3129" i="8"/>
  <c r="A3139" i="8"/>
  <c r="X3143" i="8" l="1"/>
  <c r="A3140" i="8"/>
  <c r="I3130" i="8"/>
  <c r="H3131" i="8"/>
  <c r="X3144" i="8" l="1"/>
  <c r="H3132" i="8"/>
  <c r="I3131" i="8"/>
  <c r="A3141" i="8"/>
  <c r="X3145" i="8" l="1"/>
  <c r="A3142" i="8"/>
  <c r="I3132" i="8"/>
  <c r="H3133" i="8"/>
  <c r="X3146" i="8" l="1"/>
  <c r="H3134" i="8"/>
  <c r="I3133" i="8"/>
  <c r="A3143" i="8"/>
  <c r="X3147" i="8" l="1"/>
  <c r="A3144" i="8"/>
  <c r="I3134" i="8"/>
  <c r="H3135" i="8"/>
  <c r="X3148" i="8" l="1"/>
  <c r="H3136" i="8"/>
  <c r="I3135" i="8"/>
  <c r="A3145" i="8"/>
  <c r="X3149" i="8" l="1"/>
  <c r="A3146" i="8"/>
  <c r="I3136" i="8"/>
  <c r="H3137" i="8"/>
  <c r="X3150" i="8" l="1"/>
  <c r="H3138" i="8"/>
  <c r="I3137" i="8"/>
  <c r="A3147" i="8"/>
  <c r="X3151" i="8" l="1"/>
  <c r="A3148" i="8"/>
  <c r="I3138" i="8"/>
  <c r="H3139" i="8"/>
  <c r="X3152" i="8" l="1"/>
  <c r="H3140" i="8"/>
  <c r="I3139" i="8"/>
  <c r="A3149" i="8"/>
  <c r="X3153" i="8" l="1"/>
  <c r="A3150" i="8"/>
  <c r="I3140" i="8"/>
  <c r="H3141" i="8"/>
  <c r="X3154" i="8" l="1"/>
  <c r="H3142" i="8"/>
  <c r="I3141" i="8"/>
  <c r="A3151" i="8"/>
  <c r="X3155" i="8" l="1"/>
  <c r="A3152" i="8"/>
  <c r="I3142" i="8"/>
  <c r="H3143" i="8"/>
  <c r="X3156" i="8" l="1"/>
  <c r="H3144" i="8"/>
  <c r="I3143" i="8"/>
  <c r="A3153" i="8"/>
  <c r="X3157" i="8" l="1"/>
  <c r="A3154" i="8"/>
  <c r="I3144" i="8"/>
  <c r="H3145" i="8"/>
  <c r="X3158" i="8" l="1"/>
  <c r="H3146" i="8"/>
  <c r="I3145" i="8"/>
  <c r="A3155" i="8"/>
  <c r="X3159" i="8" l="1"/>
  <c r="A3156" i="8"/>
  <c r="I3146" i="8"/>
  <c r="H3147" i="8"/>
  <c r="X3160" i="8" l="1"/>
  <c r="H3148" i="8"/>
  <c r="I3147" i="8"/>
  <c r="A3157" i="8"/>
  <c r="X3161" i="8" l="1"/>
  <c r="A3158" i="8"/>
  <c r="I3148" i="8"/>
  <c r="H3149" i="8"/>
  <c r="X3162" i="8" l="1"/>
  <c r="H3150" i="8"/>
  <c r="I3149" i="8"/>
  <c r="A3159" i="8"/>
  <c r="X3163" i="8" l="1"/>
  <c r="A3160" i="8"/>
  <c r="I3150" i="8"/>
  <c r="H3151" i="8"/>
  <c r="X3164" i="8" l="1"/>
  <c r="H3152" i="8"/>
  <c r="I3151" i="8"/>
  <c r="A3161" i="8"/>
  <c r="X3165" i="8" l="1"/>
  <c r="A3162" i="8"/>
  <c r="I3152" i="8"/>
  <c r="H3153" i="8"/>
  <c r="X3166" i="8" l="1"/>
  <c r="H3154" i="8"/>
  <c r="I3153" i="8"/>
  <c r="A3163" i="8"/>
  <c r="X3167" i="8" l="1"/>
  <c r="A3164" i="8"/>
  <c r="I3154" i="8"/>
  <c r="H3155" i="8"/>
  <c r="X3168" i="8" l="1"/>
  <c r="H3156" i="8"/>
  <c r="I3155" i="8"/>
  <c r="A3165" i="8"/>
  <c r="X3169" i="8" l="1"/>
  <c r="A3166" i="8"/>
  <c r="I3156" i="8"/>
  <c r="H3157" i="8"/>
  <c r="X3170" i="8" l="1"/>
  <c r="H3158" i="8"/>
  <c r="I3157" i="8"/>
  <c r="A3167" i="8"/>
  <c r="X3171" i="8" l="1"/>
  <c r="A3168" i="8"/>
  <c r="I3158" i="8"/>
  <c r="H3159" i="8"/>
  <c r="X3172" i="8" l="1"/>
  <c r="H3160" i="8"/>
  <c r="I3159" i="8"/>
  <c r="A3169" i="8"/>
  <c r="X3173" i="8" l="1"/>
  <c r="A3170" i="8"/>
  <c r="I3160" i="8"/>
  <c r="H3161" i="8"/>
  <c r="X3174" i="8" l="1"/>
  <c r="H3162" i="8"/>
  <c r="I3161" i="8"/>
  <c r="A3171" i="8"/>
  <c r="X3175" i="8" l="1"/>
  <c r="A3172" i="8"/>
  <c r="I3162" i="8"/>
  <c r="H3163" i="8"/>
  <c r="X3176" i="8" l="1"/>
  <c r="H3164" i="8"/>
  <c r="I3163" i="8"/>
  <c r="A3173" i="8"/>
  <c r="X3177" i="8" l="1"/>
  <c r="A3174" i="8"/>
  <c r="I3164" i="8"/>
  <c r="H3165" i="8"/>
  <c r="X3178" i="8" l="1"/>
  <c r="H3166" i="8"/>
  <c r="I3165" i="8"/>
  <c r="A3175" i="8"/>
  <c r="X3179" i="8" l="1"/>
  <c r="A3176" i="8"/>
  <c r="I3166" i="8"/>
  <c r="H3167" i="8"/>
  <c r="X3180" i="8" l="1"/>
  <c r="H3168" i="8"/>
  <c r="I3167" i="8"/>
  <c r="A3177" i="8"/>
  <c r="X3181" i="8" l="1"/>
  <c r="A3178" i="8"/>
  <c r="I3168" i="8"/>
  <c r="H3169" i="8"/>
  <c r="X3182" i="8" l="1"/>
  <c r="H3170" i="8"/>
  <c r="I3169" i="8"/>
  <c r="A3179" i="8"/>
  <c r="X3183" i="8" l="1"/>
  <c r="A3180" i="8"/>
  <c r="I3170" i="8"/>
  <c r="H3171" i="8"/>
  <c r="X3184" i="8" l="1"/>
  <c r="H3172" i="8"/>
  <c r="I3171" i="8"/>
  <c r="A3181" i="8"/>
  <c r="X3185" i="8" l="1"/>
  <c r="A3182" i="8"/>
  <c r="I3172" i="8"/>
  <c r="H3173" i="8"/>
  <c r="X3186" i="8" l="1"/>
  <c r="H3174" i="8"/>
  <c r="I3173" i="8"/>
  <c r="A3183" i="8"/>
  <c r="X3187" i="8" l="1"/>
  <c r="A3184" i="8"/>
  <c r="I3174" i="8"/>
  <c r="H3175" i="8"/>
  <c r="X3188" i="8" l="1"/>
  <c r="H3176" i="8"/>
  <c r="I3175" i="8"/>
  <c r="A3185" i="8"/>
  <c r="X3189" i="8" l="1"/>
  <c r="A3186" i="8"/>
  <c r="I3176" i="8"/>
  <c r="H3177" i="8"/>
  <c r="X3190" i="8" l="1"/>
  <c r="H3178" i="8"/>
  <c r="I3177" i="8"/>
  <c r="A3187" i="8"/>
  <c r="X3191" i="8" l="1"/>
  <c r="A3188" i="8"/>
  <c r="I3178" i="8"/>
  <c r="H3179" i="8"/>
  <c r="X3192" i="8" l="1"/>
  <c r="H3180" i="8"/>
  <c r="I3179" i="8"/>
  <c r="A3189" i="8"/>
  <c r="X3193" i="8" l="1"/>
  <c r="A3190" i="8"/>
  <c r="I3180" i="8"/>
  <c r="H3181" i="8"/>
  <c r="X3194" i="8" l="1"/>
  <c r="H3182" i="8"/>
  <c r="I3181" i="8"/>
  <c r="A3191" i="8"/>
  <c r="X3195" i="8" l="1"/>
  <c r="A3192" i="8"/>
  <c r="I3182" i="8"/>
  <c r="H3183" i="8"/>
  <c r="X3196" i="8" l="1"/>
  <c r="H3184" i="8"/>
  <c r="I3183" i="8"/>
  <c r="A3193" i="8"/>
  <c r="X3197" i="8" l="1"/>
  <c r="A3194" i="8"/>
  <c r="I3184" i="8"/>
  <c r="H3185" i="8"/>
  <c r="X3198" i="8" l="1"/>
  <c r="H3186" i="8"/>
  <c r="I3185" i="8"/>
  <c r="A3195" i="8"/>
  <c r="X3199" i="8" l="1"/>
  <c r="A3196" i="8"/>
  <c r="I3186" i="8"/>
  <c r="H3187" i="8"/>
  <c r="X3200" i="8" l="1"/>
  <c r="H3188" i="8"/>
  <c r="I3187" i="8"/>
  <c r="A3197" i="8"/>
  <c r="X3201" i="8" l="1"/>
  <c r="A3198" i="8"/>
  <c r="I3188" i="8"/>
  <c r="H3189" i="8"/>
  <c r="X3202" i="8" l="1"/>
  <c r="H3190" i="8"/>
  <c r="I3189" i="8"/>
  <c r="A3199" i="8"/>
  <c r="X3203" i="8" l="1"/>
  <c r="A3200" i="8"/>
  <c r="I3190" i="8"/>
  <c r="H3191" i="8"/>
  <c r="X3204" i="8" l="1"/>
  <c r="H3192" i="8"/>
  <c r="I3191" i="8"/>
  <c r="A3201" i="8"/>
  <c r="X3205" i="8" l="1"/>
  <c r="A3202" i="8"/>
  <c r="I3192" i="8"/>
  <c r="H3193" i="8"/>
  <c r="X3206" i="8" l="1"/>
  <c r="H3194" i="8"/>
  <c r="I3193" i="8"/>
  <c r="A3203" i="8"/>
  <c r="X3207" i="8" l="1"/>
  <c r="A3204" i="8"/>
  <c r="I3194" i="8"/>
  <c r="H3195" i="8"/>
  <c r="X3208" i="8" l="1"/>
  <c r="H3196" i="8"/>
  <c r="I3195" i="8"/>
  <c r="A3205" i="8"/>
  <c r="X3209" i="8" l="1"/>
  <c r="A3206" i="8"/>
  <c r="I3196" i="8"/>
  <c r="H3197" i="8"/>
  <c r="X3210" i="8" l="1"/>
  <c r="H3198" i="8"/>
  <c r="I3197" i="8"/>
  <c r="A3207" i="8"/>
  <c r="X3211" i="8" l="1"/>
  <c r="A3208" i="8"/>
  <c r="I3198" i="8"/>
  <c r="H3199" i="8"/>
  <c r="X3212" i="8" l="1"/>
  <c r="H3200" i="8"/>
  <c r="I3199" i="8"/>
  <c r="A3209" i="8"/>
  <c r="X3213" i="8" l="1"/>
  <c r="A3210" i="8"/>
  <c r="I3200" i="8"/>
  <c r="H3201" i="8"/>
  <c r="X3214" i="8" l="1"/>
  <c r="H3202" i="8"/>
  <c r="I3201" i="8"/>
  <c r="A3211" i="8"/>
  <c r="X3215" i="8" l="1"/>
  <c r="A3212" i="8"/>
  <c r="I3202" i="8"/>
  <c r="H3203" i="8"/>
  <c r="X3216" i="8" l="1"/>
  <c r="H3204" i="8"/>
  <c r="I3203" i="8"/>
  <c r="A3213" i="8"/>
  <c r="X3217" i="8" l="1"/>
  <c r="A3214" i="8"/>
  <c r="I3204" i="8"/>
  <c r="H3205" i="8"/>
  <c r="X3218" i="8" l="1"/>
  <c r="H3206" i="8"/>
  <c r="I3205" i="8"/>
  <c r="A3215" i="8"/>
  <c r="X3219" i="8" l="1"/>
  <c r="A3216" i="8"/>
  <c r="I3206" i="8"/>
  <c r="H3207" i="8"/>
  <c r="X3220" i="8" l="1"/>
  <c r="H3208" i="8"/>
  <c r="I3207" i="8"/>
  <c r="A3217" i="8"/>
  <c r="X3221" i="8" l="1"/>
  <c r="A3218" i="8"/>
  <c r="I3208" i="8"/>
  <c r="H3209" i="8"/>
  <c r="X3222" i="8" l="1"/>
  <c r="H3210" i="8"/>
  <c r="I3209" i="8"/>
  <c r="A3219" i="8"/>
  <c r="X3223" i="8" l="1"/>
  <c r="A3220" i="8"/>
  <c r="I3210" i="8"/>
  <c r="H3211" i="8"/>
  <c r="X3224" i="8" l="1"/>
  <c r="H3212" i="8"/>
  <c r="I3211" i="8"/>
  <c r="A3221" i="8"/>
  <c r="X3225" i="8" l="1"/>
  <c r="A3222" i="8"/>
  <c r="I3212" i="8"/>
  <c r="H3213" i="8"/>
  <c r="X3226" i="8" l="1"/>
  <c r="H3214" i="8"/>
  <c r="I3213" i="8"/>
  <c r="A3223" i="8"/>
  <c r="X3227" i="8" l="1"/>
  <c r="A3224" i="8"/>
  <c r="I3214" i="8"/>
  <c r="H3215" i="8"/>
  <c r="X3228" i="8" l="1"/>
  <c r="H3216" i="8"/>
  <c r="I3215" i="8"/>
  <c r="A3225" i="8"/>
  <c r="X3229" i="8" l="1"/>
  <c r="A3226" i="8"/>
  <c r="I3216" i="8"/>
  <c r="H3217" i="8"/>
  <c r="X3230" i="8" l="1"/>
  <c r="H3218" i="8"/>
  <c r="I3217" i="8"/>
  <c r="A3227" i="8"/>
  <c r="X3231" i="8" l="1"/>
  <c r="A3228" i="8"/>
  <c r="I3218" i="8"/>
  <c r="H3219" i="8"/>
  <c r="X3232" i="8" l="1"/>
  <c r="H3220" i="8"/>
  <c r="I3219" i="8"/>
  <c r="A3229" i="8"/>
  <c r="X3233" i="8" l="1"/>
  <c r="A3230" i="8"/>
  <c r="I3220" i="8"/>
  <c r="H3221" i="8"/>
  <c r="X3234" i="8" l="1"/>
  <c r="H3222" i="8"/>
  <c r="I3221" i="8"/>
  <c r="A3231" i="8"/>
  <c r="X3235" i="8" l="1"/>
  <c r="A3232" i="8"/>
  <c r="I3222" i="8"/>
  <c r="H3223" i="8"/>
  <c r="X3236" i="8" l="1"/>
  <c r="H3224" i="8"/>
  <c r="I3223" i="8"/>
  <c r="A3233" i="8"/>
  <c r="X3237" i="8" l="1"/>
  <c r="A3234" i="8"/>
  <c r="I3224" i="8"/>
  <c r="H3225" i="8"/>
  <c r="X3238" i="8" l="1"/>
  <c r="H3226" i="8"/>
  <c r="I3225" i="8"/>
  <c r="A3235" i="8"/>
  <c r="X3239" i="8" l="1"/>
  <c r="A3236" i="8"/>
  <c r="I3226" i="8"/>
  <c r="H3227" i="8"/>
  <c r="X3240" i="8" l="1"/>
  <c r="H3228" i="8"/>
  <c r="I3227" i="8"/>
  <c r="A3237" i="8"/>
  <c r="X3241" i="8" l="1"/>
  <c r="A3238" i="8"/>
  <c r="I3228" i="8"/>
  <c r="H3229" i="8"/>
  <c r="X3242" i="8" l="1"/>
  <c r="H3230" i="8"/>
  <c r="I3229" i="8"/>
  <c r="A3239" i="8"/>
  <c r="X3243" i="8" l="1"/>
  <c r="A3240" i="8"/>
  <c r="I3230" i="8"/>
  <c r="H3231" i="8"/>
  <c r="X3244" i="8" l="1"/>
  <c r="H3232" i="8"/>
  <c r="I3231" i="8"/>
  <c r="A3241" i="8"/>
  <c r="X3245" i="8" l="1"/>
  <c r="A3242" i="8"/>
  <c r="I3232" i="8"/>
  <c r="H3233" i="8"/>
  <c r="X3246" i="8" l="1"/>
  <c r="H3234" i="8"/>
  <c r="I3233" i="8"/>
  <c r="A3243" i="8"/>
  <c r="X3247" i="8" l="1"/>
  <c r="A3244" i="8"/>
  <c r="I3234" i="8"/>
  <c r="H3235" i="8"/>
  <c r="X3248" i="8" l="1"/>
  <c r="H3236" i="8"/>
  <c r="I3235" i="8"/>
  <c r="A3245" i="8"/>
  <c r="X3249" i="8" l="1"/>
  <c r="A3246" i="8"/>
  <c r="I3236" i="8"/>
  <c r="H3237" i="8"/>
  <c r="X3250" i="8" l="1"/>
  <c r="H3238" i="8"/>
  <c r="I3237" i="8"/>
  <c r="A3247" i="8"/>
  <c r="X3251" i="8" l="1"/>
  <c r="A3248" i="8"/>
  <c r="I3238" i="8"/>
  <c r="H3239" i="8"/>
  <c r="X3252" i="8" l="1"/>
  <c r="H3240" i="8"/>
  <c r="I3239" i="8"/>
  <c r="A3249" i="8"/>
  <c r="X3253" i="8" l="1"/>
  <c r="A3250" i="8"/>
  <c r="I3240" i="8"/>
  <c r="H3241" i="8"/>
  <c r="X3254" i="8" l="1"/>
  <c r="H3242" i="8"/>
  <c r="I3241" i="8"/>
  <c r="A3251" i="8"/>
  <c r="X3255" i="8" l="1"/>
  <c r="A3252" i="8"/>
  <c r="I3242" i="8"/>
  <c r="H3243" i="8"/>
  <c r="X3256" i="8" l="1"/>
  <c r="H3244" i="8"/>
  <c r="I3243" i="8"/>
  <c r="A3253" i="8"/>
  <c r="X3257" i="8" l="1"/>
  <c r="A3254" i="8"/>
  <c r="I3244" i="8"/>
  <c r="H3245" i="8"/>
  <c r="X3258" i="8" l="1"/>
  <c r="H3246" i="8"/>
  <c r="I3245" i="8"/>
  <c r="A3255" i="8"/>
  <c r="X3259" i="8" l="1"/>
  <c r="A3256" i="8"/>
  <c r="I3246" i="8"/>
  <c r="H3247" i="8"/>
  <c r="X3260" i="8" l="1"/>
  <c r="H3248" i="8"/>
  <c r="I3247" i="8"/>
  <c r="A3257" i="8"/>
  <c r="X3261" i="8" l="1"/>
  <c r="A3258" i="8"/>
  <c r="I3248" i="8"/>
  <c r="H3249" i="8"/>
  <c r="X3262" i="8" l="1"/>
  <c r="H3250" i="8"/>
  <c r="I3249" i="8"/>
  <c r="A3259" i="8"/>
  <c r="X3263" i="8" l="1"/>
  <c r="A3260" i="8"/>
  <c r="I3250" i="8"/>
  <c r="H3251" i="8"/>
  <c r="X3264" i="8" l="1"/>
  <c r="H3252" i="8"/>
  <c r="I3251" i="8"/>
  <c r="A3261" i="8"/>
  <c r="X3265" i="8" l="1"/>
  <c r="A3262" i="8"/>
  <c r="I3252" i="8"/>
  <c r="H3253" i="8"/>
  <c r="X3266" i="8" l="1"/>
  <c r="H3254" i="8"/>
  <c r="I3253" i="8"/>
  <c r="A3263" i="8"/>
  <c r="X3267" i="8" l="1"/>
  <c r="A3264" i="8"/>
  <c r="I3254" i="8"/>
  <c r="H3255" i="8"/>
  <c r="X3268" i="8" l="1"/>
  <c r="H3256" i="8"/>
  <c r="I3255" i="8"/>
  <c r="A3265" i="8"/>
  <c r="X3269" i="8" l="1"/>
  <c r="A3266" i="8"/>
  <c r="I3256" i="8"/>
  <c r="H3257" i="8"/>
  <c r="X3270" i="8" l="1"/>
  <c r="H3258" i="8"/>
  <c r="I3257" i="8"/>
  <c r="A3267" i="8"/>
  <c r="X3271" i="8" l="1"/>
  <c r="A3268" i="8"/>
  <c r="I3258" i="8"/>
  <c r="H3259" i="8"/>
  <c r="X3272" i="8" l="1"/>
  <c r="H3260" i="8"/>
  <c r="I3259" i="8"/>
  <c r="A3269" i="8"/>
  <c r="X3273" i="8" l="1"/>
  <c r="A3270" i="8"/>
  <c r="I3260" i="8"/>
  <c r="H3261" i="8"/>
  <c r="X3274" i="8" l="1"/>
  <c r="H3262" i="8"/>
  <c r="I3261" i="8"/>
  <c r="A3271" i="8"/>
  <c r="X3275" i="8" l="1"/>
  <c r="A3272" i="8"/>
  <c r="I3262" i="8"/>
  <c r="H3263" i="8"/>
  <c r="X3276" i="8" l="1"/>
  <c r="H3264" i="8"/>
  <c r="I3263" i="8"/>
  <c r="A3273" i="8"/>
  <c r="X3277" i="8" l="1"/>
  <c r="A3274" i="8"/>
  <c r="I3264" i="8"/>
  <c r="H3265" i="8"/>
  <c r="X3278" i="8" l="1"/>
  <c r="H3266" i="8"/>
  <c r="I3265" i="8"/>
  <c r="A3275" i="8"/>
  <c r="X3279" i="8" l="1"/>
  <c r="A3276" i="8"/>
  <c r="I3266" i="8"/>
  <c r="H3267" i="8"/>
  <c r="X3280" i="8" l="1"/>
  <c r="H3268" i="8"/>
  <c r="I3267" i="8"/>
  <c r="A3277" i="8"/>
  <c r="X3281" i="8" l="1"/>
  <c r="A3278" i="8"/>
  <c r="I3268" i="8"/>
  <c r="H3269" i="8"/>
  <c r="X3282" i="8" l="1"/>
  <c r="H3270" i="8"/>
  <c r="I3269" i="8"/>
  <c r="A3279" i="8"/>
  <c r="X3283" i="8" l="1"/>
  <c r="A3280" i="8"/>
  <c r="I3270" i="8"/>
  <c r="H3271" i="8"/>
  <c r="X3284" i="8" l="1"/>
  <c r="H3272" i="8"/>
  <c r="I3271" i="8"/>
  <c r="A3281" i="8"/>
  <c r="X3285" i="8" l="1"/>
  <c r="A3282" i="8"/>
  <c r="I3272" i="8"/>
  <c r="H3273" i="8"/>
  <c r="X3286" i="8" l="1"/>
  <c r="H3274" i="8"/>
  <c r="I3273" i="8"/>
  <c r="A3283" i="8"/>
  <c r="X3287" i="8" l="1"/>
  <c r="A3284" i="8"/>
  <c r="I3274" i="8"/>
  <c r="H3275" i="8"/>
  <c r="X3288" i="8" l="1"/>
  <c r="H3276" i="8"/>
  <c r="I3275" i="8"/>
  <c r="A3285" i="8"/>
  <c r="X3289" i="8" l="1"/>
  <c r="A3286" i="8"/>
  <c r="I3276" i="8"/>
  <c r="H3277" i="8"/>
  <c r="X3290" i="8" l="1"/>
  <c r="H3278" i="8"/>
  <c r="I3277" i="8"/>
  <c r="A3287" i="8"/>
  <c r="X3291" i="8" l="1"/>
  <c r="A3288" i="8"/>
  <c r="I3278" i="8"/>
  <c r="H3279" i="8"/>
  <c r="X3292" i="8" l="1"/>
  <c r="H3280" i="8"/>
  <c r="I3279" i="8"/>
  <c r="A3289" i="8"/>
  <c r="X3293" i="8" l="1"/>
  <c r="A3290" i="8"/>
  <c r="I3280" i="8"/>
  <c r="H3281" i="8"/>
  <c r="X3294" i="8" l="1"/>
  <c r="H3282" i="8"/>
  <c r="I3281" i="8"/>
  <c r="A3291" i="8"/>
  <c r="X3295" i="8" l="1"/>
  <c r="A3292" i="8"/>
  <c r="I3282" i="8"/>
  <c r="H3283" i="8"/>
  <c r="X3296" i="8" l="1"/>
  <c r="H3284" i="8"/>
  <c r="I3283" i="8"/>
  <c r="A3293" i="8"/>
  <c r="X3297" i="8" l="1"/>
  <c r="A3294" i="8"/>
  <c r="I3284" i="8"/>
  <c r="H3285" i="8"/>
  <c r="X3298" i="8" l="1"/>
  <c r="H3286" i="8"/>
  <c r="I3285" i="8"/>
  <c r="A3295" i="8"/>
  <c r="X3299" i="8" l="1"/>
  <c r="A3296" i="8"/>
  <c r="I3286" i="8"/>
  <c r="H3287" i="8"/>
  <c r="X3300" i="8" l="1"/>
  <c r="H3288" i="8"/>
  <c r="I3287" i="8"/>
  <c r="A3297" i="8"/>
  <c r="X3301" i="8" l="1"/>
  <c r="A3298" i="8"/>
  <c r="I3288" i="8"/>
  <c r="H3289" i="8"/>
  <c r="X3302" i="8" l="1"/>
  <c r="H3290" i="8"/>
  <c r="I3289" i="8"/>
  <c r="A3299" i="8"/>
  <c r="X3303" i="8" l="1"/>
  <c r="A3300" i="8"/>
  <c r="I3290" i="8"/>
  <c r="H3291" i="8"/>
  <c r="X3304" i="8" l="1"/>
  <c r="H3292" i="8"/>
  <c r="I3291" i="8"/>
  <c r="A3301" i="8"/>
  <c r="X3305" i="8" l="1"/>
  <c r="A3302" i="8"/>
  <c r="I3292" i="8"/>
  <c r="H3293" i="8"/>
  <c r="X3306" i="8" l="1"/>
  <c r="H3294" i="8"/>
  <c r="I3293" i="8"/>
  <c r="A3303" i="8"/>
  <c r="X3307" i="8" l="1"/>
  <c r="A3304" i="8"/>
  <c r="I3294" i="8"/>
  <c r="H3295" i="8"/>
  <c r="X3308" i="8" l="1"/>
  <c r="H3296" i="8"/>
  <c r="I3295" i="8"/>
  <c r="A3305" i="8"/>
  <c r="X3309" i="8" l="1"/>
  <c r="A3306" i="8"/>
  <c r="I3296" i="8"/>
  <c r="H3297" i="8"/>
  <c r="X3310" i="8" l="1"/>
  <c r="H3298" i="8"/>
  <c r="I3297" i="8"/>
  <c r="A3307" i="8"/>
  <c r="X3311" i="8" l="1"/>
  <c r="A3308" i="8"/>
  <c r="I3298" i="8"/>
  <c r="H3299" i="8"/>
  <c r="X3312" i="8" l="1"/>
  <c r="H3300" i="8"/>
  <c r="I3299" i="8"/>
  <c r="A3309" i="8"/>
  <c r="X3313" i="8" l="1"/>
  <c r="A3310" i="8"/>
  <c r="I3300" i="8"/>
  <c r="H3301" i="8"/>
  <c r="X3314" i="8" l="1"/>
  <c r="H3302" i="8"/>
  <c r="I3301" i="8"/>
  <c r="A3311" i="8"/>
  <c r="X3315" i="8" l="1"/>
  <c r="A3312" i="8"/>
  <c r="I3302" i="8"/>
  <c r="H3303" i="8"/>
  <c r="X3316" i="8" l="1"/>
  <c r="H3304" i="8"/>
  <c r="I3303" i="8"/>
  <c r="A3313" i="8"/>
  <c r="X3317" i="8" l="1"/>
  <c r="A3314" i="8"/>
  <c r="I3304" i="8"/>
  <c r="H3305" i="8"/>
  <c r="X3318" i="8" l="1"/>
  <c r="H3306" i="8"/>
  <c r="I3305" i="8"/>
  <c r="A3315" i="8"/>
  <c r="X3319" i="8" l="1"/>
  <c r="A3316" i="8"/>
  <c r="I3306" i="8"/>
  <c r="H3307" i="8"/>
  <c r="X3320" i="8" l="1"/>
  <c r="H3308" i="8"/>
  <c r="I3307" i="8"/>
  <c r="A3317" i="8"/>
  <c r="X3321" i="8" l="1"/>
  <c r="A3318" i="8"/>
  <c r="I3308" i="8"/>
  <c r="H3309" i="8"/>
  <c r="X3322" i="8" l="1"/>
  <c r="H3310" i="8"/>
  <c r="I3309" i="8"/>
  <c r="A3319" i="8"/>
  <c r="X3323" i="8" l="1"/>
  <c r="A3320" i="8"/>
  <c r="I3310" i="8"/>
  <c r="H3311" i="8"/>
  <c r="X3324" i="8" l="1"/>
  <c r="H3312" i="8"/>
  <c r="I3311" i="8"/>
  <c r="A3321" i="8"/>
  <c r="X3325" i="8" l="1"/>
  <c r="A3322" i="8"/>
  <c r="I3312" i="8"/>
  <c r="H3313" i="8"/>
  <c r="X3326" i="8" l="1"/>
  <c r="H3314" i="8"/>
  <c r="I3313" i="8"/>
  <c r="A3323" i="8"/>
  <c r="X3327" i="8" l="1"/>
  <c r="A3324" i="8"/>
  <c r="I3314" i="8"/>
  <c r="H3315" i="8"/>
  <c r="X3328" i="8" l="1"/>
  <c r="H3316" i="8"/>
  <c r="I3315" i="8"/>
  <c r="A3325" i="8"/>
  <c r="X3329" i="8" l="1"/>
  <c r="A3326" i="8"/>
  <c r="I3316" i="8"/>
  <c r="H3317" i="8"/>
  <c r="X3330" i="8" l="1"/>
  <c r="H3318" i="8"/>
  <c r="I3317" i="8"/>
  <c r="A3327" i="8"/>
  <c r="X3331" i="8" l="1"/>
  <c r="A3328" i="8"/>
  <c r="I3318" i="8"/>
  <c r="H3319" i="8"/>
  <c r="X3332" i="8" l="1"/>
  <c r="H3320" i="8"/>
  <c r="I3319" i="8"/>
  <c r="A3329" i="8"/>
  <c r="X3333" i="8" l="1"/>
  <c r="A3330" i="8"/>
  <c r="I3320" i="8"/>
  <c r="H3321" i="8"/>
  <c r="X3334" i="8" l="1"/>
  <c r="H3322" i="8"/>
  <c r="I3321" i="8"/>
  <c r="A3331" i="8"/>
  <c r="X3335" i="8" l="1"/>
  <c r="A3332" i="8"/>
  <c r="I3322" i="8"/>
  <c r="H3323" i="8"/>
  <c r="X3336" i="8" l="1"/>
  <c r="H3324" i="8"/>
  <c r="I3323" i="8"/>
  <c r="A3333" i="8"/>
  <c r="X3337" i="8" l="1"/>
  <c r="A3334" i="8"/>
  <c r="I3324" i="8"/>
  <c r="H3325" i="8"/>
  <c r="X3338" i="8" l="1"/>
  <c r="H3326" i="8"/>
  <c r="I3325" i="8"/>
  <c r="A3335" i="8"/>
  <c r="X3339" i="8" l="1"/>
  <c r="A3336" i="8"/>
  <c r="I3326" i="8"/>
  <c r="H3327" i="8"/>
  <c r="X3340" i="8" l="1"/>
  <c r="H3328" i="8"/>
  <c r="I3327" i="8"/>
  <c r="A3337" i="8"/>
  <c r="X3341" i="8" l="1"/>
  <c r="A3338" i="8"/>
  <c r="I3328" i="8"/>
  <c r="H3329" i="8"/>
  <c r="X3342" i="8" l="1"/>
  <c r="H3330" i="8"/>
  <c r="I3329" i="8"/>
  <c r="A3339" i="8"/>
  <c r="X3343" i="8" l="1"/>
  <c r="A3340" i="8"/>
  <c r="I3330" i="8"/>
  <c r="H3331" i="8"/>
  <c r="X3344" i="8" l="1"/>
  <c r="H3332" i="8"/>
  <c r="I3331" i="8"/>
  <c r="A3341" i="8"/>
  <c r="X3345" i="8" l="1"/>
  <c r="A3342" i="8"/>
  <c r="I3332" i="8"/>
  <c r="H3333" i="8"/>
  <c r="X3346" i="8" l="1"/>
  <c r="H3334" i="8"/>
  <c r="I3333" i="8"/>
  <c r="A3343" i="8"/>
  <c r="X3347" i="8" l="1"/>
  <c r="A3344" i="8"/>
  <c r="I3334" i="8"/>
  <c r="H3335" i="8"/>
  <c r="X3348" i="8" l="1"/>
  <c r="H3336" i="8"/>
  <c r="I3335" i="8"/>
  <c r="A3345" i="8"/>
  <c r="X3349" i="8" l="1"/>
  <c r="A3346" i="8"/>
  <c r="I3336" i="8"/>
  <c r="H3337" i="8"/>
  <c r="X3350" i="8" l="1"/>
  <c r="H3338" i="8"/>
  <c r="I3337" i="8"/>
  <c r="A3347" i="8"/>
  <c r="X3351" i="8" l="1"/>
  <c r="A3348" i="8"/>
  <c r="I3338" i="8"/>
  <c r="H3339" i="8"/>
  <c r="X3352" i="8" l="1"/>
  <c r="H3340" i="8"/>
  <c r="I3339" i="8"/>
  <c r="A3349" i="8"/>
  <c r="X3353" i="8" l="1"/>
  <c r="A3350" i="8"/>
  <c r="I3340" i="8"/>
  <c r="H3341" i="8"/>
  <c r="X3354" i="8" l="1"/>
  <c r="H3342" i="8"/>
  <c r="I3341" i="8"/>
  <c r="A3351" i="8"/>
  <c r="X3355" i="8" l="1"/>
  <c r="A3352" i="8"/>
  <c r="I3342" i="8"/>
  <c r="H3343" i="8"/>
  <c r="X3356" i="8" l="1"/>
  <c r="H3344" i="8"/>
  <c r="I3343" i="8"/>
  <c r="A3353" i="8"/>
  <c r="X3357" i="8" l="1"/>
  <c r="A3354" i="8"/>
  <c r="I3344" i="8"/>
  <c r="H3345" i="8"/>
  <c r="X3358" i="8" l="1"/>
  <c r="H3346" i="8"/>
  <c r="I3345" i="8"/>
  <c r="A3355" i="8"/>
  <c r="X3359" i="8" l="1"/>
  <c r="A3356" i="8"/>
  <c r="I3346" i="8"/>
  <c r="H3347" i="8"/>
  <c r="X3360" i="8" l="1"/>
  <c r="H3348" i="8"/>
  <c r="I3347" i="8"/>
  <c r="A3357" i="8"/>
  <c r="X3361" i="8" l="1"/>
  <c r="A3358" i="8"/>
  <c r="I3348" i="8"/>
  <c r="H3349" i="8"/>
  <c r="X3362" i="8" l="1"/>
  <c r="H3350" i="8"/>
  <c r="I3349" i="8"/>
  <c r="A3359" i="8"/>
  <c r="X3363" i="8" l="1"/>
  <c r="A3360" i="8"/>
  <c r="I3350" i="8"/>
  <c r="H3351" i="8"/>
  <c r="X3364" i="8" l="1"/>
  <c r="H3352" i="8"/>
  <c r="I3351" i="8"/>
  <c r="A3361" i="8"/>
  <c r="X3365" i="8" l="1"/>
  <c r="A3362" i="8"/>
  <c r="I3352" i="8"/>
  <c r="H3353" i="8"/>
  <c r="X3366" i="8" l="1"/>
  <c r="H3354" i="8"/>
  <c r="I3353" i="8"/>
  <c r="A3363" i="8"/>
  <c r="X3367" i="8" l="1"/>
  <c r="A3364" i="8"/>
  <c r="I3354" i="8"/>
  <c r="H3355" i="8"/>
  <c r="X3368" i="8" l="1"/>
  <c r="H3356" i="8"/>
  <c r="I3355" i="8"/>
  <c r="A3365" i="8"/>
  <c r="X3369" i="8" l="1"/>
  <c r="A3366" i="8"/>
  <c r="I3356" i="8"/>
  <c r="H3357" i="8"/>
  <c r="X3370" i="8" l="1"/>
  <c r="H3358" i="8"/>
  <c r="I3357" i="8"/>
  <c r="A3367" i="8"/>
  <c r="X3371" i="8" l="1"/>
  <c r="A3368" i="8"/>
  <c r="I3358" i="8"/>
  <c r="H3359" i="8"/>
  <c r="X3372" i="8" l="1"/>
  <c r="H3360" i="8"/>
  <c r="I3359" i="8"/>
  <c r="A3369" i="8"/>
  <c r="X3373" i="8" l="1"/>
  <c r="A3370" i="8"/>
  <c r="I3360" i="8"/>
  <c r="H3361" i="8"/>
  <c r="X3374" i="8" l="1"/>
  <c r="H3362" i="8"/>
  <c r="I3361" i="8"/>
  <c r="A3371" i="8"/>
  <c r="X3375" i="8" l="1"/>
  <c r="A3372" i="8"/>
  <c r="I3362" i="8"/>
  <c r="H3363" i="8"/>
  <c r="X3376" i="8" l="1"/>
  <c r="H3364" i="8"/>
  <c r="I3363" i="8"/>
  <c r="A3373" i="8"/>
  <c r="X3377" i="8" l="1"/>
  <c r="A3374" i="8"/>
  <c r="I3364" i="8"/>
  <c r="H3365" i="8"/>
  <c r="X3378" i="8" l="1"/>
  <c r="H3366" i="8"/>
  <c r="I3365" i="8"/>
  <c r="A3375" i="8"/>
  <c r="X3379" i="8" l="1"/>
  <c r="A3376" i="8"/>
  <c r="I3366" i="8"/>
  <c r="H3367" i="8"/>
  <c r="X3380" i="8" l="1"/>
  <c r="H3368" i="8"/>
  <c r="I3367" i="8"/>
  <c r="A3377" i="8"/>
  <c r="X3381" i="8" l="1"/>
  <c r="A3378" i="8"/>
  <c r="I3368" i="8"/>
  <c r="H3369" i="8"/>
  <c r="X3382" i="8" l="1"/>
  <c r="H3370" i="8"/>
  <c r="I3369" i="8"/>
  <c r="A3379" i="8"/>
  <c r="X3383" i="8" l="1"/>
  <c r="A3380" i="8"/>
  <c r="I3370" i="8"/>
  <c r="H3371" i="8"/>
  <c r="X3384" i="8" l="1"/>
  <c r="H3372" i="8"/>
  <c r="I3371" i="8"/>
  <c r="A3381" i="8"/>
  <c r="X3385" i="8" l="1"/>
  <c r="A3382" i="8"/>
  <c r="I3372" i="8"/>
  <c r="H3373" i="8"/>
  <c r="X3386" i="8" l="1"/>
  <c r="H3374" i="8"/>
  <c r="I3373" i="8"/>
  <c r="A3383" i="8"/>
  <c r="X3387" i="8" l="1"/>
  <c r="A3384" i="8"/>
  <c r="I3374" i="8"/>
  <c r="H3375" i="8"/>
  <c r="X3388" i="8" l="1"/>
  <c r="H3376" i="8"/>
  <c r="I3375" i="8"/>
  <c r="A3385" i="8"/>
  <c r="X3389" i="8" l="1"/>
  <c r="A3386" i="8"/>
  <c r="I3376" i="8"/>
  <c r="H3377" i="8"/>
  <c r="X3390" i="8" l="1"/>
  <c r="H3378" i="8"/>
  <c r="I3377" i="8"/>
  <c r="A3387" i="8"/>
  <c r="X3391" i="8" l="1"/>
  <c r="A3388" i="8"/>
  <c r="I3378" i="8"/>
  <c r="H3379" i="8"/>
  <c r="X3392" i="8" l="1"/>
  <c r="H3380" i="8"/>
  <c r="I3379" i="8"/>
  <c r="A3389" i="8"/>
  <c r="X3393" i="8" l="1"/>
  <c r="A3390" i="8"/>
  <c r="I3380" i="8"/>
  <c r="H3381" i="8"/>
  <c r="X3394" i="8" l="1"/>
  <c r="H3382" i="8"/>
  <c r="I3381" i="8"/>
  <c r="A3391" i="8"/>
  <c r="X3395" i="8" l="1"/>
  <c r="A3392" i="8"/>
  <c r="I3382" i="8"/>
  <c r="H3383" i="8"/>
  <c r="X3396" i="8" l="1"/>
  <c r="H3384" i="8"/>
  <c r="I3383" i="8"/>
  <c r="A3393" i="8"/>
  <c r="X3397" i="8" l="1"/>
  <c r="A3394" i="8"/>
  <c r="I3384" i="8"/>
  <c r="H3385" i="8"/>
  <c r="X3398" i="8" l="1"/>
  <c r="H3386" i="8"/>
  <c r="I3385" i="8"/>
  <c r="A3395" i="8"/>
  <c r="X3399" i="8" l="1"/>
  <c r="A3396" i="8"/>
  <c r="I3386" i="8"/>
  <c r="H3387" i="8"/>
  <c r="X3400" i="8" l="1"/>
  <c r="H3388" i="8"/>
  <c r="I3387" i="8"/>
  <c r="A3397" i="8"/>
  <c r="X3401" i="8" l="1"/>
  <c r="A3398" i="8"/>
  <c r="I3388" i="8"/>
  <c r="H3389" i="8"/>
  <c r="X3402" i="8" l="1"/>
  <c r="H3390" i="8"/>
  <c r="I3389" i="8"/>
  <c r="A3399" i="8"/>
  <c r="X3403" i="8" l="1"/>
  <c r="A3400" i="8"/>
  <c r="I3390" i="8"/>
  <c r="H3391" i="8"/>
  <c r="X3404" i="8" l="1"/>
  <c r="H3392" i="8"/>
  <c r="I3391" i="8"/>
  <c r="A3401" i="8"/>
  <c r="X3405" i="8" l="1"/>
  <c r="A3402" i="8"/>
  <c r="I3392" i="8"/>
  <c r="H3393" i="8"/>
  <c r="X3406" i="8" l="1"/>
  <c r="H3394" i="8"/>
  <c r="I3393" i="8"/>
  <c r="A3403" i="8"/>
  <c r="X3407" i="8" l="1"/>
  <c r="A3404" i="8"/>
  <c r="I3394" i="8"/>
  <c r="H3395" i="8"/>
  <c r="X3408" i="8" l="1"/>
  <c r="H3396" i="8"/>
  <c r="I3395" i="8"/>
  <c r="A3405" i="8"/>
  <c r="X3409" i="8" l="1"/>
  <c r="A3406" i="8"/>
  <c r="I3396" i="8"/>
  <c r="H3397" i="8"/>
  <c r="X3410" i="8" l="1"/>
  <c r="H3398" i="8"/>
  <c r="I3397" i="8"/>
  <c r="A3407" i="8"/>
  <c r="X3411" i="8" l="1"/>
  <c r="A3408" i="8"/>
  <c r="I3398" i="8"/>
  <c r="H3399" i="8"/>
  <c r="X3412" i="8" l="1"/>
  <c r="H3400" i="8"/>
  <c r="I3399" i="8"/>
  <c r="A3409" i="8"/>
  <c r="X3413" i="8" l="1"/>
  <c r="A3410" i="8"/>
  <c r="I3400" i="8"/>
  <c r="H3401" i="8"/>
  <c r="X3414" i="8" l="1"/>
  <c r="H3402" i="8"/>
  <c r="I3401" i="8"/>
  <c r="A3411" i="8"/>
  <c r="X3415" i="8" l="1"/>
  <c r="A3412" i="8"/>
  <c r="I3402" i="8"/>
  <c r="H3403" i="8"/>
  <c r="X3416" i="8" l="1"/>
  <c r="H3404" i="8"/>
  <c r="I3403" i="8"/>
  <c r="A3413" i="8"/>
  <c r="X3417" i="8" l="1"/>
  <c r="A3414" i="8"/>
  <c r="I3404" i="8"/>
  <c r="H3405" i="8"/>
  <c r="X3418" i="8" l="1"/>
  <c r="H3406" i="8"/>
  <c r="I3405" i="8"/>
  <c r="A3415" i="8"/>
  <c r="X3419" i="8" l="1"/>
  <c r="A3416" i="8"/>
  <c r="I3406" i="8"/>
  <c r="H3407" i="8"/>
  <c r="X3420" i="8" l="1"/>
  <c r="H3408" i="8"/>
  <c r="I3407" i="8"/>
  <c r="A3417" i="8"/>
  <c r="X3421" i="8" l="1"/>
  <c r="A3418" i="8"/>
  <c r="I3408" i="8"/>
  <c r="H3409" i="8"/>
  <c r="X3422" i="8" l="1"/>
  <c r="H3410" i="8"/>
  <c r="I3409" i="8"/>
  <c r="A3419" i="8"/>
  <c r="X3423" i="8" l="1"/>
  <c r="A3420" i="8"/>
  <c r="I3410" i="8"/>
  <c r="H3411" i="8"/>
  <c r="X3424" i="8" l="1"/>
  <c r="H3412" i="8"/>
  <c r="I3411" i="8"/>
  <c r="A3421" i="8"/>
  <c r="X3425" i="8" l="1"/>
  <c r="A3422" i="8"/>
  <c r="I3412" i="8"/>
  <c r="H3413" i="8"/>
  <c r="X3426" i="8" l="1"/>
  <c r="H3414" i="8"/>
  <c r="I3413" i="8"/>
  <c r="A3423" i="8"/>
  <c r="X3427" i="8" l="1"/>
  <c r="A3424" i="8"/>
  <c r="I3414" i="8"/>
  <c r="H3415" i="8"/>
  <c r="X3428" i="8" l="1"/>
  <c r="H3416" i="8"/>
  <c r="I3415" i="8"/>
  <c r="A3425" i="8"/>
  <c r="X3429" i="8" l="1"/>
  <c r="A3426" i="8"/>
  <c r="I3416" i="8"/>
  <c r="H3417" i="8"/>
  <c r="X3430" i="8" l="1"/>
  <c r="H3418" i="8"/>
  <c r="I3417" i="8"/>
  <c r="A3427" i="8"/>
  <c r="X3431" i="8" l="1"/>
  <c r="A3428" i="8"/>
  <c r="I3418" i="8"/>
  <c r="H3419" i="8"/>
  <c r="X3432" i="8" l="1"/>
  <c r="H3420" i="8"/>
  <c r="I3419" i="8"/>
  <c r="A3429" i="8"/>
  <c r="X3433" i="8" l="1"/>
  <c r="A3430" i="8"/>
  <c r="I3420" i="8"/>
  <c r="H3421" i="8"/>
  <c r="X3434" i="8" l="1"/>
  <c r="H3422" i="8"/>
  <c r="I3421" i="8"/>
  <c r="A3431" i="8"/>
  <c r="X3435" i="8" l="1"/>
  <c r="A3432" i="8"/>
  <c r="I3422" i="8"/>
  <c r="H3423" i="8"/>
  <c r="X3436" i="8" l="1"/>
  <c r="H3424" i="8"/>
  <c r="I3423" i="8"/>
  <c r="A3433" i="8"/>
  <c r="X3437" i="8" l="1"/>
  <c r="A3434" i="8"/>
  <c r="I3424" i="8"/>
  <c r="H3425" i="8"/>
  <c r="X3438" i="8" l="1"/>
  <c r="H3426" i="8"/>
  <c r="I3425" i="8"/>
  <c r="A3435" i="8"/>
  <c r="X3439" i="8" l="1"/>
  <c r="A3436" i="8"/>
  <c r="I3426" i="8"/>
  <c r="H3427" i="8"/>
  <c r="X3440" i="8" l="1"/>
  <c r="H3428" i="8"/>
  <c r="I3427" i="8"/>
  <c r="A3437" i="8"/>
  <c r="X3441" i="8" l="1"/>
  <c r="A3438" i="8"/>
  <c r="I3428" i="8"/>
  <c r="H3429" i="8"/>
  <c r="X3442" i="8" l="1"/>
  <c r="H3430" i="8"/>
  <c r="I3429" i="8"/>
  <c r="A3439" i="8"/>
  <c r="X3443" i="8" l="1"/>
  <c r="A3440" i="8"/>
  <c r="I3430" i="8"/>
  <c r="H3431" i="8"/>
  <c r="X3444" i="8" l="1"/>
  <c r="H3432" i="8"/>
  <c r="I3431" i="8"/>
  <c r="A3441" i="8"/>
  <c r="X3445" i="8" l="1"/>
  <c r="A3442" i="8"/>
  <c r="I3432" i="8"/>
  <c r="H3433" i="8"/>
  <c r="X3446" i="8" l="1"/>
  <c r="H3434" i="8"/>
  <c r="I3433" i="8"/>
  <c r="A3443" i="8"/>
  <c r="X3447" i="8" l="1"/>
  <c r="A3444" i="8"/>
  <c r="I3434" i="8"/>
  <c r="H3435" i="8"/>
  <c r="X3448" i="8" l="1"/>
  <c r="H3436" i="8"/>
  <c r="I3435" i="8"/>
  <c r="A3445" i="8"/>
  <c r="X3449" i="8" l="1"/>
  <c r="A3446" i="8"/>
  <c r="I3436" i="8"/>
  <c r="H3437" i="8"/>
  <c r="X3450" i="8" l="1"/>
  <c r="H3438" i="8"/>
  <c r="I3437" i="8"/>
  <c r="A3447" i="8"/>
  <c r="X3451" i="8" l="1"/>
  <c r="A3448" i="8"/>
  <c r="I3438" i="8"/>
  <c r="H3439" i="8"/>
  <c r="X3452" i="8" l="1"/>
  <c r="H3440" i="8"/>
  <c r="I3439" i="8"/>
  <c r="A3449" i="8"/>
  <c r="X3453" i="8" l="1"/>
  <c r="A3450" i="8"/>
  <c r="I3440" i="8"/>
  <c r="H3441" i="8"/>
  <c r="X3454" i="8" l="1"/>
  <c r="H3442" i="8"/>
  <c r="I3441" i="8"/>
  <c r="A3451" i="8"/>
  <c r="X3455" i="8" l="1"/>
  <c r="A3452" i="8"/>
  <c r="I3442" i="8"/>
  <c r="H3443" i="8"/>
  <c r="X3456" i="8" l="1"/>
  <c r="H3444" i="8"/>
  <c r="I3443" i="8"/>
  <c r="A3453" i="8"/>
  <c r="X3457" i="8" l="1"/>
  <c r="A3454" i="8"/>
  <c r="I3444" i="8"/>
  <c r="H3445" i="8"/>
  <c r="X3458" i="8" l="1"/>
  <c r="H3446" i="8"/>
  <c r="I3445" i="8"/>
  <c r="A3455" i="8"/>
  <c r="X3459" i="8" l="1"/>
  <c r="A3456" i="8"/>
  <c r="I3446" i="8"/>
  <c r="H3447" i="8"/>
  <c r="X3460" i="8" l="1"/>
  <c r="H3448" i="8"/>
  <c r="I3447" i="8"/>
  <c r="A3457" i="8"/>
  <c r="X3461" i="8" l="1"/>
  <c r="A3458" i="8"/>
  <c r="I3448" i="8"/>
  <c r="H3449" i="8"/>
  <c r="X3462" i="8" l="1"/>
  <c r="H3450" i="8"/>
  <c r="I3449" i="8"/>
  <c r="A3459" i="8"/>
  <c r="X3463" i="8" l="1"/>
  <c r="A3460" i="8"/>
  <c r="I3450" i="8"/>
  <c r="H3451" i="8"/>
  <c r="X3464" i="8" l="1"/>
  <c r="H3452" i="8"/>
  <c r="I3451" i="8"/>
  <c r="A3461" i="8"/>
  <c r="X3465" i="8" l="1"/>
  <c r="A3462" i="8"/>
  <c r="I3452" i="8"/>
  <c r="H3453" i="8"/>
  <c r="X3466" i="8" l="1"/>
  <c r="H3454" i="8"/>
  <c r="I3453" i="8"/>
  <c r="A3463" i="8"/>
  <c r="X3467" i="8" l="1"/>
  <c r="A3464" i="8"/>
  <c r="I3454" i="8"/>
  <c r="H3455" i="8"/>
  <c r="X3468" i="8" l="1"/>
  <c r="H3456" i="8"/>
  <c r="I3455" i="8"/>
  <c r="A3465" i="8"/>
  <c r="X3469" i="8" l="1"/>
  <c r="A3466" i="8"/>
  <c r="I3456" i="8"/>
  <c r="H3457" i="8"/>
  <c r="X3470" i="8" l="1"/>
  <c r="H3458" i="8"/>
  <c r="I3457" i="8"/>
  <c r="A3467" i="8"/>
  <c r="X3471" i="8" l="1"/>
  <c r="A3468" i="8"/>
  <c r="I3458" i="8"/>
  <c r="H3459" i="8"/>
  <c r="X3472" i="8" l="1"/>
  <c r="H3460" i="8"/>
  <c r="I3459" i="8"/>
  <c r="A3469" i="8"/>
  <c r="X3473" i="8" l="1"/>
  <c r="A3470" i="8"/>
  <c r="I3460" i="8"/>
  <c r="H3461" i="8"/>
  <c r="X3474" i="8" l="1"/>
  <c r="H3462" i="8"/>
  <c r="I3461" i="8"/>
  <c r="A3471" i="8"/>
  <c r="X3475" i="8" l="1"/>
  <c r="A3472" i="8"/>
  <c r="I3462" i="8"/>
  <c r="H3463" i="8"/>
  <c r="X3476" i="8" l="1"/>
  <c r="H3464" i="8"/>
  <c r="I3463" i="8"/>
  <c r="A3473" i="8"/>
  <c r="X3477" i="8" l="1"/>
  <c r="A3474" i="8"/>
  <c r="I3464" i="8"/>
  <c r="H3465" i="8"/>
  <c r="X3478" i="8" l="1"/>
  <c r="H3466" i="8"/>
  <c r="I3465" i="8"/>
  <c r="A3475" i="8"/>
  <c r="X3479" i="8" l="1"/>
  <c r="A3476" i="8"/>
  <c r="I3466" i="8"/>
  <c r="H3467" i="8"/>
  <c r="X3480" i="8" l="1"/>
  <c r="H3468" i="8"/>
  <c r="I3467" i="8"/>
  <c r="A3477" i="8"/>
  <c r="X3481" i="8" l="1"/>
  <c r="A3478" i="8"/>
  <c r="I3468" i="8"/>
  <c r="H3469" i="8"/>
  <c r="X3482" i="8" l="1"/>
  <c r="H3470" i="8"/>
  <c r="I3469" i="8"/>
  <c r="A3479" i="8"/>
  <c r="X3483" i="8" l="1"/>
  <c r="A3480" i="8"/>
  <c r="I3470" i="8"/>
  <c r="H3471" i="8"/>
  <c r="X3484" i="8" l="1"/>
  <c r="H3472" i="8"/>
  <c r="I3471" i="8"/>
  <c r="A3481" i="8"/>
  <c r="X3485" i="8" l="1"/>
  <c r="A3482" i="8"/>
  <c r="I3472" i="8"/>
  <c r="H3473" i="8"/>
  <c r="X3486" i="8" l="1"/>
  <c r="H3474" i="8"/>
  <c r="I3473" i="8"/>
  <c r="A3483" i="8"/>
  <c r="X3487" i="8" l="1"/>
  <c r="A3484" i="8"/>
  <c r="I3474" i="8"/>
  <c r="H3475" i="8"/>
  <c r="X3488" i="8" l="1"/>
  <c r="H3476" i="8"/>
  <c r="I3475" i="8"/>
  <c r="A3485" i="8"/>
  <c r="X3489" i="8" l="1"/>
  <c r="A3486" i="8"/>
  <c r="I3476" i="8"/>
  <c r="H3477" i="8"/>
  <c r="X3490" i="8" l="1"/>
  <c r="H3478" i="8"/>
  <c r="I3477" i="8"/>
  <c r="A3487" i="8"/>
  <c r="X3491" i="8" l="1"/>
  <c r="A3488" i="8"/>
  <c r="I3478" i="8"/>
  <c r="H3479" i="8"/>
  <c r="X3492" i="8" l="1"/>
  <c r="H3480" i="8"/>
  <c r="I3479" i="8"/>
  <c r="A3489" i="8"/>
  <c r="X3493" i="8" l="1"/>
  <c r="A3490" i="8"/>
  <c r="I3480" i="8"/>
  <c r="H3481" i="8"/>
  <c r="X3494" i="8" l="1"/>
  <c r="H3482" i="8"/>
  <c r="I3481" i="8"/>
  <c r="A3491" i="8"/>
  <c r="X3495" i="8" l="1"/>
  <c r="A3492" i="8"/>
  <c r="I3482" i="8"/>
  <c r="H3483" i="8"/>
  <c r="X3496" i="8" l="1"/>
  <c r="H3484" i="8"/>
  <c r="I3483" i="8"/>
  <c r="A3493" i="8"/>
  <c r="X3497" i="8" l="1"/>
  <c r="A3494" i="8"/>
  <c r="I3484" i="8"/>
  <c r="H3485" i="8"/>
  <c r="X3498" i="8" l="1"/>
  <c r="H3486" i="8"/>
  <c r="I3485" i="8"/>
  <c r="A3495" i="8"/>
  <c r="X3499" i="8" l="1"/>
  <c r="A3496" i="8"/>
  <c r="I3486" i="8"/>
  <c r="H3487" i="8"/>
  <c r="X3500" i="8" l="1"/>
  <c r="H3488" i="8"/>
  <c r="I3487" i="8"/>
  <c r="A3497" i="8"/>
  <c r="X3501" i="8" l="1"/>
  <c r="A3498" i="8"/>
  <c r="I3488" i="8"/>
  <c r="H3489" i="8"/>
  <c r="X3502" i="8" l="1"/>
  <c r="H3490" i="8"/>
  <c r="I3489" i="8"/>
  <c r="A3499" i="8"/>
  <c r="X3503" i="8" l="1"/>
  <c r="A3500" i="8"/>
  <c r="I3490" i="8"/>
  <c r="H3491" i="8"/>
  <c r="X3504" i="8" l="1"/>
  <c r="H3492" i="8"/>
  <c r="I3491" i="8"/>
  <c r="A3501" i="8"/>
  <c r="X3505" i="8" l="1"/>
  <c r="A3502" i="8"/>
  <c r="I3492" i="8"/>
  <c r="H3493" i="8"/>
  <c r="X3506" i="8" l="1"/>
  <c r="H3494" i="8"/>
  <c r="I3493" i="8"/>
  <c r="A3503" i="8"/>
  <c r="X3507" i="8" l="1"/>
  <c r="A3504" i="8"/>
  <c r="I3494" i="8"/>
  <c r="H3495" i="8"/>
  <c r="X3508" i="8" l="1"/>
  <c r="H3496" i="8"/>
  <c r="I3495" i="8"/>
  <c r="A3505" i="8"/>
  <c r="X3509" i="8" l="1"/>
  <c r="A3506" i="8"/>
  <c r="I3496" i="8"/>
  <c r="H3497" i="8"/>
  <c r="X3510" i="8" l="1"/>
  <c r="H3498" i="8"/>
  <c r="I3497" i="8"/>
  <c r="A3507" i="8"/>
  <c r="X3511" i="8" l="1"/>
  <c r="A3508" i="8"/>
  <c r="I3498" i="8"/>
  <c r="H3499" i="8"/>
  <c r="X3512" i="8" l="1"/>
  <c r="H3500" i="8"/>
  <c r="I3499" i="8"/>
  <c r="A3509" i="8"/>
  <c r="X3513" i="8" l="1"/>
  <c r="A3510" i="8"/>
  <c r="I3500" i="8"/>
  <c r="H3501" i="8"/>
  <c r="X3514" i="8" l="1"/>
  <c r="H3502" i="8"/>
  <c r="I3501" i="8"/>
  <c r="A3511" i="8"/>
  <c r="X3515" i="8" l="1"/>
  <c r="A3512" i="8"/>
  <c r="I3502" i="8"/>
  <c r="H3503" i="8"/>
  <c r="X3516" i="8" l="1"/>
  <c r="H3504" i="8"/>
  <c r="I3503" i="8"/>
  <c r="A3513" i="8"/>
  <c r="X3517" i="8" l="1"/>
  <c r="A3514" i="8"/>
  <c r="I3504" i="8"/>
  <c r="H3505" i="8"/>
  <c r="X3518" i="8" l="1"/>
  <c r="H3506" i="8"/>
  <c r="I3505" i="8"/>
  <c r="A3515" i="8"/>
  <c r="X3519" i="8" l="1"/>
  <c r="A3516" i="8"/>
  <c r="I3506" i="8"/>
  <c r="H3507" i="8"/>
  <c r="X3520" i="8" l="1"/>
  <c r="H3508" i="8"/>
  <c r="I3507" i="8"/>
  <c r="A3517" i="8"/>
  <c r="X3521" i="8" l="1"/>
  <c r="A3518" i="8"/>
  <c r="I3508" i="8"/>
  <c r="H3509" i="8"/>
  <c r="X3522" i="8" l="1"/>
  <c r="H3510" i="8"/>
  <c r="I3509" i="8"/>
  <c r="A3519" i="8"/>
  <c r="X3523" i="8" l="1"/>
  <c r="A3520" i="8"/>
  <c r="I3510" i="8"/>
  <c r="H3511" i="8"/>
  <c r="X3524" i="8" l="1"/>
  <c r="H3512" i="8"/>
  <c r="I3511" i="8"/>
  <c r="A3521" i="8"/>
  <c r="X3525" i="8" l="1"/>
  <c r="A3522" i="8"/>
  <c r="I3512" i="8"/>
  <c r="H3513" i="8"/>
  <c r="X3526" i="8" l="1"/>
  <c r="H3514" i="8"/>
  <c r="I3513" i="8"/>
  <c r="A3523" i="8"/>
  <c r="X3527" i="8" l="1"/>
  <c r="A3524" i="8"/>
  <c r="I3514" i="8"/>
  <c r="H3515" i="8"/>
  <c r="X3528" i="8" l="1"/>
  <c r="H3516" i="8"/>
  <c r="I3515" i="8"/>
  <c r="A3525" i="8"/>
  <c r="X3529" i="8" l="1"/>
  <c r="A3526" i="8"/>
  <c r="I3516" i="8"/>
  <c r="H3517" i="8"/>
  <c r="X3530" i="8" l="1"/>
  <c r="H3518" i="8"/>
  <c r="I3517" i="8"/>
  <c r="A3527" i="8"/>
  <c r="X3531" i="8" l="1"/>
  <c r="A3528" i="8"/>
  <c r="I3518" i="8"/>
  <c r="H3519" i="8"/>
  <c r="X3532" i="8" l="1"/>
  <c r="H3520" i="8"/>
  <c r="I3519" i="8"/>
  <c r="A3529" i="8"/>
  <c r="X3533" i="8" l="1"/>
  <c r="A3530" i="8"/>
  <c r="I3520" i="8"/>
  <c r="H3521" i="8"/>
  <c r="X3534" i="8" l="1"/>
  <c r="H3522" i="8"/>
  <c r="I3521" i="8"/>
  <c r="A3531" i="8"/>
  <c r="X3535" i="8" l="1"/>
  <c r="A3532" i="8"/>
  <c r="I3522" i="8"/>
  <c r="H3523" i="8"/>
  <c r="X3536" i="8" l="1"/>
  <c r="H3524" i="8"/>
  <c r="I3523" i="8"/>
  <c r="A3533" i="8"/>
  <c r="X3537" i="8" l="1"/>
  <c r="A3534" i="8"/>
  <c r="I3524" i="8"/>
  <c r="H3525" i="8"/>
  <c r="X3538" i="8" l="1"/>
  <c r="H3526" i="8"/>
  <c r="I3525" i="8"/>
  <c r="A3535" i="8"/>
  <c r="X3539" i="8" l="1"/>
  <c r="A3536" i="8"/>
  <c r="I3526" i="8"/>
  <c r="H3527" i="8"/>
  <c r="X3540" i="8" l="1"/>
  <c r="H3528" i="8"/>
  <c r="I3527" i="8"/>
  <c r="A3537" i="8"/>
  <c r="X3541" i="8" l="1"/>
  <c r="A3538" i="8"/>
  <c r="I3528" i="8"/>
  <c r="H3529" i="8"/>
  <c r="X3542" i="8" l="1"/>
  <c r="H3530" i="8"/>
  <c r="I3529" i="8"/>
  <c r="A3539" i="8"/>
  <c r="X3543" i="8" l="1"/>
  <c r="A3540" i="8"/>
  <c r="I3530" i="8"/>
  <c r="H3531" i="8"/>
  <c r="X3544" i="8" l="1"/>
  <c r="H3532" i="8"/>
  <c r="I3531" i="8"/>
  <c r="A3541" i="8"/>
  <c r="X3545" i="8" l="1"/>
  <c r="A3542" i="8"/>
  <c r="I3532" i="8"/>
  <c r="H3533" i="8"/>
  <c r="X3546" i="8" l="1"/>
  <c r="H3534" i="8"/>
  <c r="I3533" i="8"/>
  <c r="A3543" i="8"/>
  <c r="X3547" i="8" l="1"/>
  <c r="A3544" i="8"/>
  <c r="I3534" i="8"/>
  <c r="H3535" i="8"/>
  <c r="X3548" i="8" l="1"/>
  <c r="H3536" i="8"/>
  <c r="I3535" i="8"/>
  <c r="A3545" i="8"/>
  <c r="X3549" i="8" l="1"/>
  <c r="A3546" i="8"/>
  <c r="I3536" i="8"/>
  <c r="H3537" i="8"/>
  <c r="X3550" i="8" l="1"/>
  <c r="H3538" i="8"/>
  <c r="I3537" i="8"/>
  <c r="A3547" i="8"/>
  <c r="X3551" i="8" l="1"/>
  <c r="A3548" i="8"/>
  <c r="I3538" i="8"/>
  <c r="H3539" i="8"/>
  <c r="X3552" i="8" l="1"/>
  <c r="H3540" i="8"/>
  <c r="I3539" i="8"/>
  <c r="A3549" i="8"/>
  <c r="X3553" i="8" l="1"/>
  <c r="A3550" i="8"/>
  <c r="I3540" i="8"/>
  <c r="H3541" i="8"/>
  <c r="X3554" i="8" l="1"/>
  <c r="H3542" i="8"/>
  <c r="I3541" i="8"/>
  <c r="A3551" i="8"/>
  <c r="X3555" i="8" l="1"/>
  <c r="A3552" i="8"/>
  <c r="I3542" i="8"/>
  <c r="H3543" i="8"/>
  <c r="X3556" i="8" l="1"/>
  <c r="H3544" i="8"/>
  <c r="I3543" i="8"/>
  <c r="A3553" i="8"/>
  <c r="X3557" i="8" l="1"/>
  <c r="A3554" i="8"/>
  <c r="I3544" i="8"/>
  <c r="H3545" i="8"/>
  <c r="X3558" i="8" l="1"/>
  <c r="H3546" i="8"/>
  <c r="I3545" i="8"/>
  <c r="A3555" i="8"/>
  <c r="X3559" i="8" l="1"/>
  <c r="A3556" i="8"/>
  <c r="I3546" i="8"/>
  <c r="H3547" i="8"/>
  <c r="X3560" i="8" l="1"/>
  <c r="H3548" i="8"/>
  <c r="I3547" i="8"/>
  <c r="A3557" i="8"/>
  <c r="X3561" i="8" l="1"/>
  <c r="A3558" i="8"/>
  <c r="I3548" i="8"/>
  <c r="H3549" i="8"/>
  <c r="X3562" i="8" l="1"/>
  <c r="H3550" i="8"/>
  <c r="I3549" i="8"/>
  <c r="A3559" i="8"/>
  <c r="X3563" i="8" l="1"/>
  <c r="A3560" i="8"/>
  <c r="I3550" i="8"/>
  <c r="H3551" i="8"/>
  <c r="X3564" i="8" l="1"/>
  <c r="H3552" i="8"/>
  <c r="I3551" i="8"/>
  <c r="A3561" i="8"/>
  <c r="X3565" i="8" l="1"/>
  <c r="A3562" i="8"/>
  <c r="I3552" i="8"/>
  <c r="H3553" i="8"/>
  <c r="X3566" i="8" l="1"/>
  <c r="H3554" i="8"/>
  <c r="I3553" i="8"/>
  <c r="A3563" i="8"/>
  <c r="X3567" i="8" l="1"/>
  <c r="A3564" i="8"/>
  <c r="I3554" i="8"/>
  <c r="H3555" i="8"/>
  <c r="X3568" i="8" l="1"/>
  <c r="H3556" i="8"/>
  <c r="I3555" i="8"/>
  <c r="A3565" i="8"/>
  <c r="X3569" i="8" l="1"/>
  <c r="A3566" i="8"/>
  <c r="I3556" i="8"/>
  <c r="H3557" i="8"/>
  <c r="X3570" i="8" l="1"/>
  <c r="H3558" i="8"/>
  <c r="I3557" i="8"/>
  <c r="A3567" i="8"/>
  <c r="X3571" i="8" l="1"/>
  <c r="A3568" i="8"/>
  <c r="I3558" i="8"/>
  <c r="H3559" i="8"/>
  <c r="X3572" i="8" l="1"/>
  <c r="H3560" i="8"/>
  <c r="I3559" i="8"/>
  <c r="A3569" i="8"/>
  <c r="X3573" i="8" l="1"/>
  <c r="A3570" i="8"/>
  <c r="I3560" i="8"/>
  <c r="H3561" i="8"/>
  <c r="X3574" i="8" l="1"/>
  <c r="H3562" i="8"/>
  <c r="I3561" i="8"/>
  <c r="A3571" i="8"/>
  <c r="X3575" i="8" l="1"/>
  <c r="A3572" i="8"/>
  <c r="I3562" i="8"/>
  <c r="H3563" i="8"/>
  <c r="X3576" i="8" l="1"/>
  <c r="H3564" i="8"/>
  <c r="I3563" i="8"/>
  <c r="A3573" i="8"/>
  <c r="X3577" i="8" l="1"/>
  <c r="A3574" i="8"/>
  <c r="I3564" i="8"/>
  <c r="H3565" i="8"/>
  <c r="X3578" i="8" l="1"/>
  <c r="H3566" i="8"/>
  <c r="I3565" i="8"/>
  <c r="A3575" i="8"/>
  <c r="X3579" i="8" l="1"/>
  <c r="A3576" i="8"/>
  <c r="I3566" i="8"/>
  <c r="H3567" i="8"/>
  <c r="X3580" i="8" l="1"/>
  <c r="H3568" i="8"/>
  <c r="I3567" i="8"/>
  <c r="A3577" i="8"/>
  <c r="X3581" i="8" l="1"/>
  <c r="A3578" i="8"/>
  <c r="I3568" i="8"/>
  <c r="H3569" i="8"/>
  <c r="X3582" i="8" l="1"/>
  <c r="H3570" i="8"/>
  <c r="I3569" i="8"/>
  <c r="A3579" i="8"/>
  <c r="X3583" i="8" l="1"/>
  <c r="A3580" i="8"/>
  <c r="I3570" i="8"/>
  <c r="H3571" i="8"/>
  <c r="X3584" i="8" l="1"/>
  <c r="H3572" i="8"/>
  <c r="I3571" i="8"/>
  <c r="A3581" i="8"/>
  <c r="X3585" i="8" l="1"/>
  <c r="A3582" i="8"/>
  <c r="I3572" i="8"/>
  <c r="H3573" i="8"/>
  <c r="X3586" i="8" l="1"/>
  <c r="H3574" i="8"/>
  <c r="I3573" i="8"/>
  <c r="A3583" i="8"/>
  <c r="X3587" i="8" l="1"/>
  <c r="A3584" i="8"/>
  <c r="I3574" i="8"/>
  <c r="H3575" i="8"/>
  <c r="X3588" i="8" l="1"/>
  <c r="H3576" i="8"/>
  <c r="I3575" i="8"/>
  <c r="A3585" i="8"/>
  <c r="X3589" i="8" l="1"/>
  <c r="A3586" i="8"/>
  <c r="I3576" i="8"/>
  <c r="H3577" i="8"/>
  <c r="X3590" i="8" l="1"/>
  <c r="H3578" i="8"/>
  <c r="I3577" i="8"/>
  <c r="A3587" i="8"/>
  <c r="X3591" i="8" l="1"/>
  <c r="A3588" i="8"/>
  <c r="I3578" i="8"/>
  <c r="H3579" i="8"/>
  <c r="X3592" i="8" l="1"/>
  <c r="H3580" i="8"/>
  <c r="I3579" i="8"/>
  <c r="A3589" i="8"/>
  <c r="X3593" i="8" l="1"/>
  <c r="A3590" i="8"/>
  <c r="I3580" i="8"/>
  <c r="H3581" i="8"/>
  <c r="X3594" i="8" l="1"/>
  <c r="H3582" i="8"/>
  <c r="I3581" i="8"/>
  <c r="A3591" i="8"/>
  <c r="X3595" i="8" l="1"/>
  <c r="A3592" i="8"/>
  <c r="I3582" i="8"/>
  <c r="H3583" i="8"/>
  <c r="X3596" i="8" l="1"/>
  <c r="H3584" i="8"/>
  <c r="I3583" i="8"/>
  <c r="A3593" i="8"/>
  <c r="X3597" i="8" l="1"/>
  <c r="A3594" i="8"/>
  <c r="I3584" i="8"/>
  <c r="H3585" i="8"/>
  <c r="X3598" i="8" l="1"/>
  <c r="H3586" i="8"/>
  <c r="I3585" i="8"/>
  <c r="A3595" i="8"/>
  <c r="X3599" i="8" l="1"/>
  <c r="A3596" i="8"/>
  <c r="I3586" i="8"/>
  <c r="H3587" i="8"/>
  <c r="X3600" i="8" l="1"/>
  <c r="H3588" i="8"/>
  <c r="I3587" i="8"/>
  <c r="A3597" i="8"/>
  <c r="X3601" i="8" l="1"/>
  <c r="A3598" i="8"/>
  <c r="I3588" i="8"/>
  <c r="H3589" i="8"/>
  <c r="X3602" i="8" l="1"/>
  <c r="H3590" i="8"/>
  <c r="I3589" i="8"/>
  <c r="A3599" i="8"/>
  <c r="X3603" i="8" l="1"/>
  <c r="A3600" i="8"/>
  <c r="I3590" i="8"/>
  <c r="H3591" i="8"/>
  <c r="X3604" i="8" l="1"/>
  <c r="H3592" i="8"/>
  <c r="I3591" i="8"/>
  <c r="A3601" i="8"/>
  <c r="X3605" i="8" l="1"/>
  <c r="A3602" i="8"/>
  <c r="I3592" i="8"/>
  <c r="H3593" i="8"/>
  <c r="X3606" i="8" l="1"/>
  <c r="H3594" i="8"/>
  <c r="I3593" i="8"/>
  <c r="A3603" i="8"/>
  <c r="X3607" i="8" l="1"/>
  <c r="A3604" i="8"/>
  <c r="I3594" i="8"/>
  <c r="H3595" i="8"/>
  <c r="X3608" i="8" l="1"/>
  <c r="H3596" i="8"/>
  <c r="I3595" i="8"/>
  <c r="A3605" i="8"/>
  <c r="X3609" i="8" l="1"/>
  <c r="A3606" i="8"/>
  <c r="I3596" i="8"/>
  <c r="H3597" i="8"/>
  <c r="X3610" i="8" l="1"/>
  <c r="H3598" i="8"/>
  <c r="I3597" i="8"/>
  <c r="A3607" i="8"/>
  <c r="X3611" i="8" l="1"/>
  <c r="A3608" i="8"/>
  <c r="I3598" i="8"/>
  <c r="H3599" i="8"/>
  <c r="X3612" i="8" l="1"/>
  <c r="H3600" i="8"/>
  <c r="I3599" i="8"/>
  <c r="A3609" i="8"/>
  <c r="X3613" i="8" l="1"/>
  <c r="A3610" i="8"/>
  <c r="I3600" i="8"/>
  <c r="H3601" i="8"/>
  <c r="X3614" i="8" l="1"/>
  <c r="H3602" i="8"/>
  <c r="I3601" i="8"/>
  <c r="A3611" i="8"/>
  <c r="X3615" i="8" l="1"/>
  <c r="A3612" i="8"/>
  <c r="I3602" i="8"/>
  <c r="H3603" i="8"/>
  <c r="X3616" i="8" l="1"/>
  <c r="H3604" i="8"/>
  <c r="I3603" i="8"/>
  <c r="A3613" i="8"/>
  <c r="X3617" i="8" l="1"/>
  <c r="A3614" i="8"/>
  <c r="I3604" i="8"/>
  <c r="H3605" i="8"/>
  <c r="X3618" i="8" l="1"/>
  <c r="H3606" i="8"/>
  <c r="I3605" i="8"/>
  <c r="A3615" i="8"/>
  <c r="X3619" i="8" l="1"/>
  <c r="A3616" i="8"/>
  <c r="I3606" i="8"/>
  <c r="H3607" i="8"/>
  <c r="X3620" i="8" l="1"/>
  <c r="H3608" i="8"/>
  <c r="I3607" i="8"/>
  <c r="A3617" i="8"/>
  <c r="X3621" i="8" l="1"/>
  <c r="A3618" i="8"/>
  <c r="I3608" i="8"/>
  <c r="H3609" i="8"/>
  <c r="X3622" i="8" l="1"/>
  <c r="H3610" i="8"/>
  <c r="I3609" i="8"/>
  <c r="A3619" i="8"/>
  <c r="X3623" i="8" l="1"/>
  <c r="A3620" i="8"/>
  <c r="I3610" i="8"/>
  <c r="H3611" i="8"/>
  <c r="X3624" i="8" l="1"/>
  <c r="H3612" i="8"/>
  <c r="I3611" i="8"/>
  <c r="A3621" i="8"/>
  <c r="X3625" i="8" l="1"/>
  <c r="A3622" i="8"/>
  <c r="I3612" i="8"/>
  <c r="H3613" i="8"/>
  <c r="X3626" i="8" l="1"/>
  <c r="H3614" i="8"/>
  <c r="I3613" i="8"/>
  <c r="A3623" i="8"/>
  <c r="X3627" i="8" l="1"/>
  <c r="A3624" i="8"/>
  <c r="I3614" i="8"/>
  <c r="H3615" i="8"/>
  <c r="X3628" i="8" l="1"/>
  <c r="H3616" i="8"/>
  <c r="I3615" i="8"/>
  <c r="A3625" i="8"/>
  <c r="X3629" i="8" l="1"/>
  <c r="A3626" i="8"/>
  <c r="I3616" i="8"/>
  <c r="H3617" i="8"/>
  <c r="X3630" i="8" l="1"/>
  <c r="H3618" i="8"/>
  <c r="I3617" i="8"/>
  <c r="A3627" i="8"/>
  <c r="X3631" i="8" l="1"/>
  <c r="A3628" i="8"/>
  <c r="I3618" i="8"/>
  <c r="H3619" i="8"/>
  <c r="X3632" i="8" l="1"/>
  <c r="H3620" i="8"/>
  <c r="I3619" i="8"/>
  <c r="A3629" i="8"/>
  <c r="X3633" i="8" l="1"/>
  <c r="A3630" i="8"/>
  <c r="I3620" i="8"/>
  <c r="H3621" i="8"/>
  <c r="X3634" i="8" l="1"/>
  <c r="H3622" i="8"/>
  <c r="I3621" i="8"/>
  <c r="A3631" i="8"/>
  <c r="X3635" i="8" l="1"/>
  <c r="A3632" i="8"/>
  <c r="I3622" i="8"/>
  <c r="H3623" i="8"/>
  <c r="X3636" i="8" l="1"/>
  <c r="H3624" i="8"/>
  <c r="I3623" i="8"/>
  <c r="A3633" i="8"/>
  <c r="X3637" i="8" l="1"/>
  <c r="A3634" i="8"/>
  <c r="I3624" i="8"/>
  <c r="H3625" i="8"/>
  <c r="X3638" i="8" l="1"/>
  <c r="H3626" i="8"/>
  <c r="I3625" i="8"/>
  <c r="A3635" i="8"/>
  <c r="X3639" i="8" l="1"/>
  <c r="A3636" i="8"/>
  <c r="I3626" i="8"/>
  <c r="H3627" i="8"/>
  <c r="X3640" i="8" l="1"/>
  <c r="H3628" i="8"/>
  <c r="I3627" i="8"/>
  <c r="A3637" i="8"/>
  <c r="X3641" i="8" l="1"/>
  <c r="A3638" i="8"/>
  <c r="I3628" i="8"/>
  <c r="H3629" i="8"/>
  <c r="X3642" i="8" l="1"/>
  <c r="H3630" i="8"/>
  <c r="I3629" i="8"/>
  <c r="A3639" i="8"/>
  <c r="X3643" i="8" l="1"/>
  <c r="A3640" i="8"/>
  <c r="I3630" i="8"/>
  <c r="H3631" i="8"/>
  <c r="X3644" i="8" l="1"/>
  <c r="H3632" i="8"/>
  <c r="I3631" i="8"/>
  <c r="A3641" i="8"/>
  <c r="X3645" i="8" l="1"/>
  <c r="A3642" i="8"/>
  <c r="I3632" i="8"/>
  <c r="H3633" i="8"/>
  <c r="X3646" i="8" l="1"/>
  <c r="H3634" i="8"/>
  <c r="I3633" i="8"/>
  <c r="A3643" i="8"/>
  <c r="X3647" i="8" l="1"/>
  <c r="A3644" i="8"/>
  <c r="I3634" i="8"/>
  <c r="H3635" i="8"/>
  <c r="X3648" i="8" l="1"/>
  <c r="H3636" i="8"/>
  <c r="I3635" i="8"/>
  <c r="A3645" i="8"/>
  <c r="X3649" i="8" l="1"/>
  <c r="A3646" i="8"/>
  <c r="I3636" i="8"/>
  <c r="H3637" i="8"/>
  <c r="X3650" i="8" l="1"/>
  <c r="H3638" i="8"/>
  <c r="I3637" i="8"/>
  <c r="A3647" i="8"/>
  <c r="X3651" i="8" l="1"/>
  <c r="A3648" i="8"/>
  <c r="I3638" i="8"/>
  <c r="H3639" i="8"/>
  <c r="X3652" i="8" l="1"/>
  <c r="H3640" i="8"/>
  <c r="I3639" i="8"/>
  <c r="A3649" i="8"/>
  <c r="X3653" i="8" l="1"/>
  <c r="A3650" i="8"/>
  <c r="I3640" i="8"/>
  <c r="H3641" i="8"/>
  <c r="X3654" i="8" l="1"/>
  <c r="H3642" i="8"/>
  <c r="I3641" i="8"/>
  <c r="A3651" i="8"/>
  <c r="X3655" i="8" l="1"/>
  <c r="A3652" i="8"/>
  <c r="I3642" i="8"/>
  <c r="H3643" i="8"/>
  <c r="X3656" i="8" l="1"/>
  <c r="H3644" i="8"/>
  <c r="I3643" i="8"/>
  <c r="A3653" i="8"/>
  <c r="X3657" i="8" l="1"/>
  <c r="A3654" i="8"/>
  <c r="I3644" i="8"/>
  <c r="H3645" i="8"/>
  <c r="X3658" i="8" l="1"/>
  <c r="H3646" i="8"/>
  <c r="I3645" i="8"/>
  <c r="A3655" i="8"/>
  <c r="X3659" i="8" l="1"/>
  <c r="A3656" i="8"/>
  <c r="I3646" i="8"/>
  <c r="H3647" i="8"/>
  <c r="X3660" i="8" l="1"/>
  <c r="H3648" i="8"/>
  <c r="I3647" i="8"/>
  <c r="A3657" i="8"/>
  <c r="X3661" i="8" l="1"/>
  <c r="A3658" i="8"/>
  <c r="I3648" i="8"/>
  <c r="H3649" i="8"/>
  <c r="X3662" i="8" l="1"/>
  <c r="H3650" i="8"/>
  <c r="I3649" i="8"/>
  <c r="A3659" i="8"/>
  <c r="X3663" i="8" l="1"/>
  <c r="A3660" i="8"/>
  <c r="I3650" i="8"/>
  <c r="H3651" i="8"/>
  <c r="X3664" i="8" l="1"/>
  <c r="H3652" i="8"/>
  <c r="I3651" i="8"/>
  <c r="A3661" i="8"/>
  <c r="X3665" i="8" l="1"/>
  <c r="A3662" i="8"/>
  <c r="I3652" i="8"/>
  <c r="H3653" i="8"/>
  <c r="X3666" i="8" l="1"/>
  <c r="H3654" i="8"/>
  <c r="I3653" i="8"/>
  <c r="A3663" i="8"/>
  <c r="X3667" i="8" l="1"/>
  <c r="A3664" i="8"/>
  <c r="I3654" i="8"/>
  <c r="H3655" i="8"/>
  <c r="X3668" i="8" l="1"/>
  <c r="H3656" i="8"/>
  <c r="I3655" i="8"/>
  <c r="A3665" i="8"/>
  <c r="X3669" i="8" l="1"/>
  <c r="A3666" i="8"/>
  <c r="I3656" i="8"/>
  <c r="H3657" i="8"/>
  <c r="X3670" i="8" l="1"/>
  <c r="H3658" i="8"/>
  <c r="I3657" i="8"/>
  <c r="A3667" i="8"/>
  <c r="X3671" i="8" l="1"/>
  <c r="A3668" i="8"/>
  <c r="I3658" i="8"/>
  <c r="H3659" i="8"/>
  <c r="X3672" i="8" l="1"/>
  <c r="H3660" i="8"/>
  <c r="I3659" i="8"/>
  <c r="A3669" i="8"/>
  <c r="X3673" i="8" l="1"/>
  <c r="A3670" i="8"/>
  <c r="I3660" i="8"/>
  <c r="H3661" i="8"/>
  <c r="X3674" i="8" l="1"/>
  <c r="H3662" i="8"/>
  <c r="I3661" i="8"/>
  <c r="A3671" i="8"/>
  <c r="X3675" i="8" l="1"/>
  <c r="A3672" i="8"/>
  <c r="I3662" i="8"/>
  <c r="H3663" i="8"/>
  <c r="X3676" i="8" l="1"/>
  <c r="H3664" i="8"/>
  <c r="I3663" i="8"/>
  <c r="A3673" i="8"/>
  <c r="X3677" i="8" l="1"/>
  <c r="A3674" i="8"/>
  <c r="I3664" i="8"/>
  <c r="H3665" i="8"/>
  <c r="X3678" i="8" l="1"/>
  <c r="H3666" i="8"/>
  <c r="I3665" i="8"/>
  <c r="A3675" i="8"/>
  <c r="X3679" i="8" l="1"/>
  <c r="A3676" i="8"/>
  <c r="I3666" i="8"/>
  <c r="H3667" i="8"/>
  <c r="X3680" i="8" l="1"/>
  <c r="H3668" i="8"/>
  <c r="I3667" i="8"/>
  <c r="A3677" i="8"/>
  <c r="X3681" i="8" l="1"/>
  <c r="A3678" i="8"/>
  <c r="I3668" i="8"/>
  <c r="H3669" i="8"/>
  <c r="X3682" i="8" l="1"/>
  <c r="H3670" i="8"/>
  <c r="I3669" i="8"/>
  <c r="A3679" i="8"/>
  <c r="X3683" i="8" l="1"/>
  <c r="A3680" i="8"/>
  <c r="I3670" i="8"/>
  <c r="H3671" i="8"/>
  <c r="X3684" i="8" l="1"/>
  <c r="H3672" i="8"/>
  <c r="I3671" i="8"/>
  <c r="A3681" i="8"/>
  <c r="X3685" i="8" l="1"/>
  <c r="A3682" i="8"/>
  <c r="I3672" i="8"/>
  <c r="H3673" i="8"/>
  <c r="X3686" i="8" l="1"/>
  <c r="H3674" i="8"/>
  <c r="I3673" i="8"/>
  <c r="A3683" i="8"/>
  <c r="X3687" i="8" l="1"/>
  <c r="A3684" i="8"/>
  <c r="I3674" i="8"/>
  <c r="H3675" i="8"/>
  <c r="X3688" i="8" l="1"/>
  <c r="H3676" i="8"/>
  <c r="I3675" i="8"/>
  <c r="A3685" i="8"/>
  <c r="X3689" i="8" l="1"/>
  <c r="A3686" i="8"/>
  <c r="I3676" i="8"/>
  <c r="H3677" i="8"/>
  <c r="X3690" i="8" l="1"/>
  <c r="H3678" i="8"/>
  <c r="I3677" i="8"/>
  <c r="A3687" i="8"/>
  <c r="X3691" i="8" l="1"/>
  <c r="A3688" i="8"/>
  <c r="I3678" i="8"/>
  <c r="H3679" i="8"/>
  <c r="X3692" i="8" l="1"/>
  <c r="H3680" i="8"/>
  <c r="I3679" i="8"/>
  <c r="A3689" i="8"/>
  <c r="X3693" i="8" l="1"/>
  <c r="A3690" i="8"/>
  <c r="I3680" i="8"/>
  <c r="H3681" i="8"/>
  <c r="X3694" i="8" l="1"/>
  <c r="H3682" i="8"/>
  <c r="I3681" i="8"/>
  <c r="A3691" i="8"/>
  <c r="X3695" i="8" l="1"/>
  <c r="A3692" i="8"/>
  <c r="I3682" i="8"/>
  <c r="H3683" i="8"/>
  <c r="X3696" i="8" l="1"/>
  <c r="H3684" i="8"/>
  <c r="I3683" i="8"/>
  <c r="A3693" i="8"/>
  <c r="X3697" i="8" l="1"/>
  <c r="A3694" i="8"/>
  <c r="I3684" i="8"/>
  <c r="H3685" i="8"/>
  <c r="X3698" i="8" l="1"/>
  <c r="H3686" i="8"/>
  <c r="I3685" i="8"/>
  <c r="A3695" i="8"/>
  <c r="X3699" i="8" l="1"/>
  <c r="A3696" i="8"/>
  <c r="I3686" i="8"/>
  <c r="H3687" i="8"/>
  <c r="X3700" i="8" l="1"/>
  <c r="H3688" i="8"/>
  <c r="I3687" i="8"/>
  <c r="A3697" i="8"/>
  <c r="X3701" i="8" l="1"/>
  <c r="A3698" i="8"/>
  <c r="I3688" i="8"/>
  <c r="H3689" i="8"/>
  <c r="X3702" i="8" l="1"/>
  <c r="H3690" i="8"/>
  <c r="I3689" i="8"/>
  <c r="A3699" i="8"/>
  <c r="X3703" i="8" l="1"/>
  <c r="A3700" i="8"/>
  <c r="I3690" i="8"/>
  <c r="H3691" i="8"/>
  <c r="X3704" i="8" l="1"/>
  <c r="H3692" i="8"/>
  <c r="I3691" i="8"/>
  <c r="A3701" i="8"/>
  <c r="X3705" i="8" l="1"/>
  <c r="A3702" i="8"/>
  <c r="I3692" i="8"/>
  <c r="H3693" i="8"/>
  <c r="X3706" i="8" l="1"/>
  <c r="H3694" i="8"/>
  <c r="I3693" i="8"/>
  <c r="A3703" i="8"/>
  <c r="X3707" i="8" l="1"/>
  <c r="A3704" i="8"/>
  <c r="I3694" i="8"/>
  <c r="H3695" i="8"/>
  <c r="X3708" i="8" l="1"/>
  <c r="H3696" i="8"/>
  <c r="I3695" i="8"/>
  <c r="A3705" i="8"/>
  <c r="X3709" i="8" l="1"/>
  <c r="A3706" i="8"/>
  <c r="I3696" i="8"/>
  <c r="H3697" i="8"/>
  <c r="X3710" i="8" l="1"/>
  <c r="H3698" i="8"/>
  <c r="I3697" i="8"/>
  <c r="A3707" i="8"/>
  <c r="X3711" i="8" l="1"/>
  <c r="A3708" i="8"/>
  <c r="I3698" i="8"/>
  <c r="H3699" i="8"/>
  <c r="X3712" i="8" l="1"/>
  <c r="H3700" i="8"/>
  <c r="I3699" i="8"/>
  <c r="A3709" i="8"/>
  <c r="X3713" i="8" l="1"/>
  <c r="A3710" i="8"/>
  <c r="I3700" i="8"/>
  <c r="H3701" i="8"/>
  <c r="X3714" i="8" l="1"/>
  <c r="H3702" i="8"/>
  <c r="I3701" i="8"/>
  <c r="A3711" i="8"/>
  <c r="X3715" i="8" l="1"/>
  <c r="A3712" i="8"/>
  <c r="I3702" i="8"/>
  <c r="H3703" i="8"/>
  <c r="X3716" i="8" l="1"/>
  <c r="H3704" i="8"/>
  <c r="I3703" i="8"/>
  <c r="A3713" i="8"/>
  <c r="X3717" i="8" l="1"/>
  <c r="A3714" i="8"/>
  <c r="I3704" i="8"/>
  <c r="H3705" i="8"/>
  <c r="X3718" i="8" l="1"/>
  <c r="H3706" i="8"/>
  <c r="I3705" i="8"/>
  <c r="A3715" i="8"/>
  <c r="X3719" i="8" l="1"/>
  <c r="A3716" i="8"/>
  <c r="I3706" i="8"/>
  <c r="H3707" i="8"/>
  <c r="X3720" i="8" l="1"/>
  <c r="H3708" i="8"/>
  <c r="I3707" i="8"/>
  <c r="A3717" i="8"/>
  <c r="X3721" i="8" l="1"/>
  <c r="A3718" i="8"/>
  <c r="I3708" i="8"/>
  <c r="H3709" i="8"/>
  <c r="X3722" i="8" l="1"/>
  <c r="H3710" i="8"/>
  <c r="I3709" i="8"/>
  <c r="A3719" i="8"/>
  <c r="X3723" i="8" l="1"/>
  <c r="A3720" i="8"/>
  <c r="I3710" i="8"/>
  <c r="H3711" i="8"/>
  <c r="X3724" i="8" l="1"/>
  <c r="H3712" i="8"/>
  <c r="I3711" i="8"/>
  <c r="A3721" i="8"/>
  <c r="X3725" i="8" l="1"/>
  <c r="A3722" i="8"/>
  <c r="I3712" i="8"/>
  <c r="H3713" i="8"/>
  <c r="X3726" i="8" l="1"/>
  <c r="H3714" i="8"/>
  <c r="I3713" i="8"/>
  <c r="A3723" i="8"/>
  <c r="X3727" i="8" l="1"/>
  <c r="A3724" i="8"/>
  <c r="I3714" i="8"/>
  <c r="H3715" i="8"/>
  <c r="X3728" i="8" l="1"/>
  <c r="H3716" i="8"/>
  <c r="I3715" i="8"/>
  <c r="A3725" i="8"/>
  <c r="X3729" i="8" l="1"/>
  <c r="A3726" i="8"/>
  <c r="I3716" i="8"/>
  <c r="H3717" i="8"/>
  <c r="X3730" i="8" l="1"/>
  <c r="H3718" i="8"/>
  <c r="I3717" i="8"/>
  <c r="A3727" i="8"/>
  <c r="X3731" i="8" l="1"/>
  <c r="A3728" i="8"/>
  <c r="I3718" i="8"/>
  <c r="H3719" i="8"/>
  <c r="X3732" i="8" l="1"/>
  <c r="H3720" i="8"/>
  <c r="I3719" i="8"/>
  <c r="A3729" i="8"/>
  <c r="X3733" i="8" l="1"/>
  <c r="A3730" i="8"/>
  <c r="I3720" i="8"/>
  <c r="H3721" i="8"/>
  <c r="X3734" i="8" l="1"/>
  <c r="H3722" i="8"/>
  <c r="I3721" i="8"/>
  <c r="A3731" i="8"/>
  <c r="X3735" i="8" l="1"/>
  <c r="A3732" i="8"/>
  <c r="I3722" i="8"/>
  <c r="H3723" i="8"/>
  <c r="X3736" i="8" l="1"/>
  <c r="H3724" i="8"/>
  <c r="I3723" i="8"/>
  <c r="A3733" i="8"/>
  <c r="X3737" i="8" l="1"/>
  <c r="A3734" i="8"/>
  <c r="I3724" i="8"/>
  <c r="H3725" i="8"/>
  <c r="X3738" i="8" l="1"/>
  <c r="H3726" i="8"/>
  <c r="I3725" i="8"/>
  <c r="A3735" i="8"/>
  <c r="X3739" i="8" l="1"/>
  <c r="A3736" i="8"/>
  <c r="I3726" i="8"/>
  <c r="H3727" i="8"/>
  <c r="X3740" i="8" l="1"/>
  <c r="H3728" i="8"/>
  <c r="I3727" i="8"/>
  <c r="A3737" i="8"/>
  <c r="X3741" i="8" l="1"/>
  <c r="A3738" i="8"/>
  <c r="I3728" i="8"/>
  <c r="H3729" i="8"/>
  <c r="X3742" i="8" l="1"/>
  <c r="H3730" i="8"/>
  <c r="I3729" i="8"/>
  <c r="A3739" i="8"/>
  <c r="X3743" i="8" l="1"/>
  <c r="A3740" i="8"/>
  <c r="I3730" i="8"/>
  <c r="H3731" i="8"/>
  <c r="X3744" i="8" l="1"/>
  <c r="H3732" i="8"/>
  <c r="I3731" i="8"/>
  <c r="A3741" i="8"/>
  <c r="X3745" i="8" l="1"/>
  <c r="A3742" i="8"/>
  <c r="I3732" i="8"/>
  <c r="H3733" i="8"/>
  <c r="X3746" i="8" l="1"/>
  <c r="H3734" i="8"/>
  <c r="I3733" i="8"/>
  <c r="A3743" i="8"/>
  <c r="X3747" i="8" l="1"/>
  <c r="A3744" i="8"/>
  <c r="I3734" i="8"/>
  <c r="H3735" i="8"/>
  <c r="X3748" i="8" l="1"/>
  <c r="H3736" i="8"/>
  <c r="I3735" i="8"/>
  <c r="A3745" i="8"/>
  <c r="X3749" i="8" l="1"/>
  <c r="A3746" i="8"/>
  <c r="I3736" i="8"/>
  <c r="H3737" i="8"/>
  <c r="X3750" i="8" l="1"/>
  <c r="H3738" i="8"/>
  <c r="I3737" i="8"/>
  <c r="A3747" i="8"/>
  <c r="X3751" i="8" l="1"/>
  <c r="A3748" i="8"/>
  <c r="I3738" i="8"/>
  <c r="H3739" i="8"/>
  <c r="X3752" i="8" l="1"/>
  <c r="H3740" i="8"/>
  <c r="I3739" i="8"/>
  <c r="A3749" i="8"/>
  <c r="X3753" i="8" l="1"/>
  <c r="A3750" i="8"/>
  <c r="I3740" i="8"/>
  <c r="H3741" i="8"/>
  <c r="X3754" i="8" l="1"/>
  <c r="H3742" i="8"/>
  <c r="I3741" i="8"/>
  <c r="A3751" i="8"/>
  <c r="X3755" i="8" l="1"/>
  <c r="A3752" i="8"/>
  <c r="I3742" i="8"/>
  <c r="H3743" i="8"/>
  <c r="X3756" i="8" l="1"/>
  <c r="H3744" i="8"/>
  <c r="I3743" i="8"/>
  <c r="A3753" i="8"/>
  <c r="X3757" i="8" l="1"/>
  <c r="A3754" i="8"/>
  <c r="I3744" i="8"/>
  <c r="H3745" i="8"/>
  <c r="X3758" i="8" l="1"/>
  <c r="H3746" i="8"/>
  <c r="I3745" i="8"/>
  <c r="A3755" i="8"/>
  <c r="X3759" i="8" l="1"/>
  <c r="A3756" i="8"/>
  <c r="I3746" i="8"/>
  <c r="H3747" i="8"/>
  <c r="X3760" i="8" l="1"/>
  <c r="H3748" i="8"/>
  <c r="I3747" i="8"/>
  <c r="A3757" i="8"/>
  <c r="X3761" i="8" l="1"/>
  <c r="A3758" i="8"/>
  <c r="I3748" i="8"/>
  <c r="H3749" i="8"/>
  <c r="X3762" i="8" l="1"/>
  <c r="H3750" i="8"/>
  <c r="I3749" i="8"/>
  <c r="A3759" i="8"/>
  <c r="X3763" i="8" l="1"/>
  <c r="A3760" i="8"/>
  <c r="I3750" i="8"/>
  <c r="H3751" i="8"/>
  <c r="X3764" i="8" l="1"/>
  <c r="H3752" i="8"/>
  <c r="I3751" i="8"/>
  <c r="A3761" i="8"/>
  <c r="X3765" i="8" l="1"/>
  <c r="A3762" i="8"/>
  <c r="I3752" i="8"/>
  <c r="H3753" i="8"/>
  <c r="X3766" i="8" l="1"/>
  <c r="H3754" i="8"/>
  <c r="I3753" i="8"/>
  <c r="A3763" i="8"/>
  <c r="X3767" i="8" l="1"/>
  <c r="A3764" i="8"/>
  <c r="I3754" i="8"/>
  <c r="H3755" i="8"/>
  <c r="X3768" i="8" l="1"/>
  <c r="H3756" i="8"/>
  <c r="I3755" i="8"/>
  <c r="A3765" i="8"/>
  <c r="X3769" i="8" l="1"/>
  <c r="A3766" i="8"/>
  <c r="I3756" i="8"/>
  <c r="H3757" i="8"/>
  <c r="X3770" i="8" l="1"/>
  <c r="H3758" i="8"/>
  <c r="I3757" i="8"/>
  <c r="A3767" i="8"/>
  <c r="X3771" i="8" l="1"/>
  <c r="A3768" i="8"/>
  <c r="I3758" i="8"/>
  <c r="H3759" i="8"/>
  <c r="X3772" i="8" l="1"/>
  <c r="H3760" i="8"/>
  <c r="I3759" i="8"/>
  <c r="A3769" i="8"/>
  <c r="X3773" i="8" l="1"/>
  <c r="A3770" i="8"/>
  <c r="I3760" i="8"/>
  <c r="H3761" i="8"/>
  <c r="X3774" i="8" l="1"/>
  <c r="H3762" i="8"/>
  <c r="I3761" i="8"/>
  <c r="A3771" i="8"/>
  <c r="X3775" i="8" l="1"/>
  <c r="A3772" i="8"/>
  <c r="I3762" i="8"/>
  <c r="H3763" i="8"/>
  <c r="X3776" i="8" l="1"/>
  <c r="H3764" i="8"/>
  <c r="I3763" i="8"/>
  <c r="A3773" i="8"/>
  <c r="X3777" i="8" l="1"/>
  <c r="A3774" i="8"/>
  <c r="I3764" i="8"/>
  <c r="H3765" i="8"/>
  <c r="X3778" i="8" l="1"/>
  <c r="H3766" i="8"/>
  <c r="I3765" i="8"/>
  <c r="A3775" i="8"/>
  <c r="X3779" i="8" l="1"/>
  <c r="A3776" i="8"/>
  <c r="I3766" i="8"/>
  <c r="H3767" i="8"/>
  <c r="X3780" i="8" l="1"/>
  <c r="H3768" i="8"/>
  <c r="I3767" i="8"/>
  <c r="A3777" i="8"/>
  <c r="X3781" i="8" l="1"/>
  <c r="A3778" i="8"/>
  <c r="I3768" i="8"/>
  <c r="H3769" i="8"/>
  <c r="X3782" i="8" l="1"/>
  <c r="H3770" i="8"/>
  <c r="I3769" i="8"/>
  <c r="A3779" i="8"/>
  <c r="X3783" i="8" l="1"/>
  <c r="A3780" i="8"/>
  <c r="I3770" i="8"/>
  <c r="H3771" i="8"/>
  <c r="X3784" i="8" l="1"/>
  <c r="H3772" i="8"/>
  <c r="I3771" i="8"/>
  <c r="A3781" i="8"/>
  <c r="X3785" i="8" l="1"/>
  <c r="A3782" i="8"/>
  <c r="I3772" i="8"/>
  <c r="H3773" i="8"/>
  <c r="X3786" i="8" l="1"/>
  <c r="H3774" i="8"/>
  <c r="I3773" i="8"/>
  <c r="A3783" i="8"/>
  <c r="X3787" i="8" l="1"/>
  <c r="A3784" i="8"/>
  <c r="I3774" i="8"/>
  <c r="H3775" i="8"/>
  <c r="X3788" i="8" l="1"/>
  <c r="H3776" i="8"/>
  <c r="I3775" i="8"/>
  <c r="A3785" i="8"/>
  <c r="X3789" i="8" l="1"/>
  <c r="A3786" i="8"/>
  <c r="I3776" i="8"/>
  <c r="H3777" i="8"/>
  <c r="X3790" i="8" l="1"/>
  <c r="H3778" i="8"/>
  <c r="I3777" i="8"/>
  <c r="A3787" i="8"/>
  <c r="X3791" i="8" l="1"/>
  <c r="A3788" i="8"/>
  <c r="I3778" i="8"/>
  <c r="H3779" i="8"/>
  <c r="X3792" i="8" l="1"/>
  <c r="H3780" i="8"/>
  <c r="I3779" i="8"/>
  <c r="A3789" i="8"/>
  <c r="X3793" i="8" l="1"/>
  <c r="A3790" i="8"/>
  <c r="I3780" i="8"/>
  <c r="H3781" i="8"/>
  <c r="X3794" i="8" l="1"/>
  <c r="H3782" i="8"/>
  <c r="I3781" i="8"/>
  <c r="A3791" i="8"/>
  <c r="X3795" i="8" l="1"/>
  <c r="A3792" i="8"/>
  <c r="I3782" i="8"/>
  <c r="H3783" i="8"/>
  <c r="X3796" i="8" l="1"/>
  <c r="H3784" i="8"/>
  <c r="I3783" i="8"/>
  <c r="A3793" i="8"/>
  <c r="X3797" i="8" l="1"/>
  <c r="A3794" i="8"/>
  <c r="I3784" i="8"/>
  <c r="H3785" i="8"/>
  <c r="X3798" i="8" l="1"/>
  <c r="H3786" i="8"/>
  <c r="I3785" i="8"/>
  <c r="A3795" i="8"/>
  <c r="X3799" i="8" l="1"/>
  <c r="A3796" i="8"/>
  <c r="I3786" i="8"/>
  <c r="H3787" i="8"/>
  <c r="X3800" i="8" l="1"/>
  <c r="H3788" i="8"/>
  <c r="I3787" i="8"/>
  <c r="A3797" i="8"/>
  <c r="X3801" i="8" l="1"/>
  <c r="A3798" i="8"/>
  <c r="I3788" i="8"/>
  <c r="H3789" i="8"/>
  <c r="X3802" i="8" l="1"/>
  <c r="H3790" i="8"/>
  <c r="I3789" i="8"/>
  <c r="A3799" i="8"/>
  <c r="X3803" i="8" l="1"/>
  <c r="A3800" i="8"/>
  <c r="I3790" i="8"/>
  <c r="H3791" i="8"/>
  <c r="X3804" i="8" l="1"/>
  <c r="H3792" i="8"/>
  <c r="I3791" i="8"/>
  <c r="A3801" i="8"/>
  <c r="X3805" i="8" l="1"/>
  <c r="A3802" i="8"/>
  <c r="I3792" i="8"/>
  <c r="H3793" i="8"/>
  <c r="X3806" i="8" l="1"/>
  <c r="H3794" i="8"/>
  <c r="I3793" i="8"/>
  <c r="A3803" i="8"/>
  <c r="X3807" i="8" l="1"/>
  <c r="A3804" i="8"/>
  <c r="I3794" i="8"/>
  <c r="H3795" i="8"/>
  <c r="X3808" i="8" l="1"/>
  <c r="H3796" i="8"/>
  <c r="I3795" i="8"/>
  <c r="A3805" i="8"/>
  <c r="X3809" i="8" l="1"/>
  <c r="A3806" i="8"/>
  <c r="I3796" i="8"/>
  <c r="H3797" i="8"/>
  <c r="X3810" i="8" l="1"/>
  <c r="H3798" i="8"/>
  <c r="I3797" i="8"/>
  <c r="A3807" i="8"/>
  <c r="X3811" i="8" l="1"/>
  <c r="A3808" i="8"/>
  <c r="I3798" i="8"/>
  <c r="H3799" i="8"/>
  <c r="X3812" i="8" l="1"/>
  <c r="H3800" i="8"/>
  <c r="I3799" i="8"/>
  <c r="A3809" i="8"/>
  <c r="X3813" i="8" l="1"/>
  <c r="A3810" i="8"/>
  <c r="I3800" i="8"/>
  <c r="H3801" i="8"/>
  <c r="X3814" i="8" l="1"/>
  <c r="H3802" i="8"/>
  <c r="I3801" i="8"/>
  <c r="A3811" i="8"/>
  <c r="X3815" i="8" l="1"/>
  <c r="A3812" i="8"/>
  <c r="I3802" i="8"/>
  <c r="H3803" i="8"/>
  <c r="X3816" i="8" l="1"/>
  <c r="H3804" i="8"/>
  <c r="I3803" i="8"/>
  <c r="A3813" i="8"/>
  <c r="X3817" i="8" l="1"/>
  <c r="A3814" i="8"/>
  <c r="I3804" i="8"/>
  <c r="H3805" i="8"/>
  <c r="X3818" i="8" l="1"/>
  <c r="H3806" i="8"/>
  <c r="I3805" i="8"/>
  <c r="A3815" i="8"/>
  <c r="X3819" i="8" l="1"/>
  <c r="A3816" i="8"/>
  <c r="I3806" i="8"/>
  <c r="H3807" i="8"/>
  <c r="X3820" i="8" l="1"/>
  <c r="H3808" i="8"/>
  <c r="I3807" i="8"/>
  <c r="A3817" i="8"/>
  <c r="X3821" i="8" l="1"/>
  <c r="A3818" i="8"/>
  <c r="I3808" i="8"/>
  <c r="H3809" i="8"/>
  <c r="X3822" i="8" l="1"/>
  <c r="H3810" i="8"/>
  <c r="I3809" i="8"/>
  <c r="A3819" i="8"/>
  <c r="X3823" i="8" l="1"/>
  <c r="A3820" i="8"/>
  <c r="I3810" i="8"/>
  <c r="H3811" i="8"/>
  <c r="X3824" i="8" l="1"/>
  <c r="H3812" i="8"/>
  <c r="I3811" i="8"/>
  <c r="A3821" i="8"/>
  <c r="X3825" i="8" l="1"/>
  <c r="A3822" i="8"/>
  <c r="I3812" i="8"/>
  <c r="H3813" i="8"/>
  <c r="X3826" i="8" l="1"/>
  <c r="H3814" i="8"/>
  <c r="I3813" i="8"/>
  <c r="A3823" i="8"/>
  <c r="X3827" i="8" l="1"/>
  <c r="A3824" i="8"/>
  <c r="I3814" i="8"/>
  <c r="H3815" i="8"/>
  <c r="X3828" i="8" l="1"/>
  <c r="H3816" i="8"/>
  <c r="I3815" i="8"/>
  <c r="A3825" i="8"/>
  <c r="X3829" i="8" l="1"/>
  <c r="A3826" i="8"/>
  <c r="I3816" i="8"/>
  <c r="H3817" i="8"/>
  <c r="X3830" i="8" l="1"/>
  <c r="H3818" i="8"/>
  <c r="I3817" i="8"/>
  <c r="A3827" i="8"/>
  <c r="X3831" i="8" l="1"/>
  <c r="A3828" i="8"/>
  <c r="I3818" i="8"/>
  <c r="H3819" i="8"/>
  <c r="X3832" i="8" l="1"/>
  <c r="H3820" i="8"/>
  <c r="I3819" i="8"/>
  <c r="A3829" i="8"/>
  <c r="X3833" i="8" l="1"/>
  <c r="A3830" i="8"/>
  <c r="I3820" i="8"/>
  <c r="H3821" i="8"/>
  <c r="X3834" i="8" l="1"/>
  <c r="H3822" i="8"/>
  <c r="I3821" i="8"/>
  <c r="A3831" i="8"/>
  <c r="X3835" i="8" l="1"/>
  <c r="A3832" i="8"/>
  <c r="I3822" i="8"/>
  <c r="H3823" i="8"/>
  <c r="X3836" i="8" l="1"/>
  <c r="H3824" i="8"/>
  <c r="I3823" i="8"/>
  <c r="A3833" i="8"/>
  <c r="X3837" i="8" l="1"/>
  <c r="A3834" i="8"/>
  <c r="I3824" i="8"/>
  <c r="H3825" i="8"/>
  <c r="X3838" i="8" l="1"/>
  <c r="H3826" i="8"/>
  <c r="I3825" i="8"/>
  <c r="A3835" i="8"/>
  <c r="X3839" i="8" l="1"/>
  <c r="A3836" i="8"/>
  <c r="I3826" i="8"/>
  <c r="H3827" i="8"/>
  <c r="X3840" i="8" l="1"/>
  <c r="H3828" i="8"/>
  <c r="I3827" i="8"/>
  <c r="A3837" i="8"/>
  <c r="X3841" i="8" l="1"/>
  <c r="A3838" i="8"/>
  <c r="I3828" i="8"/>
  <c r="H3829" i="8"/>
  <c r="X3842" i="8" l="1"/>
  <c r="H3830" i="8"/>
  <c r="I3829" i="8"/>
  <c r="A3839" i="8"/>
  <c r="X3843" i="8" l="1"/>
  <c r="A3840" i="8"/>
  <c r="I3830" i="8"/>
  <c r="H3831" i="8"/>
  <c r="X3844" i="8" l="1"/>
  <c r="H3832" i="8"/>
  <c r="I3831" i="8"/>
  <c r="A3841" i="8"/>
  <c r="X3845" i="8" l="1"/>
  <c r="A3842" i="8"/>
  <c r="I3832" i="8"/>
  <c r="H3833" i="8"/>
  <c r="X3846" i="8" l="1"/>
  <c r="H3834" i="8"/>
  <c r="I3833" i="8"/>
  <c r="A3843" i="8"/>
  <c r="X3847" i="8" l="1"/>
  <c r="A3844" i="8"/>
  <c r="I3834" i="8"/>
  <c r="H3835" i="8"/>
  <c r="X3848" i="8" l="1"/>
  <c r="H3836" i="8"/>
  <c r="I3835" i="8"/>
  <c r="A3845" i="8"/>
  <c r="X3849" i="8" l="1"/>
  <c r="A3846" i="8"/>
  <c r="I3836" i="8"/>
  <c r="H3837" i="8"/>
  <c r="X3850" i="8" l="1"/>
  <c r="H3838" i="8"/>
  <c r="I3837" i="8"/>
  <c r="A3847" i="8"/>
  <c r="X3851" i="8" l="1"/>
  <c r="A3848" i="8"/>
  <c r="I3838" i="8"/>
  <c r="H3839" i="8"/>
  <c r="X3852" i="8" l="1"/>
  <c r="H3840" i="8"/>
  <c r="I3839" i="8"/>
  <c r="A3849" i="8"/>
  <c r="X3853" i="8" l="1"/>
  <c r="A3850" i="8"/>
  <c r="I3840" i="8"/>
  <c r="H3841" i="8"/>
  <c r="X3854" i="8" l="1"/>
  <c r="H3842" i="8"/>
  <c r="I3841" i="8"/>
  <c r="A3851" i="8"/>
  <c r="X3855" i="8" l="1"/>
  <c r="A3852" i="8"/>
  <c r="I3842" i="8"/>
  <c r="H3843" i="8"/>
  <c r="X3856" i="8" l="1"/>
  <c r="H3844" i="8"/>
  <c r="I3843" i="8"/>
  <c r="A3853" i="8"/>
  <c r="X3857" i="8" l="1"/>
  <c r="A3854" i="8"/>
  <c r="I3844" i="8"/>
  <c r="H3845" i="8"/>
  <c r="X3858" i="8" l="1"/>
  <c r="H3846" i="8"/>
  <c r="I3845" i="8"/>
  <c r="A3855" i="8"/>
  <c r="X3859" i="8" l="1"/>
  <c r="A3856" i="8"/>
  <c r="I3846" i="8"/>
  <c r="H3847" i="8"/>
  <c r="X3860" i="8" l="1"/>
  <c r="H3848" i="8"/>
  <c r="I3847" i="8"/>
  <c r="A3857" i="8"/>
  <c r="X3861" i="8" l="1"/>
  <c r="A3858" i="8"/>
  <c r="I3848" i="8"/>
  <c r="H3849" i="8"/>
  <c r="X3862" i="8" l="1"/>
  <c r="H3850" i="8"/>
  <c r="I3849" i="8"/>
  <c r="A3859" i="8"/>
  <c r="X3863" i="8" l="1"/>
  <c r="A3860" i="8"/>
  <c r="I3850" i="8"/>
  <c r="H3851" i="8"/>
  <c r="X3864" i="8" l="1"/>
  <c r="H3852" i="8"/>
  <c r="I3851" i="8"/>
  <c r="A3861" i="8"/>
  <c r="X3865" i="8" l="1"/>
  <c r="A3862" i="8"/>
  <c r="I3852" i="8"/>
  <c r="H3853" i="8"/>
  <c r="X3866" i="8" l="1"/>
  <c r="H3854" i="8"/>
  <c r="I3853" i="8"/>
  <c r="A3863" i="8"/>
  <c r="X3867" i="8" l="1"/>
  <c r="A3864" i="8"/>
  <c r="I3854" i="8"/>
  <c r="H3855" i="8"/>
  <c r="X3868" i="8" l="1"/>
  <c r="H3856" i="8"/>
  <c r="I3855" i="8"/>
  <c r="A3865" i="8"/>
  <c r="X3869" i="8" l="1"/>
  <c r="A3866" i="8"/>
  <c r="I3856" i="8"/>
  <c r="H3857" i="8"/>
  <c r="X3870" i="8" l="1"/>
  <c r="H3858" i="8"/>
  <c r="I3857" i="8"/>
  <c r="A3867" i="8"/>
  <c r="X3871" i="8" l="1"/>
  <c r="A3868" i="8"/>
  <c r="I3858" i="8"/>
  <c r="H3859" i="8"/>
  <c r="X3872" i="8" l="1"/>
  <c r="H3860" i="8"/>
  <c r="I3859" i="8"/>
  <c r="A3869" i="8"/>
  <c r="X3873" i="8" l="1"/>
  <c r="A3870" i="8"/>
  <c r="I3860" i="8"/>
  <c r="H3861" i="8"/>
  <c r="X3874" i="8" l="1"/>
  <c r="H3862" i="8"/>
  <c r="I3861" i="8"/>
  <c r="A3871" i="8"/>
  <c r="X3875" i="8" l="1"/>
  <c r="A3872" i="8"/>
  <c r="I3862" i="8"/>
  <c r="H3863" i="8"/>
  <c r="X3876" i="8" l="1"/>
  <c r="H3864" i="8"/>
  <c r="I3863" i="8"/>
  <c r="A3873" i="8"/>
  <c r="X3877" i="8" l="1"/>
  <c r="A3874" i="8"/>
  <c r="I3864" i="8"/>
  <c r="H3865" i="8"/>
  <c r="X3878" i="8" l="1"/>
  <c r="H3866" i="8"/>
  <c r="I3865" i="8"/>
  <c r="A3875" i="8"/>
  <c r="X3879" i="8" l="1"/>
  <c r="A3876" i="8"/>
  <c r="I3866" i="8"/>
  <c r="H3867" i="8"/>
  <c r="X3880" i="8" l="1"/>
  <c r="H3868" i="8"/>
  <c r="I3867" i="8"/>
  <c r="A3877" i="8"/>
  <c r="X3881" i="8" l="1"/>
  <c r="A3878" i="8"/>
  <c r="I3868" i="8"/>
  <c r="H3869" i="8"/>
  <c r="X3882" i="8" l="1"/>
  <c r="H3870" i="8"/>
  <c r="I3869" i="8"/>
  <c r="A3879" i="8"/>
  <c r="X3883" i="8" l="1"/>
  <c r="A3880" i="8"/>
  <c r="I3870" i="8"/>
  <c r="H3871" i="8"/>
  <c r="X3884" i="8" l="1"/>
  <c r="H3872" i="8"/>
  <c r="I3871" i="8"/>
  <c r="A3881" i="8"/>
  <c r="X3885" i="8" l="1"/>
  <c r="A3882" i="8"/>
  <c r="I3872" i="8"/>
  <c r="H3873" i="8"/>
  <c r="X3886" i="8" l="1"/>
  <c r="H3874" i="8"/>
  <c r="I3873" i="8"/>
  <c r="A3883" i="8"/>
  <c r="X3887" i="8" l="1"/>
  <c r="A3884" i="8"/>
  <c r="I3874" i="8"/>
  <c r="H3875" i="8"/>
  <c r="X3888" i="8" l="1"/>
  <c r="H3876" i="8"/>
  <c r="I3875" i="8"/>
  <c r="A3885" i="8"/>
  <c r="X3889" i="8" l="1"/>
  <c r="A3886" i="8"/>
  <c r="I3876" i="8"/>
  <c r="H3877" i="8"/>
  <c r="X3890" i="8" l="1"/>
  <c r="H3878" i="8"/>
  <c r="I3877" i="8"/>
  <c r="A3887" i="8"/>
  <c r="X3891" i="8" l="1"/>
  <c r="A3888" i="8"/>
  <c r="I3878" i="8"/>
  <c r="H3879" i="8"/>
  <c r="X3892" i="8" l="1"/>
  <c r="H3880" i="8"/>
  <c r="I3879" i="8"/>
  <c r="A3889" i="8"/>
  <c r="X3893" i="8" l="1"/>
  <c r="A3890" i="8"/>
  <c r="I3880" i="8"/>
  <c r="H3881" i="8"/>
  <c r="X3894" i="8" l="1"/>
  <c r="H3882" i="8"/>
  <c r="I3881" i="8"/>
  <c r="A3891" i="8"/>
  <c r="X3895" i="8" l="1"/>
  <c r="A3892" i="8"/>
  <c r="I3882" i="8"/>
  <c r="H3883" i="8"/>
  <c r="X3896" i="8" l="1"/>
  <c r="H3884" i="8"/>
  <c r="I3883" i="8"/>
  <c r="A3893" i="8"/>
  <c r="X3897" i="8" l="1"/>
  <c r="A3894" i="8"/>
  <c r="I3884" i="8"/>
  <c r="H3885" i="8"/>
  <c r="X3898" i="8" l="1"/>
  <c r="H3886" i="8"/>
  <c r="I3885" i="8"/>
  <c r="A3895" i="8"/>
  <c r="X3899" i="8" l="1"/>
  <c r="A3896" i="8"/>
  <c r="I3886" i="8"/>
  <c r="H3887" i="8"/>
  <c r="X3900" i="8" l="1"/>
  <c r="H3888" i="8"/>
  <c r="I3887" i="8"/>
  <c r="A3897" i="8"/>
  <c r="X3901" i="8" l="1"/>
  <c r="A3898" i="8"/>
  <c r="I3888" i="8"/>
  <c r="H3889" i="8"/>
  <c r="X3902" i="8" l="1"/>
  <c r="H3890" i="8"/>
  <c r="I3889" i="8"/>
  <c r="A3899" i="8"/>
  <c r="X3903" i="8" l="1"/>
  <c r="A3900" i="8"/>
  <c r="I3890" i="8"/>
  <c r="H3891" i="8"/>
  <c r="X3904" i="8" l="1"/>
  <c r="H3892" i="8"/>
  <c r="I3891" i="8"/>
  <c r="A3901" i="8"/>
  <c r="X3905" i="8" l="1"/>
  <c r="A3902" i="8"/>
  <c r="I3892" i="8"/>
  <c r="H3893" i="8"/>
  <c r="X3906" i="8" l="1"/>
  <c r="H3894" i="8"/>
  <c r="I3893" i="8"/>
  <c r="A3903" i="8"/>
  <c r="X3907" i="8" l="1"/>
  <c r="A3904" i="8"/>
  <c r="I3894" i="8"/>
  <c r="H3895" i="8"/>
  <c r="X3908" i="8" l="1"/>
  <c r="H3896" i="8"/>
  <c r="I3895" i="8"/>
  <c r="A3905" i="8"/>
  <c r="X3909" i="8" l="1"/>
  <c r="A3906" i="8"/>
  <c r="I3896" i="8"/>
  <c r="H3897" i="8"/>
  <c r="X3910" i="8" l="1"/>
  <c r="H3898" i="8"/>
  <c r="I3897" i="8"/>
  <c r="A3907" i="8"/>
  <c r="X3911" i="8" l="1"/>
  <c r="A3908" i="8"/>
  <c r="I3898" i="8"/>
  <c r="H3899" i="8"/>
  <c r="X3912" i="8" l="1"/>
  <c r="H3900" i="8"/>
  <c r="I3899" i="8"/>
  <c r="A3909" i="8"/>
  <c r="X3913" i="8" l="1"/>
  <c r="A3910" i="8"/>
  <c r="I3900" i="8"/>
  <c r="H3901" i="8"/>
  <c r="X3914" i="8" l="1"/>
  <c r="H3902" i="8"/>
  <c r="I3901" i="8"/>
  <c r="A3911" i="8"/>
  <c r="X3915" i="8" l="1"/>
  <c r="A3912" i="8"/>
  <c r="I3902" i="8"/>
  <c r="H3903" i="8"/>
  <c r="X3916" i="8" l="1"/>
  <c r="H3904" i="8"/>
  <c r="I3903" i="8"/>
  <c r="A3913" i="8"/>
  <c r="X3917" i="8" l="1"/>
  <c r="A3914" i="8"/>
  <c r="I3904" i="8"/>
  <c r="H3905" i="8"/>
  <c r="X3918" i="8" l="1"/>
  <c r="H3906" i="8"/>
  <c r="I3905" i="8"/>
  <c r="A3915" i="8"/>
  <c r="X3919" i="8" l="1"/>
  <c r="A3916" i="8"/>
  <c r="I3906" i="8"/>
  <c r="H3907" i="8"/>
  <c r="X3920" i="8" l="1"/>
  <c r="H3908" i="8"/>
  <c r="I3907" i="8"/>
  <c r="A3917" i="8"/>
  <c r="X3921" i="8" l="1"/>
  <c r="A3918" i="8"/>
  <c r="I3908" i="8"/>
  <c r="H3909" i="8"/>
  <c r="X3922" i="8" l="1"/>
  <c r="H3910" i="8"/>
  <c r="I3909" i="8"/>
  <c r="A3919" i="8"/>
  <c r="X3923" i="8" l="1"/>
  <c r="A3920" i="8"/>
  <c r="I3910" i="8"/>
  <c r="H3911" i="8"/>
  <c r="X3924" i="8" l="1"/>
  <c r="H3912" i="8"/>
  <c r="I3911" i="8"/>
  <c r="A3921" i="8"/>
  <c r="X3925" i="8" l="1"/>
  <c r="A3922" i="8"/>
  <c r="I3912" i="8"/>
  <c r="H3913" i="8"/>
  <c r="X3926" i="8" l="1"/>
  <c r="H3914" i="8"/>
  <c r="I3913" i="8"/>
  <c r="A3923" i="8"/>
  <c r="X3927" i="8" l="1"/>
  <c r="A3924" i="8"/>
  <c r="I3914" i="8"/>
  <c r="H3915" i="8"/>
  <c r="X3928" i="8" l="1"/>
  <c r="H3916" i="8"/>
  <c r="I3915" i="8"/>
  <c r="A3925" i="8"/>
  <c r="X3929" i="8" l="1"/>
  <c r="A3926" i="8"/>
  <c r="I3916" i="8"/>
  <c r="H3917" i="8"/>
  <c r="X3930" i="8" l="1"/>
  <c r="H3918" i="8"/>
  <c r="I3917" i="8"/>
  <c r="A3927" i="8"/>
  <c r="X3931" i="8" l="1"/>
  <c r="A3928" i="8"/>
  <c r="I3918" i="8"/>
  <c r="H3919" i="8"/>
  <c r="X3932" i="8" l="1"/>
  <c r="H3920" i="8"/>
  <c r="I3919" i="8"/>
  <c r="A3929" i="8"/>
  <c r="X3933" i="8" l="1"/>
  <c r="A3930" i="8"/>
  <c r="I3920" i="8"/>
  <c r="H3921" i="8"/>
  <c r="X3934" i="8" l="1"/>
  <c r="H3922" i="8"/>
  <c r="I3921" i="8"/>
  <c r="A3931" i="8"/>
  <c r="X3935" i="8" l="1"/>
  <c r="A3932" i="8"/>
  <c r="I3922" i="8"/>
  <c r="H3923" i="8"/>
  <c r="X3936" i="8" l="1"/>
  <c r="H3924" i="8"/>
  <c r="I3923" i="8"/>
  <c r="A3933" i="8"/>
  <c r="X3937" i="8" l="1"/>
  <c r="A3934" i="8"/>
  <c r="I3924" i="8"/>
  <c r="H3925" i="8"/>
  <c r="X3938" i="8" l="1"/>
  <c r="H3926" i="8"/>
  <c r="I3925" i="8"/>
  <c r="A3935" i="8"/>
  <c r="X3939" i="8" l="1"/>
  <c r="A3936" i="8"/>
  <c r="I3926" i="8"/>
  <c r="H3927" i="8"/>
  <c r="X3940" i="8" l="1"/>
  <c r="H3928" i="8"/>
  <c r="I3927" i="8"/>
  <c r="A3937" i="8"/>
  <c r="X3941" i="8" l="1"/>
  <c r="A3938" i="8"/>
  <c r="I3928" i="8"/>
  <c r="H3929" i="8"/>
  <c r="X3942" i="8" l="1"/>
  <c r="H3930" i="8"/>
  <c r="I3929" i="8"/>
  <c r="A3939" i="8"/>
  <c r="X3943" i="8" l="1"/>
  <c r="A3940" i="8"/>
  <c r="I3930" i="8"/>
  <c r="H3931" i="8"/>
  <c r="X3944" i="8" l="1"/>
  <c r="H3932" i="8"/>
  <c r="I3931" i="8"/>
  <c r="A3941" i="8"/>
  <c r="X3945" i="8" l="1"/>
  <c r="A3942" i="8"/>
  <c r="I3932" i="8"/>
  <c r="H3933" i="8"/>
  <c r="X3946" i="8" l="1"/>
  <c r="H3934" i="8"/>
  <c r="I3933" i="8"/>
  <c r="A3943" i="8"/>
  <c r="X3947" i="8" l="1"/>
  <c r="A3944" i="8"/>
  <c r="I3934" i="8"/>
  <c r="H3935" i="8"/>
  <c r="X3948" i="8" l="1"/>
  <c r="H3936" i="8"/>
  <c r="I3935" i="8"/>
  <c r="A3945" i="8"/>
  <c r="X3949" i="8" l="1"/>
  <c r="A3946" i="8"/>
  <c r="I3936" i="8"/>
  <c r="H3937" i="8"/>
  <c r="X3950" i="8" l="1"/>
  <c r="H3938" i="8"/>
  <c r="I3937" i="8"/>
  <c r="A3947" i="8"/>
  <c r="X3951" i="8" l="1"/>
  <c r="A3948" i="8"/>
  <c r="I3938" i="8"/>
  <c r="H3939" i="8"/>
  <c r="X3952" i="8" l="1"/>
  <c r="H3940" i="8"/>
  <c r="I3939" i="8"/>
  <c r="A3949" i="8"/>
  <c r="X3953" i="8" l="1"/>
  <c r="A3950" i="8"/>
  <c r="I3940" i="8"/>
  <c r="H3941" i="8"/>
  <c r="X3954" i="8" l="1"/>
  <c r="H3942" i="8"/>
  <c r="I3941" i="8"/>
  <c r="A3951" i="8"/>
  <c r="X3955" i="8" l="1"/>
  <c r="A3952" i="8"/>
  <c r="I3942" i="8"/>
  <c r="H3943" i="8"/>
  <c r="X3956" i="8" l="1"/>
  <c r="H3944" i="8"/>
  <c r="I3943" i="8"/>
  <c r="A3953" i="8"/>
  <c r="X3957" i="8" l="1"/>
  <c r="A3954" i="8"/>
  <c r="I3944" i="8"/>
  <c r="H3945" i="8"/>
  <c r="X3958" i="8" l="1"/>
  <c r="H3946" i="8"/>
  <c r="I3945" i="8"/>
  <c r="A3955" i="8"/>
  <c r="X3959" i="8" l="1"/>
  <c r="A3956" i="8"/>
  <c r="I3946" i="8"/>
  <c r="H3947" i="8"/>
  <c r="X3960" i="8" l="1"/>
  <c r="H3948" i="8"/>
  <c r="I3947" i="8"/>
  <c r="A3957" i="8"/>
  <c r="X3961" i="8" l="1"/>
  <c r="A3958" i="8"/>
  <c r="I3948" i="8"/>
  <c r="H3949" i="8"/>
  <c r="X3962" i="8" l="1"/>
  <c r="H3950" i="8"/>
  <c r="I3949" i="8"/>
  <c r="A3959" i="8"/>
  <c r="X3963" i="8" l="1"/>
  <c r="A3960" i="8"/>
  <c r="I3950" i="8"/>
  <c r="H3951" i="8"/>
  <c r="X3964" i="8" l="1"/>
  <c r="H3952" i="8"/>
  <c r="I3951" i="8"/>
  <c r="A3961" i="8"/>
  <c r="X3965" i="8" l="1"/>
  <c r="A3962" i="8"/>
  <c r="I3952" i="8"/>
  <c r="H3953" i="8"/>
  <c r="X3966" i="8" l="1"/>
  <c r="H3954" i="8"/>
  <c r="I3953" i="8"/>
  <c r="A3963" i="8"/>
  <c r="X3967" i="8" l="1"/>
  <c r="A3964" i="8"/>
  <c r="I3954" i="8"/>
  <c r="H3955" i="8"/>
  <c r="X3968" i="8" l="1"/>
  <c r="H3956" i="8"/>
  <c r="I3955" i="8"/>
  <c r="A3965" i="8"/>
  <c r="X3969" i="8" l="1"/>
  <c r="A3966" i="8"/>
  <c r="I3956" i="8"/>
  <c r="H3957" i="8"/>
  <c r="X3970" i="8" l="1"/>
  <c r="H3958" i="8"/>
  <c r="I3957" i="8"/>
  <c r="A3967" i="8"/>
  <c r="X3971" i="8" l="1"/>
  <c r="A3968" i="8"/>
  <c r="I3958" i="8"/>
  <c r="H3959" i="8"/>
  <c r="X3972" i="8" l="1"/>
  <c r="H3960" i="8"/>
  <c r="I3959" i="8"/>
  <c r="A3969" i="8"/>
  <c r="X3973" i="8" l="1"/>
  <c r="A3970" i="8"/>
  <c r="I3960" i="8"/>
  <c r="H3961" i="8"/>
  <c r="X3974" i="8" l="1"/>
  <c r="H3962" i="8"/>
  <c r="I3961" i="8"/>
  <c r="A3971" i="8"/>
  <c r="X3975" i="8" l="1"/>
  <c r="A3972" i="8"/>
  <c r="I3962" i="8"/>
  <c r="H3963" i="8"/>
  <c r="X3976" i="8" l="1"/>
  <c r="H3964" i="8"/>
  <c r="I3963" i="8"/>
  <c r="A3973" i="8"/>
  <c r="X3977" i="8" l="1"/>
  <c r="A3974" i="8"/>
  <c r="I3964" i="8"/>
  <c r="H3965" i="8"/>
  <c r="X3978" i="8" l="1"/>
  <c r="H3966" i="8"/>
  <c r="I3965" i="8"/>
  <c r="A3975" i="8"/>
  <c r="X3979" i="8" l="1"/>
  <c r="A3976" i="8"/>
  <c r="I3966" i="8"/>
  <c r="H3967" i="8"/>
  <c r="X3980" i="8" l="1"/>
  <c r="H3968" i="8"/>
  <c r="I3967" i="8"/>
  <c r="A3977" i="8"/>
  <c r="X3981" i="8" l="1"/>
  <c r="A3978" i="8"/>
  <c r="I3968" i="8"/>
  <c r="H3969" i="8"/>
  <c r="X3982" i="8" l="1"/>
  <c r="H3970" i="8"/>
  <c r="I3969" i="8"/>
  <c r="A3979" i="8"/>
  <c r="X3983" i="8" l="1"/>
  <c r="A3980" i="8"/>
  <c r="I3970" i="8"/>
  <c r="H3971" i="8"/>
  <c r="X3984" i="8" l="1"/>
  <c r="H3972" i="8"/>
  <c r="I3971" i="8"/>
  <c r="A3981" i="8"/>
  <c r="X3985" i="8" l="1"/>
  <c r="A3982" i="8"/>
  <c r="I3972" i="8"/>
  <c r="H3973" i="8"/>
  <c r="X3986" i="8" l="1"/>
  <c r="H3974" i="8"/>
  <c r="I3973" i="8"/>
  <c r="A3983" i="8"/>
  <c r="X3987" i="8" l="1"/>
  <c r="A3984" i="8"/>
  <c r="I3974" i="8"/>
  <c r="H3975" i="8"/>
  <c r="X3988" i="8" l="1"/>
  <c r="H3976" i="8"/>
  <c r="I3975" i="8"/>
  <c r="A3985" i="8"/>
  <c r="X3989" i="8" l="1"/>
  <c r="A3986" i="8"/>
  <c r="I3976" i="8"/>
  <c r="H3977" i="8"/>
  <c r="X3990" i="8" l="1"/>
  <c r="H3978" i="8"/>
  <c r="I3977" i="8"/>
  <c r="A3987" i="8"/>
  <c r="X3991" i="8" l="1"/>
  <c r="A3988" i="8"/>
  <c r="I3978" i="8"/>
  <c r="H3979" i="8"/>
  <c r="X3992" i="8" l="1"/>
  <c r="H3980" i="8"/>
  <c r="I3979" i="8"/>
  <c r="A3989" i="8"/>
  <c r="X3993" i="8" l="1"/>
  <c r="A3990" i="8"/>
  <c r="I3980" i="8"/>
  <c r="H3981" i="8"/>
  <c r="X3994" i="8" l="1"/>
  <c r="H3982" i="8"/>
  <c r="I3981" i="8"/>
  <c r="A3991" i="8"/>
  <c r="X3995" i="8" l="1"/>
  <c r="A3992" i="8"/>
  <c r="I3982" i="8"/>
  <c r="H3983" i="8"/>
  <c r="X3996" i="8" l="1"/>
  <c r="H3984" i="8"/>
  <c r="I3983" i="8"/>
  <c r="A3993" i="8"/>
  <c r="X3997" i="8" l="1"/>
  <c r="A3994" i="8"/>
  <c r="I3984" i="8"/>
  <c r="H3985" i="8"/>
  <c r="X3998" i="8" l="1"/>
  <c r="Y2998" i="8"/>
  <c r="Y2999" i="8"/>
  <c r="Y3000" i="8"/>
  <c r="Y3001" i="8"/>
  <c r="Y3002" i="8"/>
  <c r="Y3003" i="8"/>
  <c r="Y3004" i="8"/>
  <c r="Y3005" i="8"/>
  <c r="Y3006" i="8"/>
  <c r="Y3007" i="8"/>
  <c r="Y3008" i="8"/>
  <c r="Y3009" i="8"/>
  <c r="Y3010" i="8"/>
  <c r="Y3011" i="8"/>
  <c r="Y3012" i="8"/>
  <c r="Y3013" i="8"/>
  <c r="Y3014" i="8"/>
  <c r="Y3015" i="8"/>
  <c r="Y3016" i="8"/>
  <c r="Y3017" i="8"/>
  <c r="Y3018" i="8"/>
  <c r="Y3019" i="8"/>
  <c r="Y3020" i="8"/>
  <c r="Y3021" i="8"/>
  <c r="Y3022" i="8"/>
  <c r="Y3023" i="8"/>
  <c r="Y3024" i="8"/>
  <c r="Y3025" i="8"/>
  <c r="Y3026" i="8"/>
  <c r="Y3027" i="8"/>
  <c r="Y3028" i="8"/>
  <c r="Y3029" i="8"/>
  <c r="Y3030" i="8"/>
  <c r="Y3031" i="8"/>
  <c r="Y3032" i="8"/>
  <c r="Y3033" i="8"/>
  <c r="Y3034" i="8"/>
  <c r="Y3035" i="8"/>
  <c r="Y3036" i="8"/>
  <c r="Y3037" i="8"/>
  <c r="Y3038" i="8"/>
  <c r="Y3039" i="8"/>
  <c r="Y3040" i="8"/>
  <c r="Y3041" i="8"/>
  <c r="Y3042" i="8"/>
  <c r="Y3043" i="8"/>
  <c r="Y3044" i="8"/>
  <c r="Y3045" i="8"/>
  <c r="Y3046" i="8"/>
  <c r="Y3047" i="8"/>
  <c r="Y3048" i="8"/>
  <c r="Y3049" i="8"/>
  <c r="Y3050" i="8"/>
  <c r="Y3051" i="8"/>
  <c r="Y3052" i="8"/>
  <c r="Y3053" i="8"/>
  <c r="Y3054" i="8"/>
  <c r="Y3055" i="8"/>
  <c r="Y3056" i="8"/>
  <c r="Y3057" i="8"/>
  <c r="Y3058" i="8"/>
  <c r="Y3059" i="8"/>
  <c r="Y3060" i="8"/>
  <c r="Y3061" i="8"/>
  <c r="Y3062" i="8"/>
  <c r="Y3063" i="8"/>
  <c r="Y3064" i="8"/>
  <c r="Y3065" i="8"/>
  <c r="Y3066" i="8"/>
  <c r="Y3067" i="8"/>
  <c r="Y3068" i="8"/>
  <c r="Y3069" i="8"/>
  <c r="Y3070" i="8"/>
  <c r="Y3071" i="8"/>
  <c r="Y3072" i="8"/>
  <c r="Y3073" i="8"/>
  <c r="Y3074" i="8"/>
  <c r="Y3075" i="8"/>
  <c r="Y3076" i="8"/>
  <c r="Y3077" i="8"/>
  <c r="Y3078" i="8"/>
  <c r="Y3079" i="8"/>
  <c r="Y3080" i="8"/>
  <c r="Y3081" i="8"/>
  <c r="Y3082" i="8"/>
  <c r="Y3083" i="8"/>
  <c r="Y3084" i="8"/>
  <c r="Y3085" i="8"/>
  <c r="Y3086" i="8"/>
  <c r="Y3087" i="8"/>
  <c r="Y3088" i="8"/>
  <c r="Y3089" i="8"/>
  <c r="Y3090" i="8"/>
  <c r="Y3091" i="8"/>
  <c r="Y3092" i="8"/>
  <c r="Y3093" i="8"/>
  <c r="Y3094" i="8"/>
  <c r="Y3095" i="8"/>
  <c r="Y3096" i="8"/>
  <c r="Y3097" i="8"/>
  <c r="Y3098" i="8"/>
  <c r="Y3099" i="8"/>
  <c r="Y3100" i="8"/>
  <c r="Y3101" i="8"/>
  <c r="Y3102" i="8"/>
  <c r="Y3103" i="8"/>
  <c r="Y3104" i="8"/>
  <c r="Y3105" i="8"/>
  <c r="Y3106" i="8"/>
  <c r="Y3107" i="8"/>
  <c r="Y3108" i="8"/>
  <c r="Y3109" i="8"/>
  <c r="Y3110" i="8"/>
  <c r="Y3111" i="8"/>
  <c r="Y3112" i="8"/>
  <c r="Y3113" i="8"/>
  <c r="Y3114" i="8"/>
  <c r="Y3115" i="8"/>
  <c r="Y3116" i="8"/>
  <c r="Y3117" i="8"/>
  <c r="Y3118" i="8"/>
  <c r="Y3119" i="8"/>
  <c r="Y3120" i="8"/>
  <c r="Y3121" i="8"/>
  <c r="Y3122" i="8"/>
  <c r="Y3123" i="8"/>
  <c r="Y3124" i="8"/>
  <c r="Y3125" i="8"/>
  <c r="Y3126" i="8"/>
  <c r="Y3127" i="8"/>
  <c r="Y3128" i="8"/>
  <c r="Y3129" i="8"/>
  <c r="Y3130" i="8"/>
  <c r="Y3131" i="8"/>
  <c r="Y3132" i="8"/>
  <c r="Y3133" i="8"/>
  <c r="Y3134" i="8"/>
  <c r="Y3135" i="8"/>
  <c r="Y3136" i="8"/>
  <c r="Y3137" i="8"/>
  <c r="Y3138" i="8"/>
  <c r="Y3139" i="8"/>
  <c r="Y3140" i="8"/>
  <c r="Y3141" i="8"/>
  <c r="Y3142" i="8"/>
  <c r="Y3143" i="8"/>
  <c r="Y3144" i="8"/>
  <c r="Y3145" i="8"/>
  <c r="Y3146" i="8"/>
  <c r="Y3147" i="8"/>
  <c r="Y3148" i="8"/>
  <c r="Y3149" i="8"/>
  <c r="Y3150" i="8"/>
  <c r="Y3151" i="8"/>
  <c r="Y3152" i="8"/>
  <c r="Y3153" i="8"/>
  <c r="Y3154" i="8"/>
  <c r="Y3155" i="8"/>
  <c r="Y3156" i="8"/>
  <c r="Y3157" i="8"/>
  <c r="Y3158" i="8"/>
  <c r="Y3159" i="8"/>
  <c r="Y3160" i="8"/>
  <c r="Y3161" i="8"/>
  <c r="Y3162" i="8"/>
  <c r="Y3163" i="8"/>
  <c r="Y3164" i="8"/>
  <c r="Y3165" i="8"/>
  <c r="Y3166" i="8"/>
  <c r="Y3167" i="8"/>
  <c r="Y3168" i="8"/>
  <c r="Y3169" i="8"/>
  <c r="Y3170" i="8"/>
  <c r="Y3171" i="8"/>
  <c r="Y3172" i="8"/>
  <c r="Y3173" i="8"/>
  <c r="Y3174" i="8"/>
  <c r="Y3175" i="8"/>
  <c r="Y3176" i="8"/>
  <c r="Y3177" i="8"/>
  <c r="Y3178" i="8"/>
  <c r="Y3179" i="8"/>
  <c r="Y3180" i="8"/>
  <c r="Y3181" i="8"/>
  <c r="Y3182" i="8"/>
  <c r="Y3183" i="8"/>
  <c r="Y3184" i="8"/>
  <c r="Y3185" i="8"/>
  <c r="Y3186" i="8"/>
  <c r="Y3187" i="8"/>
  <c r="Y3188" i="8"/>
  <c r="Y3189" i="8"/>
  <c r="Y3190" i="8"/>
  <c r="Y3191" i="8"/>
  <c r="Y3192" i="8"/>
  <c r="Y3193" i="8"/>
  <c r="Y3194" i="8"/>
  <c r="Y3195" i="8"/>
  <c r="Y3196" i="8"/>
  <c r="Y3197" i="8"/>
  <c r="Y3198" i="8"/>
  <c r="Y3199" i="8"/>
  <c r="Y3200" i="8"/>
  <c r="Y3201" i="8"/>
  <c r="Y3202" i="8"/>
  <c r="Y3203" i="8"/>
  <c r="Y3204" i="8"/>
  <c r="Y3205" i="8"/>
  <c r="Y3206" i="8"/>
  <c r="Y3207" i="8"/>
  <c r="Y3208" i="8"/>
  <c r="Y3209" i="8"/>
  <c r="Y3210" i="8"/>
  <c r="Y3211" i="8"/>
  <c r="Y3212" i="8"/>
  <c r="Y3213" i="8"/>
  <c r="Y3214" i="8"/>
  <c r="Y3215" i="8"/>
  <c r="Y3216" i="8"/>
  <c r="Y3217" i="8"/>
  <c r="Y3218" i="8"/>
  <c r="Y3219" i="8"/>
  <c r="Y3220" i="8"/>
  <c r="Y3221" i="8"/>
  <c r="Y3222" i="8"/>
  <c r="Y3223" i="8"/>
  <c r="Y3224" i="8"/>
  <c r="Y3225" i="8"/>
  <c r="Y3226" i="8"/>
  <c r="Y3227" i="8"/>
  <c r="Y3228" i="8"/>
  <c r="Y3229" i="8"/>
  <c r="Y3230" i="8"/>
  <c r="Y3231" i="8"/>
  <c r="Y3232" i="8"/>
  <c r="Y3233" i="8"/>
  <c r="Y3234" i="8"/>
  <c r="Y3235" i="8"/>
  <c r="Y3236" i="8"/>
  <c r="Y3237" i="8"/>
  <c r="Y3238" i="8"/>
  <c r="Y3239" i="8"/>
  <c r="Y3240" i="8"/>
  <c r="Y3241" i="8"/>
  <c r="Y3242" i="8"/>
  <c r="Y3243" i="8"/>
  <c r="Y3244" i="8"/>
  <c r="Y3245" i="8"/>
  <c r="Y3246" i="8"/>
  <c r="Y3247" i="8"/>
  <c r="Y3248" i="8"/>
  <c r="Y3249" i="8"/>
  <c r="Y3250" i="8"/>
  <c r="Y3251" i="8"/>
  <c r="Y3252" i="8"/>
  <c r="Y3253" i="8"/>
  <c r="Y3254" i="8"/>
  <c r="Y3255" i="8"/>
  <c r="Y3256" i="8"/>
  <c r="Y3257" i="8"/>
  <c r="Y3258" i="8"/>
  <c r="Y3259" i="8"/>
  <c r="Y3260" i="8"/>
  <c r="Y3261" i="8"/>
  <c r="Y3262" i="8"/>
  <c r="Y3263" i="8"/>
  <c r="Y3264" i="8"/>
  <c r="Y3265" i="8"/>
  <c r="Y3266" i="8"/>
  <c r="Y3267" i="8"/>
  <c r="Y3268" i="8"/>
  <c r="Y3269" i="8"/>
  <c r="Y3270" i="8"/>
  <c r="Y3271" i="8"/>
  <c r="Y3272" i="8"/>
  <c r="Y3273" i="8"/>
  <c r="Y3274" i="8"/>
  <c r="Y3275" i="8"/>
  <c r="Y3276" i="8"/>
  <c r="Y3277" i="8"/>
  <c r="Y3278" i="8"/>
  <c r="Y3279" i="8"/>
  <c r="Y3280" i="8"/>
  <c r="Y3281" i="8"/>
  <c r="Y3282" i="8"/>
  <c r="Y3283" i="8"/>
  <c r="Y3284" i="8"/>
  <c r="Y3285" i="8"/>
  <c r="Y3286" i="8"/>
  <c r="Y3287" i="8"/>
  <c r="Y3288" i="8"/>
  <c r="Y3289" i="8"/>
  <c r="Y3290" i="8"/>
  <c r="Y3291" i="8"/>
  <c r="Y3292" i="8"/>
  <c r="Y3293" i="8"/>
  <c r="Y3294" i="8"/>
  <c r="Y3295" i="8"/>
  <c r="Y3296" i="8"/>
  <c r="Y3297" i="8"/>
  <c r="Y3298" i="8"/>
  <c r="Y3299" i="8"/>
  <c r="Y3300" i="8"/>
  <c r="Y3301" i="8"/>
  <c r="Y3302" i="8"/>
  <c r="Y3303" i="8"/>
  <c r="Y3304" i="8"/>
  <c r="Y3305" i="8"/>
  <c r="Y3306" i="8"/>
  <c r="Y3307" i="8"/>
  <c r="Y3308" i="8"/>
  <c r="Y3309" i="8"/>
  <c r="Y3310" i="8"/>
  <c r="Y3311" i="8"/>
  <c r="Y3312" i="8"/>
  <c r="Y3313" i="8"/>
  <c r="Y3314" i="8"/>
  <c r="Y3315" i="8"/>
  <c r="Y3316" i="8"/>
  <c r="Y3317" i="8"/>
  <c r="Y3318" i="8"/>
  <c r="Y3319" i="8"/>
  <c r="Y3320" i="8"/>
  <c r="Y3321" i="8"/>
  <c r="Y3322" i="8"/>
  <c r="Y3323" i="8"/>
  <c r="Y3324" i="8"/>
  <c r="Y3325" i="8"/>
  <c r="Y3326" i="8"/>
  <c r="Y3327" i="8"/>
  <c r="Y3328" i="8"/>
  <c r="Y3329" i="8"/>
  <c r="Y3330" i="8"/>
  <c r="Y3331" i="8"/>
  <c r="Y3332" i="8"/>
  <c r="Y3333" i="8"/>
  <c r="Y3334" i="8"/>
  <c r="Y3335" i="8"/>
  <c r="Y3336" i="8"/>
  <c r="Y3337" i="8"/>
  <c r="Y3338" i="8"/>
  <c r="Y3339" i="8"/>
  <c r="Y3340" i="8"/>
  <c r="Y3341" i="8"/>
  <c r="Y3342" i="8"/>
  <c r="Y3343" i="8"/>
  <c r="Y3344" i="8"/>
  <c r="Y3345" i="8"/>
  <c r="Y3346" i="8"/>
  <c r="Y3347" i="8"/>
  <c r="Y3348" i="8"/>
  <c r="Y3349" i="8"/>
  <c r="Y3350" i="8"/>
  <c r="Y3351" i="8"/>
  <c r="Y3352" i="8"/>
  <c r="Y3353" i="8"/>
  <c r="Y3354" i="8"/>
  <c r="Y3355" i="8"/>
  <c r="Y3356" i="8"/>
  <c r="Y3357" i="8"/>
  <c r="Y3358" i="8"/>
  <c r="Y3359" i="8"/>
  <c r="Y3360" i="8"/>
  <c r="Y3361" i="8"/>
  <c r="Y3362" i="8"/>
  <c r="Y3363" i="8"/>
  <c r="Y3364" i="8"/>
  <c r="Y3365" i="8"/>
  <c r="Y3366" i="8"/>
  <c r="Y3367" i="8"/>
  <c r="Y3368" i="8"/>
  <c r="Y3369" i="8"/>
  <c r="Y3370" i="8"/>
  <c r="Y3371" i="8"/>
  <c r="Y3372" i="8"/>
  <c r="Y3373" i="8"/>
  <c r="Y3374" i="8"/>
  <c r="Y3375" i="8"/>
  <c r="Y3376" i="8"/>
  <c r="Y3377" i="8"/>
  <c r="Y3378" i="8"/>
  <c r="Y3379" i="8"/>
  <c r="Y3380" i="8"/>
  <c r="Y3381" i="8"/>
  <c r="Y3382" i="8"/>
  <c r="Y3383" i="8"/>
  <c r="Y3384" i="8"/>
  <c r="Y3385" i="8"/>
  <c r="Y3386" i="8"/>
  <c r="Y3387" i="8"/>
  <c r="Y3388" i="8"/>
  <c r="Y3389" i="8"/>
  <c r="Y3390" i="8"/>
  <c r="Y3391" i="8"/>
  <c r="Y3392" i="8"/>
  <c r="Y3393" i="8"/>
  <c r="Y3394" i="8"/>
  <c r="Y3395" i="8"/>
  <c r="Y3396" i="8"/>
  <c r="Y3397" i="8"/>
  <c r="Y3398" i="8"/>
  <c r="Y3399" i="8"/>
  <c r="Y3400" i="8"/>
  <c r="Y3401" i="8"/>
  <c r="Y3402" i="8"/>
  <c r="Y3403" i="8"/>
  <c r="Y3404" i="8"/>
  <c r="Y3405" i="8"/>
  <c r="Y3406" i="8"/>
  <c r="Y3407" i="8"/>
  <c r="Y3408" i="8"/>
  <c r="Y3409" i="8"/>
  <c r="Y3410" i="8"/>
  <c r="Y3411" i="8"/>
  <c r="Y3412" i="8"/>
  <c r="Y3413" i="8"/>
  <c r="Y3414" i="8"/>
  <c r="Y3415" i="8"/>
  <c r="Y3416" i="8"/>
  <c r="Y3417" i="8"/>
  <c r="Y3418" i="8"/>
  <c r="Y3419" i="8"/>
  <c r="Y3420" i="8"/>
  <c r="Y3421" i="8"/>
  <c r="Y3422" i="8"/>
  <c r="Y3423" i="8"/>
  <c r="Y3424" i="8"/>
  <c r="Y3425" i="8"/>
  <c r="Y3426" i="8"/>
  <c r="Y3427" i="8"/>
  <c r="Y3428" i="8"/>
  <c r="Y3429" i="8"/>
  <c r="Y3430" i="8"/>
  <c r="Y3431" i="8"/>
  <c r="Y3432" i="8"/>
  <c r="Y3433" i="8"/>
  <c r="Y3434" i="8"/>
  <c r="Y3435" i="8"/>
  <c r="Y3436" i="8"/>
  <c r="Y3437" i="8"/>
  <c r="Y3438" i="8"/>
  <c r="Y3439" i="8"/>
  <c r="Y3440" i="8"/>
  <c r="Y3441" i="8"/>
  <c r="Y3442" i="8"/>
  <c r="Y3443" i="8"/>
  <c r="Y3444" i="8"/>
  <c r="Y3445" i="8"/>
  <c r="Y3446" i="8"/>
  <c r="Y3447" i="8"/>
  <c r="Y3448" i="8"/>
  <c r="Y3449" i="8"/>
  <c r="Y3450" i="8"/>
  <c r="Y3451" i="8"/>
  <c r="Y3452" i="8"/>
  <c r="Y3453" i="8"/>
  <c r="Y3454" i="8"/>
  <c r="Y3455" i="8"/>
  <c r="Y3456" i="8"/>
  <c r="Y3457" i="8"/>
  <c r="Y3458" i="8"/>
  <c r="Y3459" i="8"/>
  <c r="Y3460" i="8"/>
  <c r="Y3461" i="8"/>
  <c r="Y3462" i="8"/>
  <c r="Y3463" i="8"/>
  <c r="Y3464" i="8"/>
  <c r="Y3465" i="8"/>
  <c r="Y3466" i="8"/>
  <c r="Y3467" i="8"/>
  <c r="Y3468" i="8"/>
  <c r="Y3469" i="8"/>
  <c r="Y3470" i="8"/>
  <c r="Y3471" i="8"/>
  <c r="Y3472" i="8"/>
  <c r="Y3473" i="8"/>
  <c r="Y3474" i="8"/>
  <c r="Y3475" i="8"/>
  <c r="Y3476" i="8"/>
  <c r="Y3477" i="8"/>
  <c r="Y3478" i="8"/>
  <c r="Y3479" i="8"/>
  <c r="Y3480" i="8"/>
  <c r="Y3481" i="8"/>
  <c r="Y3482" i="8"/>
  <c r="Y3483" i="8"/>
  <c r="Y3484" i="8"/>
  <c r="Y3485" i="8"/>
  <c r="Y3486" i="8"/>
  <c r="Y3487" i="8"/>
  <c r="Y3488" i="8"/>
  <c r="Y3489" i="8"/>
  <c r="Y3490" i="8"/>
  <c r="Y3491" i="8"/>
  <c r="Y3492" i="8"/>
  <c r="Y3493" i="8"/>
  <c r="Y3494" i="8"/>
  <c r="Y3495" i="8"/>
  <c r="Y3496" i="8"/>
  <c r="Y3497" i="8"/>
  <c r="Y3498" i="8"/>
  <c r="Y3499" i="8"/>
  <c r="Y3500" i="8"/>
  <c r="Y3501" i="8"/>
  <c r="Y3502" i="8"/>
  <c r="Y3503" i="8"/>
  <c r="Y3504" i="8"/>
  <c r="Y3505" i="8"/>
  <c r="Y3506" i="8"/>
  <c r="Y3507" i="8"/>
  <c r="Y3508" i="8"/>
  <c r="Y3509" i="8"/>
  <c r="Y3510" i="8"/>
  <c r="Y3511" i="8"/>
  <c r="Y3512" i="8"/>
  <c r="Y3513" i="8"/>
  <c r="Y3514" i="8"/>
  <c r="Y3515" i="8"/>
  <c r="Y3516" i="8"/>
  <c r="Y3517" i="8"/>
  <c r="Y3518" i="8"/>
  <c r="Y3519" i="8"/>
  <c r="Y3520" i="8"/>
  <c r="Y3521" i="8"/>
  <c r="Y3522" i="8"/>
  <c r="Y3523" i="8"/>
  <c r="Y3524" i="8"/>
  <c r="Y3525" i="8"/>
  <c r="Y3526" i="8"/>
  <c r="Y3527" i="8"/>
  <c r="Y3528" i="8"/>
  <c r="Y3529" i="8"/>
  <c r="Y3530" i="8"/>
  <c r="Y3531" i="8"/>
  <c r="Y3532" i="8"/>
  <c r="Y3533" i="8"/>
  <c r="Y3534" i="8"/>
  <c r="Y3535" i="8"/>
  <c r="Y3536" i="8"/>
  <c r="Y3537" i="8"/>
  <c r="Y3538" i="8"/>
  <c r="Y3539" i="8"/>
  <c r="Y3540" i="8"/>
  <c r="Y3541" i="8"/>
  <c r="Y3542" i="8"/>
  <c r="Y3543" i="8"/>
  <c r="Y3544" i="8"/>
  <c r="Y3545" i="8"/>
  <c r="Y3546" i="8"/>
  <c r="Y3547" i="8"/>
  <c r="Y3548" i="8"/>
  <c r="Y3549" i="8"/>
  <c r="Y3550" i="8"/>
  <c r="Y3551" i="8"/>
  <c r="Y3552" i="8"/>
  <c r="Y3553" i="8"/>
  <c r="Y3554" i="8"/>
  <c r="Y3555" i="8"/>
  <c r="Y3556" i="8"/>
  <c r="Y3557" i="8"/>
  <c r="Y3558" i="8"/>
  <c r="Y3559" i="8"/>
  <c r="Y3560" i="8"/>
  <c r="Y3561" i="8"/>
  <c r="Y3562" i="8"/>
  <c r="Y3563" i="8"/>
  <c r="Y3564" i="8"/>
  <c r="Y3565" i="8"/>
  <c r="Y3566" i="8"/>
  <c r="Y3567" i="8"/>
  <c r="Y3568" i="8"/>
  <c r="Y3569" i="8"/>
  <c r="Y3570" i="8"/>
  <c r="Y3571" i="8"/>
  <c r="Y3572" i="8"/>
  <c r="Y3573" i="8"/>
  <c r="Y3574" i="8"/>
  <c r="Y3575" i="8"/>
  <c r="Y3576" i="8"/>
  <c r="Y3577" i="8"/>
  <c r="Y3578" i="8"/>
  <c r="Y3579" i="8"/>
  <c r="Y3580" i="8"/>
  <c r="Y3581" i="8"/>
  <c r="Y3582" i="8"/>
  <c r="Y3583" i="8"/>
  <c r="Y3584" i="8"/>
  <c r="Y3585" i="8"/>
  <c r="Y3586" i="8"/>
  <c r="Y3587" i="8"/>
  <c r="Y3588" i="8"/>
  <c r="Y3589" i="8"/>
  <c r="Y3590" i="8"/>
  <c r="Y3591" i="8"/>
  <c r="Y3592" i="8"/>
  <c r="Y3593" i="8"/>
  <c r="Y3594" i="8"/>
  <c r="Y3595" i="8"/>
  <c r="Y3596" i="8"/>
  <c r="Y3597" i="8"/>
  <c r="Y3598" i="8"/>
  <c r="Y3599" i="8"/>
  <c r="Y3600" i="8"/>
  <c r="Y3601" i="8"/>
  <c r="Y3602" i="8"/>
  <c r="Y3603" i="8"/>
  <c r="Y3604" i="8"/>
  <c r="Y3605" i="8"/>
  <c r="Y3606" i="8"/>
  <c r="Y3607" i="8"/>
  <c r="Y3608" i="8"/>
  <c r="Y3609" i="8"/>
  <c r="Y3610" i="8"/>
  <c r="Y3611" i="8"/>
  <c r="Y3612" i="8"/>
  <c r="Y3613" i="8"/>
  <c r="Y3614" i="8"/>
  <c r="Y3615" i="8"/>
  <c r="Y3616" i="8"/>
  <c r="Y3617" i="8"/>
  <c r="Y3618" i="8"/>
  <c r="Y3619" i="8"/>
  <c r="Y3620" i="8"/>
  <c r="Y3621" i="8"/>
  <c r="Y3622" i="8"/>
  <c r="Y3623" i="8"/>
  <c r="Y3624" i="8"/>
  <c r="Y3625" i="8"/>
  <c r="Y3626" i="8"/>
  <c r="Y3627" i="8"/>
  <c r="Y3628" i="8"/>
  <c r="Y3629" i="8"/>
  <c r="Y3630" i="8"/>
  <c r="Y3631" i="8"/>
  <c r="Y3632" i="8"/>
  <c r="Y3633" i="8"/>
  <c r="Y3634" i="8"/>
  <c r="Y3635" i="8"/>
  <c r="Y3636" i="8"/>
  <c r="Y3637" i="8"/>
  <c r="Y3638" i="8"/>
  <c r="Y3639" i="8"/>
  <c r="Y3640" i="8"/>
  <c r="Y3641" i="8"/>
  <c r="Y3642" i="8"/>
  <c r="Y3643" i="8"/>
  <c r="Y3644" i="8"/>
  <c r="Y3645" i="8"/>
  <c r="Y3646" i="8"/>
  <c r="Y3647" i="8"/>
  <c r="Y3648" i="8"/>
  <c r="Y3649" i="8"/>
  <c r="Y3650" i="8"/>
  <c r="Y3651" i="8"/>
  <c r="Y3652" i="8"/>
  <c r="Y3653" i="8"/>
  <c r="Y3654" i="8"/>
  <c r="Y3655" i="8"/>
  <c r="Y3656" i="8"/>
  <c r="Y3657" i="8"/>
  <c r="Y3658" i="8"/>
  <c r="Y3659" i="8"/>
  <c r="Y3660" i="8"/>
  <c r="Y3661" i="8"/>
  <c r="Y3662" i="8"/>
  <c r="Y3663" i="8"/>
  <c r="Y3664" i="8"/>
  <c r="Y3665" i="8"/>
  <c r="Y3666" i="8"/>
  <c r="Y3667" i="8"/>
  <c r="Y3668" i="8"/>
  <c r="Y3669" i="8"/>
  <c r="Y3670" i="8"/>
  <c r="Y3671" i="8"/>
  <c r="Y3672" i="8"/>
  <c r="Y3673" i="8"/>
  <c r="Y3674" i="8"/>
  <c r="Y3675" i="8"/>
  <c r="Y3676" i="8"/>
  <c r="Y3677" i="8"/>
  <c r="Y3678" i="8"/>
  <c r="Y3679" i="8"/>
  <c r="Y3680" i="8"/>
  <c r="Y3681" i="8"/>
  <c r="Y3682" i="8"/>
  <c r="Y3683" i="8"/>
  <c r="Y3684" i="8"/>
  <c r="Y3685" i="8"/>
  <c r="Y3686" i="8"/>
  <c r="Y3687" i="8"/>
  <c r="Y3688" i="8"/>
  <c r="Y3689" i="8"/>
  <c r="Y3690" i="8"/>
  <c r="Y3691" i="8"/>
  <c r="Y3692" i="8"/>
  <c r="Y3693" i="8"/>
  <c r="Y3694" i="8"/>
  <c r="Y3695" i="8"/>
  <c r="Y3696" i="8"/>
  <c r="Y3697" i="8"/>
  <c r="Y3698" i="8"/>
  <c r="Y3699" i="8"/>
  <c r="Y3700" i="8"/>
  <c r="Y3701" i="8"/>
  <c r="Y3702" i="8"/>
  <c r="Y3703" i="8"/>
  <c r="Y3704" i="8"/>
  <c r="Y3705" i="8"/>
  <c r="Y3706" i="8"/>
  <c r="Y3707" i="8"/>
  <c r="Y3708" i="8"/>
  <c r="Y3709" i="8"/>
  <c r="Y3710" i="8"/>
  <c r="Y3711" i="8"/>
  <c r="Y3712" i="8"/>
  <c r="Y3713" i="8"/>
  <c r="Y3714" i="8"/>
  <c r="Y3715" i="8"/>
  <c r="Y3716" i="8"/>
  <c r="Y3717" i="8"/>
  <c r="Y3718" i="8"/>
  <c r="Y3719" i="8"/>
  <c r="Y3720" i="8"/>
  <c r="Y3721" i="8"/>
  <c r="Y3722" i="8"/>
  <c r="Y3723" i="8"/>
  <c r="Y3724" i="8"/>
  <c r="Y3725" i="8"/>
  <c r="Y3726" i="8"/>
  <c r="Y3727" i="8"/>
  <c r="Y3728" i="8"/>
  <c r="Y3729" i="8"/>
  <c r="Y3730" i="8"/>
  <c r="Y3731" i="8"/>
  <c r="Y3732" i="8"/>
  <c r="Y3733" i="8"/>
  <c r="Y3734" i="8"/>
  <c r="Y3735" i="8"/>
  <c r="Y3736" i="8"/>
  <c r="Y3737" i="8"/>
  <c r="Y3738" i="8"/>
  <c r="Y3739" i="8"/>
  <c r="Y3740" i="8"/>
  <c r="Y3741" i="8"/>
  <c r="Y3742" i="8"/>
  <c r="Y3743" i="8"/>
  <c r="Y3744" i="8"/>
  <c r="Y3745" i="8"/>
  <c r="Y3746" i="8"/>
  <c r="Y3747" i="8"/>
  <c r="Y3748" i="8"/>
  <c r="Y3749" i="8"/>
  <c r="Y3750" i="8"/>
  <c r="Y3751" i="8"/>
  <c r="Y3752" i="8"/>
  <c r="Y3753" i="8"/>
  <c r="Y3754" i="8"/>
  <c r="Y3755" i="8"/>
  <c r="Y3756" i="8"/>
  <c r="Y3757" i="8"/>
  <c r="Y3758" i="8"/>
  <c r="Y3759" i="8"/>
  <c r="Y3760" i="8"/>
  <c r="Y3761" i="8"/>
  <c r="Y3762" i="8"/>
  <c r="Y3763" i="8"/>
  <c r="Y3764" i="8"/>
  <c r="Y3765" i="8"/>
  <c r="Y3766" i="8"/>
  <c r="Y3767" i="8"/>
  <c r="Y3768" i="8"/>
  <c r="Y3769" i="8"/>
  <c r="Y3770" i="8"/>
  <c r="Y3771" i="8"/>
  <c r="Y3772" i="8"/>
  <c r="Y3773" i="8"/>
  <c r="Y3774" i="8"/>
  <c r="Y3775" i="8"/>
  <c r="Y3776" i="8"/>
  <c r="Y3777" i="8"/>
  <c r="Y3778" i="8"/>
  <c r="Y3779" i="8"/>
  <c r="Y3780" i="8"/>
  <c r="Y3781" i="8"/>
  <c r="Y3782" i="8"/>
  <c r="Y3783" i="8"/>
  <c r="Y3784" i="8"/>
  <c r="Y3785" i="8"/>
  <c r="Y3786" i="8"/>
  <c r="Y3787" i="8"/>
  <c r="Y3788" i="8"/>
  <c r="Y3789" i="8"/>
  <c r="Y3790" i="8"/>
  <c r="Y3791" i="8"/>
  <c r="Y3792" i="8"/>
  <c r="Y3793" i="8"/>
  <c r="Y3794" i="8"/>
  <c r="Y3795" i="8"/>
  <c r="Y3796" i="8"/>
  <c r="Y3797" i="8"/>
  <c r="Y3798" i="8"/>
  <c r="Y3799" i="8"/>
  <c r="Y3800" i="8"/>
  <c r="Y3801" i="8"/>
  <c r="Y3802" i="8"/>
  <c r="Y3803" i="8"/>
  <c r="Y3804" i="8"/>
  <c r="Y3805" i="8"/>
  <c r="Y3806" i="8"/>
  <c r="Y3807" i="8"/>
  <c r="Y3808" i="8"/>
  <c r="Y3809" i="8"/>
  <c r="Y3810" i="8"/>
  <c r="Y3811" i="8"/>
  <c r="Y3812" i="8"/>
  <c r="Y3813" i="8"/>
  <c r="Y3814" i="8"/>
  <c r="Y3815" i="8"/>
  <c r="Y3816" i="8"/>
  <c r="Y3817" i="8"/>
  <c r="Y3818" i="8"/>
  <c r="Y3819" i="8"/>
  <c r="Y3820" i="8"/>
  <c r="Y3821" i="8"/>
  <c r="Y3822" i="8"/>
  <c r="Y3823" i="8"/>
  <c r="Y3824" i="8"/>
  <c r="Y3825" i="8"/>
  <c r="Y3826" i="8"/>
  <c r="Y3827" i="8"/>
  <c r="Y3828" i="8"/>
  <c r="Y3829" i="8"/>
  <c r="Y3830" i="8"/>
  <c r="Y3831" i="8"/>
  <c r="Y3832" i="8"/>
  <c r="Y3833" i="8"/>
  <c r="Y3834" i="8"/>
  <c r="Y3835" i="8"/>
  <c r="Y3836" i="8"/>
  <c r="Y3837" i="8"/>
  <c r="Y3838" i="8"/>
  <c r="Y3839" i="8"/>
  <c r="Y3840" i="8"/>
  <c r="Y3841" i="8"/>
  <c r="Y3842" i="8"/>
  <c r="Y3843" i="8"/>
  <c r="Y3844" i="8"/>
  <c r="Y3845" i="8"/>
  <c r="Y3846" i="8"/>
  <c r="Y3847" i="8"/>
  <c r="Y3848" i="8"/>
  <c r="Y3849" i="8"/>
  <c r="Y3850" i="8"/>
  <c r="Y3851" i="8"/>
  <c r="Y3852" i="8"/>
  <c r="Y3853" i="8"/>
  <c r="Y3854" i="8"/>
  <c r="Y3855" i="8"/>
  <c r="Y3856" i="8"/>
  <c r="Y3857" i="8"/>
  <c r="Y3858" i="8"/>
  <c r="Y3859" i="8"/>
  <c r="Y3860" i="8"/>
  <c r="Y3861" i="8"/>
  <c r="Y3862" i="8"/>
  <c r="Y3863" i="8"/>
  <c r="Y3864" i="8"/>
  <c r="Y3865" i="8"/>
  <c r="Y3866" i="8"/>
  <c r="Y3867" i="8"/>
  <c r="Y3868" i="8"/>
  <c r="Y3869" i="8"/>
  <c r="Y3870" i="8"/>
  <c r="Y3871" i="8"/>
  <c r="Y3872" i="8"/>
  <c r="Y3873" i="8"/>
  <c r="Y3874" i="8"/>
  <c r="Y3875" i="8"/>
  <c r="Y3876" i="8"/>
  <c r="Y3877" i="8"/>
  <c r="Y3878" i="8"/>
  <c r="Y3879" i="8"/>
  <c r="Y3880" i="8"/>
  <c r="Y3881" i="8"/>
  <c r="Y3882" i="8"/>
  <c r="Y3883" i="8"/>
  <c r="Y3884" i="8"/>
  <c r="Y3885" i="8"/>
  <c r="Y3886" i="8"/>
  <c r="Y3887" i="8"/>
  <c r="Y3888" i="8"/>
  <c r="Y3889" i="8"/>
  <c r="Y3890" i="8"/>
  <c r="Y3891" i="8"/>
  <c r="Y3892" i="8"/>
  <c r="Y3893" i="8"/>
  <c r="Y3894" i="8"/>
  <c r="Y3895" i="8"/>
  <c r="Y3896" i="8"/>
  <c r="Y3897" i="8"/>
  <c r="Y3898" i="8"/>
  <c r="Y3899" i="8"/>
  <c r="Y3900" i="8"/>
  <c r="Y3901" i="8"/>
  <c r="Y3902" i="8"/>
  <c r="Y3903" i="8"/>
  <c r="Y3904" i="8"/>
  <c r="Y3905" i="8"/>
  <c r="Y3906" i="8"/>
  <c r="Y3907" i="8"/>
  <c r="Y3908" i="8"/>
  <c r="Y3909" i="8"/>
  <c r="Y3910" i="8"/>
  <c r="Y3911" i="8"/>
  <c r="Y3912" i="8"/>
  <c r="Y3913" i="8"/>
  <c r="Y3914" i="8"/>
  <c r="Y3915" i="8"/>
  <c r="Y3916" i="8"/>
  <c r="Y3917" i="8"/>
  <c r="Y3918" i="8"/>
  <c r="Y3919" i="8"/>
  <c r="Y3920" i="8"/>
  <c r="Y3921" i="8"/>
  <c r="Y3922" i="8"/>
  <c r="Y3923" i="8"/>
  <c r="Y3924" i="8"/>
  <c r="Y3925" i="8"/>
  <c r="Y3926" i="8"/>
  <c r="Y3927" i="8"/>
  <c r="Y3928" i="8"/>
  <c r="Y3929" i="8"/>
  <c r="Y3930" i="8"/>
  <c r="Y3931" i="8"/>
  <c r="Y3932" i="8"/>
  <c r="Y3933" i="8"/>
  <c r="Y3934" i="8"/>
  <c r="Y3935" i="8"/>
  <c r="Y3936" i="8"/>
  <c r="Y3937" i="8"/>
  <c r="Y3938" i="8"/>
  <c r="Y3939" i="8"/>
  <c r="Y3940" i="8"/>
  <c r="Y3941" i="8"/>
  <c r="Y3942" i="8"/>
  <c r="Y3943" i="8"/>
  <c r="Y3944" i="8"/>
  <c r="Y3945" i="8"/>
  <c r="Y3946" i="8"/>
  <c r="Y3947" i="8"/>
  <c r="Y3948" i="8"/>
  <c r="Y3949" i="8"/>
  <c r="Y3950" i="8"/>
  <c r="Y3951" i="8"/>
  <c r="Y3952" i="8"/>
  <c r="Y3953" i="8"/>
  <c r="Y3954" i="8"/>
  <c r="Y3955" i="8"/>
  <c r="Y3956" i="8"/>
  <c r="Y3957" i="8"/>
  <c r="Y3958" i="8"/>
  <c r="Y3959" i="8"/>
  <c r="Y3960" i="8"/>
  <c r="Y3961" i="8"/>
  <c r="Y3962" i="8"/>
  <c r="Y3963" i="8"/>
  <c r="Y3964" i="8"/>
  <c r="Y3965" i="8"/>
  <c r="Y3966" i="8"/>
  <c r="Y3967" i="8"/>
  <c r="Y3968" i="8"/>
  <c r="Y3969" i="8"/>
  <c r="Y3970" i="8"/>
  <c r="Y3971" i="8"/>
  <c r="Y3972" i="8"/>
  <c r="Y3973" i="8"/>
  <c r="Y3974" i="8"/>
  <c r="Y3975" i="8"/>
  <c r="Y3976" i="8"/>
  <c r="Y3977" i="8"/>
  <c r="Y3978" i="8"/>
  <c r="Y3979" i="8"/>
  <c r="Y3980" i="8"/>
  <c r="Y3981" i="8"/>
  <c r="Y3982" i="8"/>
  <c r="Y3983" i="8"/>
  <c r="Y3984" i="8"/>
  <c r="Y3985" i="8"/>
  <c r="Y3986" i="8"/>
  <c r="Y3987" i="8"/>
  <c r="Y3988" i="8"/>
  <c r="Y3989" i="8"/>
  <c r="Y3990" i="8"/>
  <c r="Y3991" i="8"/>
  <c r="Y3992" i="8"/>
  <c r="Y3993" i="8"/>
  <c r="Y3994" i="8"/>
  <c r="Y3995" i="8"/>
  <c r="Y3996" i="8"/>
  <c r="H3986" i="8"/>
  <c r="I3985" i="8"/>
  <c r="A3995" i="8"/>
  <c r="X3999" i="8" l="1"/>
  <c r="A3996" i="8"/>
  <c r="I3986" i="8"/>
  <c r="H3987" i="8"/>
  <c r="X4000" i="8" l="1"/>
  <c r="H3988" i="8"/>
  <c r="I3987" i="8"/>
  <c r="A3997" i="8"/>
  <c r="X4001" i="8" l="1"/>
  <c r="A3998" i="8"/>
  <c r="I3988" i="8"/>
  <c r="H3989" i="8"/>
  <c r="X4002" i="8" l="1"/>
  <c r="H3990" i="8"/>
  <c r="I3989" i="8"/>
  <c r="A3999" i="8"/>
  <c r="X4003" i="8" l="1"/>
  <c r="A4000" i="8"/>
  <c r="I3990" i="8"/>
  <c r="H3991" i="8"/>
  <c r="X4004" i="8" l="1"/>
  <c r="H3992" i="8"/>
  <c r="I3991" i="8"/>
  <c r="A4001" i="8"/>
  <c r="X4005" i="8" l="1"/>
  <c r="A4002" i="8"/>
  <c r="I3992" i="8"/>
  <c r="H3993" i="8"/>
  <c r="X4006" i="8" l="1"/>
  <c r="H3994" i="8"/>
  <c r="I3993" i="8"/>
  <c r="A4003" i="8"/>
  <c r="X4007" i="8" l="1"/>
  <c r="A4004" i="8"/>
  <c r="I3994" i="8"/>
  <c r="H3995" i="8"/>
  <c r="X4008" i="8" l="1"/>
  <c r="H3996" i="8"/>
  <c r="I3995" i="8"/>
  <c r="A4005" i="8"/>
  <c r="X4009" i="8" l="1"/>
  <c r="A4006" i="8"/>
  <c r="H3997" i="8"/>
  <c r="I3996" i="8"/>
  <c r="X4010" i="8" l="1"/>
  <c r="H3998" i="8"/>
  <c r="I3997" i="8"/>
  <c r="A4007" i="8"/>
  <c r="X4011" i="8" l="1"/>
  <c r="A4008" i="8"/>
  <c r="H3999" i="8"/>
  <c r="I3998" i="8"/>
  <c r="X4012" i="8" l="1"/>
  <c r="H4000" i="8"/>
  <c r="I3999" i="8"/>
  <c r="A4009" i="8"/>
  <c r="X4013" i="8" l="1"/>
  <c r="A4010" i="8"/>
  <c r="H4001" i="8"/>
  <c r="I4000" i="8"/>
  <c r="X4014" i="8" l="1"/>
  <c r="H4002" i="8"/>
  <c r="I4001" i="8"/>
  <c r="A4011" i="8"/>
  <c r="X4015" i="8" l="1"/>
  <c r="A4012" i="8"/>
  <c r="H4003" i="8"/>
  <c r="I4002" i="8"/>
  <c r="X4016" i="8" l="1"/>
  <c r="H4004" i="8"/>
  <c r="I4003" i="8"/>
  <c r="A4013" i="8"/>
  <c r="X4017" i="8" l="1"/>
  <c r="A4014" i="8"/>
  <c r="H4005" i="8"/>
  <c r="I4004" i="8"/>
  <c r="X4018" i="8" l="1"/>
  <c r="H4006" i="8"/>
  <c r="I4005" i="8"/>
  <c r="A4015" i="8"/>
  <c r="X4019" i="8" l="1"/>
  <c r="A4016" i="8"/>
  <c r="H4007" i="8"/>
  <c r="I4006" i="8"/>
  <c r="X4020" i="8" l="1"/>
  <c r="H4008" i="8"/>
  <c r="I4007" i="8"/>
  <c r="A4017" i="8"/>
  <c r="X4021" i="8" l="1"/>
  <c r="A4018" i="8"/>
  <c r="H4009" i="8"/>
  <c r="I4008" i="8"/>
  <c r="X4022" i="8" l="1"/>
  <c r="H4010" i="8"/>
  <c r="I4009" i="8"/>
  <c r="A4019" i="8"/>
  <c r="X4023" i="8" l="1"/>
  <c r="A4020" i="8"/>
  <c r="H4011" i="8"/>
  <c r="I4010" i="8"/>
  <c r="X4024" i="8" l="1"/>
  <c r="H4012" i="8"/>
  <c r="I4011" i="8"/>
  <c r="A4021" i="8"/>
  <c r="X4025" i="8" l="1"/>
  <c r="A4022" i="8"/>
  <c r="H4013" i="8"/>
  <c r="I4012" i="8"/>
  <c r="X4026" i="8" l="1"/>
  <c r="H4014" i="8"/>
  <c r="I4013" i="8"/>
  <c r="A4023" i="8"/>
  <c r="X4027" i="8" l="1"/>
  <c r="A4024" i="8"/>
  <c r="H4015" i="8"/>
  <c r="I4014" i="8"/>
  <c r="X4028" i="8" l="1"/>
  <c r="H4016" i="8"/>
  <c r="I4015" i="8"/>
  <c r="A4025" i="8"/>
  <c r="X4029" i="8" l="1"/>
  <c r="A4026" i="8"/>
  <c r="H4017" i="8"/>
  <c r="I4016" i="8"/>
  <c r="X4030" i="8" l="1"/>
  <c r="H4018" i="8"/>
  <c r="I4017" i="8"/>
  <c r="A4027" i="8"/>
  <c r="X4031" i="8" l="1"/>
  <c r="A4028" i="8"/>
  <c r="H4019" i="8"/>
  <c r="I4018" i="8"/>
  <c r="X4032" i="8" l="1"/>
  <c r="H4020" i="8"/>
  <c r="I4019" i="8"/>
  <c r="A4029" i="8"/>
  <c r="X4033" i="8" l="1"/>
  <c r="A4030" i="8"/>
  <c r="H4021" i="8"/>
  <c r="I4020" i="8"/>
  <c r="X4034" i="8" l="1"/>
  <c r="H4022" i="8"/>
  <c r="I4021" i="8"/>
  <c r="A4031" i="8"/>
  <c r="X4035" i="8" l="1"/>
  <c r="A4032" i="8"/>
  <c r="H4023" i="8"/>
  <c r="I4022" i="8"/>
  <c r="X4036" i="8" l="1"/>
  <c r="H4024" i="8"/>
  <c r="I4023" i="8"/>
  <c r="A4033" i="8"/>
  <c r="X4037" i="8" l="1"/>
  <c r="A4034" i="8"/>
  <c r="H4025" i="8"/>
  <c r="I4024" i="8"/>
  <c r="X4038" i="8" l="1"/>
  <c r="H4026" i="8"/>
  <c r="I4025" i="8"/>
  <c r="A4035" i="8"/>
  <c r="X4039" i="8" l="1"/>
  <c r="A4036" i="8"/>
  <c r="H4027" i="8"/>
  <c r="I4026" i="8"/>
  <c r="X4040" i="8" l="1"/>
  <c r="H4028" i="8"/>
  <c r="I4027" i="8"/>
  <c r="A4037" i="8"/>
  <c r="X4041" i="8" l="1"/>
  <c r="A4038" i="8"/>
  <c r="H4029" i="8"/>
  <c r="I4028" i="8"/>
  <c r="X4042" i="8" l="1"/>
  <c r="H4030" i="8"/>
  <c r="I4029" i="8"/>
  <c r="A4039" i="8"/>
  <c r="X4043" i="8" l="1"/>
  <c r="A4040" i="8"/>
  <c r="H4031" i="8"/>
  <c r="I4030" i="8"/>
  <c r="X4044" i="8" l="1"/>
  <c r="H4032" i="8"/>
  <c r="I4031" i="8"/>
  <c r="A4041" i="8"/>
  <c r="X4045" i="8" l="1"/>
  <c r="A4042" i="8"/>
  <c r="H4033" i="8"/>
  <c r="I4032" i="8"/>
  <c r="X4046" i="8" l="1"/>
  <c r="H4034" i="8"/>
  <c r="I4033" i="8"/>
  <c r="A4043" i="8"/>
  <c r="X4047" i="8" l="1"/>
  <c r="A4044" i="8"/>
  <c r="H4035" i="8"/>
  <c r="I4034" i="8"/>
  <c r="X4048" i="8" l="1"/>
  <c r="H4036" i="8"/>
  <c r="I4035" i="8"/>
  <c r="A4045" i="8"/>
  <c r="X4049" i="8" l="1"/>
  <c r="A4046" i="8"/>
  <c r="H4037" i="8"/>
  <c r="I4036" i="8"/>
  <c r="X4050" i="8" l="1"/>
  <c r="H4038" i="8"/>
  <c r="I4037" i="8"/>
  <c r="A4047" i="8"/>
  <c r="X4051" i="8" l="1"/>
  <c r="A4048" i="8"/>
  <c r="H4039" i="8"/>
  <c r="I4038" i="8"/>
  <c r="X4052" i="8" l="1"/>
  <c r="H4040" i="8"/>
  <c r="I4039" i="8"/>
  <c r="A4049" i="8"/>
  <c r="X4053" i="8" l="1"/>
  <c r="A4050" i="8"/>
  <c r="H4041" i="8"/>
  <c r="I4040" i="8"/>
  <c r="X4054" i="8" l="1"/>
  <c r="H4042" i="8"/>
  <c r="I4041" i="8"/>
  <c r="A4051" i="8"/>
  <c r="X4055" i="8" l="1"/>
  <c r="A4052" i="8"/>
  <c r="H4043" i="8"/>
  <c r="I4042" i="8"/>
  <c r="X4056" i="8" l="1"/>
  <c r="H4044" i="8"/>
  <c r="I4043" i="8"/>
  <c r="A4053" i="8"/>
  <c r="X4057" i="8" l="1"/>
  <c r="A4054" i="8"/>
  <c r="H4045" i="8"/>
  <c r="I4044" i="8"/>
  <c r="X4058" i="8" l="1"/>
  <c r="H4046" i="8"/>
  <c r="I4045" i="8"/>
  <c r="A4055" i="8"/>
  <c r="X4059" i="8" l="1"/>
  <c r="A4056" i="8"/>
  <c r="H4047" i="8"/>
  <c r="I4046" i="8"/>
  <c r="X4060" i="8" l="1"/>
  <c r="H4048" i="8"/>
  <c r="I4047" i="8"/>
  <c r="A4057" i="8"/>
  <c r="X4061" i="8" l="1"/>
  <c r="A4058" i="8"/>
  <c r="H4049" i="8"/>
  <c r="I4048" i="8"/>
  <c r="X4062" i="8" l="1"/>
  <c r="H4050" i="8"/>
  <c r="I4049" i="8"/>
  <c r="A4059" i="8"/>
  <c r="X4063" i="8" l="1"/>
  <c r="A4060" i="8"/>
  <c r="H4051" i="8"/>
  <c r="I4050" i="8"/>
  <c r="X4064" i="8" l="1"/>
  <c r="H4052" i="8"/>
  <c r="I4051" i="8"/>
  <c r="A4061" i="8"/>
  <c r="X4065" i="8" l="1"/>
  <c r="A4062" i="8"/>
  <c r="H4053" i="8"/>
  <c r="I4052" i="8"/>
  <c r="X4066" i="8" l="1"/>
  <c r="H4054" i="8"/>
  <c r="I4053" i="8"/>
  <c r="A4063" i="8"/>
  <c r="X4067" i="8" l="1"/>
  <c r="A4064" i="8"/>
  <c r="H4055" i="8"/>
  <c r="I4054" i="8"/>
  <c r="X4068" i="8" l="1"/>
  <c r="H4056" i="8"/>
  <c r="I4055" i="8"/>
  <c r="A4065" i="8"/>
  <c r="X4069" i="8" l="1"/>
  <c r="A4066" i="8"/>
  <c r="H4057" i="8"/>
  <c r="I4056" i="8"/>
  <c r="X4070" i="8" l="1"/>
  <c r="H4058" i="8"/>
  <c r="I4057" i="8"/>
  <c r="A4067" i="8"/>
  <c r="X4071" i="8" l="1"/>
  <c r="A4068" i="8"/>
  <c r="H4059" i="8"/>
  <c r="I4058" i="8"/>
  <c r="X4072" i="8" l="1"/>
  <c r="H4060" i="8"/>
  <c r="I4059" i="8"/>
  <c r="A4069" i="8"/>
  <c r="X4073" i="8" l="1"/>
  <c r="A4070" i="8"/>
  <c r="H4061" i="8"/>
  <c r="I4060" i="8"/>
  <c r="X4074" i="8" l="1"/>
  <c r="H4062" i="8"/>
  <c r="I4061" i="8"/>
  <c r="A4071" i="8"/>
  <c r="X4075" i="8" l="1"/>
  <c r="A4072" i="8"/>
  <c r="H4063" i="8"/>
  <c r="I4062" i="8"/>
  <c r="X4076" i="8" l="1"/>
  <c r="H4064" i="8"/>
  <c r="I4063" i="8"/>
  <c r="A4073" i="8"/>
  <c r="X4077" i="8" l="1"/>
  <c r="A4074" i="8"/>
  <c r="H4065" i="8"/>
  <c r="I4064" i="8"/>
  <c r="X4078" i="8" l="1"/>
  <c r="H4066" i="8"/>
  <c r="I4065" i="8"/>
  <c r="A4075" i="8"/>
  <c r="X4079" i="8" l="1"/>
  <c r="A4076" i="8"/>
  <c r="H4067" i="8"/>
  <c r="I4066" i="8"/>
  <c r="X4080" i="8" l="1"/>
  <c r="H4068" i="8"/>
  <c r="I4067" i="8"/>
  <c r="A4077" i="8"/>
  <c r="X4081" i="8" l="1"/>
  <c r="A4078" i="8"/>
  <c r="H4069" i="8"/>
  <c r="I4068" i="8"/>
  <c r="X4082" i="8" l="1"/>
  <c r="H4070" i="8"/>
  <c r="I4069" i="8"/>
  <c r="A4079" i="8"/>
  <c r="X4083" i="8" l="1"/>
  <c r="A4080" i="8"/>
  <c r="H4071" i="8"/>
  <c r="I4070" i="8"/>
  <c r="X4084" i="8" l="1"/>
  <c r="H4072" i="8"/>
  <c r="I4071" i="8"/>
  <c r="A4081" i="8"/>
  <c r="X4085" i="8" l="1"/>
  <c r="A4082" i="8"/>
  <c r="H4073" i="8"/>
  <c r="I4072" i="8"/>
  <c r="X4086" i="8" l="1"/>
  <c r="H4074" i="8"/>
  <c r="I4073" i="8"/>
  <c r="A4083" i="8"/>
  <c r="X4087" i="8" l="1"/>
  <c r="A4084" i="8"/>
  <c r="H4075" i="8"/>
  <c r="I4074" i="8"/>
  <c r="X4088" i="8" l="1"/>
  <c r="H4076" i="8"/>
  <c r="I4075" i="8"/>
  <c r="A4085" i="8"/>
  <c r="X4089" i="8" l="1"/>
  <c r="A4086" i="8"/>
  <c r="H4077" i="8"/>
  <c r="I4076" i="8"/>
  <c r="X4090" i="8" l="1"/>
  <c r="H4078" i="8"/>
  <c r="I4077" i="8"/>
  <c r="A4087" i="8"/>
  <c r="X4091" i="8" l="1"/>
  <c r="A4088" i="8"/>
  <c r="H4079" i="8"/>
  <c r="I4078" i="8"/>
  <c r="X4092" i="8" l="1"/>
  <c r="H4080" i="8"/>
  <c r="I4079" i="8"/>
  <c r="A4089" i="8"/>
  <c r="X4093" i="8" l="1"/>
  <c r="A4090" i="8"/>
  <c r="H4081" i="8"/>
  <c r="I4080" i="8"/>
  <c r="X4094" i="8" l="1"/>
  <c r="H4082" i="8"/>
  <c r="I4081" i="8"/>
  <c r="A4091" i="8"/>
  <c r="X4095" i="8" l="1"/>
  <c r="A4092" i="8"/>
  <c r="H4083" i="8"/>
  <c r="I4082" i="8"/>
  <c r="X4096" i="8" l="1"/>
  <c r="H4084" i="8"/>
  <c r="I4083" i="8"/>
  <c r="A4093" i="8"/>
  <c r="X4097" i="8" l="1"/>
  <c r="A4094" i="8"/>
  <c r="H4085" i="8"/>
  <c r="I4084" i="8"/>
  <c r="X4098" i="8" l="1"/>
  <c r="H4086" i="8"/>
  <c r="I4085" i="8"/>
  <c r="A4095" i="8"/>
  <c r="X4099" i="8" l="1"/>
  <c r="A4096" i="8"/>
  <c r="H4087" i="8"/>
  <c r="I4086" i="8"/>
  <c r="X4100" i="8" l="1"/>
  <c r="H4088" i="8"/>
  <c r="I4087" i="8"/>
  <c r="A4097" i="8"/>
  <c r="X4101" i="8" l="1"/>
  <c r="A4098" i="8"/>
  <c r="H4089" i="8"/>
  <c r="I4088" i="8"/>
  <c r="X4102" i="8" l="1"/>
  <c r="H4090" i="8"/>
  <c r="I4089" i="8"/>
  <c r="A4099" i="8"/>
  <c r="X4103" i="8" l="1"/>
  <c r="A4100" i="8"/>
  <c r="H4091" i="8"/>
  <c r="I4090" i="8"/>
  <c r="X4104" i="8" l="1"/>
  <c r="H4092" i="8"/>
  <c r="I4091" i="8"/>
  <c r="A4101" i="8"/>
  <c r="X4105" i="8" l="1"/>
  <c r="A4102" i="8"/>
  <c r="H4093" i="8"/>
  <c r="I4092" i="8"/>
  <c r="X4106" i="8" l="1"/>
  <c r="H4094" i="8"/>
  <c r="I4093" i="8"/>
  <c r="A4103" i="8"/>
  <c r="X4107" i="8" l="1"/>
  <c r="A4104" i="8"/>
  <c r="H4095" i="8"/>
  <c r="I4094" i="8"/>
  <c r="X4108" i="8" l="1"/>
  <c r="H4096" i="8"/>
  <c r="I4095" i="8"/>
  <c r="A4105" i="8"/>
  <c r="X4109" i="8" l="1"/>
  <c r="A4106" i="8"/>
  <c r="H4097" i="8"/>
  <c r="I4096" i="8"/>
  <c r="X4110" i="8" l="1"/>
  <c r="H4098" i="8"/>
  <c r="I4097" i="8"/>
  <c r="A4107" i="8"/>
  <c r="X4111" i="8" l="1"/>
  <c r="A4108" i="8"/>
  <c r="H4099" i="8"/>
  <c r="I4098" i="8"/>
  <c r="X4112" i="8" l="1"/>
  <c r="H4100" i="8"/>
  <c r="I4099" i="8"/>
  <c r="A4109" i="8"/>
  <c r="X4113" i="8" l="1"/>
  <c r="A4110" i="8"/>
  <c r="H4101" i="8"/>
  <c r="I4100" i="8"/>
  <c r="X4114" i="8" l="1"/>
  <c r="H4102" i="8"/>
  <c r="I4101" i="8"/>
  <c r="A4111" i="8"/>
  <c r="X4115" i="8" l="1"/>
  <c r="A4112" i="8"/>
  <c r="H4103" i="8"/>
  <c r="I4102" i="8"/>
  <c r="X4116" i="8" l="1"/>
  <c r="H4104" i="8"/>
  <c r="I4103" i="8"/>
  <c r="A4113" i="8"/>
  <c r="X4117" i="8" l="1"/>
  <c r="A4114" i="8"/>
  <c r="H4105" i="8"/>
  <c r="I4104" i="8"/>
  <c r="X4118" i="8" l="1"/>
  <c r="H4106" i="8"/>
  <c r="I4105" i="8"/>
  <c r="A4115" i="8"/>
  <c r="X4119" i="8" l="1"/>
  <c r="A4116" i="8"/>
  <c r="H4107" i="8"/>
  <c r="I4106" i="8"/>
  <c r="X4120" i="8" l="1"/>
  <c r="H4108" i="8"/>
  <c r="I4107" i="8"/>
  <c r="A4117" i="8"/>
  <c r="X4121" i="8" l="1"/>
  <c r="A4118" i="8"/>
  <c r="H4109" i="8"/>
  <c r="I4108" i="8"/>
  <c r="X4122" i="8" l="1"/>
  <c r="H4110" i="8"/>
  <c r="I4109" i="8"/>
  <c r="A4119" i="8"/>
  <c r="X4123" i="8" l="1"/>
  <c r="A4120" i="8"/>
  <c r="H4111" i="8"/>
  <c r="I4110" i="8"/>
  <c r="X4124" i="8" l="1"/>
  <c r="H4112" i="8"/>
  <c r="I4111" i="8"/>
  <c r="A4121" i="8"/>
  <c r="X4125" i="8" l="1"/>
  <c r="A4122" i="8"/>
  <c r="H4113" i="8"/>
  <c r="I4112" i="8"/>
  <c r="X4126" i="8" l="1"/>
  <c r="H4114" i="8"/>
  <c r="I4113" i="8"/>
  <c r="A4123" i="8"/>
  <c r="X4127" i="8" l="1"/>
  <c r="A4124" i="8"/>
  <c r="H4115" i="8"/>
  <c r="I4114" i="8"/>
  <c r="X4128" i="8" l="1"/>
  <c r="H4116" i="8"/>
  <c r="I4115" i="8"/>
  <c r="A4125" i="8"/>
  <c r="X4129" i="8" l="1"/>
  <c r="A4126" i="8"/>
  <c r="H4117" i="8"/>
  <c r="I4116" i="8"/>
  <c r="X4130" i="8" l="1"/>
  <c r="H4118" i="8"/>
  <c r="I4117" i="8"/>
  <c r="A4127" i="8"/>
  <c r="X4131" i="8" l="1"/>
  <c r="A4128" i="8"/>
  <c r="H4119" i="8"/>
  <c r="I4118" i="8"/>
  <c r="X4132" i="8" l="1"/>
  <c r="H4120" i="8"/>
  <c r="I4119" i="8"/>
  <c r="A4129" i="8"/>
  <c r="X4133" i="8" l="1"/>
  <c r="A4130" i="8"/>
  <c r="H4121" i="8"/>
  <c r="I4120" i="8"/>
  <c r="X4134" i="8" l="1"/>
  <c r="H4122" i="8"/>
  <c r="I4121" i="8"/>
  <c r="A4131" i="8"/>
  <c r="X4135" i="8" l="1"/>
  <c r="A4132" i="8"/>
  <c r="H4123" i="8"/>
  <c r="I4122" i="8"/>
  <c r="X4136" i="8" l="1"/>
  <c r="H4124" i="8"/>
  <c r="I4123" i="8"/>
  <c r="A4133" i="8"/>
  <c r="X4137" i="8" l="1"/>
  <c r="A4134" i="8"/>
  <c r="H4125" i="8"/>
  <c r="I4124" i="8"/>
  <c r="X4138" i="8" l="1"/>
  <c r="H4126" i="8"/>
  <c r="I4125" i="8"/>
  <c r="A4135" i="8"/>
  <c r="X4139" i="8" l="1"/>
  <c r="A4136" i="8"/>
  <c r="H4127" i="8"/>
  <c r="I4126" i="8"/>
  <c r="X4140" i="8" l="1"/>
  <c r="H4128" i="8"/>
  <c r="I4127" i="8"/>
  <c r="A4137" i="8"/>
  <c r="X4141" i="8" l="1"/>
  <c r="A4138" i="8"/>
  <c r="H4129" i="8"/>
  <c r="I4128" i="8"/>
  <c r="X4142" i="8" l="1"/>
  <c r="H4130" i="8"/>
  <c r="I4129" i="8"/>
  <c r="A4139" i="8"/>
  <c r="X4143" i="8" l="1"/>
  <c r="A4140" i="8"/>
  <c r="H4131" i="8"/>
  <c r="I4130" i="8"/>
  <c r="X4144" i="8" l="1"/>
  <c r="H4132" i="8"/>
  <c r="I4131" i="8"/>
  <c r="A4141" i="8"/>
  <c r="X4145" i="8" l="1"/>
  <c r="A4142" i="8"/>
  <c r="H4133" i="8"/>
  <c r="I4132" i="8"/>
  <c r="X4146" i="8" l="1"/>
  <c r="H4134" i="8"/>
  <c r="I4133" i="8"/>
  <c r="A4143" i="8"/>
  <c r="X4147" i="8" l="1"/>
  <c r="A4144" i="8"/>
  <c r="H4135" i="8"/>
  <c r="I4134" i="8"/>
  <c r="X4148" i="8" l="1"/>
  <c r="H4136" i="8"/>
  <c r="I4135" i="8"/>
  <c r="A4145" i="8"/>
  <c r="X4149" i="8" l="1"/>
  <c r="A4146" i="8"/>
  <c r="H4137" i="8"/>
  <c r="I4136" i="8"/>
  <c r="X4150" i="8" l="1"/>
  <c r="H4138" i="8"/>
  <c r="I4137" i="8"/>
  <c r="A4147" i="8"/>
  <c r="X4151" i="8" l="1"/>
  <c r="A4148" i="8"/>
  <c r="H4139" i="8"/>
  <c r="I4138" i="8"/>
  <c r="X4152" i="8" l="1"/>
  <c r="H4140" i="8"/>
  <c r="I4139" i="8"/>
  <c r="A4149" i="8"/>
  <c r="X4153" i="8" l="1"/>
  <c r="A4150" i="8"/>
  <c r="H4141" i="8"/>
  <c r="I4140" i="8"/>
  <c r="X4154" i="8" l="1"/>
  <c r="H4142" i="8"/>
  <c r="I4141" i="8"/>
  <c r="A4151" i="8"/>
  <c r="X4155" i="8" l="1"/>
  <c r="A4152" i="8"/>
  <c r="H4143" i="8"/>
  <c r="I4142" i="8"/>
  <c r="X4156" i="8" l="1"/>
  <c r="H4144" i="8"/>
  <c r="I4143" i="8"/>
  <c r="A4153" i="8"/>
  <c r="X4157" i="8" l="1"/>
  <c r="A4154" i="8"/>
  <c r="H4145" i="8"/>
  <c r="I4144" i="8"/>
  <c r="X4158" i="8" l="1"/>
  <c r="H4146" i="8"/>
  <c r="I4145" i="8"/>
  <c r="A4155" i="8"/>
  <c r="X4159" i="8" l="1"/>
  <c r="A4156" i="8"/>
  <c r="H4147" i="8"/>
  <c r="I4146" i="8"/>
  <c r="X4160" i="8" l="1"/>
  <c r="H4148" i="8"/>
  <c r="I4147" i="8"/>
  <c r="A4157" i="8"/>
  <c r="X4161" i="8" l="1"/>
  <c r="A4158" i="8"/>
  <c r="H4149" i="8"/>
  <c r="I4148" i="8"/>
  <c r="X4162" i="8" l="1"/>
  <c r="H4150" i="8"/>
  <c r="I4149" i="8"/>
  <c r="A4159" i="8"/>
  <c r="X4163" i="8" l="1"/>
  <c r="A4160" i="8"/>
  <c r="H4151" i="8"/>
  <c r="I4150" i="8"/>
  <c r="X4164" i="8" l="1"/>
  <c r="H4152" i="8"/>
  <c r="I4151" i="8"/>
  <c r="A4161" i="8"/>
  <c r="X4165" i="8" l="1"/>
  <c r="A4162" i="8"/>
  <c r="H4153" i="8"/>
  <c r="I4152" i="8"/>
  <c r="X4166" i="8" l="1"/>
  <c r="H4154" i="8"/>
  <c r="I4153" i="8"/>
  <c r="A4163" i="8"/>
  <c r="X4167" i="8" l="1"/>
  <c r="A4164" i="8"/>
  <c r="H4155" i="8"/>
  <c r="I4154" i="8"/>
  <c r="X4168" i="8" l="1"/>
  <c r="H4156" i="8"/>
  <c r="I4155" i="8"/>
  <c r="A4165" i="8"/>
  <c r="X4169" i="8" l="1"/>
  <c r="A4166" i="8"/>
  <c r="H4157" i="8"/>
  <c r="I4156" i="8"/>
  <c r="X4170" i="8" l="1"/>
  <c r="H4158" i="8"/>
  <c r="I4157" i="8"/>
  <c r="A4167" i="8"/>
  <c r="X4171" i="8" l="1"/>
  <c r="A4168" i="8"/>
  <c r="H4159" i="8"/>
  <c r="I4158" i="8"/>
  <c r="X4172" i="8" l="1"/>
  <c r="H4160" i="8"/>
  <c r="I4159" i="8"/>
  <c r="A4169" i="8"/>
  <c r="X4173" i="8" l="1"/>
  <c r="A4170" i="8"/>
  <c r="H4161" i="8"/>
  <c r="I4160" i="8"/>
  <c r="X4174" i="8" l="1"/>
  <c r="H4162" i="8"/>
  <c r="I4161" i="8"/>
  <c r="A4171" i="8"/>
  <c r="X4175" i="8" l="1"/>
  <c r="A4172" i="8"/>
  <c r="H4163" i="8"/>
  <c r="I4162" i="8"/>
  <c r="X4176" i="8" l="1"/>
  <c r="H4164" i="8"/>
  <c r="I4163" i="8"/>
  <c r="A4173" i="8"/>
  <c r="X4177" i="8" l="1"/>
  <c r="A4174" i="8"/>
  <c r="H4165" i="8"/>
  <c r="I4164" i="8"/>
  <c r="X4178" i="8" l="1"/>
  <c r="H4166" i="8"/>
  <c r="I4165" i="8"/>
  <c r="A4175" i="8"/>
  <c r="X4179" i="8" l="1"/>
  <c r="A4176" i="8"/>
  <c r="H4167" i="8"/>
  <c r="I4166" i="8"/>
  <c r="X4180" i="8" l="1"/>
  <c r="H4168" i="8"/>
  <c r="I4167" i="8"/>
  <c r="A4177" i="8"/>
  <c r="X4181" i="8" l="1"/>
  <c r="A4178" i="8"/>
  <c r="H4169" i="8"/>
  <c r="I4168" i="8"/>
  <c r="X4182" i="8" l="1"/>
  <c r="H4170" i="8"/>
  <c r="I4169" i="8"/>
  <c r="A4179" i="8"/>
  <c r="X4183" i="8" l="1"/>
  <c r="A4180" i="8"/>
  <c r="H4171" i="8"/>
  <c r="I4170" i="8"/>
  <c r="X4184" i="8" l="1"/>
  <c r="H4172" i="8"/>
  <c r="I4171" i="8"/>
  <c r="A4181" i="8"/>
  <c r="X4185" i="8" l="1"/>
  <c r="A4182" i="8"/>
  <c r="H4173" i="8"/>
  <c r="I4172" i="8"/>
  <c r="X4186" i="8" l="1"/>
  <c r="H4174" i="8"/>
  <c r="I4173" i="8"/>
  <c r="A4183" i="8"/>
  <c r="X4187" i="8" l="1"/>
  <c r="A4184" i="8"/>
  <c r="H4175" i="8"/>
  <c r="I4174" i="8"/>
  <c r="X4188" i="8" l="1"/>
  <c r="H4176" i="8"/>
  <c r="I4175" i="8"/>
  <c r="A4185" i="8"/>
  <c r="X4189" i="8" l="1"/>
  <c r="A4186" i="8"/>
  <c r="H4177" i="8"/>
  <c r="I4176" i="8"/>
  <c r="X4190" i="8" l="1"/>
  <c r="H4178" i="8"/>
  <c r="I4177" i="8"/>
  <c r="A4187" i="8"/>
  <c r="X4191" i="8" l="1"/>
  <c r="A4188" i="8"/>
  <c r="H4179" i="8"/>
  <c r="I4178" i="8"/>
  <c r="X4192" i="8" l="1"/>
  <c r="H4180" i="8"/>
  <c r="I4179" i="8"/>
  <c r="A4189" i="8"/>
  <c r="X4193" i="8" l="1"/>
  <c r="A4190" i="8"/>
  <c r="H4181" i="8"/>
  <c r="I4180" i="8"/>
  <c r="X4194" i="8" l="1"/>
  <c r="H4182" i="8"/>
  <c r="I4181" i="8"/>
  <c r="A4191" i="8"/>
  <c r="X4195" i="8" l="1"/>
  <c r="A4192" i="8"/>
  <c r="H4183" i="8"/>
  <c r="I4182" i="8"/>
  <c r="X4196" i="8" l="1"/>
  <c r="H4184" i="8"/>
  <c r="I4183" i="8"/>
  <c r="A4193" i="8"/>
  <c r="X4197" i="8" l="1"/>
  <c r="A4194" i="8"/>
  <c r="H4185" i="8"/>
  <c r="I4184" i="8"/>
  <c r="X4198" i="8" l="1"/>
  <c r="H4186" i="8"/>
  <c r="I4185" i="8"/>
  <c r="A4195" i="8"/>
  <c r="X4199" i="8" l="1"/>
  <c r="A4196" i="8"/>
  <c r="H4187" i="8"/>
  <c r="I4186" i="8"/>
  <c r="X4200" i="8" l="1"/>
  <c r="H4188" i="8"/>
  <c r="I4187" i="8"/>
  <c r="A4197" i="8"/>
  <c r="X4201" i="8" l="1"/>
  <c r="A4198" i="8"/>
  <c r="H4189" i="8"/>
  <c r="I4188" i="8"/>
  <c r="X4202" i="8" l="1"/>
  <c r="H4190" i="8"/>
  <c r="I4189" i="8"/>
  <c r="A4199" i="8"/>
  <c r="X4203" i="8" l="1"/>
  <c r="A4200" i="8"/>
  <c r="H4191" i="8"/>
  <c r="I4190" i="8"/>
  <c r="X4204" i="8" l="1"/>
  <c r="H4192" i="8"/>
  <c r="I4191" i="8"/>
  <c r="A4201" i="8"/>
  <c r="X4205" i="8" l="1"/>
  <c r="A4202" i="8"/>
  <c r="H4193" i="8"/>
  <c r="I4192" i="8"/>
  <c r="X4206" i="8" l="1"/>
  <c r="H4194" i="8"/>
  <c r="I4193" i="8"/>
  <c r="A4203" i="8"/>
  <c r="X4207" i="8" l="1"/>
  <c r="A4204" i="8"/>
  <c r="H4195" i="8"/>
  <c r="I4194" i="8"/>
  <c r="X4208" i="8" l="1"/>
  <c r="H4196" i="8"/>
  <c r="I4195" i="8"/>
  <c r="A4205" i="8"/>
  <c r="X4209" i="8" l="1"/>
  <c r="A4206" i="8"/>
  <c r="H4197" i="8"/>
  <c r="I4196" i="8"/>
  <c r="X4210" i="8" l="1"/>
  <c r="H4198" i="8"/>
  <c r="I4197" i="8"/>
  <c r="A4207" i="8"/>
  <c r="X4211" i="8" l="1"/>
  <c r="A4208" i="8"/>
  <c r="H4199" i="8"/>
  <c r="I4198" i="8"/>
  <c r="X4212" i="8" l="1"/>
  <c r="H4200" i="8"/>
  <c r="I4199" i="8"/>
  <c r="A4209" i="8"/>
  <c r="X4213" i="8" l="1"/>
  <c r="A4210" i="8"/>
  <c r="H4201" i="8"/>
  <c r="I4200" i="8"/>
  <c r="X4214" i="8" l="1"/>
  <c r="H4202" i="8"/>
  <c r="I4201" i="8"/>
  <c r="A4211" i="8"/>
  <c r="X4215" i="8" l="1"/>
  <c r="A4212" i="8"/>
  <c r="H4203" i="8"/>
  <c r="I4202" i="8"/>
  <c r="X4216" i="8" l="1"/>
  <c r="H4204" i="8"/>
  <c r="I4203" i="8"/>
  <c r="A4213" i="8"/>
  <c r="X4217" i="8" l="1"/>
  <c r="A4214" i="8"/>
  <c r="H4205" i="8"/>
  <c r="I4204" i="8"/>
  <c r="X4218" i="8" l="1"/>
  <c r="H4206" i="8"/>
  <c r="I4205" i="8"/>
  <c r="A4215" i="8"/>
  <c r="X4219" i="8" l="1"/>
  <c r="A4216" i="8"/>
  <c r="H4207" i="8"/>
  <c r="I4206" i="8"/>
  <c r="X4220" i="8" l="1"/>
  <c r="H4208" i="8"/>
  <c r="I4207" i="8"/>
  <c r="A4217" i="8"/>
  <c r="X4221" i="8" l="1"/>
  <c r="A4218" i="8"/>
  <c r="H4209" i="8"/>
  <c r="I4208" i="8"/>
  <c r="X4222" i="8" l="1"/>
  <c r="H4210" i="8"/>
  <c r="I4209" i="8"/>
  <c r="A4219" i="8"/>
  <c r="X4223" i="8" l="1"/>
  <c r="A4220" i="8"/>
  <c r="H4211" i="8"/>
  <c r="I4210" i="8"/>
  <c r="X4224" i="8" l="1"/>
  <c r="H4212" i="8"/>
  <c r="I4211" i="8"/>
  <c r="A4221" i="8"/>
  <c r="X4225" i="8" l="1"/>
  <c r="A4222" i="8"/>
  <c r="H4213" i="8"/>
  <c r="I4212" i="8"/>
  <c r="X4226" i="8" l="1"/>
  <c r="H4214" i="8"/>
  <c r="I4213" i="8"/>
  <c r="A4223" i="8"/>
  <c r="X4227" i="8" l="1"/>
  <c r="A4224" i="8"/>
  <c r="H4215" i="8"/>
  <c r="I4214" i="8"/>
  <c r="X4228" i="8" l="1"/>
  <c r="H4216" i="8"/>
  <c r="I4215" i="8"/>
  <c r="A4225" i="8"/>
  <c r="X4229" i="8" l="1"/>
  <c r="A4226" i="8"/>
  <c r="H4217" i="8"/>
  <c r="I4216" i="8"/>
  <c r="X4230" i="8" l="1"/>
  <c r="H4218" i="8"/>
  <c r="I4217" i="8"/>
  <c r="A4227" i="8"/>
  <c r="X4231" i="8" l="1"/>
  <c r="A4228" i="8"/>
  <c r="H4219" i="8"/>
  <c r="I4218" i="8"/>
  <c r="X4232" i="8" l="1"/>
  <c r="H4220" i="8"/>
  <c r="I4219" i="8"/>
  <c r="A4229" i="8"/>
  <c r="X4233" i="8" l="1"/>
  <c r="A4230" i="8"/>
  <c r="H4221" i="8"/>
  <c r="I4220" i="8"/>
  <c r="X4234" i="8" l="1"/>
  <c r="H4222" i="8"/>
  <c r="I4221" i="8"/>
  <c r="A4231" i="8"/>
  <c r="X4235" i="8" l="1"/>
  <c r="A4232" i="8"/>
  <c r="H4223" i="8"/>
  <c r="I4222" i="8"/>
  <c r="X4236" i="8" l="1"/>
  <c r="H4224" i="8"/>
  <c r="I4223" i="8"/>
  <c r="A4233" i="8"/>
  <c r="X4237" i="8" l="1"/>
  <c r="A4234" i="8"/>
  <c r="H4225" i="8"/>
  <c r="I4224" i="8"/>
  <c r="X4238" i="8" l="1"/>
  <c r="H4226" i="8"/>
  <c r="I4225" i="8"/>
  <c r="A4235" i="8"/>
  <c r="X4239" i="8" l="1"/>
  <c r="A4236" i="8"/>
  <c r="H4227" i="8"/>
  <c r="I4226" i="8"/>
  <c r="X4240" i="8" l="1"/>
  <c r="H4228" i="8"/>
  <c r="I4227" i="8"/>
  <c r="A4237" i="8"/>
  <c r="X4241" i="8" l="1"/>
  <c r="A4238" i="8"/>
  <c r="H4229" i="8"/>
  <c r="I4228" i="8"/>
  <c r="X4242" i="8" l="1"/>
  <c r="H4230" i="8"/>
  <c r="I4229" i="8"/>
  <c r="A4239" i="8"/>
  <c r="X4243" i="8" l="1"/>
  <c r="A4240" i="8"/>
  <c r="H4231" i="8"/>
  <c r="I4230" i="8"/>
  <c r="X4244" i="8" l="1"/>
  <c r="H4232" i="8"/>
  <c r="I4231" i="8"/>
  <c r="A4241" i="8"/>
  <c r="X4245" i="8" l="1"/>
  <c r="A4242" i="8"/>
  <c r="H4233" i="8"/>
  <c r="I4232" i="8"/>
  <c r="X4246" i="8" l="1"/>
  <c r="H4234" i="8"/>
  <c r="I4233" i="8"/>
  <c r="A4243" i="8"/>
  <c r="X4247" i="8" l="1"/>
  <c r="A4244" i="8"/>
  <c r="H4235" i="8"/>
  <c r="I4234" i="8"/>
  <c r="X4248" i="8" l="1"/>
  <c r="H4236" i="8"/>
  <c r="I4235" i="8"/>
  <c r="A4245" i="8"/>
  <c r="X4249" i="8" l="1"/>
  <c r="A4246" i="8"/>
  <c r="H4237" i="8"/>
  <c r="I4236" i="8"/>
  <c r="X4250" i="8" l="1"/>
  <c r="H4238" i="8"/>
  <c r="I4237" i="8"/>
  <c r="A4247" i="8"/>
  <c r="X4251" i="8" l="1"/>
  <c r="A4248" i="8"/>
  <c r="H4239" i="8"/>
  <c r="I4238" i="8"/>
  <c r="X4252" i="8" l="1"/>
  <c r="H4240" i="8"/>
  <c r="I4239" i="8"/>
  <c r="A4249" i="8"/>
  <c r="X4253" i="8" l="1"/>
  <c r="A4250" i="8"/>
  <c r="H4241" i="8"/>
  <c r="I4240" i="8"/>
  <c r="X4254" i="8" l="1"/>
  <c r="H4242" i="8"/>
  <c r="I4241" i="8"/>
  <c r="A4251" i="8"/>
  <c r="X4255" i="8" l="1"/>
  <c r="A4252" i="8"/>
  <c r="H4243" i="8"/>
  <c r="I4242" i="8"/>
  <c r="X4256" i="8" l="1"/>
  <c r="H4244" i="8"/>
  <c r="I4243" i="8"/>
  <c r="A4253" i="8"/>
  <c r="X4257" i="8" l="1"/>
  <c r="A4254" i="8"/>
  <c r="H4245" i="8"/>
  <c r="I4244" i="8"/>
  <c r="X4258" i="8" l="1"/>
  <c r="H4246" i="8"/>
  <c r="I4245" i="8"/>
  <c r="A4255" i="8"/>
  <c r="X4259" i="8" l="1"/>
  <c r="A4256" i="8"/>
  <c r="H4247" i="8"/>
  <c r="I4246" i="8"/>
  <c r="X4260" i="8" l="1"/>
  <c r="H4248" i="8"/>
  <c r="I4247" i="8"/>
  <c r="A4257" i="8"/>
  <c r="X4261" i="8" l="1"/>
  <c r="A4258" i="8"/>
  <c r="H4249" i="8"/>
  <c r="I4248" i="8"/>
  <c r="X4262" i="8" l="1"/>
  <c r="H4250" i="8"/>
  <c r="I4249" i="8"/>
  <c r="A4259" i="8"/>
  <c r="X4263" i="8" l="1"/>
  <c r="A4260" i="8"/>
  <c r="H4251" i="8"/>
  <c r="I4250" i="8"/>
  <c r="X4264" i="8" l="1"/>
  <c r="H4252" i="8"/>
  <c r="I4251" i="8"/>
  <c r="A4261" i="8"/>
  <c r="X4265" i="8" l="1"/>
  <c r="A4262" i="8"/>
  <c r="H4253" i="8"/>
  <c r="I4252" i="8"/>
  <c r="X4266" i="8" l="1"/>
  <c r="H4254" i="8"/>
  <c r="I4253" i="8"/>
  <c r="A4263" i="8"/>
  <c r="X4267" i="8" l="1"/>
  <c r="A4264" i="8"/>
  <c r="H4255" i="8"/>
  <c r="I4254" i="8"/>
  <c r="X4268" i="8" l="1"/>
  <c r="H4256" i="8"/>
  <c r="I4255" i="8"/>
  <c r="A4265" i="8"/>
  <c r="X4269" i="8" l="1"/>
  <c r="A4266" i="8"/>
  <c r="H4257" i="8"/>
  <c r="I4256" i="8"/>
  <c r="X4270" i="8" l="1"/>
  <c r="H4258" i="8"/>
  <c r="I4257" i="8"/>
  <c r="A4267" i="8"/>
  <c r="X4271" i="8" l="1"/>
  <c r="A4268" i="8"/>
  <c r="H4259" i="8"/>
  <c r="I4258" i="8"/>
  <c r="X4272" i="8" l="1"/>
  <c r="H4260" i="8"/>
  <c r="I4259" i="8"/>
  <c r="A4269" i="8"/>
  <c r="X4273" i="8" l="1"/>
  <c r="A4270" i="8"/>
  <c r="H4261" i="8"/>
  <c r="I4260" i="8"/>
  <c r="X4274" i="8" l="1"/>
  <c r="H4262" i="8"/>
  <c r="I4261" i="8"/>
  <c r="A4271" i="8"/>
  <c r="X4275" i="8" l="1"/>
  <c r="A4272" i="8"/>
  <c r="H4263" i="8"/>
  <c r="I4262" i="8"/>
  <c r="X4276" i="8" l="1"/>
  <c r="H4264" i="8"/>
  <c r="I4263" i="8"/>
  <c r="A4273" i="8"/>
  <c r="X4277" i="8" l="1"/>
  <c r="A4274" i="8"/>
  <c r="H4265" i="8"/>
  <c r="I4264" i="8"/>
  <c r="X4278" i="8" l="1"/>
  <c r="H4266" i="8"/>
  <c r="I4265" i="8"/>
  <c r="A4275" i="8"/>
  <c r="X4279" i="8" l="1"/>
  <c r="A4276" i="8"/>
  <c r="H4267" i="8"/>
  <c r="I4266" i="8"/>
  <c r="X4280" i="8" l="1"/>
  <c r="H4268" i="8"/>
  <c r="I4267" i="8"/>
  <c r="A4277" i="8"/>
  <c r="X4281" i="8" l="1"/>
  <c r="A4278" i="8"/>
  <c r="H4269" i="8"/>
  <c r="I4268" i="8"/>
  <c r="X4282" i="8" l="1"/>
  <c r="H4270" i="8"/>
  <c r="I4269" i="8"/>
  <c r="A4279" i="8"/>
  <c r="X4283" i="8" l="1"/>
  <c r="A4280" i="8"/>
  <c r="H4271" i="8"/>
  <c r="I4270" i="8"/>
  <c r="X4284" i="8" l="1"/>
  <c r="I4271" i="8"/>
  <c r="H4272" i="8"/>
  <c r="A4281" i="8"/>
  <c r="X4285" i="8" l="1"/>
  <c r="A4282" i="8"/>
  <c r="H4273" i="8"/>
  <c r="I4272" i="8"/>
  <c r="X4286" i="8" l="1"/>
  <c r="I4273" i="8"/>
  <c r="H4274" i="8"/>
  <c r="A4283" i="8"/>
  <c r="X4287" i="8" l="1"/>
  <c r="H4275" i="8"/>
  <c r="I4274" i="8"/>
  <c r="A4284" i="8"/>
  <c r="X4288" i="8" l="1"/>
  <c r="A4285" i="8"/>
  <c r="I4275" i="8"/>
  <c r="H4276" i="8"/>
  <c r="X4289" i="8" l="1"/>
  <c r="H4277" i="8"/>
  <c r="I4276" i="8"/>
  <c r="A4286" i="8"/>
  <c r="X4290" i="8" l="1"/>
  <c r="A4287" i="8"/>
  <c r="I4277" i="8"/>
  <c r="H4278" i="8"/>
  <c r="X4291" i="8" l="1"/>
  <c r="H4279" i="8"/>
  <c r="I4278" i="8"/>
  <c r="A4288" i="8"/>
  <c r="X4292" i="8" l="1"/>
  <c r="A4289" i="8"/>
  <c r="I4279" i="8"/>
  <c r="H4280" i="8"/>
  <c r="X4293" i="8" l="1"/>
  <c r="H4281" i="8"/>
  <c r="I4280" i="8"/>
  <c r="A4290" i="8"/>
  <c r="X4294" i="8" l="1"/>
  <c r="A4291" i="8"/>
  <c r="I4281" i="8"/>
  <c r="H4282" i="8"/>
  <c r="X4295" i="8" l="1"/>
  <c r="H4283" i="8"/>
  <c r="I4282" i="8"/>
  <c r="A4292" i="8"/>
  <c r="X4296" i="8" l="1"/>
  <c r="A4293" i="8"/>
  <c r="I4283" i="8"/>
  <c r="H4284" i="8"/>
  <c r="X4297" i="8" l="1"/>
  <c r="H4285" i="8"/>
  <c r="I4284" i="8"/>
  <c r="A4294" i="8"/>
  <c r="X4298" i="8" l="1"/>
  <c r="A4295" i="8"/>
  <c r="I4285" i="8"/>
  <c r="H4286" i="8"/>
  <c r="X4299" i="8" l="1"/>
  <c r="H4287" i="8"/>
  <c r="I4286" i="8"/>
  <c r="A4296" i="8"/>
  <c r="X4300" i="8" l="1"/>
  <c r="A4297" i="8"/>
  <c r="I4287" i="8"/>
  <c r="H4288" i="8"/>
  <c r="X4301" i="8" l="1"/>
  <c r="H4289" i="8"/>
  <c r="I4288" i="8"/>
  <c r="A4298" i="8"/>
  <c r="X4302" i="8" l="1"/>
  <c r="A4299" i="8"/>
  <c r="I4289" i="8"/>
  <c r="H4290" i="8"/>
  <c r="X4303" i="8" l="1"/>
  <c r="H4291" i="8"/>
  <c r="I4290" i="8"/>
  <c r="A4300" i="8"/>
  <c r="X4304" i="8" l="1"/>
  <c r="A4301" i="8"/>
  <c r="I4291" i="8"/>
  <c r="H4292" i="8"/>
  <c r="X4305" i="8" l="1"/>
  <c r="H4293" i="8"/>
  <c r="I4292" i="8"/>
  <c r="A4302" i="8"/>
  <c r="X4306" i="8" l="1"/>
  <c r="A4303" i="8"/>
  <c r="I4293" i="8"/>
  <c r="H4294" i="8"/>
  <c r="X4307" i="8" l="1"/>
  <c r="H4295" i="8"/>
  <c r="I4294" i="8"/>
  <c r="A4304" i="8"/>
  <c r="X4308" i="8" l="1"/>
  <c r="A4305" i="8"/>
  <c r="I4295" i="8"/>
  <c r="H4296" i="8"/>
  <c r="X4309" i="8" l="1"/>
  <c r="H4297" i="8"/>
  <c r="I4296" i="8"/>
  <c r="A4306" i="8"/>
  <c r="X4310" i="8" l="1"/>
  <c r="A4307" i="8"/>
  <c r="I4297" i="8"/>
  <c r="H4298" i="8"/>
  <c r="X4311" i="8" l="1"/>
  <c r="H4299" i="8"/>
  <c r="I4298" i="8"/>
  <c r="A4308" i="8"/>
  <c r="X4312" i="8" l="1"/>
  <c r="A4309" i="8"/>
  <c r="I4299" i="8"/>
  <c r="H4300" i="8"/>
  <c r="X4313" i="8" l="1"/>
  <c r="H4301" i="8"/>
  <c r="I4300" i="8"/>
  <c r="A4310" i="8"/>
  <c r="X4314" i="8" l="1"/>
  <c r="A4311" i="8"/>
  <c r="I4301" i="8"/>
  <c r="H4302" i="8"/>
  <c r="X4315" i="8" l="1"/>
  <c r="H4303" i="8"/>
  <c r="I4302" i="8"/>
  <c r="A4312" i="8"/>
  <c r="X4316" i="8" l="1"/>
  <c r="A4313" i="8"/>
  <c r="I4303" i="8"/>
  <c r="H4304" i="8"/>
  <c r="X4317" i="8" l="1"/>
  <c r="H4305" i="8"/>
  <c r="I4304" i="8"/>
  <c r="A4314" i="8"/>
  <c r="X4318" i="8" l="1"/>
  <c r="A4315" i="8"/>
  <c r="I4305" i="8"/>
  <c r="H4306" i="8"/>
  <c r="X4319" i="8" l="1"/>
  <c r="H4307" i="8"/>
  <c r="I4306" i="8"/>
  <c r="A4316" i="8"/>
  <c r="X4320" i="8" l="1"/>
  <c r="A4317" i="8"/>
  <c r="I4307" i="8"/>
  <c r="H4308" i="8"/>
  <c r="X4321" i="8" l="1"/>
  <c r="H4309" i="8"/>
  <c r="I4308" i="8"/>
  <c r="A4318" i="8"/>
  <c r="X4322" i="8" l="1"/>
  <c r="A4319" i="8"/>
  <c r="I4309" i="8"/>
  <c r="H4310" i="8"/>
  <c r="X4323" i="8" l="1"/>
  <c r="H4311" i="8"/>
  <c r="I4310" i="8"/>
  <c r="A4320" i="8"/>
  <c r="X4324" i="8" l="1"/>
  <c r="A4321" i="8"/>
  <c r="I4311" i="8"/>
  <c r="H4312" i="8"/>
  <c r="X4325" i="8" l="1"/>
  <c r="H4313" i="8"/>
  <c r="I4312" i="8"/>
  <c r="A4322" i="8"/>
  <c r="X4326" i="8" l="1"/>
  <c r="A4323" i="8"/>
  <c r="I4313" i="8"/>
  <c r="H4314" i="8"/>
  <c r="X4327" i="8" l="1"/>
  <c r="H4315" i="8"/>
  <c r="I4314" i="8"/>
  <c r="A4324" i="8"/>
  <c r="X4328" i="8" l="1"/>
  <c r="A4325" i="8"/>
  <c r="I4315" i="8"/>
  <c r="H4316" i="8"/>
  <c r="X4329" i="8" l="1"/>
  <c r="H4317" i="8"/>
  <c r="I4316" i="8"/>
  <c r="A4326" i="8"/>
  <c r="X4330" i="8" l="1"/>
  <c r="A4327" i="8"/>
  <c r="I4317" i="8"/>
  <c r="H4318" i="8"/>
  <c r="X4331" i="8" l="1"/>
  <c r="H4319" i="8"/>
  <c r="I4318" i="8"/>
  <c r="A4328" i="8"/>
  <c r="X4332" i="8" l="1"/>
  <c r="A4329" i="8"/>
  <c r="I4319" i="8"/>
  <c r="H4320" i="8"/>
  <c r="X4333" i="8" l="1"/>
  <c r="H4321" i="8"/>
  <c r="I4320" i="8"/>
  <c r="A4330" i="8"/>
  <c r="X4334" i="8" l="1"/>
  <c r="A4331" i="8"/>
  <c r="I4321" i="8"/>
  <c r="H4322" i="8"/>
  <c r="X4335" i="8" l="1"/>
  <c r="H4323" i="8"/>
  <c r="I4322" i="8"/>
  <c r="A4332" i="8"/>
  <c r="X4336" i="8" l="1"/>
  <c r="A4333" i="8"/>
  <c r="I4323" i="8"/>
  <c r="H4324" i="8"/>
  <c r="X4337" i="8" l="1"/>
  <c r="H4325" i="8"/>
  <c r="I4324" i="8"/>
  <c r="A4334" i="8"/>
  <c r="X4338" i="8" l="1"/>
  <c r="A4335" i="8"/>
  <c r="I4325" i="8"/>
  <c r="H4326" i="8"/>
  <c r="X4339" i="8" l="1"/>
  <c r="H4327" i="8"/>
  <c r="I4326" i="8"/>
  <c r="A4336" i="8"/>
  <c r="X4340" i="8" l="1"/>
  <c r="A4337" i="8"/>
  <c r="I4327" i="8"/>
  <c r="H4328" i="8"/>
  <c r="X4341" i="8" l="1"/>
  <c r="H4329" i="8"/>
  <c r="I4328" i="8"/>
  <c r="A4338" i="8"/>
  <c r="X4342" i="8" l="1"/>
  <c r="A4339" i="8"/>
  <c r="I4329" i="8"/>
  <c r="H4330" i="8"/>
  <c r="X4343" i="8" l="1"/>
  <c r="H4331" i="8"/>
  <c r="I4330" i="8"/>
  <c r="A4340" i="8"/>
  <c r="X4344" i="8" l="1"/>
  <c r="A4341" i="8"/>
  <c r="I4331" i="8"/>
  <c r="H4332" i="8"/>
  <c r="X4345" i="8" l="1"/>
  <c r="H4333" i="8"/>
  <c r="I4332" i="8"/>
  <c r="A4342" i="8"/>
  <c r="X4346" i="8" l="1"/>
  <c r="A4343" i="8"/>
  <c r="I4333" i="8"/>
  <c r="H4334" i="8"/>
  <c r="X4347" i="8" l="1"/>
  <c r="H4335" i="8"/>
  <c r="I4334" i="8"/>
  <c r="A4344" i="8"/>
  <c r="X4348" i="8" l="1"/>
  <c r="A4345" i="8"/>
  <c r="I4335" i="8"/>
  <c r="H4336" i="8"/>
  <c r="X4349" i="8" l="1"/>
  <c r="H4337" i="8"/>
  <c r="I4336" i="8"/>
  <c r="A4346" i="8"/>
  <c r="X4350" i="8" l="1"/>
  <c r="A4347" i="8"/>
  <c r="I4337" i="8"/>
  <c r="H4338" i="8"/>
  <c r="X4351" i="8" l="1"/>
  <c r="A4348" i="8"/>
  <c r="H4339" i="8"/>
  <c r="I4338" i="8"/>
  <c r="X4352" i="8" l="1"/>
  <c r="I4339" i="8"/>
  <c r="H4340" i="8"/>
  <c r="A4349" i="8"/>
  <c r="X4353" i="8" l="1"/>
  <c r="A4350" i="8"/>
  <c r="H4341" i="8"/>
  <c r="I4340" i="8"/>
  <c r="X4354" i="8" l="1"/>
  <c r="I4341" i="8"/>
  <c r="H4342" i="8"/>
  <c r="A4351" i="8"/>
  <c r="X4355" i="8" l="1"/>
  <c r="H4343" i="8"/>
  <c r="I4342" i="8"/>
  <c r="A4352" i="8"/>
  <c r="X4356" i="8" l="1"/>
  <c r="A4353" i="8"/>
  <c r="I4343" i="8"/>
  <c r="H4344" i="8"/>
  <c r="X4357" i="8" l="1"/>
  <c r="H4345" i="8"/>
  <c r="I4344" i="8"/>
  <c r="A4354" i="8"/>
  <c r="X4358" i="8" l="1"/>
  <c r="A4355" i="8"/>
  <c r="I4345" i="8"/>
  <c r="H4346" i="8"/>
  <c r="X4359" i="8" l="1"/>
  <c r="H4347" i="8"/>
  <c r="I4346" i="8"/>
  <c r="A4356" i="8"/>
  <c r="X4360" i="8" l="1"/>
  <c r="A4357" i="8"/>
  <c r="I4347" i="8"/>
  <c r="H4348" i="8"/>
  <c r="X4361" i="8" l="1"/>
  <c r="H4349" i="8"/>
  <c r="I4348" i="8"/>
  <c r="A4358" i="8"/>
  <c r="X4362" i="8" l="1"/>
  <c r="A4359" i="8"/>
  <c r="I4349" i="8"/>
  <c r="H4350" i="8"/>
  <c r="X4363" i="8" l="1"/>
  <c r="H4351" i="8"/>
  <c r="I4350" i="8"/>
  <c r="A4360" i="8"/>
  <c r="X4364" i="8" l="1"/>
  <c r="A4361" i="8"/>
  <c r="I4351" i="8"/>
  <c r="H4352" i="8"/>
  <c r="X4365" i="8" l="1"/>
  <c r="H4353" i="8"/>
  <c r="I4352" i="8"/>
  <c r="A4362" i="8"/>
  <c r="X4366" i="8" l="1"/>
  <c r="A4363" i="8"/>
  <c r="I4353" i="8"/>
  <c r="H4354" i="8"/>
  <c r="X4367" i="8" l="1"/>
  <c r="H4355" i="8"/>
  <c r="I4354" i="8"/>
  <c r="A4364" i="8"/>
  <c r="X4368" i="8" l="1"/>
  <c r="A4365" i="8"/>
  <c r="I4355" i="8"/>
  <c r="H4356" i="8"/>
  <c r="X4369" i="8" l="1"/>
  <c r="H4357" i="8"/>
  <c r="I4356" i="8"/>
  <c r="A4366" i="8"/>
  <c r="X4370" i="8" l="1"/>
  <c r="A4367" i="8"/>
  <c r="I4357" i="8"/>
  <c r="H4358" i="8"/>
  <c r="X4371" i="8" l="1"/>
  <c r="H4359" i="8"/>
  <c r="I4358" i="8"/>
  <c r="A4368" i="8"/>
  <c r="X4372" i="8" l="1"/>
  <c r="A4369" i="8"/>
  <c r="I4359" i="8"/>
  <c r="H4360" i="8"/>
  <c r="X4373" i="8" l="1"/>
  <c r="H4361" i="8"/>
  <c r="I4360" i="8"/>
  <c r="A4370" i="8"/>
  <c r="X4374" i="8" l="1"/>
  <c r="A4371" i="8"/>
  <c r="I4361" i="8"/>
  <c r="H4362" i="8"/>
  <c r="X4375" i="8" l="1"/>
  <c r="H4363" i="8"/>
  <c r="I4362" i="8"/>
  <c r="A4372" i="8"/>
  <c r="X4376" i="8" l="1"/>
  <c r="A4373" i="8"/>
  <c r="I4363" i="8"/>
  <c r="H4364" i="8"/>
  <c r="X4377" i="8" l="1"/>
  <c r="H4365" i="8"/>
  <c r="I4364" i="8"/>
  <c r="A4374" i="8"/>
  <c r="X4378" i="8" l="1"/>
  <c r="A4375" i="8"/>
  <c r="I4365" i="8"/>
  <c r="H4366" i="8"/>
  <c r="X4379" i="8" l="1"/>
  <c r="H4367" i="8"/>
  <c r="I4366" i="8"/>
  <c r="A4376" i="8"/>
  <c r="X4380" i="8" l="1"/>
  <c r="A4377" i="8"/>
  <c r="I4367" i="8"/>
  <c r="H4368" i="8"/>
  <c r="X4381" i="8" l="1"/>
  <c r="A4378" i="8"/>
  <c r="H4369" i="8"/>
  <c r="I4368" i="8"/>
  <c r="X4382" i="8" l="1"/>
  <c r="I4369" i="8"/>
  <c r="H4370" i="8"/>
  <c r="A4379" i="8"/>
  <c r="X4383" i="8" l="1"/>
  <c r="A4380" i="8"/>
  <c r="H4371" i="8"/>
  <c r="I4370" i="8"/>
  <c r="X4384" i="8" l="1"/>
  <c r="I4371" i="8"/>
  <c r="H4372" i="8"/>
  <c r="A4381" i="8"/>
  <c r="X4385" i="8" l="1"/>
  <c r="A4382" i="8"/>
  <c r="H4373" i="8"/>
  <c r="I4372" i="8"/>
  <c r="X4386" i="8" l="1"/>
  <c r="I4373" i="8"/>
  <c r="H4374" i="8"/>
  <c r="A4383" i="8"/>
  <c r="X4387" i="8" l="1"/>
  <c r="H4375" i="8"/>
  <c r="I4374" i="8"/>
  <c r="A4384" i="8"/>
  <c r="X4388" i="8" l="1"/>
  <c r="A4385" i="8"/>
  <c r="I4375" i="8"/>
  <c r="H4376" i="8"/>
  <c r="X4389" i="8" l="1"/>
  <c r="H4377" i="8"/>
  <c r="I4376" i="8"/>
  <c r="A4386" i="8"/>
  <c r="X4390" i="8" l="1"/>
  <c r="A4387" i="8"/>
  <c r="I4377" i="8"/>
  <c r="H4378" i="8"/>
  <c r="X4391" i="8" l="1"/>
  <c r="H4379" i="8"/>
  <c r="I4378" i="8"/>
  <c r="A4388" i="8"/>
  <c r="X4392" i="8" l="1"/>
  <c r="A4389" i="8"/>
  <c r="I4379" i="8"/>
  <c r="H4380" i="8"/>
  <c r="X4393" i="8" l="1"/>
  <c r="H4381" i="8"/>
  <c r="I4380" i="8"/>
  <c r="A4390" i="8"/>
  <c r="X4394" i="8" l="1"/>
  <c r="A4391" i="8"/>
  <c r="I4381" i="8"/>
  <c r="H4382" i="8"/>
  <c r="X4395" i="8" l="1"/>
  <c r="A4392" i="8"/>
  <c r="H4383" i="8"/>
  <c r="I4382" i="8"/>
  <c r="X4396" i="8" l="1"/>
  <c r="I4383" i="8"/>
  <c r="H4384" i="8"/>
  <c r="A4393" i="8"/>
  <c r="X4397" i="8" l="1"/>
  <c r="H4385" i="8"/>
  <c r="I4384" i="8"/>
  <c r="A4394" i="8"/>
  <c r="X4398" i="8" l="1"/>
  <c r="A4395" i="8"/>
  <c r="I4385" i="8"/>
  <c r="H4386" i="8"/>
  <c r="X4399" i="8" l="1"/>
  <c r="H4387" i="8"/>
  <c r="I4386" i="8"/>
  <c r="A4396" i="8"/>
  <c r="X4400" i="8" l="1"/>
  <c r="A4397" i="8"/>
  <c r="I4387" i="8"/>
  <c r="H4388" i="8"/>
  <c r="X4401" i="8" l="1"/>
  <c r="H4389" i="8"/>
  <c r="I4388" i="8"/>
  <c r="A4398" i="8"/>
  <c r="X4402" i="8" l="1"/>
  <c r="A4399" i="8"/>
  <c r="I4389" i="8"/>
  <c r="H4390" i="8"/>
  <c r="X4403" i="8" l="1"/>
  <c r="A4400" i="8"/>
  <c r="H4391" i="8"/>
  <c r="I4390" i="8"/>
  <c r="X4404" i="8" l="1"/>
  <c r="I4391" i="8"/>
  <c r="H4392" i="8"/>
  <c r="A4401" i="8"/>
  <c r="X4405" i="8" l="1"/>
  <c r="A4402" i="8"/>
  <c r="H4393" i="8"/>
  <c r="I4392" i="8"/>
  <c r="X4406" i="8" l="1"/>
  <c r="I4393" i="8"/>
  <c r="H4394" i="8"/>
  <c r="A4403" i="8"/>
  <c r="X4407" i="8" l="1"/>
  <c r="H4395" i="8"/>
  <c r="I4394" i="8"/>
  <c r="A4404" i="8"/>
  <c r="X4408" i="8" l="1"/>
  <c r="A4405" i="8"/>
  <c r="I4395" i="8"/>
  <c r="H4396" i="8"/>
  <c r="X4409" i="8" l="1"/>
  <c r="A4406" i="8"/>
  <c r="H4397" i="8"/>
  <c r="I4396" i="8"/>
  <c r="X4410" i="8" l="1"/>
  <c r="I4397" i="8"/>
  <c r="H4398" i="8"/>
  <c r="A4407" i="8"/>
  <c r="X4411" i="8" l="1"/>
  <c r="H4399" i="8"/>
  <c r="I4398" i="8"/>
  <c r="A4408" i="8"/>
  <c r="X4412" i="8" l="1"/>
  <c r="A4409" i="8"/>
  <c r="I4399" i="8"/>
  <c r="H4400" i="8"/>
  <c r="X4413" i="8" l="1"/>
  <c r="H4401" i="8"/>
  <c r="I4400" i="8"/>
  <c r="A4410" i="8"/>
  <c r="X4414" i="8" l="1"/>
  <c r="A4411" i="8"/>
  <c r="I4401" i="8"/>
  <c r="H4402" i="8"/>
  <c r="X4415" i="8" l="1"/>
  <c r="H4403" i="8"/>
  <c r="I4402" i="8"/>
  <c r="A4412" i="8"/>
  <c r="X4416" i="8" l="1"/>
  <c r="A4413" i="8"/>
  <c r="I4403" i="8"/>
  <c r="H4404" i="8"/>
  <c r="X4417" i="8" l="1"/>
  <c r="H4405" i="8"/>
  <c r="I4404" i="8"/>
  <c r="A4414" i="8"/>
  <c r="X4418" i="8" l="1"/>
  <c r="A4415" i="8"/>
  <c r="I4405" i="8"/>
  <c r="H4406" i="8"/>
  <c r="X4419" i="8" l="1"/>
  <c r="H4407" i="8"/>
  <c r="I4406" i="8"/>
  <c r="A4416" i="8"/>
  <c r="X4420" i="8" l="1"/>
  <c r="A4417" i="8"/>
  <c r="I4407" i="8"/>
  <c r="H4408" i="8"/>
  <c r="X4421" i="8" l="1"/>
  <c r="H4409" i="8"/>
  <c r="I4408" i="8"/>
  <c r="A4418" i="8"/>
  <c r="X4422" i="8" l="1"/>
  <c r="A4419" i="8"/>
  <c r="I4409" i="8"/>
  <c r="H4410" i="8"/>
  <c r="X4423" i="8" l="1"/>
  <c r="H4411" i="8"/>
  <c r="I4410" i="8"/>
  <c r="A4420" i="8"/>
  <c r="X4424" i="8" l="1"/>
  <c r="A4421" i="8"/>
  <c r="I4411" i="8"/>
  <c r="H4412" i="8"/>
  <c r="X4425" i="8" l="1"/>
  <c r="H4413" i="8"/>
  <c r="I4412" i="8"/>
  <c r="A4422" i="8"/>
  <c r="X4426" i="8" l="1"/>
  <c r="A4423" i="8"/>
  <c r="I4413" i="8"/>
  <c r="H4414" i="8"/>
  <c r="X4427" i="8" l="1"/>
  <c r="H4415" i="8"/>
  <c r="I4414" i="8"/>
  <c r="A4424" i="8"/>
  <c r="X4428" i="8" l="1"/>
  <c r="A4425" i="8"/>
  <c r="I4415" i="8"/>
  <c r="H4416" i="8"/>
  <c r="X4429" i="8" l="1"/>
  <c r="H4417" i="8"/>
  <c r="I4416" i="8"/>
  <c r="A4426" i="8"/>
  <c r="X4430" i="8" l="1"/>
  <c r="A4427" i="8"/>
  <c r="I4417" i="8"/>
  <c r="H4418" i="8"/>
  <c r="X4431" i="8" l="1"/>
  <c r="H4419" i="8"/>
  <c r="I4418" i="8"/>
  <c r="A4428" i="8"/>
  <c r="X4432" i="8" l="1"/>
  <c r="A4429" i="8"/>
  <c r="I4419" i="8"/>
  <c r="H4420" i="8"/>
  <c r="X4433" i="8" l="1"/>
  <c r="H4421" i="8"/>
  <c r="I4420" i="8"/>
  <c r="A4430" i="8"/>
  <c r="X4434" i="8" l="1"/>
  <c r="A4431" i="8"/>
  <c r="I4421" i="8"/>
  <c r="H4422" i="8"/>
  <c r="X4435" i="8" l="1"/>
  <c r="H4423" i="8"/>
  <c r="I4422" i="8"/>
  <c r="A4432" i="8"/>
  <c r="X4436" i="8" l="1"/>
  <c r="A4433" i="8"/>
  <c r="I4423" i="8"/>
  <c r="H4424" i="8"/>
  <c r="X4437" i="8" l="1"/>
  <c r="H4425" i="8"/>
  <c r="I4424" i="8"/>
  <c r="A4434" i="8"/>
  <c r="X4438" i="8" l="1"/>
  <c r="A4435" i="8"/>
  <c r="I4425" i="8"/>
  <c r="H4426" i="8"/>
  <c r="X4439" i="8" l="1"/>
  <c r="H4427" i="8"/>
  <c r="I4426" i="8"/>
  <c r="A4436" i="8"/>
  <c r="X4440" i="8" l="1"/>
  <c r="A4437" i="8"/>
  <c r="I4427" i="8"/>
  <c r="H4428" i="8"/>
  <c r="X4441" i="8" l="1"/>
  <c r="H4429" i="8"/>
  <c r="I4428" i="8"/>
  <c r="A4438" i="8"/>
  <c r="X4442" i="8" l="1"/>
  <c r="A4439" i="8"/>
  <c r="I4429" i="8"/>
  <c r="H4430" i="8"/>
  <c r="X4443" i="8" l="1"/>
  <c r="H4431" i="8"/>
  <c r="I4430" i="8"/>
  <c r="A4440" i="8"/>
  <c r="X4444" i="8" l="1"/>
  <c r="A4441" i="8"/>
  <c r="I4431" i="8"/>
  <c r="H4432" i="8"/>
  <c r="X4445" i="8" l="1"/>
  <c r="H4433" i="8"/>
  <c r="I4432" i="8"/>
  <c r="A4442" i="8"/>
  <c r="X4446" i="8" l="1"/>
  <c r="A4443" i="8"/>
  <c r="I4433" i="8"/>
  <c r="H4434" i="8"/>
  <c r="X4447" i="8" l="1"/>
  <c r="H4435" i="8"/>
  <c r="I4434" i="8"/>
  <c r="A4444" i="8"/>
  <c r="X4448" i="8" l="1"/>
  <c r="A4445" i="8"/>
  <c r="I4435" i="8"/>
  <c r="H4436" i="8"/>
  <c r="X4449" i="8" l="1"/>
  <c r="H4437" i="8"/>
  <c r="I4436" i="8"/>
  <c r="A4446" i="8"/>
  <c r="X4450" i="8" l="1"/>
  <c r="A4447" i="8"/>
  <c r="I4437" i="8"/>
  <c r="H4438" i="8"/>
  <c r="X4451" i="8" l="1"/>
  <c r="H4439" i="8"/>
  <c r="I4438" i="8"/>
  <c r="A4448" i="8"/>
  <c r="X4452" i="8" l="1"/>
  <c r="A4449" i="8"/>
  <c r="I4439" i="8"/>
  <c r="H4440" i="8"/>
  <c r="X4453" i="8" l="1"/>
  <c r="H4441" i="8"/>
  <c r="I4440" i="8"/>
  <c r="A4450" i="8"/>
  <c r="X4454" i="8" l="1"/>
  <c r="A4451" i="8"/>
  <c r="I4441" i="8"/>
  <c r="H4442" i="8"/>
  <c r="X4455" i="8" l="1"/>
  <c r="H4443" i="8"/>
  <c r="I4442" i="8"/>
  <c r="A4452" i="8"/>
  <c r="X4456" i="8" l="1"/>
  <c r="A4453" i="8"/>
  <c r="I4443" i="8"/>
  <c r="H4444" i="8"/>
  <c r="X4457" i="8" l="1"/>
  <c r="H4445" i="8"/>
  <c r="I4444" i="8"/>
  <c r="A4454" i="8"/>
  <c r="X4458" i="8" l="1"/>
  <c r="A4455" i="8"/>
  <c r="I4445" i="8"/>
  <c r="H4446" i="8"/>
  <c r="X4459" i="8" l="1"/>
  <c r="H4447" i="8"/>
  <c r="I4446" i="8"/>
  <c r="A4456" i="8"/>
  <c r="X4460" i="8" l="1"/>
  <c r="A4457" i="8"/>
  <c r="I4447" i="8"/>
  <c r="H4448" i="8"/>
  <c r="X4461" i="8" l="1"/>
  <c r="H4449" i="8"/>
  <c r="I4448" i="8"/>
  <c r="A4458" i="8"/>
  <c r="X4462" i="8" l="1"/>
  <c r="A4459" i="8"/>
  <c r="I4449" i="8"/>
  <c r="H4450" i="8"/>
  <c r="X4463" i="8" l="1"/>
  <c r="H4451" i="8"/>
  <c r="I4450" i="8"/>
  <c r="A4460" i="8"/>
  <c r="X4464" i="8" l="1"/>
  <c r="A4461" i="8"/>
  <c r="I4451" i="8"/>
  <c r="H4452" i="8"/>
  <c r="X4465" i="8" l="1"/>
  <c r="H4453" i="8"/>
  <c r="I4452" i="8"/>
  <c r="A4462" i="8"/>
  <c r="X4466" i="8" l="1"/>
  <c r="A4463" i="8"/>
  <c r="I4453" i="8"/>
  <c r="H4454" i="8"/>
  <c r="X4467" i="8" l="1"/>
  <c r="H4455" i="8"/>
  <c r="I4454" i="8"/>
  <c r="A4464" i="8"/>
  <c r="X4468" i="8" l="1"/>
  <c r="A4465" i="8"/>
  <c r="I4455" i="8"/>
  <c r="H4456" i="8"/>
  <c r="X4469" i="8" l="1"/>
  <c r="H4457" i="8"/>
  <c r="I4456" i="8"/>
  <c r="A4466" i="8"/>
  <c r="X4470" i="8" l="1"/>
  <c r="A4467" i="8"/>
  <c r="I4457" i="8"/>
  <c r="H4458" i="8"/>
  <c r="X4471" i="8" l="1"/>
  <c r="H4459" i="8"/>
  <c r="I4458" i="8"/>
  <c r="A4468" i="8"/>
  <c r="X4472" i="8" l="1"/>
  <c r="A4469" i="8"/>
  <c r="I4459" i="8"/>
  <c r="H4460" i="8"/>
  <c r="X4473" i="8" l="1"/>
  <c r="H4461" i="8"/>
  <c r="I4460" i="8"/>
  <c r="A4470" i="8"/>
  <c r="X4474" i="8" l="1"/>
  <c r="A4471" i="8"/>
  <c r="I4461" i="8"/>
  <c r="H4462" i="8"/>
  <c r="X4475" i="8" l="1"/>
  <c r="H4463" i="8"/>
  <c r="I4462" i="8"/>
  <c r="A4472" i="8"/>
  <c r="X4476" i="8" l="1"/>
  <c r="A4473" i="8"/>
  <c r="I4463" i="8"/>
  <c r="H4464" i="8"/>
  <c r="X4477" i="8" l="1"/>
  <c r="H4465" i="8"/>
  <c r="I4464" i="8"/>
  <c r="A4474" i="8"/>
  <c r="X4478" i="8" l="1"/>
  <c r="A4475" i="8"/>
  <c r="I4465" i="8"/>
  <c r="H4466" i="8"/>
  <c r="X4479" i="8" l="1"/>
  <c r="H4467" i="8"/>
  <c r="I4466" i="8"/>
  <c r="A4476" i="8"/>
  <c r="X4480" i="8" l="1"/>
  <c r="A4477" i="8"/>
  <c r="I4467" i="8"/>
  <c r="H4468" i="8"/>
  <c r="X4481" i="8" l="1"/>
  <c r="H4469" i="8"/>
  <c r="I4468" i="8"/>
  <c r="A4478" i="8"/>
  <c r="X4482" i="8" l="1"/>
  <c r="A4479" i="8"/>
  <c r="I4469" i="8"/>
  <c r="H4470" i="8"/>
  <c r="X4483" i="8" l="1"/>
  <c r="H4471" i="8"/>
  <c r="I4470" i="8"/>
  <c r="A4480" i="8"/>
  <c r="X4484" i="8" l="1"/>
  <c r="A4481" i="8"/>
  <c r="I4471" i="8"/>
  <c r="H4472" i="8"/>
  <c r="X4485" i="8" l="1"/>
  <c r="H4473" i="8"/>
  <c r="I4472" i="8"/>
  <c r="A4482" i="8"/>
  <c r="X4486" i="8" l="1"/>
  <c r="A4483" i="8"/>
  <c r="I4473" i="8"/>
  <c r="H4474" i="8"/>
  <c r="X4487" i="8" l="1"/>
  <c r="H4475" i="8"/>
  <c r="I4474" i="8"/>
  <c r="A4484" i="8"/>
  <c r="X4488" i="8" l="1"/>
  <c r="A4485" i="8"/>
  <c r="I4475" i="8"/>
  <c r="H4476" i="8"/>
  <c r="X4489" i="8" l="1"/>
  <c r="H4477" i="8"/>
  <c r="I4476" i="8"/>
  <c r="A4486" i="8"/>
  <c r="X4490" i="8" l="1"/>
  <c r="A4487" i="8"/>
  <c r="I4477" i="8"/>
  <c r="H4478" i="8"/>
  <c r="X4491" i="8" l="1"/>
  <c r="H4479" i="8"/>
  <c r="I4478" i="8"/>
  <c r="A4488" i="8"/>
  <c r="X4492" i="8" l="1"/>
  <c r="A4489" i="8"/>
  <c r="I4479" i="8"/>
  <c r="H4480" i="8"/>
  <c r="X4493" i="8" l="1"/>
  <c r="H4481" i="8"/>
  <c r="I4480" i="8"/>
  <c r="A4490" i="8"/>
  <c r="X4494" i="8" l="1"/>
  <c r="A4491" i="8"/>
  <c r="I4481" i="8"/>
  <c r="H4482" i="8"/>
  <c r="X4495" i="8" l="1"/>
  <c r="H4483" i="8"/>
  <c r="I4482" i="8"/>
  <c r="A4492" i="8"/>
  <c r="X4496" i="8" l="1"/>
  <c r="A4493" i="8"/>
  <c r="I4483" i="8"/>
  <c r="H4484" i="8"/>
  <c r="X4497" i="8" l="1"/>
  <c r="H4485" i="8"/>
  <c r="I4484" i="8"/>
  <c r="A4494" i="8"/>
  <c r="X4498" i="8" l="1"/>
  <c r="A4495" i="8"/>
  <c r="I4485" i="8"/>
  <c r="H4486" i="8"/>
  <c r="X4499" i="8" l="1"/>
  <c r="H4487" i="8"/>
  <c r="I4486" i="8"/>
  <c r="A4496" i="8"/>
  <c r="X4500" i="8" l="1"/>
  <c r="A4497" i="8"/>
  <c r="I4487" i="8"/>
  <c r="H4488" i="8"/>
  <c r="X4501" i="8" l="1"/>
  <c r="H4489" i="8"/>
  <c r="I4488" i="8"/>
  <c r="A4498" i="8"/>
  <c r="X4502" i="8" l="1"/>
  <c r="A4499" i="8"/>
  <c r="I4489" i="8"/>
  <c r="H4490" i="8"/>
  <c r="X4503" i="8" l="1"/>
  <c r="H4491" i="8"/>
  <c r="I4490" i="8"/>
  <c r="A4500" i="8"/>
  <c r="X4504" i="8" l="1"/>
  <c r="A4501" i="8"/>
  <c r="I4491" i="8"/>
  <c r="H4492" i="8"/>
  <c r="X4505" i="8" l="1"/>
  <c r="H4493" i="8"/>
  <c r="I4492" i="8"/>
  <c r="A4502" i="8"/>
  <c r="X4506" i="8" l="1"/>
  <c r="A4503" i="8"/>
  <c r="I4493" i="8"/>
  <c r="H4494" i="8"/>
  <c r="X4507" i="8" l="1"/>
  <c r="H4495" i="8"/>
  <c r="I4494" i="8"/>
  <c r="A4504" i="8"/>
  <c r="X4508" i="8" l="1"/>
  <c r="A4505" i="8"/>
  <c r="I4495" i="8"/>
  <c r="H4496" i="8"/>
  <c r="X4509" i="8" l="1"/>
  <c r="H4497" i="8"/>
  <c r="I4496" i="8"/>
  <c r="A4506" i="8"/>
  <c r="X4510" i="8" l="1"/>
  <c r="A4507" i="8"/>
  <c r="I4497" i="8"/>
  <c r="H4498" i="8"/>
  <c r="X4511" i="8" l="1"/>
  <c r="H4499" i="8"/>
  <c r="I4498" i="8"/>
  <c r="A4508" i="8"/>
  <c r="X4512" i="8" l="1"/>
  <c r="A4509" i="8"/>
  <c r="I4499" i="8"/>
  <c r="H4500" i="8"/>
  <c r="X4513" i="8" l="1"/>
  <c r="H4501" i="8"/>
  <c r="I4500" i="8"/>
  <c r="A4510" i="8"/>
  <c r="X4514" i="8" l="1"/>
  <c r="A4511" i="8"/>
  <c r="I4501" i="8"/>
  <c r="H4502" i="8"/>
  <c r="X4515" i="8" l="1"/>
  <c r="H4503" i="8"/>
  <c r="I4502" i="8"/>
  <c r="A4512" i="8"/>
  <c r="X4516" i="8" l="1"/>
  <c r="A4513" i="8"/>
  <c r="I4503" i="8"/>
  <c r="H4504" i="8"/>
  <c r="X4517" i="8" l="1"/>
  <c r="H4505" i="8"/>
  <c r="I4504" i="8"/>
  <c r="A4514" i="8"/>
  <c r="X4518" i="8" l="1"/>
  <c r="A4515" i="8"/>
  <c r="I4505" i="8"/>
  <c r="H4506" i="8"/>
  <c r="X4519" i="8" l="1"/>
  <c r="H4507" i="8"/>
  <c r="I4506" i="8"/>
  <c r="A4516" i="8"/>
  <c r="X4520" i="8" l="1"/>
  <c r="A4517" i="8"/>
  <c r="I4507" i="8"/>
  <c r="H4508" i="8"/>
  <c r="X4521" i="8" l="1"/>
  <c r="H4509" i="8"/>
  <c r="I4508" i="8"/>
  <c r="A4518" i="8"/>
  <c r="X4522" i="8" l="1"/>
  <c r="A4519" i="8"/>
  <c r="I4509" i="8"/>
  <c r="H4510" i="8"/>
  <c r="X4523" i="8" l="1"/>
  <c r="H4511" i="8"/>
  <c r="I4510" i="8"/>
  <c r="A4520" i="8"/>
  <c r="X4524" i="8" l="1"/>
  <c r="A4521" i="8"/>
  <c r="I4511" i="8"/>
  <c r="H4512" i="8"/>
  <c r="X4525" i="8" l="1"/>
  <c r="H4513" i="8"/>
  <c r="I4512" i="8"/>
  <c r="A4522" i="8"/>
  <c r="X4526" i="8" l="1"/>
  <c r="A4523" i="8"/>
  <c r="I4513" i="8"/>
  <c r="H4514" i="8"/>
  <c r="X4527" i="8" l="1"/>
  <c r="H4515" i="8"/>
  <c r="I4514" i="8"/>
  <c r="A4524" i="8"/>
  <c r="X4528" i="8" l="1"/>
  <c r="A4525" i="8"/>
  <c r="I4515" i="8"/>
  <c r="H4516" i="8"/>
  <c r="X4529" i="8" l="1"/>
  <c r="H4517" i="8"/>
  <c r="I4516" i="8"/>
  <c r="A4526" i="8"/>
  <c r="X4530" i="8" l="1"/>
  <c r="A4527" i="8"/>
  <c r="I4517" i="8"/>
  <c r="H4518" i="8"/>
  <c r="X4531" i="8" l="1"/>
  <c r="H4519" i="8"/>
  <c r="I4518" i="8"/>
  <c r="A4528" i="8"/>
  <c r="X4532" i="8" l="1"/>
  <c r="A4529" i="8"/>
  <c r="I4519" i="8"/>
  <c r="H4520" i="8"/>
  <c r="X4533" i="8" l="1"/>
  <c r="H4521" i="8"/>
  <c r="I4520" i="8"/>
  <c r="A4530" i="8"/>
  <c r="X4534" i="8" l="1"/>
  <c r="A4531" i="8"/>
  <c r="I4521" i="8"/>
  <c r="H4522" i="8"/>
  <c r="X4535" i="8" l="1"/>
  <c r="H4523" i="8"/>
  <c r="I4522" i="8"/>
  <c r="A4532" i="8"/>
  <c r="X4536" i="8" l="1"/>
  <c r="A4533" i="8"/>
  <c r="I4523" i="8"/>
  <c r="H4524" i="8"/>
  <c r="X4537" i="8" l="1"/>
  <c r="H4525" i="8"/>
  <c r="I4524" i="8"/>
  <c r="A4534" i="8"/>
  <c r="X4538" i="8" l="1"/>
  <c r="A4535" i="8"/>
  <c r="I4525" i="8"/>
  <c r="H4526" i="8"/>
  <c r="X4539" i="8" l="1"/>
  <c r="H4527" i="8"/>
  <c r="I4526" i="8"/>
  <c r="A4536" i="8"/>
  <c r="X4540" i="8" l="1"/>
  <c r="A4537" i="8"/>
  <c r="I4527" i="8"/>
  <c r="H4528" i="8"/>
  <c r="X4541" i="8" l="1"/>
  <c r="A4538" i="8"/>
  <c r="H4529" i="8"/>
  <c r="I4528" i="8"/>
  <c r="X4542" i="8" l="1"/>
  <c r="I4529" i="8"/>
  <c r="H4530" i="8"/>
  <c r="A4539" i="8"/>
  <c r="X4543" i="8" l="1"/>
  <c r="H4531" i="8"/>
  <c r="I4530" i="8"/>
  <c r="A4540" i="8"/>
  <c r="X4544" i="8" l="1"/>
  <c r="A4541" i="8"/>
  <c r="I4531" i="8"/>
  <c r="H4532" i="8"/>
  <c r="X4545" i="8" l="1"/>
  <c r="H4533" i="8"/>
  <c r="I4532" i="8"/>
  <c r="A4542" i="8"/>
  <c r="X4546" i="8" l="1"/>
  <c r="A4543" i="8"/>
  <c r="I4533" i="8"/>
  <c r="H4534" i="8"/>
  <c r="X4547" i="8" l="1"/>
  <c r="H4535" i="8"/>
  <c r="I4534" i="8"/>
  <c r="A4544" i="8"/>
  <c r="X4548" i="8" l="1"/>
  <c r="A4545" i="8"/>
  <c r="I4535" i="8"/>
  <c r="H4536" i="8"/>
  <c r="X4549" i="8" l="1"/>
  <c r="H4537" i="8"/>
  <c r="I4536" i="8"/>
  <c r="A4546" i="8"/>
  <c r="X4550" i="8" l="1"/>
  <c r="A4547" i="8"/>
  <c r="I4537" i="8"/>
  <c r="H4538" i="8"/>
  <c r="X4551" i="8" l="1"/>
  <c r="H4539" i="8"/>
  <c r="I4538" i="8"/>
  <c r="A4548" i="8"/>
  <c r="X4552" i="8" l="1"/>
  <c r="A4549" i="8"/>
  <c r="I4539" i="8"/>
  <c r="H4540" i="8"/>
  <c r="X4553" i="8" l="1"/>
  <c r="H4541" i="8"/>
  <c r="I4540" i="8"/>
  <c r="A4550" i="8"/>
  <c r="X4554" i="8" l="1"/>
  <c r="A4551" i="8"/>
  <c r="I4541" i="8"/>
  <c r="H4542" i="8"/>
  <c r="X4555" i="8" l="1"/>
  <c r="H4543" i="8"/>
  <c r="I4542" i="8"/>
  <c r="A4552" i="8"/>
  <c r="X4556" i="8" l="1"/>
  <c r="A4553" i="8"/>
  <c r="I4543" i="8"/>
  <c r="H4544" i="8"/>
  <c r="X4557" i="8" l="1"/>
  <c r="H4545" i="8"/>
  <c r="I4544" i="8"/>
  <c r="A4554" i="8"/>
  <c r="X4558" i="8" l="1"/>
  <c r="A4555" i="8"/>
  <c r="I4545" i="8"/>
  <c r="H4546" i="8"/>
  <c r="X4559" i="8" l="1"/>
  <c r="H4547" i="8"/>
  <c r="I4546" i="8"/>
  <c r="A4556" i="8"/>
  <c r="X4560" i="8" l="1"/>
  <c r="A4557" i="8"/>
  <c r="I4547" i="8"/>
  <c r="H4548" i="8"/>
  <c r="X4561" i="8" l="1"/>
  <c r="H4549" i="8"/>
  <c r="I4548" i="8"/>
  <c r="A4558" i="8"/>
  <c r="X4562" i="8" l="1"/>
  <c r="A4559" i="8"/>
  <c r="I4549" i="8"/>
  <c r="H4550" i="8"/>
  <c r="X4563" i="8" l="1"/>
  <c r="H4551" i="8"/>
  <c r="I4550" i="8"/>
  <c r="A4560" i="8"/>
  <c r="X4564" i="8" l="1"/>
  <c r="A4561" i="8"/>
  <c r="I4551" i="8"/>
  <c r="H4552" i="8"/>
  <c r="X4565" i="8" l="1"/>
  <c r="H4553" i="8"/>
  <c r="I4552" i="8"/>
  <c r="A4562" i="8"/>
  <c r="X4566" i="8" l="1"/>
  <c r="A4563" i="8"/>
  <c r="I4553" i="8"/>
  <c r="H4554" i="8"/>
  <c r="X4567" i="8" l="1"/>
  <c r="H4555" i="8"/>
  <c r="I4554" i="8"/>
  <c r="A4564" i="8"/>
  <c r="X4568" i="8" l="1"/>
  <c r="A4565" i="8"/>
  <c r="I4555" i="8"/>
  <c r="H4556" i="8"/>
  <c r="X4569" i="8" l="1"/>
  <c r="H4557" i="8"/>
  <c r="I4556" i="8"/>
  <c r="A4566" i="8"/>
  <c r="X4570" i="8" l="1"/>
  <c r="A4567" i="8"/>
  <c r="I4557" i="8"/>
  <c r="H4558" i="8"/>
  <c r="X4571" i="8" l="1"/>
  <c r="H4559" i="8"/>
  <c r="I4558" i="8"/>
  <c r="A4568" i="8"/>
  <c r="X4572" i="8" l="1"/>
  <c r="A4569" i="8"/>
  <c r="I4559" i="8"/>
  <c r="H4560" i="8"/>
  <c r="X4573" i="8" l="1"/>
  <c r="H4561" i="8"/>
  <c r="I4560" i="8"/>
  <c r="A4570" i="8"/>
  <c r="X4574" i="8" l="1"/>
  <c r="A4571" i="8"/>
  <c r="I4561" i="8"/>
  <c r="H4562" i="8"/>
  <c r="X4575" i="8" l="1"/>
  <c r="H4563" i="8"/>
  <c r="I4562" i="8"/>
  <c r="A4572" i="8"/>
  <c r="X4576" i="8" l="1"/>
  <c r="A4573" i="8"/>
  <c r="I4563" i="8"/>
  <c r="H4564" i="8"/>
  <c r="X4577" i="8" l="1"/>
  <c r="H4565" i="8"/>
  <c r="I4564" i="8"/>
  <c r="A4574" i="8"/>
  <c r="X4578" i="8" l="1"/>
  <c r="A4575" i="8"/>
  <c r="I4565" i="8"/>
  <c r="H4566" i="8"/>
  <c r="X4579" i="8" l="1"/>
  <c r="H4567" i="8"/>
  <c r="I4566" i="8"/>
  <c r="A4576" i="8"/>
  <c r="X4580" i="8" l="1"/>
  <c r="A4577" i="8"/>
  <c r="I4567" i="8"/>
  <c r="H4568" i="8"/>
  <c r="X4581" i="8" l="1"/>
  <c r="H4569" i="8"/>
  <c r="I4568" i="8"/>
  <c r="A4578" i="8"/>
  <c r="X4582" i="8" l="1"/>
  <c r="A4579" i="8"/>
  <c r="I4569" i="8"/>
  <c r="H4570" i="8"/>
  <c r="X4583" i="8" l="1"/>
  <c r="H4571" i="8"/>
  <c r="I4570" i="8"/>
  <c r="A4580" i="8"/>
  <c r="X4584" i="8" l="1"/>
  <c r="A4581" i="8"/>
  <c r="I4571" i="8"/>
  <c r="H4572" i="8"/>
  <c r="X4585" i="8" l="1"/>
  <c r="H4573" i="8"/>
  <c r="I4572" i="8"/>
  <c r="A4582" i="8"/>
  <c r="X4586" i="8" l="1"/>
  <c r="A4583" i="8"/>
  <c r="I4573" i="8"/>
  <c r="H4574" i="8"/>
  <c r="X4587" i="8" l="1"/>
  <c r="H4575" i="8"/>
  <c r="I4574" i="8"/>
  <c r="A4584" i="8"/>
  <c r="X4588" i="8" l="1"/>
  <c r="A4585" i="8"/>
  <c r="I4575" i="8"/>
  <c r="H4576" i="8"/>
  <c r="X4589" i="8" l="1"/>
  <c r="H4577" i="8"/>
  <c r="I4576" i="8"/>
  <c r="A4586" i="8"/>
  <c r="X4590" i="8" l="1"/>
  <c r="A4587" i="8"/>
  <c r="I4577" i="8"/>
  <c r="H4578" i="8"/>
  <c r="X4591" i="8" l="1"/>
  <c r="H4579" i="8"/>
  <c r="I4578" i="8"/>
  <c r="A4588" i="8"/>
  <c r="X4592" i="8" l="1"/>
  <c r="A4589" i="8"/>
  <c r="I4579" i="8"/>
  <c r="H4580" i="8"/>
  <c r="X4593" i="8" l="1"/>
  <c r="H4581" i="8"/>
  <c r="I4580" i="8"/>
  <c r="A4590" i="8"/>
  <c r="X4594" i="8" l="1"/>
  <c r="A4591" i="8"/>
  <c r="I4581" i="8"/>
  <c r="H4582" i="8"/>
  <c r="X4595" i="8" l="1"/>
  <c r="H4583" i="8"/>
  <c r="I4582" i="8"/>
  <c r="A4592" i="8"/>
  <c r="X4596" i="8" l="1"/>
  <c r="A4593" i="8"/>
  <c r="I4583" i="8"/>
  <c r="H4584" i="8"/>
  <c r="X4597" i="8" l="1"/>
  <c r="H4585" i="8"/>
  <c r="I4584" i="8"/>
  <c r="A4594" i="8"/>
  <c r="X4598" i="8" l="1"/>
  <c r="A4595" i="8"/>
  <c r="I4585" i="8"/>
  <c r="H4586" i="8"/>
  <c r="X4599" i="8" l="1"/>
  <c r="H4587" i="8"/>
  <c r="I4586" i="8"/>
  <c r="A4596" i="8"/>
  <c r="X4600" i="8" l="1"/>
  <c r="A4597" i="8"/>
  <c r="I4587" i="8"/>
  <c r="H4588" i="8"/>
  <c r="X4601" i="8" l="1"/>
  <c r="H4589" i="8"/>
  <c r="I4588" i="8"/>
  <c r="A4598" i="8"/>
  <c r="X4602" i="8" l="1"/>
  <c r="A4599" i="8"/>
  <c r="I4589" i="8"/>
  <c r="H4590" i="8"/>
  <c r="X4603" i="8" l="1"/>
  <c r="H4591" i="8"/>
  <c r="I4590" i="8"/>
  <c r="A4600" i="8"/>
  <c r="X4604" i="8" l="1"/>
  <c r="A4601" i="8"/>
  <c r="I4591" i="8"/>
  <c r="H4592" i="8"/>
  <c r="X4605" i="8" l="1"/>
  <c r="A4602" i="8"/>
  <c r="H4593" i="8"/>
  <c r="I4592" i="8"/>
  <c r="X4606" i="8" l="1"/>
  <c r="I4593" i="8"/>
  <c r="H4594" i="8"/>
  <c r="A4603" i="8"/>
  <c r="X4607" i="8" l="1"/>
  <c r="H4595" i="8"/>
  <c r="I4594" i="8"/>
  <c r="A4604" i="8"/>
  <c r="X4608" i="8" l="1"/>
  <c r="A4605" i="8"/>
  <c r="I4595" i="8"/>
  <c r="H4596" i="8"/>
  <c r="X4609" i="8" l="1"/>
  <c r="A4606" i="8"/>
  <c r="H4597" i="8"/>
  <c r="I4596" i="8"/>
  <c r="X4610" i="8" l="1"/>
  <c r="I4597" i="8"/>
  <c r="H4598" i="8"/>
  <c r="A4607" i="8"/>
  <c r="X4611" i="8" l="1"/>
  <c r="A4608" i="8"/>
  <c r="H4599" i="8"/>
  <c r="I4598" i="8"/>
  <c r="X4612" i="8" l="1"/>
  <c r="I4599" i="8"/>
  <c r="H4600" i="8"/>
  <c r="A4609" i="8"/>
  <c r="X4613" i="8" l="1"/>
  <c r="A4610" i="8"/>
  <c r="H4601" i="8"/>
  <c r="I4600" i="8"/>
  <c r="X4614" i="8" l="1"/>
  <c r="I4601" i="8"/>
  <c r="H4602" i="8"/>
  <c r="A4611" i="8"/>
  <c r="X4615" i="8" l="1"/>
  <c r="H4603" i="8"/>
  <c r="I4602" i="8"/>
  <c r="A4612" i="8"/>
  <c r="X4616" i="8" l="1"/>
  <c r="A4613" i="8"/>
  <c r="I4603" i="8"/>
  <c r="H4604" i="8"/>
  <c r="X4617" i="8" l="1"/>
  <c r="H4605" i="8"/>
  <c r="I4604" i="8"/>
  <c r="A4614" i="8"/>
  <c r="X4618" i="8" l="1"/>
  <c r="A4615" i="8"/>
  <c r="I4605" i="8"/>
  <c r="H4606" i="8"/>
  <c r="X4619" i="8" l="1"/>
  <c r="H4607" i="8"/>
  <c r="I4606" i="8"/>
  <c r="A4616" i="8"/>
  <c r="X4620" i="8" l="1"/>
  <c r="A4617" i="8"/>
  <c r="I4607" i="8"/>
  <c r="H4608" i="8"/>
  <c r="X4621" i="8" l="1"/>
  <c r="H4609" i="8"/>
  <c r="I4608" i="8"/>
  <c r="A4618" i="8"/>
  <c r="X4622" i="8" l="1"/>
  <c r="A4619" i="8"/>
  <c r="I4609" i="8"/>
  <c r="H4610" i="8"/>
  <c r="X4623" i="8" l="1"/>
  <c r="H4611" i="8"/>
  <c r="I4610" i="8"/>
  <c r="A4620" i="8"/>
  <c r="X4624" i="8" l="1"/>
  <c r="A4621" i="8"/>
  <c r="I4611" i="8"/>
  <c r="H4612" i="8"/>
  <c r="X4625" i="8" l="1"/>
  <c r="H4613" i="8"/>
  <c r="I4612" i="8"/>
  <c r="A4622" i="8"/>
  <c r="X4626" i="8" l="1"/>
  <c r="A4623" i="8"/>
  <c r="I4613" i="8"/>
  <c r="H4614" i="8"/>
  <c r="X4627" i="8" l="1"/>
  <c r="H4615" i="8"/>
  <c r="I4614" i="8"/>
  <c r="A4624" i="8"/>
  <c r="X4628" i="8" l="1"/>
  <c r="A4625" i="8"/>
  <c r="I4615" i="8"/>
  <c r="H4616" i="8"/>
  <c r="X4629" i="8" l="1"/>
  <c r="H4617" i="8"/>
  <c r="I4616" i="8"/>
  <c r="A4626" i="8"/>
  <c r="X4630" i="8" l="1"/>
  <c r="A4627" i="8"/>
  <c r="I4617" i="8"/>
  <c r="H4618" i="8"/>
  <c r="X4631" i="8" l="1"/>
  <c r="H4619" i="8"/>
  <c r="I4618" i="8"/>
  <c r="A4628" i="8"/>
  <c r="X4632" i="8" l="1"/>
  <c r="A4629" i="8"/>
  <c r="I4619" i="8"/>
  <c r="H4620" i="8"/>
  <c r="X4633" i="8" l="1"/>
  <c r="H4621" i="8"/>
  <c r="I4620" i="8"/>
  <c r="A4630" i="8"/>
  <c r="X4634" i="8" l="1"/>
  <c r="A4631" i="8"/>
  <c r="I4621" i="8"/>
  <c r="H4622" i="8"/>
  <c r="X4635" i="8" l="1"/>
  <c r="H4623" i="8"/>
  <c r="I4622" i="8"/>
  <c r="A4632" i="8"/>
  <c r="X4636" i="8" l="1"/>
  <c r="A4633" i="8"/>
  <c r="I4623" i="8"/>
  <c r="H4624" i="8"/>
  <c r="X4637" i="8" l="1"/>
  <c r="H4625" i="8"/>
  <c r="I4624" i="8"/>
  <c r="A4634" i="8"/>
  <c r="X4638" i="8" l="1"/>
  <c r="A4635" i="8"/>
  <c r="I4625" i="8"/>
  <c r="H4626" i="8"/>
  <c r="X4639" i="8" l="1"/>
  <c r="H4627" i="8"/>
  <c r="I4626" i="8"/>
  <c r="A4636" i="8"/>
  <c r="X4640" i="8" l="1"/>
  <c r="A4637" i="8"/>
  <c r="I4627" i="8"/>
  <c r="H4628" i="8"/>
  <c r="X4641" i="8" l="1"/>
  <c r="H4629" i="8"/>
  <c r="I4628" i="8"/>
  <c r="A4638" i="8"/>
  <c r="X4642" i="8" l="1"/>
  <c r="A4639" i="8"/>
  <c r="I4629" i="8"/>
  <c r="H4630" i="8"/>
  <c r="X4643" i="8" l="1"/>
  <c r="A4640" i="8"/>
  <c r="H4631" i="8"/>
  <c r="I4630" i="8"/>
  <c r="X4644" i="8" l="1"/>
  <c r="I4631" i="8"/>
  <c r="H4632" i="8"/>
  <c r="A4641" i="8"/>
  <c r="X4645" i="8" l="1"/>
  <c r="H4633" i="8"/>
  <c r="I4632" i="8"/>
  <c r="A4642" i="8"/>
  <c r="X4646" i="8" l="1"/>
  <c r="A4643" i="8"/>
  <c r="I4633" i="8"/>
  <c r="H4634" i="8"/>
  <c r="X4647" i="8" l="1"/>
  <c r="H4635" i="8"/>
  <c r="I4634" i="8"/>
  <c r="A4644" i="8"/>
  <c r="X4648" i="8" l="1"/>
  <c r="A4645" i="8"/>
  <c r="I4635" i="8"/>
  <c r="H4636" i="8"/>
  <c r="X4649" i="8" l="1"/>
  <c r="H4637" i="8"/>
  <c r="I4636" i="8"/>
  <c r="A4646" i="8"/>
  <c r="X4650" i="8" l="1"/>
  <c r="A4647" i="8"/>
  <c r="I4637" i="8"/>
  <c r="H4638" i="8"/>
  <c r="X4651" i="8" l="1"/>
  <c r="H4639" i="8"/>
  <c r="I4638" i="8"/>
  <c r="A4648" i="8"/>
  <c r="X4652" i="8" l="1"/>
  <c r="A4649" i="8"/>
  <c r="I4639" i="8"/>
  <c r="H4640" i="8"/>
  <c r="X4653" i="8" l="1"/>
  <c r="H4641" i="8"/>
  <c r="I4640" i="8"/>
  <c r="A4650" i="8"/>
  <c r="X4654" i="8" l="1"/>
  <c r="A4651" i="8"/>
  <c r="I4641" i="8"/>
  <c r="H4642" i="8"/>
  <c r="X4655" i="8" l="1"/>
  <c r="H4643" i="8"/>
  <c r="I4642" i="8"/>
  <c r="A4652" i="8"/>
  <c r="X4656" i="8" l="1"/>
  <c r="A4653" i="8"/>
  <c r="I4643" i="8"/>
  <c r="H4644" i="8"/>
  <c r="X4657" i="8" l="1"/>
  <c r="H4645" i="8"/>
  <c r="I4644" i="8"/>
  <c r="A4654" i="8"/>
  <c r="X4658" i="8" l="1"/>
  <c r="A4655" i="8"/>
  <c r="I4645" i="8"/>
  <c r="H4646" i="8"/>
  <c r="X4659" i="8" l="1"/>
  <c r="H4647" i="8"/>
  <c r="I4646" i="8"/>
  <c r="A4656" i="8"/>
  <c r="X4660" i="8" l="1"/>
  <c r="A4657" i="8"/>
  <c r="I4647" i="8"/>
  <c r="H4648" i="8"/>
  <c r="X4661" i="8" l="1"/>
  <c r="H4649" i="8"/>
  <c r="I4648" i="8"/>
  <c r="A4658" i="8"/>
  <c r="X4662" i="8" l="1"/>
  <c r="A4659" i="8"/>
  <c r="I4649" i="8"/>
  <c r="H4650" i="8"/>
  <c r="X4663" i="8" l="1"/>
  <c r="H4651" i="8"/>
  <c r="I4650" i="8"/>
  <c r="A4660" i="8"/>
  <c r="X4664" i="8" l="1"/>
  <c r="A4661" i="8"/>
  <c r="I4651" i="8"/>
  <c r="H4652" i="8"/>
  <c r="X4665" i="8" l="1"/>
  <c r="H4653" i="8"/>
  <c r="I4652" i="8"/>
  <c r="A4662" i="8"/>
  <c r="X4666" i="8" l="1"/>
  <c r="A4663" i="8"/>
  <c r="I4653" i="8"/>
  <c r="H4654" i="8"/>
  <c r="X4667" i="8" l="1"/>
  <c r="H4655" i="8"/>
  <c r="I4654" i="8"/>
  <c r="A4664" i="8"/>
  <c r="X4668" i="8" l="1"/>
  <c r="A4665" i="8"/>
  <c r="I4655" i="8"/>
  <c r="H4656" i="8"/>
  <c r="X4669" i="8" l="1"/>
  <c r="H4657" i="8"/>
  <c r="I4656" i="8"/>
  <c r="A4666" i="8"/>
  <c r="X4670" i="8" l="1"/>
  <c r="A4667" i="8"/>
  <c r="I4657" i="8"/>
  <c r="H4658" i="8"/>
  <c r="X4671" i="8" l="1"/>
  <c r="H4659" i="8"/>
  <c r="I4658" i="8"/>
  <c r="A4668" i="8"/>
  <c r="X4672" i="8" l="1"/>
  <c r="A4669" i="8"/>
  <c r="I4659" i="8"/>
  <c r="H4660" i="8"/>
  <c r="X4673" i="8" l="1"/>
  <c r="H4661" i="8"/>
  <c r="I4660" i="8"/>
  <c r="A4670" i="8"/>
  <c r="X4674" i="8" l="1"/>
  <c r="A4671" i="8"/>
  <c r="I4661" i="8"/>
  <c r="H4662" i="8"/>
  <c r="X4675" i="8" l="1"/>
  <c r="H4663" i="8"/>
  <c r="I4662" i="8"/>
  <c r="A4672" i="8"/>
  <c r="X4676" i="8" l="1"/>
  <c r="A4673" i="8"/>
  <c r="I4663" i="8"/>
  <c r="H4664" i="8"/>
  <c r="X4677" i="8" l="1"/>
  <c r="H4665" i="8"/>
  <c r="I4664" i="8"/>
  <c r="A4674" i="8"/>
  <c r="X4678" i="8" l="1"/>
  <c r="A4675" i="8"/>
  <c r="I4665" i="8"/>
  <c r="H4666" i="8"/>
  <c r="X4679" i="8" l="1"/>
  <c r="H4667" i="8"/>
  <c r="I4666" i="8"/>
  <c r="A4676" i="8"/>
  <c r="X4680" i="8" l="1"/>
  <c r="A4677" i="8"/>
  <c r="I4667" i="8"/>
  <c r="H4668" i="8"/>
  <c r="X4681" i="8" l="1"/>
  <c r="H4669" i="8"/>
  <c r="I4668" i="8"/>
  <c r="A4678" i="8"/>
  <c r="X4682" i="8" l="1"/>
  <c r="A4679" i="8"/>
  <c r="I4669" i="8"/>
  <c r="H4670" i="8"/>
  <c r="X4683" i="8" l="1"/>
  <c r="H4671" i="8"/>
  <c r="I4670" i="8"/>
  <c r="A4680" i="8"/>
  <c r="X4684" i="8" l="1"/>
  <c r="A4681" i="8"/>
  <c r="I4671" i="8"/>
  <c r="H4672" i="8"/>
  <c r="X4685" i="8" l="1"/>
  <c r="H4673" i="8"/>
  <c r="I4672" i="8"/>
  <c r="A4682" i="8"/>
  <c r="X4686" i="8" l="1"/>
  <c r="A4683" i="8"/>
  <c r="I4673" i="8"/>
  <c r="H4674" i="8"/>
  <c r="X4687" i="8" l="1"/>
  <c r="H4675" i="8"/>
  <c r="I4674" i="8"/>
  <c r="A4684" i="8"/>
  <c r="X4688" i="8" l="1"/>
  <c r="A4685" i="8"/>
  <c r="I4675" i="8"/>
  <c r="H4676" i="8"/>
  <c r="X4689" i="8" l="1"/>
  <c r="H4677" i="8"/>
  <c r="I4676" i="8"/>
  <c r="A4686" i="8"/>
  <c r="X4690" i="8" l="1"/>
  <c r="A4687" i="8"/>
  <c r="I4677" i="8"/>
  <c r="H4678" i="8"/>
  <c r="X4691" i="8" l="1"/>
  <c r="H4679" i="8"/>
  <c r="I4678" i="8"/>
  <c r="A4688" i="8"/>
  <c r="X4692" i="8" l="1"/>
  <c r="A4689" i="8"/>
  <c r="I4679" i="8"/>
  <c r="H4680" i="8"/>
  <c r="X4693" i="8" l="1"/>
  <c r="H4681" i="8"/>
  <c r="I4680" i="8"/>
  <c r="A4690" i="8"/>
  <c r="X4694" i="8" l="1"/>
  <c r="A4691" i="8"/>
  <c r="I4681" i="8"/>
  <c r="H4682" i="8"/>
  <c r="X4695" i="8" l="1"/>
  <c r="H4683" i="8"/>
  <c r="I4682" i="8"/>
  <c r="A4692" i="8"/>
  <c r="X4696" i="8" l="1"/>
  <c r="A4693" i="8"/>
  <c r="I4683" i="8"/>
  <c r="H4684" i="8"/>
  <c r="X4697" i="8" l="1"/>
  <c r="H4685" i="8"/>
  <c r="I4684" i="8"/>
  <c r="A4694" i="8"/>
  <c r="X4698" i="8" l="1"/>
  <c r="A4695" i="8"/>
  <c r="I4685" i="8"/>
  <c r="H4686" i="8"/>
  <c r="X4699" i="8" l="1"/>
  <c r="H4687" i="8"/>
  <c r="I4686" i="8"/>
  <c r="A4696" i="8"/>
  <c r="X4700" i="8" l="1"/>
  <c r="A4697" i="8"/>
  <c r="I4687" i="8"/>
  <c r="H4688" i="8"/>
  <c r="X4701" i="8" l="1"/>
  <c r="H4689" i="8"/>
  <c r="I4688" i="8"/>
  <c r="A4698" i="8"/>
  <c r="X4702" i="8" l="1"/>
  <c r="A4699" i="8"/>
  <c r="I4689" i="8"/>
  <c r="H4690" i="8"/>
  <c r="X4703" i="8" l="1"/>
  <c r="H4691" i="8"/>
  <c r="I4690" i="8"/>
  <c r="A4700" i="8"/>
  <c r="X4704" i="8" l="1"/>
  <c r="A4701" i="8"/>
  <c r="I4691" i="8"/>
  <c r="H4692" i="8"/>
  <c r="X4705" i="8" l="1"/>
  <c r="H4693" i="8"/>
  <c r="I4692" i="8"/>
  <c r="A4702" i="8"/>
  <c r="X4706" i="8" l="1"/>
  <c r="A4703" i="8"/>
  <c r="I4693" i="8"/>
  <c r="H4694" i="8"/>
  <c r="X4707" i="8" l="1"/>
  <c r="H4695" i="8"/>
  <c r="I4694" i="8"/>
  <c r="A4704" i="8"/>
  <c r="X4708" i="8" l="1"/>
  <c r="A4705" i="8"/>
  <c r="I4695" i="8"/>
  <c r="H4696" i="8"/>
  <c r="X4709" i="8" l="1"/>
  <c r="H4697" i="8"/>
  <c r="I4696" i="8"/>
  <c r="A4706" i="8"/>
  <c r="X4710" i="8" l="1"/>
  <c r="A4707" i="8"/>
  <c r="I4697" i="8"/>
  <c r="H4698" i="8"/>
  <c r="X4711" i="8" l="1"/>
  <c r="H4699" i="8"/>
  <c r="I4698" i="8"/>
  <c r="A4708" i="8"/>
  <c r="X4712" i="8" l="1"/>
  <c r="A4709" i="8"/>
  <c r="I4699" i="8"/>
  <c r="H4700" i="8"/>
  <c r="X4713" i="8" l="1"/>
  <c r="H4701" i="8"/>
  <c r="I4700" i="8"/>
  <c r="A4710" i="8"/>
  <c r="X4714" i="8" l="1"/>
  <c r="A4711" i="8"/>
  <c r="I4701" i="8"/>
  <c r="H4702" i="8"/>
  <c r="X4715" i="8" l="1"/>
  <c r="H4703" i="8"/>
  <c r="I4702" i="8"/>
  <c r="A4712" i="8"/>
  <c r="X4716" i="8" l="1"/>
  <c r="A4713" i="8"/>
  <c r="I4703" i="8"/>
  <c r="H4704" i="8"/>
  <c r="X4717" i="8" l="1"/>
  <c r="H4705" i="8"/>
  <c r="I4704" i="8"/>
  <c r="A4714" i="8"/>
  <c r="X4718" i="8" l="1"/>
  <c r="A4715" i="8"/>
  <c r="I4705" i="8"/>
  <c r="H4706" i="8"/>
  <c r="X4719" i="8" l="1"/>
  <c r="H4707" i="8"/>
  <c r="I4706" i="8"/>
  <c r="A4716" i="8"/>
  <c r="X4720" i="8" l="1"/>
  <c r="A4717" i="8"/>
  <c r="I4707" i="8"/>
  <c r="H4708" i="8"/>
  <c r="X4721" i="8" l="1"/>
  <c r="H4709" i="8"/>
  <c r="I4708" i="8"/>
  <c r="A4718" i="8"/>
  <c r="X4722" i="8" l="1"/>
  <c r="A4719" i="8"/>
  <c r="I4709" i="8"/>
  <c r="H4710" i="8"/>
  <c r="X4723" i="8" l="1"/>
  <c r="H4711" i="8"/>
  <c r="I4710" i="8"/>
  <c r="A4720" i="8"/>
  <c r="X4724" i="8" l="1"/>
  <c r="A4721" i="8"/>
  <c r="I4711" i="8"/>
  <c r="H4712" i="8"/>
  <c r="X4725" i="8" l="1"/>
  <c r="H4713" i="8"/>
  <c r="I4712" i="8"/>
  <c r="A4722" i="8"/>
  <c r="X4726" i="8" l="1"/>
  <c r="A4723" i="8"/>
  <c r="I4713" i="8"/>
  <c r="H4714" i="8"/>
  <c r="X4727" i="8" l="1"/>
  <c r="H4715" i="8"/>
  <c r="I4714" i="8"/>
  <c r="A4724" i="8"/>
  <c r="X4728" i="8" l="1"/>
  <c r="A4725" i="8"/>
  <c r="I4715" i="8"/>
  <c r="H4716" i="8"/>
  <c r="X4729" i="8" l="1"/>
  <c r="H4717" i="8"/>
  <c r="I4716" i="8"/>
  <c r="A4726" i="8"/>
  <c r="X4730" i="8" l="1"/>
  <c r="A4727" i="8"/>
  <c r="I4717" i="8"/>
  <c r="H4718" i="8"/>
  <c r="X4731" i="8" l="1"/>
  <c r="H4719" i="8"/>
  <c r="I4718" i="8"/>
  <c r="A4728" i="8"/>
  <c r="X4732" i="8" l="1"/>
  <c r="A4729" i="8"/>
  <c r="I4719" i="8"/>
  <c r="H4720" i="8"/>
  <c r="X4733" i="8" l="1"/>
  <c r="H4721" i="8"/>
  <c r="I4720" i="8"/>
  <c r="A4730" i="8"/>
  <c r="X4734" i="8" l="1"/>
  <c r="A4731" i="8"/>
  <c r="I4721" i="8"/>
  <c r="H4722" i="8"/>
  <c r="X4735" i="8" l="1"/>
  <c r="H4723" i="8"/>
  <c r="I4722" i="8"/>
  <c r="A4732" i="8"/>
  <c r="X4736" i="8" l="1"/>
  <c r="A4733" i="8"/>
  <c r="I4723" i="8"/>
  <c r="H4724" i="8"/>
  <c r="X4737" i="8" l="1"/>
  <c r="H4725" i="8"/>
  <c r="I4724" i="8"/>
  <c r="A4734" i="8"/>
  <c r="X4738" i="8" l="1"/>
  <c r="A4735" i="8"/>
  <c r="I4725" i="8"/>
  <c r="H4726" i="8"/>
  <c r="X4739" i="8" l="1"/>
  <c r="H4727" i="8"/>
  <c r="I4726" i="8"/>
  <c r="A4736" i="8"/>
  <c r="X4740" i="8" l="1"/>
  <c r="A4737" i="8"/>
  <c r="I4727" i="8"/>
  <c r="H4728" i="8"/>
  <c r="X4741" i="8" l="1"/>
  <c r="H4729" i="8"/>
  <c r="I4728" i="8"/>
  <c r="A4738" i="8"/>
  <c r="X4742" i="8" l="1"/>
  <c r="A4739" i="8"/>
  <c r="I4729" i="8"/>
  <c r="H4730" i="8"/>
  <c r="X4743" i="8" l="1"/>
  <c r="H4731" i="8"/>
  <c r="I4730" i="8"/>
  <c r="A4740" i="8"/>
  <c r="X4744" i="8" l="1"/>
  <c r="A4741" i="8"/>
  <c r="I4731" i="8"/>
  <c r="H4732" i="8"/>
  <c r="X4745" i="8" l="1"/>
  <c r="H4733" i="8"/>
  <c r="I4732" i="8"/>
  <c r="A4742" i="8"/>
  <c r="X4746" i="8" l="1"/>
  <c r="A4743" i="8"/>
  <c r="I4733" i="8"/>
  <c r="H4734" i="8"/>
  <c r="X4747" i="8" l="1"/>
  <c r="H4735" i="8"/>
  <c r="I4734" i="8"/>
  <c r="A4744" i="8"/>
  <c r="X4748" i="8" l="1"/>
  <c r="A4745" i="8"/>
  <c r="I4735" i="8"/>
  <c r="H4736" i="8"/>
  <c r="X4749" i="8" l="1"/>
  <c r="H4737" i="8"/>
  <c r="I4736" i="8"/>
  <c r="A4746" i="8"/>
  <c r="X4750" i="8" l="1"/>
  <c r="A4747" i="8"/>
  <c r="I4737" i="8"/>
  <c r="H4738" i="8"/>
  <c r="X4751" i="8" l="1"/>
  <c r="A4748" i="8"/>
  <c r="H4739" i="8"/>
  <c r="I4738" i="8"/>
  <c r="X4752" i="8" l="1"/>
  <c r="I4739" i="8"/>
  <c r="H4740" i="8"/>
  <c r="A4749" i="8"/>
  <c r="X4753" i="8" l="1"/>
  <c r="H4741" i="8"/>
  <c r="I4740" i="8"/>
  <c r="A4750" i="8"/>
  <c r="X4754" i="8" l="1"/>
  <c r="A4751" i="8"/>
  <c r="I4741" i="8"/>
  <c r="H4742" i="8"/>
  <c r="X4755" i="8" l="1"/>
  <c r="H4743" i="8"/>
  <c r="I4742" i="8"/>
  <c r="A4752" i="8"/>
  <c r="X4756" i="8" l="1"/>
  <c r="A4753" i="8"/>
  <c r="I4743" i="8"/>
  <c r="H4744" i="8"/>
  <c r="X4757" i="8" l="1"/>
  <c r="H4745" i="8"/>
  <c r="I4744" i="8"/>
  <c r="A4754" i="8"/>
  <c r="X4758" i="8" l="1"/>
  <c r="A4755" i="8"/>
  <c r="I4745" i="8"/>
  <c r="H4746" i="8"/>
  <c r="X4759" i="8" l="1"/>
  <c r="H4747" i="8"/>
  <c r="I4746" i="8"/>
  <c r="A4756" i="8"/>
  <c r="X4760" i="8" l="1"/>
  <c r="A4757" i="8"/>
  <c r="I4747" i="8"/>
  <c r="H4748" i="8"/>
  <c r="X4761" i="8" l="1"/>
  <c r="H4749" i="8"/>
  <c r="I4748" i="8"/>
  <c r="A4758" i="8"/>
  <c r="X4762" i="8" l="1"/>
  <c r="A4759" i="8"/>
  <c r="I4749" i="8"/>
  <c r="H4750" i="8"/>
  <c r="X4763" i="8" l="1"/>
  <c r="H4751" i="8"/>
  <c r="I4750" i="8"/>
  <c r="A4760" i="8"/>
  <c r="X4764" i="8" l="1"/>
  <c r="A4761" i="8"/>
  <c r="I4751" i="8"/>
  <c r="H4752" i="8"/>
  <c r="X4765" i="8" l="1"/>
  <c r="H4753" i="8"/>
  <c r="I4752" i="8"/>
  <c r="A4762" i="8"/>
  <c r="X4766" i="8" l="1"/>
  <c r="A4763" i="8"/>
  <c r="I4753" i="8"/>
  <c r="H4754" i="8"/>
  <c r="X4767" i="8" l="1"/>
  <c r="H4755" i="8"/>
  <c r="I4754" i="8"/>
  <c r="A4764" i="8"/>
  <c r="X4768" i="8" l="1"/>
  <c r="A4765" i="8"/>
  <c r="I4755" i="8"/>
  <c r="H4756" i="8"/>
  <c r="X4769" i="8" l="1"/>
  <c r="H4757" i="8"/>
  <c r="I4756" i="8"/>
  <c r="A4766" i="8"/>
  <c r="X4770" i="8" l="1"/>
  <c r="A4767" i="8"/>
  <c r="I4757" i="8"/>
  <c r="H4758" i="8"/>
  <c r="X4771" i="8" l="1"/>
  <c r="A4768" i="8"/>
  <c r="H4759" i="8"/>
  <c r="I4758" i="8"/>
  <c r="X4772" i="8" l="1"/>
  <c r="I4759" i="8"/>
  <c r="H4760" i="8"/>
  <c r="A4769" i="8"/>
  <c r="X4773" i="8" l="1"/>
  <c r="A4770" i="8"/>
  <c r="H4761" i="8"/>
  <c r="I4760" i="8"/>
  <c r="X4774" i="8" l="1"/>
  <c r="I4761" i="8"/>
  <c r="H4762" i="8"/>
  <c r="A4771" i="8"/>
  <c r="X4775" i="8" l="1"/>
  <c r="A4772" i="8"/>
  <c r="H4763" i="8"/>
  <c r="I4762" i="8"/>
  <c r="X4776" i="8" l="1"/>
  <c r="I4763" i="8"/>
  <c r="H4764" i="8"/>
  <c r="A4773" i="8"/>
  <c r="X4777" i="8" l="1"/>
  <c r="A4774" i="8"/>
  <c r="H4765" i="8"/>
  <c r="I4764" i="8"/>
  <c r="X4778" i="8" l="1"/>
  <c r="I4765" i="8"/>
  <c r="H4766" i="8"/>
  <c r="A4775" i="8"/>
  <c r="X4779" i="8" l="1"/>
  <c r="A4776" i="8"/>
  <c r="H4767" i="8"/>
  <c r="I4766" i="8"/>
  <c r="X4780" i="8" l="1"/>
  <c r="I4767" i="8"/>
  <c r="H4768" i="8"/>
  <c r="A4777" i="8"/>
  <c r="X4781" i="8" l="1"/>
  <c r="A4778" i="8"/>
  <c r="H4769" i="8"/>
  <c r="I4768" i="8"/>
  <c r="X4782" i="8" l="1"/>
  <c r="I4769" i="8"/>
  <c r="H4770" i="8"/>
  <c r="A4779" i="8"/>
  <c r="X4783" i="8" l="1"/>
  <c r="A4780" i="8"/>
  <c r="H4771" i="8"/>
  <c r="I4770" i="8"/>
  <c r="X4784" i="8" l="1"/>
  <c r="I4771" i="8"/>
  <c r="H4772" i="8"/>
  <c r="A4781" i="8"/>
  <c r="X4785" i="8" l="1"/>
  <c r="H4773" i="8"/>
  <c r="I4772" i="8"/>
  <c r="A4782" i="8"/>
  <c r="X4786" i="8" l="1"/>
  <c r="A4783" i="8"/>
  <c r="I4773" i="8"/>
  <c r="H4774" i="8"/>
  <c r="X4787" i="8" l="1"/>
  <c r="A4784" i="8"/>
  <c r="H4775" i="8"/>
  <c r="I4774" i="8"/>
  <c r="X4788" i="8" l="1"/>
  <c r="I4775" i="8"/>
  <c r="H4776" i="8"/>
  <c r="A4785" i="8"/>
  <c r="X4789" i="8" l="1"/>
  <c r="A4786" i="8"/>
  <c r="H4777" i="8"/>
  <c r="I4776" i="8"/>
  <c r="X4790" i="8" l="1"/>
  <c r="I4777" i="8"/>
  <c r="H4778" i="8"/>
  <c r="A4787" i="8"/>
  <c r="X4791" i="8" l="1"/>
  <c r="H4779" i="8"/>
  <c r="I4778" i="8"/>
  <c r="A4788" i="8"/>
  <c r="X4792" i="8" l="1"/>
  <c r="A4789" i="8"/>
  <c r="I4779" i="8"/>
  <c r="H4780" i="8"/>
  <c r="X4793" i="8" l="1"/>
  <c r="H4781" i="8"/>
  <c r="I4780" i="8"/>
  <c r="A4790" i="8"/>
  <c r="X4794" i="8" l="1"/>
  <c r="A4791" i="8"/>
  <c r="I4781" i="8"/>
  <c r="H4782" i="8"/>
  <c r="X4795" i="8" l="1"/>
  <c r="A4792" i="8"/>
  <c r="H4783" i="8"/>
  <c r="I4782" i="8"/>
  <c r="X4796" i="8" l="1"/>
  <c r="I4783" i="8"/>
  <c r="H4784" i="8"/>
  <c r="A4793" i="8"/>
  <c r="X4797" i="8" l="1"/>
  <c r="H4785" i="8"/>
  <c r="I4784" i="8"/>
  <c r="A4794" i="8"/>
  <c r="X4798" i="8" l="1"/>
  <c r="A4795" i="8"/>
  <c r="I4785" i="8"/>
  <c r="H4786" i="8"/>
  <c r="X4799" i="8" l="1"/>
  <c r="H4787" i="8"/>
  <c r="I4786" i="8"/>
  <c r="A4796" i="8"/>
  <c r="X4800" i="8" l="1"/>
  <c r="A4797" i="8"/>
  <c r="I4787" i="8"/>
  <c r="H4788" i="8"/>
  <c r="X4801" i="8" l="1"/>
  <c r="H4789" i="8"/>
  <c r="I4788" i="8"/>
  <c r="A4798" i="8"/>
  <c r="X4802" i="8" l="1"/>
  <c r="A4799" i="8"/>
  <c r="I4789" i="8"/>
  <c r="H4790" i="8"/>
  <c r="X4803" i="8" l="1"/>
  <c r="H4791" i="8"/>
  <c r="I4790" i="8"/>
  <c r="A4800" i="8"/>
  <c r="X4804" i="8" l="1"/>
  <c r="A4801" i="8"/>
  <c r="I4791" i="8"/>
  <c r="H4792" i="8"/>
  <c r="X4805" i="8" l="1"/>
  <c r="H4793" i="8"/>
  <c r="I4792" i="8"/>
  <c r="A4802" i="8"/>
  <c r="X4806" i="8" l="1"/>
  <c r="A4803" i="8"/>
  <c r="I4793" i="8"/>
  <c r="H4794" i="8"/>
  <c r="X4807" i="8" l="1"/>
  <c r="H4795" i="8"/>
  <c r="I4794" i="8"/>
  <c r="A4804" i="8"/>
  <c r="X4808" i="8" l="1"/>
  <c r="A4805" i="8"/>
  <c r="I4795" i="8"/>
  <c r="H4796" i="8"/>
  <c r="X4809" i="8" l="1"/>
  <c r="A4806" i="8"/>
  <c r="H4797" i="8"/>
  <c r="I4796" i="8"/>
  <c r="X4810" i="8" l="1"/>
  <c r="I4797" i="8"/>
  <c r="H4798" i="8"/>
  <c r="A4807" i="8"/>
  <c r="X4811" i="8" l="1"/>
  <c r="A4808" i="8"/>
  <c r="H4799" i="8"/>
  <c r="I4798" i="8"/>
  <c r="X4812" i="8" l="1"/>
  <c r="I4799" i="8"/>
  <c r="H4800" i="8"/>
  <c r="A4809" i="8"/>
  <c r="X4813" i="8" l="1"/>
  <c r="H4801" i="8"/>
  <c r="I4800" i="8"/>
  <c r="A4810" i="8"/>
  <c r="X4814" i="8" l="1"/>
  <c r="A4811" i="8"/>
  <c r="I4801" i="8"/>
  <c r="H4802" i="8"/>
  <c r="X4815" i="8" l="1"/>
  <c r="H4803" i="8"/>
  <c r="I4802" i="8"/>
  <c r="A4812" i="8"/>
  <c r="X4816" i="8" l="1"/>
  <c r="A4813" i="8"/>
  <c r="I4803" i="8"/>
  <c r="H4804" i="8"/>
  <c r="X4817" i="8" l="1"/>
  <c r="H4805" i="8"/>
  <c r="I4804" i="8"/>
  <c r="A4814" i="8"/>
  <c r="X4818" i="8" l="1"/>
  <c r="A4815" i="8"/>
  <c r="I4805" i="8"/>
  <c r="H4806" i="8"/>
  <c r="X4819" i="8" l="1"/>
  <c r="A4816" i="8"/>
  <c r="H4807" i="8"/>
  <c r="I4806" i="8"/>
  <c r="X4820" i="8" l="1"/>
  <c r="I4807" i="8"/>
  <c r="H4808" i="8"/>
  <c r="A4817" i="8"/>
  <c r="X4821" i="8" l="1"/>
  <c r="H4809" i="8"/>
  <c r="I4808" i="8"/>
  <c r="A4818" i="8"/>
  <c r="X4822" i="8" l="1"/>
  <c r="A4819" i="8"/>
  <c r="I4809" i="8"/>
  <c r="H4810" i="8"/>
  <c r="X4823" i="8" l="1"/>
  <c r="H4811" i="8"/>
  <c r="I4810" i="8"/>
  <c r="A4820" i="8"/>
  <c r="X4824" i="8" l="1"/>
  <c r="A4821" i="8"/>
  <c r="I4811" i="8"/>
  <c r="H4812" i="8"/>
  <c r="X4825" i="8" l="1"/>
  <c r="H4813" i="8"/>
  <c r="I4812" i="8"/>
  <c r="A4822" i="8"/>
  <c r="X4826" i="8" l="1"/>
  <c r="A4823" i="8"/>
  <c r="I4813" i="8"/>
  <c r="H4814" i="8"/>
  <c r="X4827" i="8" l="1"/>
  <c r="H4815" i="8"/>
  <c r="I4814" i="8"/>
  <c r="A4824" i="8"/>
  <c r="X4828" i="8" l="1"/>
  <c r="A4825" i="8"/>
  <c r="I4815" i="8"/>
  <c r="H4816" i="8"/>
  <c r="X4829" i="8" l="1"/>
  <c r="H4817" i="8"/>
  <c r="I4816" i="8"/>
  <c r="A4826" i="8"/>
  <c r="X4830" i="8" l="1"/>
  <c r="A4827" i="8"/>
  <c r="I4817" i="8"/>
  <c r="H4818" i="8"/>
  <c r="X4831" i="8" l="1"/>
  <c r="H4819" i="8"/>
  <c r="I4818" i="8"/>
  <c r="A4828" i="8"/>
  <c r="X4832" i="8" l="1"/>
  <c r="A4829" i="8"/>
  <c r="I4819" i="8"/>
  <c r="H4820" i="8"/>
  <c r="X4833" i="8" l="1"/>
  <c r="H4821" i="8"/>
  <c r="I4820" i="8"/>
  <c r="A4830" i="8"/>
  <c r="X4834" i="8" l="1"/>
  <c r="A4831" i="8"/>
  <c r="I4821" i="8"/>
  <c r="H4822" i="8"/>
  <c r="X4835" i="8" l="1"/>
  <c r="H4823" i="8"/>
  <c r="I4822" i="8"/>
  <c r="A4832" i="8"/>
  <c r="X4836" i="8" l="1"/>
  <c r="A4833" i="8"/>
  <c r="I4823" i="8"/>
  <c r="H4824" i="8"/>
  <c r="X4837" i="8" l="1"/>
  <c r="H4825" i="8"/>
  <c r="I4824" i="8"/>
  <c r="A4834" i="8"/>
  <c r="X4838" i="8" l="1"/>
  <c r="A4835" i="8"/>
  <c r="I4825" i="8"/>
  <c r="H4826" i="8"/>
  <c r="X4839" i="8" l="1"/>
  <c r="H4827" i="8"/>
  <c r="I4826" i="8"/>
  <c r="A4836" i="8"/>
  <c r="X4840" i="8" l="1"/>
  <c r="A4837" i="8"/>
  <c r="I4827" i="8"/>
  <c r="H4828" i="8"/>
  <c r="X4841" i="8" l="1"/>
  <c r="H4829" i="8"/>
  <c r="I4828" i="8"/>
  <c r="A4838" i="8"/>
  <c r="X4842" i="8" l="1"/>
  <c r="A4839" i="8"/>
  <c r="I4829" i="8"/>
  <c r="H4830" i="8"/>
  <c r="X4843" i="8" l="1"/>
  <c r="H4831" i="8"/>
  <c r="I4830" i="8"/>
  <c r="A4840" i="8"/>
  <c r="X4844" i="8" l="1"/>
  <c r="A4841" i="8"/>
  <c r="I4831" i="8"/>
  <c r="H4832" i="8"/>
  <c r="X4845" i="8" l="1"/>
  <c r="H4833" i="8"/>
  <c r="I4832" i="8"/>
  <c r="A4842" i="8"/>
  <c r="X4846" i="8" l="1"/>
  <c r="A4843" i="8"/>
  <c r="I4833" i="8"/>
  <c r="H4834" i="8"/>
  <c r="X4847" i="8" l="1"/>
  <c r="H4835" i="8"/>
  <c r="I4834" i="8"/>
  <c r="A4844" i="8"/>
  <c r="X4848" i="8" l="1"/>
  <c r="A4845" i="8"/>
  <c r="I4835" i="8"/>
  <c r="H4836" i="8"/>
  <c r="X4849" i="8" l="1"/>
  <c r="H4837" i="8"/>
  <c r="I4836" i="8"/>
  <c r="A4846" i="8"/>
  <c r="X4850" i="8" l="1"/>
  <c r="A4847" i="8"/>
  <c r="I4837" i="8"/>
  <c r="H4838" i="8"/>
  <c r="X4851" i="8" l="1"/>
  <c r="H4839" i="8"/>
  <c r="I4838" i="8"/>
  <c r="A4848" i="8"/>
  <c r="X4852" i="8" l="1"/>
  <c r="A4849" i="8"/>
  <c r="H4840" i="8"/>
  <c r="I4839" i="8"/>
  <c r="X4853" i="8" l="1"/>
  <c r="A4850" i="8"/>
  <c r="H4841" i="8"/>
  <c r="I4840" i="8"/>
  <c r="X4854" i="8" l="1"/>
  <c r="H4842" i="8"/>
  <c r="I4841" i="8"/>
  <c r="A4851" i="8"/>
  <c r="X4855" i="8" l="1"/>
  <c r="A4852" i="8"/>
  <c r="I4842" i="8"/>
  <c r="H4843" i="8"/>
  <c r="X4856" i="8" l="1"/>
  <c r="H4844" i="8"/>
  <c r="I4843" i="8"/>
  <c r="A4853" i="8"/>
  <c r="X4857" i="8" l="1"/>
  <c r="A4854" i="8"/>
  <c r="I4844" i="8"/>
  <c r="H4845" i="8"/>
  <c r="X4858" i="8" l="1"/>
  <c r="H4846" i="8"/>
  <c r="I4845" i="8"/>
  <c r="A4855" i="8"/>
  <c r="X4859" i="8" l="1"/>
  <c r="A4856" i="8"/>
  <c r="I4846" i="8"/>
  <c r="H4847" i="8"/>
  <c r="X4860" i="8" l="1"/>
  <c r="H4848" i="8"/>
  <c r="I4847" i="8"/>
  <c r="A4857" i="8"/>
  <c r="X4861" i="8" l="1"/>
  <c r="A4858" i="8"/>
  <c r="I4848" i="8"/>
  <c r="H4849" i="8"/>
  <c r="X4862" i="8" l="1"/>
  <c r="H4850" i="8"/>
  <c r="I4849" i="8"/>
  <c r="A4859" i="8"/>
  <c r="X4863" i="8" l="1"/>
  <c r="A4860" i="8"/>
  <c r="I4850" i="8"/>
  <c r="H4851" i="8"/>
  <c r="X4864" i="8" l="1"/>
  <c r="H4852" i="8"/>
  <c r="I4851" i="8"/>
  <c r="A4861" i="8"/>
  <c r="X4865" i="8" l="1"/>
  <c r="A4862" i="8"/>
  <c r="I4852" i="8"/>
  <c r="H4853" i="8"/>
  <c r="X4866" i="8" l="1"/>
  <c r="H4854" i="8"/>
  <c r="I4853" i="8"/>
  <c r="A4863" i="8"/>
  <c r="X4867" i="8" l="1"/>
  <c r="A4864" i="8"/>
  <c r="I4854" i="8"/>
  <c r="H4855" i="8"/>
  <c r="X4868" i="8" l="1"/>
  <c r="H4856" i="8"/>
  <c r="I4855" i="8"/>
  <c r="A4865" i="8"/>
  <c r="X4869" i="8" l="1"/>
  <c r="A4866" i="8"/>
  <c r="I4856" i="8"/>
  <c r="H4857" i="8"/>
  <c r="X4870" i="8" l="1"/>
  <c r="H4858" i="8"/>
  <c r="I4857" i="8"/>
  <c r="A4867" i="8"/>
  <c r="X4871" i="8" l="1"/>
  <c r="A4868" i="8"/>
  <c r="I4858" i="8"/>
  <c r="H4859" i="8"/>
  <c r="X4872" i="8" l="1"/>
  <c r="H4860" i="8"/>
  <c r="I4859" i="8"/>
  <c r="A4869" i="8"/>
  <c r="X4873" i="8" l="1"/>
  <c r="A4870" i="8"/>
  <c r="I4860" i="8"/>
  <c r="H4861" i="8"/>
  <c r="X4874" i="8" l="1"/>
  <c r="H4862" i="8"/>
  <c r="I4861" i="8"/>
  <c r="A4871" i="8"/>
  <c r="X4875" i="8" l="1"/>
  <c r="A4872" i="8"/>
  <c r="I4862" i="8"/>
  <c r="H4863" i="8"/>
  <c r="X4876" i="8" l="1"/>
  <c r="H4864" i="8"/>
  <c r="I4863" i="8"/>
  <c r="A4873" i="8"/>
  <c r="X4877" i="8" l="1"/>
  <c r="A4874" i="8"/>
  <c r="I4864" i="8"/>
  <c r="H4865" i="8"/>
  <c r="X4878" i="8" l="1"/>
  <c r="H4866" i="8"/>
  <c r="I4865" i="8"/>
  <c r="A4875" i="8"/>
  <c r="X4879" i="8" l="1"/>
  <c r="A4876" i="8"/>
  <c r="I4866" i="8"/>
  <c r="H4867" i="8"/>
  <c r="X4880" i="8" l="1"/>
  <c r="H4868" i="8"/>
  <c r="I4867" i="8"/>
  <c r="A4877" i="8"/>
  <c r="X4881" i="8" l="1"/>
  <c r="A4878" i="8"/>
  <c r="I4868" i="8"/>
  <c r="H4869" i="8"/>
  <c r="X4882" i="8" l="1"/>
  <c r="H4870" i="8"/>
  <c r="I4869" i="8"/>
  <c r="A4879" i="8"/>
  <c r="X4883" i="8" l="1"/>
  <c r="A4880" i="8"/>
  <c r="I4870" i="8"/>
  <c r="H4871" i="8"/>
  <c r="X4884" i="8" l="1"/>
  <c r="H4872" i="8"/>
  <c r="I4871" i="8"/>
  <c r="A4881" i="8"/>
  <c r="X4885" i="8" l="1"/>
  <c r="A4882" i="8"/>
  <c r="I4872" i="8"/>
  <c r="H4873" i="8"/>
  <c r="X4886" i="8" l="1"/>
  <c r="H4874" i="8"/>
  <c r="I4873" i="8"/>
  <c r="A4883" i="8"/>
  <c r="X4887" i="8" l="1"/>
  <c r="A4884" i="8"/>
  <c r="I4874" i="8"/>
  <c r="H4875" i="8"/>
  <c r="X4888" i="8" l="1"/>
  <c r="H4876" i="8"/>
  <c r="I4875" i="8"/>
  <c r="A4885" i="8"/>
  <c r="X4889" i="8" l="1"/>
  <c r="A4886" i="8"/>
  <c r="I4876" i="8"/>
  <c r="H4877" i="8"/>
  <c r="X4890" i="8" l="1"/>
  <c r="H4878" i="8"/>
  <c r="I4877" i="8"/>
  <c r="A4887" i="8"/>
  <c r="X4891" i="8" l="1"/>
  <c r="A4888" i="8"/>
  <c r="I4878" i="8"/>
  <c r="H4879" i="8"/>
  <c r="X4892" i="8" l="1"/>
  <c r="H4880" i="8"/>
  <c r="I4879" i="8"/>
  <c r="A4889" i="8"/>
  <c r="X4893" i="8" l="1"/>
  <c r="A4890" i="8"/>
  <c r="I4880" i="8"/>
  <c r="H4881" i="8"/>
  <c r="X4894" i="8" l="1"/>
  <c r="H4882" i="8"/>
  <c r="I4881" i="8"/>
  <c r="A4891" i="8"/>
  <c r="X4895" i="8" l="1"/>
  <c r="A4892" i="8"/>
  <c r="I4882" i="8"/>
  <c r="H4883" i="8"/>
  <c r="X4896" i="8" l="1"/>
  <c r="H4884" i="8"/>
  <c r="I4883" i="8"/>
  <c r="A4893" i="8"/>
  <c r="X4897" i="8" l="1"/>
  <c r="A4894" i="8"/>
  <c r="I4884" i="8"/>
  <c r="H4885" i="8"/>
  <c r="X4898" i="8" l="1"/>
  <c r="H4886" i="8"/>
  <c r="I4885" i="8"/>
  <c r="A4895" i="8"/>
  <c r="X4899" i="8" l="1"/>
  <c r="A4896" i="8"/>
  <c r="I4886" i="8"/>
  <c r="H4887" i="8"/>
  <c r="X4900" i="8" l="1"/>
  <c r="H4888" i="8"/>
  <c r="I4887" i="8"/>
  <c r="A4897" i="8"/>
  <c r="X4901" i="8" l="1"/>
  <c r="A4898" i="8"/>
  <c r="I4888" i="8"/>
  <c r="H4889" i="8"/>
  <c r="X4902" i="8" l="1"/>
  <c r="H4890" i="8"/>
  <c r="I4889" i="8"/>
  <c r="A4899" i="8"/>
  <c r="X4903" i="8" l="1"/>
  <c r="A4900" i="8"/>
  <c r="I4890" i="8"/>
  <c r="H4891" i="8"/>
  <c r="X4904" i="8" l="1"/>
  <c r="H4892" i="8"/>
  <c r="I4891" i="8"/>
  <c r="A4901" i="8"/>
  <c r="X4905" i="8" l="1"/>
  <c r="A4902" i="8"/>
  <c r="I4892" i="8"/>
  <c r="H4893" i="8"/>
  <c r="X4906" i="8" l="1"/>
  <c r="H4894" i="8"/>
  <c r="I4893" i="8"/>
  <c r="A4903" i="8"/>
  <c r="X4907" i="8" l="1"/>
  <c r="A4904" i="8"/>
  <c r="I4894" i="8"/>
  <c r="H4895" i="8"/>
  <c r="X4908" i="8" l="1"/>
  <c r="H4896" i="8"/>
  <c r="I4895" i="8"/>
  <c r="A4905" i="8"/>
  <c r="X4909" i="8" l="1"/>
  <c r="A4906" i="8"/>
  <c r="I4896" i="8"/>
  <c r="H4897" i="8"/>
  <c r="X4910" i="8" l="1"/>
  <c r="H4898" i="8"/>
  <c r="I4897" i="8"/>
  <c r="A4907" i="8"/>
  <c r="X4911" i="8" l="1"/>
  <c r="A4908" i="8"/>
  <c r="I4898" i="8"/>
  <c r="H4899" i="8"/>
  <c r="X4912" i="8" l="1"/>
  <c r="A4909" i="8"/>
  <c r="H4900" i="8"/>
  <c r="I4899" i="8"/>
  <c r="X4913" i="8" l="1"/>
  <c r="I4900" i="8"/>
  <c r="H4901" i="8"/>
  <c r="A4910" i="8"/>
  <c r="X4914" i="8" l="1"/>
  <c r="H4902" i="8"/>
  <c r="I4901" i="8"/>
  <c r="A4911" i="8"/>
  <c r="X4915" i="8" l="1"/>
  <c r="A4912" i="8"/>
  <c r="I4902" i="8"/>
  <c r="H4903" i="8"/>
  <c r="X4916" i="8" l="1"/>
  <c r="H4904" i="8"/>
  <c r="I4903" i="8"/>
  <c r="A4913" i="8"/>
  <c r="X4917" i="8" l="1"/>
  <c r="A4914" i="8"/>
  <c r="I4904" i="8"/>
  <c r="H4905" i="8"/>
  <c r="X4918" i="8" l="1"/>
  <c r="H4906" i="8"/>
  <c r="I4905" i="8"/>
  <c r="A4915" i="8"/>
  <c r="X4919" i="8" l="1"/>
  <c r="A4916" i="8"/>
  <c r="I4906" i="8"/>
  <c r="H4907" i="8"/>
  <c r="X4920" i="8" l="1"/>
  <c r="H4908" i="8"/>
  <c r="I4907" i="8"/>
  <c r="A4917" i="8"/>
  <c r="X4921" i="8" l="1"/>
  <c r="A4918" i="8"/>
  <c r="I4908" i="8"/>
  <c r="H4909" i="8"/>
  <c r="X4922" i="8" l="1"/>
  <c r="H4910" i="8"/>
  <c r="I4909" i="8"/>
  <c r="A4919" i="8"/>
  <c r="X4923" i="8" l="1"/>
  <c r="A4920" i="8"/>
  <c r="I4910" i="8"/>
  <c r="H4911" i="8"/>
  <c r="X4924" i="8" l="1"/>
  <c r="H4912" i="8"/>
  <c r="I4911" i="8"/>
  <c r="A4921" i="8"/>
  <c r="X4925" i="8" l="1"/>
  <c r="A4922" i="8"/>
  <c r="I4912" i="8"/>
  <c r="H4913" i="8"/>
  <c r="X4926" i="8" l="1"/>
  <c r="H4914" i="8"/>
  <c r="I4913" i="8"/>
  <c r="A4923" i="8"/>
  <c r="X4927" i="8" l="1"/>
  <c r="A4924" i="8"/>
  <c r="I4914" i="8"/>
  <c r="H4915" i="8"/>
  <c r="X4928" i="8" l="1"/>
  <c r="H4916" i="8"/>
  <c r="I4915" i="8"/>
  <c r="A4925" i="8"/>
  <c r="X4929" i="8" l="1"/>
  <c r="A4926" i="8"/>
  <c r="I4916" i="8"/>
  <c r="H4917" i="8"/>
  <c r="X4930" i="8" l="1"/>
  <c r="H4918" i="8"/>
  <c r="I4917" i="8"/>
  <c r="A4927" i="8"/>
  <c r="X4931" i="8" l="1"/>
  <c r="A4928" i="8"/>
  <c r="I4918" i="8"/>
  <c r="H4919" i="8"/>
  <c r="X4932" i="8" l="1"/>
  <c r="H4920" i="8"/>
  <c r="I4919" i="8"/>
  <c r="A4929" i="8"/>
  <c r="X4933" i="8" l="1"/>
  <c r="A4930" i="8"/>
  <c r="I4920" i="8"/>
  <c r="H4921" i="8"/>
  <c r="X4934" i="8" l="1"/>
  <c r="H4922" i="8"/>
  <c r="I4921" i="8"/>
  <c r="A4931" i="8"/>
  <c r="X4935" i="8" l="1"/>
  <c r="A4932" i="8"/>
  <c r="I4922" i="8"/>
  <c r="H4923" i="8"/>
  <c r="X4936" i="8" l="1"/>
  <c r="H4924" i="8"/>
  <c r="I4923" i="8"/>
  <c r="A4933" i="8"/>
  <c r="X4937" i="8" l="1"/>
  <c r="A4934" i="8"/>
  <c r="I4924" i="8"/>
  <c r="H4925" i="8"/>
  <c r="X4938" i="8" l="1"/>
  <c r="H4926" i="8"/>
  <c r="I4925" i="8"/>
  <c r="A4935" i="8"/>
  <c r="X4939" i="8" l="1"/>
  <c r="A4936" i="8"/>
  <c r="I4926" i="8"/>
  <c r="H4927" i="8"/>
  <c r="X4940" i="8" l="1"/>
  <c r="H4928" i="8"/>
  <c r="I4927" i="8"/>
  <c r="A4937" i="8"/>
  <c r="X4941" i="8" l="1"/>
  <c r="A4938" i="8"/>
  <c r="I4928" i="8"/>
  <c r="H4929" i="8"/>
  <c r="X4942" i="8" l="1"/>
  <c r="A4939" i="8"/>
  <c r="H4930" i="8"/>
  <c r="I4929" i="8"/>
  <c r="X4943" i="8" l="1"/>
  <c r="I4930" i="8"/>
  <c r="H4931" i="8"/>
  <c r="A4940" i="8"/>
  <c r="X4944" i="8" l="1"/>
  <c r="A4941" i="8"/>
  <c r="H4932" i="8"/>
  <c r="I4931" i="8"/>
  <c r="X4945" i="8" l="1"/>
  <c r="I4932" i="8"/>
  <c r="H4933" i="8"/>
  <c r="A4942" i="8"/>
  <c r="X4946" i="8" l="1"/>
  <c r="H4934" i="8"/>
  <c r="I4933" i="8"/>
  <c r="A4943" i="8"/>
  <c r="X4947" i="8" l="1"/>
  <c r="A4944" i="8"/>
  <c r="I4934" i="8"/>
  <c r="H4935" i="8"/>
  <c r="X4948" i="8" l="1"/>
  <c r="H4936" i="8"/>
  <c r="I4935" i="8"/>
  <c r="A4945" i="8"/>
  <c r="X4949" i="8" l="1"/>
  <c r="A4946" i="8"/>
  <c r="I4936" i="8"/>
  <c r="H4937" i="8"/>
  <c r="X4950" i="8" l="1"/>
  <c r="H4938" i="8"/>
  <c r="I4937" i="8"/>
  <c r="A4947" i="8"/>
  <c r="X4951" i="8" l="1"/>
  <c r="A4948" i="8"/>
  <c r="I4938" i="8"/>
  <c r="H4939" i="8"/>
  <c r="X4952" i="8" l="1"/>
  <c r="H4940" i="8"/>
  <c r="I4939" i="8"/>
  <c r="A4949" i="8"/>
  <c r="X4953" i="8" l="1"/>
  <c r="A4950" i="8"/>
  <c r="I4940" i="8"/>
  <c r="H4941" i="8"/>
  <c r="X4954" i="8" l="1"/>
  <c r="H4942" i="8"/>
  <c r="I4941" i="8"/>
  <c r="A4951" i="8"/>
  <c r="X4955" i="8" l="1"/>
  <c r="A4952" i="8"/>
  <c r="I4942" i="8"/>
  <c r="H4943" i="8"/>
  <c r="X4956" i="8" l="1"/>
  <c r="H4944" i="8"/>
  <c r="I4943" i="8"/>
  <c r="A4953" i="8"/>
  <c r="X4957" i="8" l="1"/>
  <c r="A4954" i="8"/>
  <c r="I4944" i="8"/>
  <c r="H4945" i="8"/>
  <c r="X4958" i="8" l="1"/>
  <c r="H4946" i="8"/>
  <c r="I4945" i="8"/>
  <c r="A4955" i="8"/>
  <c r="X4959" i="8" l="1"/>
  <c r="A4956" i="8"/>
  <c r="I4946" i="8"/>
  <c r="H4947" i="8"/>
  <c r="X4960" i="8" l="1"/>
  <c r="H4948" i="8"/>
  <c r="I4947" i="8"/>
  <c r="A4957" i="8"/>
  <c r="X4961" i="8" l="1"/>
  <c r="A4958" i="8"/>
  <c r="I4948" i="8"/>
  <c r="H4949" i="8"/>
  <c r="X4962" i="8" l="1"/>
  <c r="A4959" i="8"/>
  <c r="H4950" i="8"/>
  <c r="I4949" i="8"/>
  <c r="X4963" i="8" l="1"/>
  <c r="I4950" i="8"/>
  <c r="H4951" i="8"/>
  <c r="A4960" i="8"/>
  <c r="X4964" i="8" l="1"/>
  <c r="A4961" i="8"/>
  <c r="H4952" i="8"/>
  <c r="I4951" i="8"/>
  <c r="X4965" i="8" l="1"/>
  <c r="I4952" i="8"/>
  <c r="H4953" i="8"/>
  <c r="A4962" i="8"/>
  <c r="X4966" i="8" l="1"/>
  <c r="H4954" i="8"/>
  <c r="I4953" i="8"/>
  <c r="A4963" i="8"/>
  <c r="X4967" i="8" l="1"/>
  <c r="A4964" i="8"/>
  <c r="I4954" i="8"/>
  <c r="H4955" i="8"/>
  <c r="X4968" i="8" l="1"/>
  <c r="H4956" i="8"/>
  <c r="I4955" i="8"/>
  <c r="A4965" i="8"/>
  <c r="X4969" i="8" l="1"/>
  <c r="A4966" i="8"/>
  <c r="I4956" i="8"/>
  <c r="H4957" i="8"/>
  <c r="X4970" i="8" l="1"/>
  <c r="H4958" i="8"/>
  <c r="I4957" i="8"/>
  <c r="A4967" i="8"/>
  <c r="X4971" i="8" l="1"/>
  <c r="A4968" i="8"/>
  <c r="I4958" i="8"/>
  <c r="H4959" i="8"/>
  <c r="X4972" i="8" l="1"/>
  <c r="H4960" i="8"/>
  <c r="I4959" i="8"/>
  <c r="A4969" i="8"/>
  <c r="X4973" i="8" l="1"/>
  <c r="A4970" i="8"/>
  <c r="I4960" i="8"/>
  <c r="H4961" i="8"/>
  <c r="X4974" i="8" l="1"/>
  <c r="H4962" i="8"/>
  <c r="I4961" i="8"/>
  <c r="A4971" i="8"/>
  <c r="X4975" i="8" l="1"/>
  <c r="A4972" i="8"/>
  <c r="I4962" i="8"/>
  <c r="H4963" i="8"/>
  <c r="X4976" i="8" l="1"/>
  <c r="H4964" i="8"/>
  <c r="I4963" i="8"/>
  <c r="A4973" i="8"/>
  <c r="X4977" i="8" l="1"/>
  <c r="A4974" i="8"/>
  <c r="I4964" i="8"/>
  <c r="H4965" i="8"/>
  <c r="X4978" i="8" l="1"/>
  <c r="H4966" i="8"/>
  <c r="I4965" i="8"/>
  <c r="A4975" i="8"/>
  <c r="X4979" i="8" l="1"/>
  <c r="A4976" i="8"/>
  <c r="I4966" i="8"/>
  <c r="H4967" i="8"/>
  <c r="X4980" i="8" l="1"/>
  <c r="H4968" i="8"/>
  <c r="I4967" i="8"/>
  <c r="A4977" i="8"/>
  <c r="X4981" i="8" l="1"/>
  <c r="A4978" i="8"/>
  <c r="I4968" i="8"/>
  <c r="H4969" i="8"/>
  <c r="X4982" i="8" l="1"/>
  <c r="H4970" i="8"/>
  <c r="I4969" i="8"/>
  <c r="A4979" i="8"/>
  <c r="X4983" i="8" l="1"/>
  <c r="A4980" i="8"/>
  <c r="I4970" i="8"/>
  <c r="H4971" i="8"/>
  <c r="X4984" i="8" l="1"/>
  <c r="H4972" i="8"/>
  <c r="I4971" i="8"/>
  <c r="A4981" i="8"/>
  <c r="X4985" i="8" l="1"/>
  <c r="A4982" i="8"/>
  <c r="I4972" i="8"/>
  <c r="H4973" i="8"/>
  <c r="X4986" i="8" l="1"/>
  <c r="H4974" i="8"/>
  <c r="I4973" i="8"/>
  <c r="A4983" i="8"/>
  <c r="X4987" i="8" l="1"/>
  <c r="A4984" i="8"/>
  <c r="I4974" i="8"/>
  <c r="H4975" i="8"/>
  <c r="X4988" i="8" l="1"/>
  <c r="H4976" i="8"/>
  <c r="I4975" i="8"/>
  <c r="A4985" i="8"/>
  <c r="X4989" i="8" l="1"/>
  <c r="A4986" i="8"/>
  <c r="I4976" i="8"/>
  <c r="H4977" i="8"/>
  <c r="X4990" i="8" l="1"/>
  <c r="H4978" i="8"/>
  <c r="I4977" i="8"/>
  <c r="A4987" i="8"/>
  <c r="X4991" i="8" l="1"/>
  <c r="A4988" i="8"/>
  <c r="I4978" i="8"/>
  <c r="H4979" i="8"/>
  <c r="X4992" i="8" l="1"/>
  <c r="H4980" i="8"/>
  <c r="I4979" i="8"/>
  <c r="A4989" i="8"/>
  <c r="X4993" i="8" l="1"/>
  <c r="A4990" i="8"/>
  <c r="I4980" i="8"/>
  <c r="H4981" i="8"/>
  <c r="X4994" i="8" l="1"/>
  <c r="H4982" i="8"/>
  <c r="I4981" i="8"/>
  <c r="A4991" i="8"/>
  <c r="X4995" i="8" l="1"/>
  <c r="A4992" i="8"/>
  <c r="I4982" i="8"/>
  <c r="H4983" i="8"/>
  <c r="X4996" i="8" l="1"/>
  <c r="A4993" i="8"/>
  <c r="H4984" i="8"/>
  <c r="I4983" i="8"/>
  <c r="X4997" i="8" l="1"/>
  <c r="I4984" i="8"/>
  <c r="H4985" i="8"/>
  <c r="A4994" i="8"/>
  <c r="X4998" i="8" l="1"/>
  <c r="Y3998" i="8"/>
  <c r="Y3999" i="8"/>
  <c r="Y4000" i="8"/>
  <c r="Y4001" i="8"/>
  <c r="Y4002" i="8"/>
  <c r="Y4003" i="8"/>
  <c r="Y4004" i="8"/>
  <c r="Y4005" i="8"/>
  <c r="Y4006" i="8"/>
  <c r="Y4007" i="8"/>
  <c r="Y4008" i="8"/>
  <c r="Y4009" i="8"/>
  <c r="Y4010" i="8"/>
  <c r="Y4011" i="8"/>
  <c r="Y4012" i="8"/>
  <c r="Y4013" i="8"/>
  <c r="Y4014" i="8"/>
  <c r="Y4015" i="8"/>
  <c r="Y4016" i="8"/>
  <c r="Y4017" i="8"/>
  <c r="Y4018" i="8"/>
  <c r="Y4019" i="8"/>
  <c r="Y4020" i="8"/>
  <c r="Y4021" i="8"/>
  <c r="Y4022" i="8"/>
  <c r="Y4023" i="8"/>
  <c r="Y4024" i="8"/>
  <c r="Y4025" i="8"/>
  <c r="Y4026" i="8"/>
  <c r="Y4027" i="8"/>
  <c r="Y4028" i="8"/>
  <c r="Y4029" i="8"/>
  <c r="Y4030" i="8"/>
  <c r="Y4031" i="8"/>
  <c r="Y4032" i="8"/>
  <c r="Y4033" i="8"/>
  <c r="Y4034" i="8"/>
  <c r="Y4035" i="8"/>
  <c r="Y4036" i="8"/>
  <c r="Y4037" i="8"/>
  <c r="Y4038" i="8"/>
  <c r="Y4039" i="8"/>
  <c r="Y4040" i="8"/>
  <c r="Y4041" i="8"/>
  <c r="Y4042" i="8"/>
  <c r="Y4043" i="8"/>
  <c r="Y4044" i="8"/>
  <c r="Y4045" i="8"/>
  <c r="Y4046" i="8"/>
  <c r="Y4047" i="8"/>
  <c r="Y4048" i="8"/>
  <c r="Y4049" i="8"/>
  <c r="Y4050" i="8"/>
  <c r="Y4051" i="8"/>
  <c r="Y4052" i="8"/>
  <c r="Y4053" i="8"/>
  <c r="Y4054" i="8"/>
  <c r="Y4055" i="8"/>
  <c r="Y4056" i="8"/>
  <c r="Y4057" i="8"/>
  <c r="Y4058" i="8"/>
  <c r="Y4059" i="8"/>
  <c r="Y4060" i="8"/>
  <c r="Y4061" i="8"/>
  <c r="Y4062" i="8"/>
  <c r="Y4063" i="8"/>
  <c r="Y4064" i="8"/>
  <c r="Y4065" i="8"/>
  <c r="Y4066" i="8"/>
  <c r="Y4067" i="8"/>
  <c r="Y4068" i="8"/>
  <c r="Y4069" i="8"/>
  <c r="Y4070" i="8"/>
  <c r="Y4071" i="8"/>
  <c r="Y4072" i="8"/>
  <c r="Y4073" i="8"/>
  <c r="Y4074" i="8"/>
  <c r="Y4075" i="8"/>
  <c r="Y4076" i="8"/>
  <c r="Y4077" i="8"/>
  <c r="Y4078" i="8"/>
  <c r="Y4079" i="8"/>
  <c r="Y4080" i="8"/>
  <c r="Y4081" i="8"/>
  <c r="Y4082" i="8"/>
  <c r="Y4083" i="8"/>
  <c r="Y4084" i="8"/>
  <c r="Y4085" i="8"/>
  <c r="Y4086" i="8"/>
  <c r="Y4087" i="8"/>
  <c r="Y4088" i="8"/>
  <c r="Y4089" i="8"/>
  <c r="Y4090" i="8"/>
  <c r="Y4091" i="8"/>
  <c r="Y4092" i="8"/>
  <c r="Y4093" i="8"/>
  <c r="Y4094" i="8"/>
  <c r="Y4095" i="8"/>
  <c r="Y4096" i="8"/>
  <c r="Y4097" i="8"/>
  <c r="Y4098" i="8"/>
  <c r="Y4099" i="8"/>
  <c r="Y4100" i="8"/>
  <c r="Y4101" i="8"/>
  <c r="Y4102" i="8"/>
  <c r="Y4103" i="8"/>
  <c r="Y4104" i="8"/>
  <c r="Y4105" i="8"/>
  <c r="Y4106" i="8"/>
  <c r="Y4107" i="8"/>
  <c r="Y4108" i="8"/>
  <c r="Y4109" i="8"/>
  <c r="Y4110" i="8"/>
  <c r="Y4111" i="8"/>
  <c r="Y4112" i="8"/>
  <c r="Y4113" i="8"/>
  <c r="Y4114" i="8"/>
  <c r="Y4115" i="8"/>
  <c r="Y4116" i="8"/>
  <c r="Y4117" i="8"/>
  <c r="Y4118" i="8"/>
  <c r="Y4119" i="8"/>
  <c r="Y4120" i="8"/>
  <c r="Y4121" i="8"/>
  <c r="Y4122" i="8"/>
  <c r="Y4123" i="8"/>
  <c r="Y4124" i="8"/>
  <c r="Y4125" i="8"/>
  <c r="Y4126" i="8"/>
  <c r="Y4127" i="8"/>
  <c r="Y4128" i="8"/>
  <c r="Y4129" i="8"/>
  <c r="Y4130" i="8"/>
  <c r="Y4131" i="8"/>
  <c r="Y4132" i="8"/>
  <c r="Y4133" i="8"/>
  <c r="Y4134" i="8"/>
  <c r="Y4135" i="8"/>
  <c r="Y4136" i="8"/>
  <c r="Y4137" i="8"/>
  <c r="Y4138" i="8"/>
  <c r="Y4139" i="8"/>
  <c r="Y4140" i="8"/>
  <c r="Y4141" i="8"/>
  <c r="Y4142" i="8"/>
  <c r="Y4143" i="8"/>
  <c r="Y4144" i="8"/>
  <c r="Y4145" i="8"/>
  <c r="Y4146" i="8"/>
  <c r="Y4147" i="8"/>
  <c r="Y4148" i="8"/>
  <c r="Y4149" i="8"/>
  <c r="Y4150" i="8"/>
  <c r="Y4151" i="8"/>
  <c r="Y4152" i="8"/>
  <c r="Y4153" i="8"/>
  <c r="Y4154" i="8"/>
  <c r="Y4155" i="8"/>
  <c r="Y4156" i="8"/>
  <c r="Y4157" i="8"/>
  <c r="Y4158" i="8"/>
  <c r="Y4159" i="8"/>
  <c r="Y4160" i="8"/>
  <c r="Y4161" i="8"/>
  <c r="Y4162" i="8"/>
  <c r="Y4163" i="8"/>
  <c r="Y4164" i="8"/>
  <c r="Y4165" i="8"/>
  <c r="Y4166" i="8"/>
  <c r="Y4167" i="8"/>
  <c r="Y4168" i="8"/>
  <c r="Y4169" i="8"/>
  <c r="Y4170" i="8"/>
  <c r="Y4171" i="8"/>
  <c r="Y4172" i="8"/>
  <c r="Y4173" i="8"/>
  <c r="Y4174" i="8"/>
  <c r="Y4175" i="8"/>
  <c r="Y4176" i="8"/>
  <c r="Y4177" i="8"/>
  <c r="Y4178" i="8"/>
  <c r="Y4179" i="8"/>
  <c r="Y4180" i="8"/>
  <c r="Y4181" i="8"/>
  <c r="Y4182" i="8"/>
  <c r="Y4183" i="8"/>
  <c r="Y4184" i="8"/>
  <c r="Y4185" i="8"/>
  <c r="Y4186" i="8"/>
  <c r="Y4187" i="8"/>
  <c r="Y4188" i="8"/>
  <c r="Y4189" i="8"/>
  <c r="Y4190" i="8"/>
  <c r="Y4191" i="8"/>
  <c r="Y4192" i="8"/>
  <c r="Y4193" i="8"/>
  <c r="Y4194" i="8"/>
  <c r="Y4195" i="8"/>
  <c r="Y4196" i="8"/>
  <c r="Y4197" i="8"/>
  <c r="Y4198" i="8"/>
  <c r="Y4199" i="8"/>
  <c r="Y4200" i="8"/>
  <c r="Y4201" i="8"/>
  <c r="Y4202" i="8"/>
  <c r="Y4203" i="8"/>
  <c r="Y4204" i="8"/>
  <c r="Y4205" i="8"/>
  <c r="Y4206" i="8"/>
  <c r="Y4207" i="8"/>
  <c r="Y4208" i="8"/>
  <c r="Y4209" i="8"/>
  <c r="Y4210" i="8"/>
  <c r="Y4211" i="8"/>
  <c r="Y4212" i="8"/>
  <c r="Y4213" i="8"/>
  <c r="Y4214" i="8"/>
  <c r="Y4215" i="8"/>
  <c r="Y4216" i="8"/>
  <c r="Y4217" i="8"/>
  <c r="Y4218" i="8"/>
  <c r="Y4219" i="8"/>
  <c r="Y4220" i="8"/>
  <c r="Y4221" i="8"/>
  <c r="Y4222" i="8"/>
  <c r="Y4223" i="8"/>
  <c r="Y4224" i="8"/>
  <c r="Y4225" i="8"/>
  <c r="Y4226" i="8"/>
  <c r="Y4227" i="8"/>
  <c r="Y4228" i="8"/>
  <c r="Y4229" i="8"/>
  <c r="Y4230" i="8"/>
  <c r="Y4231" i="8"/>
  <c r="Y4232" i="8"/>
  <c r="Y4233" i="8"/>
  <c r="Y4234" i="8"/>
  <c r="Y4235" i="8"/>
  <c r="Y4236" i="8"/>
  <c r="Y4237" i="8"/>
  <c r="Y4238" i="8"/>
  <c r="Y4239" i="8"/>
  <c r="Y4240" i="8"/>
  <c r="Y4241" i="8"/>
  <c r="Y4242" i="8"/>
  <c r="Y4243" i="8"/>
  <c r="Y4244" i="8"/>
  <c r="Y4245" i="8"/>
  <c r="Y4246" i="8"/>
  <c r="Y4247" i="8"/>
  <c r="Y4248" i="8"/>
  <c r="Y4249" i="8"/>
  <c r="Y4250" i="8"/>
  <c r="Y4251" i="8"/>
  <c r="Y4252" i="8"/>
  <c r="Y4253" i="8"/>
  <c r="Y4254" i="8"/>
  <c r="Y4255" i="8"/>
  <c r="Y4256" i="8"/>
  <c r="Y4257" i="8"/>
  <c r="Y4258" i="8"/>
  <c r="Y4259" i="8"/>
  <c r="Y4260" i="8"/>
  <c r="Y4261" i="8"/>
  <c r="Y4262" i="8"/>
  <c r="Y4263" i="8"/>
  <c r="Y4264" i="8"/>
  <c r="Y4265" i="8"/>
  <c r="Y4266" i="8"/>
  <c r="Y4267" i="8"/>
  <c r="Y4268" i="8"/>
  <c r="Y4269" i="8"/>
  <c r="Y4270" i="8"/>
  <c r="Y4271" i="8"/>
  <c r="Y4272" i="8"/>
  <c r="Y4273" i="8"/>
  <c r="Y4274" i="8"/>
  <c r="Y4275" i="8"/>
  <c r="Y4276" i="8"/>
  <c r="Y4277" i="8"/>
  <c r="Y4278" i="8"/>
  <c r="Y4279" i="8"/>
  <c r="Y4280" i="8"/>
  <c r="Y4281" i="8"/>
  <c r="Y4282" i="8"/>
  <c r="Y4283" i="8"/>
  <c r="Y4284" i="8"/>
  <c r="Y4285" i="8"/>
  <c r="Y4286" i="8"/>
  <c r="Y4287" i="8"/>
  <c r="Y4288" i="8"/>
  <c r="Y4289" i="8"/>
  <c r="Y4290" i="8"/>
  <c r="Y4291" i="8"/>
  <c r="Y4292" i="8"/>
  <c r="Y4293" i="8"/>
  <c r="Y4294" i="8"/>
  <c r="Y4295" i="8"/>
  <c r="Y4296" i="8"/>
  <c r="Y4297" i="8"/>
  <c r="Y4298" i="8"/>
  <c r="Y4299" i="8"/>
  <c r="Y4300" i="8"/>
  <c r="Y4301" i="8"/>
  <c r="Y4302" i="8"/>
  <c r="Y4303" i="8"/>
  <c r="Y4304" i="8"/>
  <c r="Y4305" i="8"/>
  <c r="Y4306" i="8"/>
  <c r="Y4307" i="8"/>
  <c r="Y4308" i="8"/>
  <c r="Y4309" i="8"/>
  <c r="Y4310" i="8"/>
  <c r="Y4311" i="8"/>
  <c r="Y4312" i="8"/>
  <c r="Y4313" i="8"/>
  <c r="Y4314" i="8"/>
  <c r="Y4315" i="8"/>
  <c r="Y4316" i="8"/>
  <c r="Y4317" i="8"/>
  <c r="Y4318" i="8"/>
  <c r="Y4319" i="8"/>
  <c r="Y4320" i="8"/>
  <c r="Y4321" i="8"/>
  <c r="Y4322" i="8"/>
  <c r="Y4323" i="8"/>
  <c r="Y4324" i="8"/>
  <c r="Y4325" i="8"/>
  <c r="Y4326" i="8"/>
  <c r="Y4327" i="8"/>
  <c r="Y4328" i="8"/>
  <c r="Y4329" i="8"/>
  <c r="Y4330" i="8"/>
  <c r="Y4331" i="8"/>
  <c r="Y4332" i="8"/>
  <c r="Y4333" i="8"/>
  <c r="Y4334" i="8"/>
  <c r="Y4335" i="8"/>
  <c r="Y4336" i="8"/>
  <c r="Y4337" i="8"/>
  <c r="Y4338" i="8"/>
  <c r="Y4339" i="8"/>
  <c r="Y4340" i="8"/>
  <c r="Y4341" i="8"/>
  <c r="Y4342" i="8"/>
  <c r="Y4343" i="8"/>
  <c r="Y4344" i="8"/>
  <c r="Y4345" i="8"/>
  <c r="Y4346" i="8"/>
  <c r="Y4347" i="8"/>
  <c r="Y4348" i="8"/>
  <c r="Y4349" i="8"/>
  <c r="Y4350" i="8"/>
  <c r="Y4351" i="8"/>
  <c r="Y4352" i="8"/>
  <c r="Y4353" i="8"/>
  <c r="Y4354" i="8"/>
  <c r="Y4355" i="8"/>
  <c r="Y4356" i="8"/>
  <c r="Y4357" i="8"/>
  <c r="Y4358" i="8"/>
  <c r="Y4359" i="8"/>
  <c r="Y4360" i="8"/>
  <c r="Y4361" i="8"/>
  <c r="Y4362" i="8"/>
  <c r="Y4363" i="8"/>
  <c r="Y4364" i="8"/>
  <c r="Y4365" i="8"/>
  <c r="Y4366" i="8"/>
  <c r="Y4367" i="8"/>
  <c r="Y4368" i="8"/>
  <c r="Y4369" i="8"/>
  <c r="Y4370" i="8"/>
  <c r="Y4371" i="8"/>
  <c r="Y4372" i="8"/>
  <c r="Y4373" i="8"/>
  <c r="Y4374" i="8"/>
  <c r="Y4375" i="8"/>
  <c r="Y4376" i="8"/>
  <c r="Y4377" i="8"/>
  <c r="Y4378" i="8"/>
  <c r="Y4379" i="8"/>
  <c r="Y4380" i="8"/>
  <c r="Y4381" i="8"/>
  <c r="Y4382" i="8"/>
  <c r="Y4383" i="8"/>
  <c r="Y4384" i="8"/>
  <c r="Y4385" i="8"/>
  <c r="Y4386" i="8"/>
  <c r="Y4387" i="8"/>
  <c r="Y4388" i="8"/>
  <c r="Y4389" i="8"/>
  <c r="Y4390" i="8"/>
  <c r="Y4391" i="8"/>
  <c r="Y4392" i="8"/>
  <c r="Y4393" i="8"/>
  <c r="Y4394" i="8"/>
  <c r="Y4395" i="8"/>
  <c r="Y4396" i="8"/>
  <c r="Y4397" i="8"/>
  <c r="Y4398" i="8"/>
  <c r="Y4399" i="8"/>
  <c r="Y4400" i="8"/>
  <c r="Y4401" i="8"/>
  <c r="Y4402" i="8"/>
  <c r="Y4403" i="8"/>
  <c r="Y4404" i="8"/>
  <c r="Y4405" i="8"/>
  <c r="Y4406" i="8"/>
  <c r="Y4407" i="8"/>
  <c r="Y4408" i="8"/>
  <c r="Y4409" i="8"/>
  <c r="Y4410" i="8"/>
  <c r="Y4411" i="8"/>
  <c r="Y4412" i="8"/>
  <c r="Y4413" i="8"/>
  <c r="Y4414" i="8"/>
  <c r="Y4415" i="8"/>
  <c r="Y4416" i="8"/>
  <c r="Y4417" i="8"/>
  <c r="Y4418" i="8"/>
  <c r="Y4419" i="8"/>
  <c r="Y4420" i="8"/>
  <c r="Y4421" i="8"/>
  <c r="Y4422" i="8"/>
  <c r="Y4423" i="8"/>
  <c r="Y4424" i="8"/>
  <c r="Y4425" i="8"/>
  <c r="Y4426" i="8"/>
  <c r="Y4427" i="8"/>
  <c r="Y4428" i="8"/>
  <c r="Y4429" i="8"/>
  <c r="Y4430" i="8"/>
  <c r="Y4431" i="8"/>
  <c r="Y4432" i="8"/>
  <c r="Y4433" i="8"/>
  <c r="Y4434" i="8"/>
  <c r="Y4435" i="8"/>
  <c r="Y4436" i="8"/>
  <c r="Y4437" i="8"/>
  <c r="Y4438" i="8"/>
  <c r="Y4439" i="8"/>
  <c r="Y4440" i="8"/>
  <c r="Y4441" i="8"/>
  <c r="Y4442" i="8"/>
  <c r="Y4443" i="8"/>
  <c r="Y4444" i="8"/>
  <c r="Y4445" i="8"/>
  <c r="Y4446" i="8"/>
  <c r="Y4447" i="8"/>
  <c r="Y4448" i="8"/>
  <c r="Y4449" i="8"/>
  <c r="Y4450" i="8"/>
  <c r="Y4451" i="8"/>
  <c r="Y4452" i="8"/>
  <c r="Y4453" i="8"/>
  <c r="Y4454" i="8"/>
  <c r="Y4455" i="8"/>
  <c r="Y4456" i="8"/>
  <c r="Y4457" i="8"/>
  <c r="Y4458" i="8"/>
  <c r="Y4459" i="8"/>
  <c r="Y4460" i="8"/>
  <c r="Y4461" i="8"/>
  <c r="Y4462" i="8"/>
  <c r="Y4463" i="8"/>
  <c r="Y4464" i="8"/>
  <c r="Y4465" i="8"/>
  <c r="Y4466" i="8"/>
  <c r="Y4467" i="8"/>
  <c r="Y4468" i="8"/>
  <c r="Y4469" i="8"/>
  <c r="Y4470" i="8"/>
  <c r="Y4471" i="8"/>
  <c r="Y4472" i="8"/>
  <c r="Y4473" i="8"/>
  <c r="Y4474" i="8"/>
  <c r="Y4475" i="8"/>
  <c r="Y4476" i="8"/>
  <c r="Y4477" i="8"/>
  <c r="Y4478" i="8"/>
  <c r="Y4479" i="8"/>
  <c r="Y4480" i="8"/>
  <c r="Y4481" i="8"/>
  <c r="Y4482" i="8"/>
  <c r="Y4483" i="8"/>
  <c r="Y4484" i="8"/>
  <c r="Y4485" i="8"/>
  <c r="Y4486" i="8"/>
  <c r="Y4487" i="8"/>
  <c r="Y4488" i="8"/>
  <c r="Y4489" i="8"/>
  <c r="Y4490" i="8"/>
  <c r="Y4491" i="8"/>
  <c r="Y4492" i="8"/>
  <c r="Y4493" i="8"/>
  <c r="Y4494" i="8"/>
  <c r="Y4495" i="8"/>
  <c r="Y4496" i="8"/>
  <c r="Y4497" i="8"/>
  <c r="Y4498" i="8"/>
  <c r="Y4499" i="8"/>
  <c r="Y4500" i="8"/>
  <c r="Y4501" i="8"/>
  <c r="Y4502" i="8"/>
  <c r="Y4503" i="8"/>
  <c r="Y4504" i="8"/>
  <c r="Y4505" i="8"/>
  <c r="Y4506" i="8"/>
  <c r="Y4507" i="8"/>
  <c r="Y4508" i="8"/>
  <c r="Y4509" i="8"/>
  <c r="Y4510" i="8"/>
  <c r="Y4511" i="8"/>
  <c r="Y4512" i="8"/>
  <c r="Y4513" i="8"/>
  <c r="Y4514" i="8"/>
  <c r="Y4515" i="8"/>
  <c r="Y4516" i="8"/>
  <c r="Y4517" i="8"/>
  <c r="Y4518" i="8"/>
  <c r="Y4519" i="8"/>
  <c r="Y4520" i="8"/>
  <c r="Y4521" i="8"/>
  <c r="Y4522" i="8"/>
  <c r="Y4523" i="8"/>
  <c r="Y4524" i="8"/>
  <c r="Y4525" i="8"/>
  <c r="Y4526" i="8"/>
  <c r="Y4527" i="8"/>
  <c r="Y4528" i="8"/>
  <c r="Y4529" i="8"/>
  <c r="Y4530" i="8"/>
  <c r="Y4531" i="8"/>
  <c r="Y4532" i="8"/>
  <c r="Y4533" i="8"/>
  <c r="Y4534" i="8"/>
  <c r="Y4535" i="8"/>
  <c r="Y4536" i="8"/>
  <c r="Y4537" i="8"/>
  <c r="Y4538" i="8"/>
  <c r="Y4539" i="8"/>
  <c r="Y4540" i="8"/>
  <c r="Y4541" i="8"/>
  <c r="Y4542" i="8"/>
  <c r="Y4543" i="8"/>
  <c r="Y4544" i="8"/>
  <c r="Y4545" i="8"/>
  <c r="Y4546" i="8"/>
  <c r="Y4547" i="8"/>
  <c r="Y4548" i="8"/>
  <c r="Y4549" i="8"/>
  <c r="Y4550" i="8"/>
  <c r="Y4551" i="8"/>
  <c r="Y4552" i="8"/>
  <c r="Y4553" i="8"/>
  <c r="Y4554" i="8"/>
  <c r="Y4555" i="8"/>
  <c r="Y4556" i="8"/>
  <c r="Y4557" i="8"/>
  <c r="Y4558" i="8"/>
  <c r="Y4559" i="8"/>
  <c r="Y4560" i="8"/>
  <c r="Y4561" i="8"/>
  <c r="Y4562" i="8"/>
  <c r="Y4563" i="8"/>
  <c r="Y4564" i="8"/>
  <c r="Y4565" i="8"/>
  <c r="Y4566" i="8"/>
  <c r="Y4567" i="8"/>
  <c r="Y4568" i="8"/>
  <c r="Y4569" i="8"/>
  <c r="Y4570" i="8"/>
  <c r="Y4571" i="8"/>
  <c r="Y4572" i="8"/>
  <c r="Y4573" i="8"/>
  <c r="Y4574" i="8"/>
  <c r="Y4575" i="8"/>
  <c r="Y4576" i="8"/>
  <c r="Y4577" i="8"/>
  <c r="Y4578" i="8"/>
  <c r="Y4579" i="8"/>
  <c r="Y4580" i="8"/>
  <c r="Y4581" i="8"/>
  <c r="Y4582" i="8"/>
  <c r="Y4583" i="8"/>
  <c r="Y4584" i="8"/>
  <c r="Y4585" i="8"/>
  <c r="Y4586" i="8"/>
  <c r="Y4587" i="8"/>
  <c r="Y4588" i="8"/>
  <c r="Y4589" i="8"/>
  <c r="Y4590" i="8"/>
  <c r="Y4591" i="8"/>
  <c r="Y4592" i="8"/>
  <c r="Y4593" i="8"/>
  <c r="Y4594" i="8"/>
  <c r="Y4595" i="8"/>
  <c r="Y4596" i="8"/>
  <c r="Y4597" i="8"/>
  <c r="Y4598" i="8"/>
  <c r="Y4599" i="8"/>
  <c r="Y4600" i="8"/>
  <c r="Y4601" i="8"/>
  <c r="Y4602" i="8"/>
  <c r="Y4603" i="8"/>
  <c r="Y4604" i="8"/>
  <c r="Y4605" i="8"/>
  <c r="Y4606" i="8"/>
  <c r="Y4607" i="8"/>
  <c r="Y4608" i="8"/>
  <c r="Y4609" i="8"/>
  <c r="Y4610" i="8"/>
  <c r="Y4611" i="8"/>
  <c r="Y4612" i="8"/>
  <c r="Y4613" i="8"/>
  <c r="Y4614" i="8"/>
  <c r="Y4615" i="8"/>
  <c r="Y4616" i="8"/>
  <c r="Y4617" i="8"/>
  <c r="Y4618" i="8"/>
  <c r="Y4619" i="8"/>
  <c r="Y4620" i="8"/>
  <c r="Y4621" i="8"/>
  <c r="Y4622" i="8"/>
  <c r="Y4623" i="8"/>
  <c r="Y4624" i="8"/>
  <c r="Y4625" i="8"/>
  <c r="Y4626" i="8"/>
  <c r="Y4627" i="8"/>
  <c r="Y4628" i="8"/>
  <c r="Y4629" i="8"/>
  <c r="Y4630" i="8"/>
  <c r="Y4631" i="8"/>
  <c r="Y4632" i="8"/>
  <c r="Y4633" i="8"/>
  <c r="Y4634" i="8"/>
  <c r="Y4635" i="8"/>
  <c r="Y4636" i="8"/>
  <c r="Y4637" i="8"/>
  <c r="Y4638" i="8"/>
  <c r="Y4639" i="8"/>
  <c r="Y4640" i="8"/>
  <c r="Y4641" i="8"/>
  <c r="Y4642" i="8"/>
  <c r="Y4643" i="8"/>
  <c r="Y4644" i="8"/>
  <c r="Y4645" i="8"/>
  <c r="Y4646" i="8"/>
  <c r="Y4647" i="8"/>
  <c r="Y4648" i="8"/>
  <c r="Y4649" i="8"/>
  <c r="Y4650" i="8"/>
  <c r="Y4651" i="8"/>
  <c r="Y4652" i="8"/>
  <c r="Y4653" i="8"/>
  <c r="Y4654" i="8"/>
  <c r="Y4655" i="8"/>
  <c r="Y4656" i="8"/>
  <c r="Y4657" i="8"/>
  <c r="Y4658" i="8"/>
  <c r="Y4659" i="8"/>
  <c r="Y4660" i="8"/>
  <c r="Y4661" i="8"/>
  <c r="Y4662" i="8"/>
  <c r="Y4663" i="8"/>
  <c r="Y4664" i="8"/>
  <c r="Y4665" i="8"/>
  <c r="Y4666" i="8"/>
  <c r="Y4667" i="8"/>
  <c r="Y4668" i="8"/>
  <c r="Y4669" i="8"/>
  <c r="Y4670" i="8"/>
  <c r="Y4671" i="8"/>
  <c r="Y4672" i="8"/>
  <c r="Y4673" i="8"/>
  <c r="Y4674" i="8"/>
  <c r="Y4675" i="8"/>
  <c r="Y4676" i="8"/>
  <c r="Y4677" i="8"/>
  <c r="Y4678" i="8"/>
  <c r="Y4679" i="8"/>
  <c r="Y4680" i="8"/>
  <c r="Y4681" i="8"/>
  <c r="Y4682" i="8"/>
  <c r="Y4683" i="8"/>
  <c r="Y4684" i="8"/>
  <c r="Y4685" i="8"/>
  <c r="Y4686" i="8"/>
  <c r="Y4687" i="8"/>
  <c r="Y4688" i="8"/>
  <c r="Y4689" i="8"/>
  <c r="Y4690" i="8"/>
  <c r="Y4691" i="8"/>
  <c r="Y4692" i="8"/>
  <c r="Y4693" i="8"/>
  <c r="Y4694" i="8"/>
  <c r="Y4695" i="8"/>
  <c r="Y4696" i="8"/>
  <c r="Y4697" i="8"/>
  <c r="Y4698" i="8"/>
  <c r="Y4699" i="8"/>
  <c r="Y4700" i="8"/>
  <c r="Y4701" i="8"/>
  <c r="Y4702" i="8"/>
  <c r="Y4703" i="8"/>
  <c r="Y4704" i="8"/>
  <c r="Y4705" i="8"/>
  <c r="Y4706" i="8"/>
  <c r="Y4707" i="8"/>
  <c r="Y4708" i="8"/>
  <c r="Y4709" i="8"/>
  <c r="Y4710" i="8"/>
  <c r="Y4711" i="8"/>
  <c r="Y4712" i="8"/>
  <c r="Y4713" i="8"/>
  <c r="Y4714" i="8"/>
  <c r="Y4715" i="8"/>
  <c r="Y4716" i="8"/>
  <c r="Y4717" i="8"/>
  <c r="Y4718" i="8"/>
  <c r="Y4719" i="8"/>
  <c r="Y4720" i="8"/>
  <c r="Y4721" i="8"/>
  <c r="Y4722" i="8"/>
  <c r="Y4723" i="8"/>
  <c r="Y4724" i="8"/>
  <c r="Y4725" i="8"/>
  <c r="Y4726" i="8"/>
  <c r="Y4727" i="8"/>
  <c r="Y4728" i="8"/>
  <c r="Y4729" i="8"/>
  <c r="Y4730" i="8"/>
  <c r="Y4731" i="8"/>
  <c r="Y4732" i="8"/>
  <c r="Y4733" i="8"/>
  <c r="Y4734" i="8"/>
  <c r="Y4735" i="8"/>
  <c r="Y4736" i="8"/>
  <c r="Y4737" i="8"/>
  <c r="Y4738" i="8"/>
  <c r="Y4739" i="8"/>
  <c r="Y4740" i="8"/>
  <c r="Y4741" i="8"/>
  <c r="Y4742" i="8"/>
  <c r="Y4743" i="8"/>
  <c r="Y4744" i="8"/>
  <c r="Y4745" i="8"/>
  <c r="Y4746" i="8"/>
  <c r="Y4747" i="8"/>
  <c r="Y4748" i="8"/>
  <c r="Y4749" i="8"/>
  <c r="Y4750" i="8"/>
  <c r="Y4751" i="8"/>
  <c r="Y4752" i="8"/>
  <c r="Y4753" i="8"/>
  <c r="Y4754" i="8"/>
  <c r="Y4755" i="8"/>
  <c r="Y4756" i="8"/>
  <c r="Y4757" i="8"/>
  <c r="Y4758" i="8"/>
  <c r="Y4759" i="8"/>
  <c r="Y4760" i="8"/>
  <c r="Y4761" i="8"/>
  <c r="Y4762" i="8"/>
  <c r="Y4763" i="8"/>
  <c r="Y4764" i="8"/>
  <c r="Y4765" i="8"/>
  <c r="Y4766" i="8"/>
  <c r="Y4767" i="8"/>
  <c r="Y4768" i="8"/>
  <c r="Y4769" i="8"/>
  <c r="Y4770" i="8"/>
  <c r="Y4771" i="8"/>
  <c r="Y4772" i="8"/>
  <c r="Y4773" i="8"/>
  <c r="Y4774" i="8"/>
  <c r="Y4775" i="8"/>
  <c r="Y4776" i="8"/>
  <c r="Y4777" i="8"/>
  <c r="Y4778" i="8"/>
  <c r="Y4779" i="8"/>
  <c r="Y4780" i="8"/>
  <c r="Y4781" i="8"/>
  <c r="Y4782" i="8"/>
  <c r="Y4783" i="8"/>
  <c r="Y4784" i="8"/>
  <c r="Y4785" i="8"/>
  <c r="Y4786" i="8"/>
  <c r="Y4787" i="8"/>
  <c r="Y4788" i="8"/>
  <c r="Y4789" i="8"/>
  <c r="Y4790" i="8"/>
  <c r="Y4791" i="8"/>
  <c r="Y4792" i="8"/>
  <c r="Y4793" i="8"/>
  <c r="Y4794" i="8"/>
  <c r="Y4795" i="8"/>
  <c r="Y4796" i="8"/>
  <c r="Y4797" i="8"/>
  <c r="Y4798" i="8"/>
  <c r="Y4799" i="8"/>
  <c r="Y4800" i="8"/>
  <c r="Y4801" i="8"/>
  <c r="Y4802" i="8"/>
  <c r="Y4803" i="8"/>
  <c r="Y4804" i="8"/>
  <c r="Y4805" i="8"/>
  <c r="Y4806" i="8"/>
  <c r="Y4807" i="8"/>
  <c r="Y4808" i="8"/>
  <c r="Y4809" i="8"/>
  <c r="Y4810" i="8"/>
  <c r="Y4811" i="8"/>
  <c r="Y4812" i="8"/>
  <c r="Y4813" i="8"/>
  <c r="Y4814" i="8"/>
  <c r="Y4815" i="8"/>
  <c r="Y4816" i="8"/>
  <c r="Y4817" i="8"/>
  <c r="Y4818" i="8"/>
  <c r="Y4819" i="8"/>
  <c r="Y4820" i="8"/>
  <c r="Y4821" i="8"/>
  <c r="Y4822" i="8"/>
  <c r="Y4823" i="8"/>
  <c r="Y4824" i="8"/>
  <c r="Y4825" i="8"/>
  <c r="Y4826" i="8"/>
  <c r="Y4827" i="8"/>
  <c r="Y4828" i="8"/>
  <c r="Y4829" i="8"/>
  <c r="Y4830" i="8"/>
  <c r="Y4831" i="8"/>
  <c r="Y4832" i="8"/>
  <c r="Y4833" i="8"/>
  <c r="Y4834" i="8"/>
  <c r="Y4835" i="8"/>
  <c r="Y4836" i="8"/>
  <c r="Y4837" i="8"/>
  <c r="Y4838" i="8"/>
  <c r="Y4839" i="8"/>
  <c r="Y4840" i="8"/>
  <c r="Y4841" i="8"/>
  <c r="Y4842" i="8"/>
  <c r="Y4843" i="8"/>
  <c r="Y4844" i="8"/>
  <c r="Y4845" i="8"/>
  <c r="Y4846" i="8"/>
  <c r="Y4847" i="8"/>
  <c r="Y4848" i="8"/>
  <c r="Y4849" i="8"/>
  <c r="Y4850" i="8"/>
  <c r="Y4851" i="8"/>
  <c r="Y4852" i="8"/>
  <c r="Y4853" i="8"/>
  <c r="Y4854" i="8"/>
  <c r="Y4855" i="8"/>
  <c r="Y4856" i="8"/>
  <c r="Y4857" i="8"/>
  <c r="Y4858" i="8"/>
  <c r="Y4859" i="8"/>
  <c r="Y4860" i="8"/>
  <c r="Y4861" i="8"/>
  <c r="Y4862" i="8"/>
  <c r="Y4863" i="8"/>
  <c r="Y4864" i="8"/>
  <c r="Y4865" i="8"/>
  <c r="Y4866" i="8"/>
  <c r="Y4867" i="8"/>
  <c r="Y4868" i="8"/>
  <c r="Y4869" i="8"/>
  <c r="Y4870" i="8"/>
  <c r="Y4871" i="8"/>
  <c r="Y4872" i="8"/>
  <c r="Y4873" i="8"/>
  <c r="Y4874" i="8"/>
  <c r="Y4875" i="8"/>
  <c r="Y4876" i="8"/>
  <c r="Y4877" i="8"/>
  <c r="Y4878" i="8"/>
  <c r="Y4879" i="8"/>
  <c r="Y4880" i="8"/>
  <c r="Y4881" i="8"/>
  <c r="Y4882" i="8"/>
  <c r="Y4883" i="8"/>
  <c r="Y4884" i="8"/>
  <c r="Y4885" i="8"/>
  <c r="Y4886" i="8"/>
  <c r="Y4887" i="8"/>
  <c r="Y4888" i="8"/>
  <c r="Y4889" i="8"/>
  <c r="Y4890" i="8"/>
  <c r="Y4891" i="8"/>
  <c r="Y4892" i="8"/>
  <c r="Y4893" i="8"/>
  <c r="Y4894" i="8"/>
  <c r="Y4895" i="8"/>
  <c r="Y4896" i="8"/>
  <c r="Y4897" i="8"/>
  <c r="Y4898" i="8"/>
  <c r="Y4899" i="8"/>
  <c r="Y4900" i="8"/>
  <c r="Y4901" i="8"/>
  <c r="Y4902" i="8"/>
  <c r="Y4903" i="8"/>
  <c r="Y4904" i="8"/>
  <c r="Y4905" i="8"/>
  <c r="Y4906" i="8"/>
  <c r="Y4907" i="8"/>
  <c r="Y4908" i="8"/>
  <c r="Y4909" i="8"/>
  <c r="Y4910" i="8"/>
  <c r="Y4911" i="8"/>
  <c r="Y4912" i="8"/>
  <c r="Y4913" i="8"/>
  <c r="Y4914" i="8"/>
  <c r="Y4915" i="8"/>
  <c r="Y4916" i="8"/>
  <c r="Y4917" i="8"/>
  <c r="Y4918" i="8"/>
  <c r="Y4919" i="8"/>
  <c r="Y4920" i="8"/>
  <c r="Y4921" i="8"/>
  <c r="Y4922" i="8"/>
  <c r="Y4923" i="8"/>
  <c r="Y4924" i="8"/>
  <c r="Y4925" i="8"/>
  <c r="Y4926" i="8"/>
  <c r="Y4927" i="8"/>
  <c r="Y4928" i="8"/>
  <c r="Y4929" i="8"/>
  <c r="Y4930" i="8"/>
  <c r="Y4931" i="8"/>
  <c r="Y4932" i="8"/>
  <c r="Y4933" i="8"/>
  <c r="Y4934" i="8"/>
  <c r="Y4935" i="8"/>
  <c r="Y4936" i="8"/>
  <c r="Y4937" i="8"/>
  <c r="Y4938" i="8"/>
  <c r="Y4939" i="8"/>
  <c r="Y4940" i="8"/>
  <c r="Y4941" i="8"/>
  <c r="Y4942" i="8"/>
  <c r="Y4943" i="8"/>
  <c r="Y4944" i="8"/>
  <c r="Y4945" i="8"/>
  <c r="Y4946" i="8"/>
  <c r="Y4947" i="8"/>
  <c r="Y4948" i="8"/>
  <c r="Y4949" i="8"/>
  <c r="Y4950" i="8"/>
  <c r="Y4951" i="8"/>
  <c r="Y4952" i="8"/>
  <c r="Y4953" i="8"/>
  <c r="Y4954" i="8"/>
  <c r="Y4955" i="8"/>
  <c r="Y4956" i="8"/>
  <c r="Y4957" i="8"/>
  <c r="Y4958" i="8"/>
  <c r="Y4959" i="8"/>
  <c r="Y4960" i="8"/>
  <c r="Y4961" i="8"/>
  <c r="Y4962" i="8"/>
  <c r="Y4963" i="8"/>
  <c r="Y4964" i="8"/>
  <c r="Y4965" i="8"/>
  <c r="Y4966" i="8"/>
  <c r="Y4967" i="8"/>
  <c r="Y4968" i="8"/>
  <c r="Y4969" i="8"/>
  <c r="Y4970" i="8"/>
  <c r="Y4971" i="8"/>
  <c r="Y4972" i="8"/>
  <c r="Y4973" i="8"/>
  <c r="Y4974" i="8"/>
  <c r="Y4975" i="8"/>
  <c r="Y4976" i="8"/>
  <c r="Y4977" i="8"/>
  <c r="Y4978" i="8"/>
  <c r="Y4979" i="8"/>
  <c r="Y4980" i="8"/>
  <c r="Y4981" i="8"/>
  <c r="Y4982" i="8"/>
  <c r="Y4983" i="8"/>
  <c r="Y4984" i="8"/>
  <c r="Y4985" i="8"/>
  <c r="Y4986" i="8"/>
  <c r="Y4987" i="8"/>
  <c r="Y4988" i="8"/>
  <c r="Y4989" i="8"/>
  <c r="Y4990" i="8"/>
  <c r="Y4991" i="8"/>
  <c r="Y4992" i="8"/>
  <c r="Y4993" i="8"/>
  <c r="Y4994" i="8"/>
  <c r="Y4995" i="8"/>
  <c r="Y4996" i="8"/>
  <c r="A4995" i="8"/>
  <c r="H4986" i="8"/>
  <c r="I4985" i="8"/>
  <c r="X4999" i="8" l="1"/>
  <c r="I4986" i="8"/>
  <c r="H4987" i="8"/>
  <c r="A4996" i="8"/>
  <c r="X5000" i="8" l="1"/>
  <c r="H4988" i="8"/>
  <c r="I4987" i="8"/>
  <c r="A4997" i="8"/>
  <c r="X5001" i="8" l="1"/>
  <c r="A4998" i="8"/>
  <c r="I4988" i="8"/>
  <c r="H4989" i="8"/>
  <c r="X5002" i="8" l="1"/>
  <c r="H4990" i="8"/>
  <c r="I4989" i="8"/>
  <c r="A4999" i="8"/>
  <c r="X5003" i="8" l="1"/>
  <c r="A5000" i="8"/>
  <c r="I4990" i="8"/>
  <c r="H4991" i="8"/>
  <c r="X5004" i="8" l="1"/>
  <c r="H4992" i="8"/>
  <c r="I4991" i="8"/>
  <c r="A5001" i="8"/>
  <c r="X5005" i="8" l="1"/>
  <c r="A5002" i="8"/>
  <c r="G28" i="1" s="1"/>
  <c r="I4992" i="8"/>
  <c r="H4993" i="8"/>
  <c r="X5006" i="8" l="1"/>
  <c r="H4994" i="8"/>
  <c r="I4993" i="8"/>
  <c r="A5003" i="8"/>
  <c r="X5007" i="8" l="1"/>
  <c r="A5004" i="8"/>
  <c r="I4994" i="8"/>
  <c r="H4995" i="8"/>
  <c r="X5008" i="8" l="1"/>
  <c r="H4996" i="8"/>
  <c r="I4995" i="8"/>
  <c r="A5005" i="8"/>
  <c r="X5009" i="8" l="1"/>
  <c r="A5006" i="8"/>
  <c r="I4996" i="8"/>
  <c r="H4997" i="8"/>
  <c r="X5010" i="8" l="1"/>
  <c r="H4998" i="8"/>
  <c r="I4997" i="8"/>
  <c r="A5007" i="8"/>
  <c r="X5011" i="8" l="1"/>
  <c r="A5008" i="8"/>
  <c r="I4998" i="8"/>
  <c r="H4999" i="8"/>
  <c r="X5012" i="8" l="1"/>
  <c r="H5000" i="8"/>
  <c r="I4999" i="8"/>
  <c r="A5009" i="8"/>
  <c r="X5013" i="8" l="1"/>
  <c r="A5010" i="8"/>
  <c r="I5000" i="8"/>
  <c r="H5001" i="8"/>
  <c r="X5014" i="8" l="1"/>
  <c r="H5002" i="8"/>
  <c r="I5001" i="8"/>
  <c r="A5011" i="8"/>
  <c r="X5015" i="8" l="1"/>
  <c r="A5012" i="8"/>
  <c r="I5002" i="8"/>
  <c r="H5003" i="8"/>
  <c r="X5016" i="8" l="1"/>
  <c r="H5004" i="8"/>
  <c r="I5003" i="8"/>
  <c r="A5013" i="8"/>
  <c r="X5017" i="8" l="1"/>
  <c r="A5014" i="8"/>
  <c r="I5004" i="8"/>
  <c r="H5005" i="8"/>
  <c r="X5018" i="8" l="1"/>
  <c r="H5006" i="8"/>
  <c r="I5005" i="8"/>
  <c r="A5015" i="8"/>
  <c r="X5019" i="8" l="1"/>
  <c r="A5016" i="8"/>
  <c r="I5006" i="8"/>
  <c r="H5007" i="8"/>
  <c r="X5020" i="8" l="1"/>
  <c r="H5008" i="8"/>
  <c r="I5007" i="8"/>
  <c r="A5017" i="8"/>
  <c r="X5021" i="8" l="1"/>
  <c r="A5018" i="8"/>
  <c r="I5008" i="8"/>
  <c r="H5009" i="8"/>
  <c r="X5022" i="8" l="1"/>
  <c r="H5010" i="8"/>
  <c r="I5009" i="8"/>
  <c r="A5019" i="8"/>
  <c r="X5023" i="8" l="1"/>
  <c r="A5020" i="8"/>
  <c r="I5010" i="8"/>
  <c r="H5011" i="8"/>
  <c r="X5024" i="8" l="1"/>
  <c r="H5012" i="8"/>
  <c r="I5011" i="8"/>
  <c r="A5021" i="8"/>
  <c r="X5025" i="8" l="1"/>
  <c r="A5022" i="8"/>
  <c r="I5012" i="8"/>
  <c r="H5013" i="8"/>
  <c r="X5026" i="8" l="1"/>
  <c r="H5014" i="8"/>
  <c r="I5013" i="8"/>
  <c r="A5023" i="8"/>
  <c r="X5027" i="8" l="1"/>
  <c r="A5024" i="8"/>
  <c r="I5014" i="8"/>
  <c r="H5015" i="8"/>
  <c r="X5028" i="8" l="1"/>
  <c r="H5016" i="8"/>
  <c r="I5015" i="8"/>
  <c r="A5025" i="8"/>
  <c r="X5029" i="8" l="1"/>
  <c r="A5026" i="8"/>
  <c r="I5016" i="8"/>
  <c r="H5017" i="8"/>
  <c r="X5030" i="8" l="1"/>
  <c r="H5018" i="8"/>
  <c r="I5017" i="8"/>
  <c r="A5027" i="8"/>
  <c r="X5031" i="8" l="1"/>
  <c r="A5028" i="8"/>
  <c r="I5018" i="8"/>
  <c r="H5019" i="8"/>
  <c r="X5032" i="8" l="1"/>
  <c r="H5020" i="8"/>
  <c r="I5019" i="8"/>
  <c r="A5029" i="8"/>
  <c r="X5033" i="8" l="1"/>
  <c r="A5030" i="8"/>
  <c r="I5020" i="8"/>
  <c r="H5021" i="8"/>
  <c r="X5034" i="8" l="1"/>
  <c r="H5022" i="8"/>
  <c r="I5021" i="8"/>
  <c r="A5031" i="8"/>
  <c r="X5035" i="8" l="1"/>
  <c r="A5032" i="8"/>
  <c r="I5022" i="8"/>
  <c r="H5023" i="8"/>
  <c r="X5036" i="8" l="1"/>
  <c r="H5024" i="8"/>
  <c r="I5023" i="8"/>
  <c r="A5033" i="8"/>
  <c r="X5037" i="8" l="1"/>
  <c r="A5034" i="8"/>
  <c r="I5024" i="8"/>
  <c r="H5025" i="8"/>
  <c r="X5038" i="8" l="1"/>
  <c r="H5026" i="8"/>
  <c r="I5025" i="8"/>
  <c r="A5035" i="8"/>
  <c r="X5039" i="8" l="1"/>
  <c r="A5036" i="8"/>
  <c r="I5026" i="8"/>
  <c r="H5027" i="8"/>
  <c r="X5040" i="8" l="1"/>
  <c r="H5028" i="8"/>
  <c r="I5027" i="8"/>
  <c r="A5037" i="8"/>
  <c r="X5041" i="8" l="1"/>
  <c r="A5038" i="8"/>
  <c r="I5028" i="8"/>
  <c r="H5029" i="8"/>
  <c r="X5042" i="8" l="1"/>
  <c r="H5030" i="8"/>
  <c r="I5029" i="8"/>
  <c r="A5039" i="8"/>
  <c r="X5043" i="8" l="1"/>
  <c r="A5040" i="8"/>
  <c r="I5030" i="8"/>
  <c r="H5031" i="8"/>
  <c r="X5044" i="8" l="1"/>
  <c r="H5032" i="8"/>
  <c r="I5031" i="8"/>
  <c r="A5041" i="8"/>
  <c r="X5045" i="8" l="1"/>
  <c r="A5042" i="8"/>
  <c r="I5032" i="8"/>
  <c r="H5033" i="8"/>
  <c r="X5046" i="8" l="1"/>
  <c r="H5034" i="8"/>
  <c r="I5033" i="8"/>
  <c r="A5043" i="8"/>
  <c r="X5047" i="8" l="1"/>
  <c r="A5044" i="8"/>
  <c r="I5034" i="8"/>
  <c r="H5035" i="8"/>
  <c r="X5048" i="8" l="1"/>
  <c r="H5036" i="8"/>
  <c r="I5035" i="8"/>
  <c r="A5045" i="8"/>
  <c r="X5049" i="8" l="1"/>
  <c r="A5046" i="8"/>
  <c r="I5036" i="8"/>
  <c r="H5037" i="8"/>
  <c r="X5050" i="8" l="1"/>
  <c r="H5038" i="8"/>
  <c r="I5037" i="8"/>
  <c r="A5047" i="8"/>
  <c r="X5051" i="8" l="1"/>
  <c r="A5048" i="8"/>
  <c r="I5038" i="8"/>
  <c r="H5039" i="8"/>
  <c r="X5052" i="8" l="1"/>
  <c r="H5040" i="8"/>
  <c r="I5039" i="8"/>
  <c r="A5049" i="8"/>
  <c r="X5053" i="8" l="1"/>
  <c r="A5050" i="8"/>
  <c r="I5040" i="8"/>
  <c r="H5041" i="8"/>
  <c r="X5054" i="8" l="1"/>
  <c r="H5042" i="8"/>
  <c r="I5041" i="8"/>
  <c r="A5051" i="8"/>
  <c r="X5055" i="8" l="1"/>
  <c r="A5052" i="8"/>
  <c r="I5042" i="8"/>
  <c r="H5043" i="8"/>
  <c r="X5056" i="8" l="1"/>
  <c r="H5044" i="8"/>
  <c r="I5043" i="8"/>
  <c r="A5053" i="8"/>
  <c r="X5057" i="8" l="1"/>
  <c r="A5054" i="8"/>
  <c r="I5044" i="8"/>
  <c r="H5045" i="8"/>
  <c r="X5058" i="8" l="1"/>
  <c r="H5046" i="8"/>
  <c r="I5045" i="8"/>
  <c r="A5055" i="8"/>
  <c r="X5059" i="8" l="1"/>
  <c r="A5056" i="8"/>
  <c r="I5046" i="8"/>
  <c r="H5047" i="8"/>
  <c r="X5060" i="8" l="1"/>
  <c r="H5048" i="8"/>
  <c r="I5047" i="8"/>
  <c r="A5057" i="8"/>
  <c r="X5061" i="8" l="1"/>
  <c r="A5058" i="8"/>
  <c r="I5048" i="8"/>
  <c r="H5049" i="8"/>
  <c r="X5062" i="8" l="1"/>
  <c r="H5050" i="8"/>
  <c r="I5049" i="8"/>
  <c r="A5059" i="8"/>
  <c r="X5063" i="8" l="1"/>
  <c r="A5060" i="8"/>
  <c r="I5050" i="8"/>
  <c r="H5051" i="8"/>
  <c r="X5064" i="8" l="1"/>
  <c r="H5052" i="8"/>
  <c r="I5051" i="8"/>
  <c r="A5061" i="8"/>
  <c r="X5065" i="8" l="1"/>
  <c r="A5062" i="8"/>
  <c r="I5052" i="8"/>
  <c r="H5053" i="8"/>
  <c r="X5066" i="8" l="1"/>
  <c r="H5054" i="8"/>
  <c r="I5053" i="8"/>
  <c r="A5063" i="8"/>
  <c r="X5067" i="8" l="1"/>
  <c r="A5064" i="8"/>
  <c r="I5054" i="8"/>
  <c r="H5055" i="8"/>
  <c r="X5068" i="8" l="1"/>
  <c r="H5056" i="8"/>
  <c r="I5055" i="8"/>
  <c r="A5065" i="8"/>
  <c r="X5069" i="8" l="1"/>
  <c r="A5066" i="8"/>
  <c r="I5056" i="8"/>
  <c r="H5057" i="8"/>
  <c r="X5070" i="8" l="1"/>
  <c r="H5058" i="8"/>
  <c r="I5057" i="8"/>
  <c r="A5067" i="8"/>
  <c r="X5071" i="8" l="1"/>
  <c r="A5068" i="8"/>
  <c r="I5058" i="8"/>
  <c r="H5059" i="8"/>
  <c r="X5072" i="8" l="1"/>
  <c r="H5060" i="8"/>
  <c r="I5059" i="8"/>
  <c r="A5069" i="8"/>
  <c r="X5073" i="8" l="1"/>
  <c r="A5070" i="8"/>
  <c r="I5060" i="8"/>
  <c r="H5061" i="8"/>
  <c r="X5074" i="8" l="1"/>
  <c r="H5062" i="8"/>
  <c r="I5061" i="8"/>
  <c r="A5071" i="8"/>
  <c r="X5075" i="8" l="1"/>
  <c r="A5072" i="8"/>
  <c r="I5062" i="8"/>
  <c r="H5063" i="8"/>
  <c r="X5076" i="8" l="1"/>
  <c r="H5064" i="8"/>
  <c r="I5063" i="8"/>
  <c r="A5073" i="8"/>
  <c r="X5077" i="8" l="1"/>
  <c r="A5074" i="8"/>
  <c r="I5064" i="8"/>
  <c r="H5065" i="8"/>
  <c r="X5078" i="8" l="1"/>
  <c r="H5066" i="8"/>
  <c r="I5065" i="8"/>
  <c r="A5075" i="8"/>
  <c r="X5079" i="8" l="1"/>
  <c r="A5076" i="8"/>
  <c r="I5066" i="8"/>
  <c r="H5067" i="8"/>
  <c r="X5080" i="8" l="1"/>
  <c r="H5068" i="8"/>
  <c r="I5067" i="8"/>
  <c r="A5077" i="8"/>
  <c r="X5081" i="8" l="1"/>
  <c r="A5078" i="8"/>
  <c r="I5068" i="8"/>
  <c r="H5069" i="8"/>
  <c r="X5082" i="8" l="1"/>
  <c r="H5070" i="8"/>
  <c r="I5069" i="8"/>
  <c r="A5079" i="8"/>
  <c r="X5083" i="8" l="1"/>
  <c r="A5080" i="8"/>
  <c r="I5070" i="8"/>
  <c r="H5071" i="8"/>
  <c r="X5084" i="8" l="1"/>
  <c r="H5072" i="8"/>
  <c r="I5071" i="8"/>
  <c r="A5081" i="8"/>
  <c r="X5085" i="8" l="1"/>
  <c r="A5082" i="8"/>
  <c r="I5072" i="8"/>
  <c r="H5073" i="8"/>
  <c r="X5086" i="8" l="1"/>
  <c r="H5074" i="8"/>
  <c r="I5073" i="8"/>
  <c r="A5083" i="8"/>
  <c r="X5087" i="8" l="1"/>
  <c r="A5084" i="8"/>
  <c r="I5074" i="8"/>
  <c r="H5075" i="8"/>
  <c r="X5088" i="8" l="1"/>
  <c r="H5076" i="8"/>
  <c r="I5075" i="8"/>
  <c r="A5085" i="8"/>
  <c r="X5089" i="8" l="1"/>
  <c r="A5086" i="8"/>
  <c r="I5076" i="8"/>
  <c r="H5077" i="8"/>
  <c r="X5090" i="8" l="1"/>
  <c r="H5078" i="8"/>
  <c r="I5077" i="8"/>
  <c r="A5087" i="8"/>
  <c r="X5091" i="8" l="1"/>
  <c r="A5088" i="8"/>
  <c r="I5078" i="8"/>
  <c r="H5079" i="8"/>
  <c r="X5092" i="8" l="1"/>
  <c r="H5080" i="8"/>
  <c r="I5079" i="8"/>
  <c r="A5089" i="8"/>
  <c r="X5093" i="8" l="1"/>
  <c r="A5090" i="8"/>
  <c r="I5080" i="8"/>
  <c r="H5081" i="8"/>
  <c r="X5094" i="8" l="1"/>
  <c r="H5082" i="8"/>
  <c r="I5081" i="8"/>
  <c r="A5091" i="8"/>
  <c r="X5095" i="8" l="1"/>
  <c r="A5092" i="8"/>
  <c r="I5082" i="8"/>
  <c r="H5083" i="8"/>
  <c r="X5096" i="8" l="1"/>
  <c r="H5084" i="8"/>
  <c r="I5083" i="8"/>
  <c r="A5093" i="8"/>
  <c r="X5097" i="8" l="1"/>
  <c r="A5094" i="8"/>
  <c r="I5084" i="8"/>
  <c r="H5085" i="8"/>
  <c r="X5098" i="8" l="1"/>
  <c r="H5086" i="8"/>
  <c r="I5085" i="8"/>
  <c r="A5095" i="8"/>
  <c r="X5099" i="8" l="1"/>
  <c r="A5096" i="8"/>
  <c r="I5086" i="8"/>
  <c r="H5087" i="8"/>
  <c r="X5100" i="8" l="1"/>
  <c r="H5088" i="8"/>
  <c r="I5087" i="8"/>
  <c r="A5097" i="8"/>
  <c r="X5101" i="8" l="1"/>
  <c r="A5098" i="8"/>
  <c r="I5088" i="8"/>
  <c r="H5089" i="8"/>
  <c r="X5102" i="8" l="1"/>
  <c r="H5090" i="8"/>
  <c r="I5089" i="8"/>
  <c r="A5099" i="8"/>
  <c r="X5103" i="8" l="1"/>
  <c r="A5100" i="8"/>
  <c r="I5090" i="8"/>
  <c r="H5091" i="8"/>
  <c r="X5104" i="8" l="1"/>
  <c r="H5092" i="8"/>
  <c r="I5091" i="8"/>
  <c r="A5101" i="8"/>
  <c r="X5105" i="8" l="1"/>
  <c r="A5102" i="8"/>
  <c r="I5092" i="8"/>
  <c r="H5093" i="8"/>
  <c r="X5106" i="8" l="1"/>
  <c r="H5094" i="8"/>
  <c r="I5093" i="8"/>
  <c r="A5103" i="8"/>
  <c r="X5107" i="8" l="1"/>
  <c r="A5104" i="8"/>
  <c r="I5094" i="8"/>
  <c r="H5095" i="8"/>
  <c r="X5108" i="8" l="1"/>
  <c r="H5096" i="8"/>
  <c r="I5095" i="8"/>
  <c r="A5105" i="8"/>
  <c r="X5109" i="8" l="1"/>
  <c r="A5106" i="8"/>
  <c r="I5096" i="8"/>
  <c r="H5097" i="8"/>
  <c r="X5110" i="8" l="1"/>
  <c r="H5098" i="8"/>
  <c r="I5097" i="8"/>
  <c r="A5107" i="8"/>
  <c r="X5111" i="8" l="1"/>
  <c r="A5108" i="8"/>
  <c r="I5098" i="8"/>
  <c r="H5099" i="8"/>
  <c r="X5112" i="8" l="1"/>
  <c r="H5100" i="8"/>
  <c r="I5099" i="8"/>
  <c r="A5109" i="8"/>
  <c r="X5113" i="8" l="1"/>
  <c r="A5110" i="8"/>
  <c r="I5100" i="8"/>
  <c r="H5101" i="8"/>
  <c r="X5114" i="8" l="1"/>
  <c r="H5102" i="8"/>
  <c r="I5101" i="8"/>
  <c r="A5111" i="8"/>
  <c r="X5115" i="8" l="1"/>
  <c r="A5112" i="8"/>
  <c r="I5102" i="8"/>
  <c r="H5103" i="8"/>
  <c r="X5116" i="8" l="1"/>
  <c r="H5104" i="8"/>
  <c r="I5103" i="8"/>
  <c r="A5113" i="8"/>
  <c r="X5117" i="8" l="1"/>
  <c r="A5114" i="8"/>
  <c r="I5104" i="8"/>
  <c r="H5105" i="8"/>
  <c r="X5118" i="8" l="1"/>
  <c r="H5106" i="8"/>
  <c r="I5105" i="8"/>
  <c r="A5115" i="8"/>
  <c r="X5119" i="8" l="1"/>
  <c r="A5116" i="8"/>
  <c r="I5106" i="8"/>
  <c r="H5107" i="8"/>
  <c r="X5120" i="8" l="1"/>
  <c r="H5108" i="8"/>
  <c r="I5107" i="8"/>
  <c r="A5117" i="8"/>
  <c r="X5121" i="8" l="1"/>
  <c r="A5118" i="8"/>
  <c r="I5108" i="8"/>
  <c r="H5109" i="8"/>
  <c r="X5122" i="8" l="1"/>
  <c r="H5110" i="8"/>
  <c r="I5109" i="8"/>
  <c r="A5119" i="8"/>
  <c r="X5123" i="8" l="1"/>
  <c r="A5120" i="8"/>
  <c r="I5110" i="8"/>
  <c r="H5111" i="8"/>
  <c r="X5124" i="8" l="1"/>
  <c r="H5112" i="8"/>
  <c r="I5111" i="8"/>
  <c r="A5121" i="8"/>
  <c r="X5125" i="8" l="1"/>
  <c r="A5122" i="8"/>
  <c r="I5112" i="8"/>
  <c r="H5113" i="8"/>
  <c r="X5126" i="8" l="1"/>
  <c r="H5114" i="8"/>
  <c r="I5113" i="8"/>
  <c r="A5123" i="8"/>
  <c r="X5127" i="8" l="1"/>
  <c r="A5124" i="8"/>
  <c r="I5114" i="8"/>
  <c r="H5115" i="8"/>
  <c r="X5128" i="8" l="1"/>
  <c r="H5116" i="8"/>
  <c r="I5115" i="8"/>
  <c r="A5125" i="8"/>
  <c r="X5129" i="8" l="1"/>
  <c r="A5126" i="8"/>
  <c r="I5116" i="8"/>
  <c r="H5117" i="8"/>
  <c r="X5130" i="8" l="1"/>
  <c r="H5118" i="8"/>
  <c r="I5117" i="8"/>
  <c r="A5127" i="8"/>
  <c r="X5131" i="8" l="1"/>
  <c r="A5128" i="8"/>
  <c r="I5118" i="8"/>
  <c r="H5119" i="8"/>
  <c r="X5132" i="8" l="1"/>
  <c r="H5120" i="8"/>
  <c r="I5119" i="8"/>
  <c r="A5129" i="8"/>
  <c r="X5133" i="8" l="1"/>
  <c r="A5130" i="8"/>
  <c r="I5120" i="8"/>
  <c r="H5121" i="8"/>
  <c r="X5134" i="8" l="1"/>
  <c r="H5122" i="8"/>
  <c r="I5121" i="8"/>
  <c r="A5131" i="8"/>
  <c r="X5135" i="8" l="1"/>
  <c r="A5132" i="8"/>
  <c r="I5122" i="8"/>
  <c r="H5123" i="8"/>
  <c r="X5136" i="8" l="1"/>
  <c r="H5124" i="8"/>
  <c r="I5123" i="8"/>
  <c r="A5133" i="8"/>
  <c r="X5137" i="8" l="1"/>
  <c r="A5134" i="8"/>
  <c r="I5124" i="8"/>
  <c r="H5125" i="8"/>
  <c r="X5138" i="8" l="1"/>
  <c r="H5126" i="8"/>
  <c r="I5125" i="8"/>
  <c r="A5135" i="8"/>
  <c r="X5139" i="8" l="1"/>
  <c r="A5136" i="8"/>
  <c r="I5126" i="8"/>
  <c r="H5127" i="8"/>
  <c r="X5140" i="8" l="1"/>
  <c r="H5128" i="8"/>
  <c r="I5127" i="8"/>
  <c r="A5137" i="8"/>
  <c r="X5141" i="8" l="1"/>
  <c r="A5138" i="8"/>
  <c r="I5128" i="8"/>
  <c r="H5129" i="8"/>
  <c r="X5142" i="8" l="1"/>
  <c r="H5130" i="8"/>
  <c r="I5129" i="8"/>
  <c r="A5139" i="8"/>
  <c r="X5143" i="8" l="1"/>
  <c r="A5140" i="8"/>
  <c r="I5130" i="8"/>
  <c r="H5131" i="8"/>
  <c r="X5144" i="8" l="1"/>
  <c r="H5132" i="8"/>
  <c r="I5131" i="8"/>
  <c r="A5141" i="8"/>
  <c r="X5145" i="8" l="1"/>
  <c r="A5142" i="8"/>
  <c r="I5132" i="8"/>
  <c r="H5133" i="8"/>
  <c r="X5146" i="8" l="1"/>
  <c r="H5134" i="8"/>
  <c r="I5133" i="8"/>
  <c r="A5143" i="8"/>
  <c r="X5147" i="8" l="1"/>
  <c r="A5144" i="8"/>
  <c r="I5134" i="8"/>
  <c r="H5135" i="8"/>
  <c r="X5148" i="8" l="1"/>
  <c r="H5136" i="8"/>
  <c r="I5135" i="8"/>
  <c r="A5145" i="8"/>
  <c r="X5149" i="8" l="1"/>
  <c r="A5146" i="8"/>
  <c r="I5136" i="8"/>
  <c r="H5137" i="8"/>
  <c r="X5150" i="8" l="1"/>
  <c r="H5138" i="8"/>
  <c r="I5137" i="8"/>
  <c r="A5147" i="8"/>
  <c r="X5151" i="8" l="1"/>
  <c r="A5148" i="8"/>
  <c r="I5138" i="8"/>
  <c r="H5139" i="8"/>
  <c r="X5152" i="8" l="1"/>
  <c r="H5140" i="8"/>
  <c r="I5139" i="8"/>
  <c r="A5149" i="8"/>
  <c r="X5153" i="8" l="1"/>
  <c r="A5150" i="8"/>
  <c r="I5140" i="8"/>
  <c r="H5141" i="8"/>
  <c r="X5154" i="8" l="1"/>
  <c r="H5142" i="8"/>
  <c r="I5141" i="8"/>
  <c r="A5151" i="8"/>
  <c r="X5155" i="8" l="1"/>
  <c r="A5152" i="8"/>
  <c r="I5142" i="8"/>
  <c r="H5143" i="8"/>
  <c r="X5156" i="8" l="1"/>
  <c r="H5144" i="8"/>
  <c r="I5143" i="8"/>
  <c r="A5153" i="8"/>
  <c r="X5157" i="8" l="1"/>
  <c r="A5154" i="8"/>
  <c r="I5144" i="8"/>
  <c r="H5145" i="8"/>
  <c r="X5158" i="8" l="1"/>
  <c r="H5146" i="8"/>
  <c r="I5145" i="8"/>
  <c r="A5155" i="8"/>
  <c r="X5159" i="8" l="1"/>
  <c r="A5156" i="8"/>
  <c r="I5146" i="8"/>
  <c r="H5147" i="8"/>
  <c r="X5160" i="8" l="1"/>
  <c r="H5148" i="8"/>
  <c r="I5147" i="8"/>
  <c r="A5157" i="8"/>
  <c r="X5161" i="8" l="1"/>
  <c r="A5158" i="8"/>
  <c r="I5148" i="8"/>
  <c r="H5149" i="8"/>
  <c r="X5162" i="8" l="1"/>
  <c r="H5150" i="8"/>
  <c r="I5149" i="8"/>
  <c r="A5159" i="8"/>
  <c r="X5163" i="8" l="1"/>
  <c r="A5160" i="8"/>
  <c r="I5150" i="8"/>
  <c r="H5151" i="8"/>
  <c r="X5164" i="8" l="1"/>
  <c r="H5152" i="8"/>
  <c r="I5151" i="8"/>
  <c r="A5161" i="8"/>
  <c r="X5165" i="8" l="1"/>
  <c r="A5162" i="8"/>
  <c r="I5152" i="8"/>
  <c r="H5153" i="8"/>
  <c r="X5166" i="8" l="1"/>
  <c r="H5154" i="8"/>
  <c r="I5153" i="8"/>
  <c r="A5163" i="8"/>
  <c r="X5167" i="8" l="1"/>
  <c r="A5164" i="8"/>
  <c r="I5154" i="8"/>
  <c r="H5155" i="8"/>
  <c r="X5168" i="8" l="1"/>
  <c r="H5156" i="8"/>
  <c r="I5155" i="8"/>
  <c r="A5165" i="8"/>
  <c r="X5169" i="8" l="1"/>
  <c r="A5166" i="8"/>
  <c r="I5156" i="8"/>
  <c r="H5157" i="8"/>
  <c r="X5170" i="8" l="1"/>
  <c r="H5158" i="8"/>
  <c r="I5157" i="8"/>
  <c r="A5167" i="8"/>
  <c r="X5171" i="8" l="1"/>
  <c r="A5168" i="8"/>
  <c r="I5158" i="8"/>
  <c r="H5159" i="8"/>
  <c r="X5172" i="8" l="1"/>
  <c r="H5160" i="8"/>
  <c r="I5159" i="8"/>
  <c r="A5169" i="8"/>
  <c r="X5173" i="8" l="1"/>
  <c r="A5170" i="8"/>
  <c r="I5160" i="8"/>
  <c r="H5161" i="8"/>
  <c r="X5174" i="8" l="1"/>
  <c r="H5162" i="8"/>
  <c r="I5161" i="8"/>
  <c r="A5171" i="8"/>
  <c r="X5175" i="8" l="1"/>
  <c r="A5172" i="8"/>
  <c r="I5162" i="8"/>
  <c r="H5163" i="8"/>
  <c r="X5176" i="8" l="1"/>
  <c r="H5164" i="8"/>
  <c r="I5163" i="8"/>
  <c r="A5173" i="8"/>
  <c r="X5177" i="8" l="1"/>
  <c r="A5174" i="8"/>
  <c r="I5164" i="8"/>
  <c r="H5165" i="8"/>
  <c r="X5178" i="8" l="1"/>
  <c r="H5166" i="8"/>
  <c r="I5165" i="8"/>
  <c r="A5175" i="8"/>
  <c r="X5179" i="8" l="1"/>
  <c r="A5176" i="8"/>
  <c r="I5166" i="8"/>
  <c r="H5167" i="8"/>
  <c r="X5180" i="8" l="1"/>
  <c r="H5168" i="8"/>
  <c r="I5167" i="8"/>
  <c r="A5177" i="8"/>
  <c r="X5181" i="8" l="1"/>
  <c r="A5178" i="8"/>
  <c r="I5168" i="8"/>
  <c r="H5169" i="8"/>
  <c r="X5182" i="8" l="1"/>
  <c r="H5170" i="8"/>
  <c r="I5169" i="8"/>
  <c r="A5179" i="8"/>
  <c r="X5183" i="8" l="1"/>
  <c r="A5180" i="8"/>
  <c r="I5170" i="8"/>
  <c r="H5171" i="8"/>
  <c r="X5184" i="8" l="1"/>
  <c r="H5172" i="8"/>
  <c r="I5171" i="8"/>
  <c r="A5181" i="8"/>
  <c r="X5185" i="8" l="1"/>
  <c r="A5182" i="8"/>
  <c r="I5172" i="8"/>
  <c r="H5173" i="8"/>
  <c r="X5186" i="8" l="1"/>
  <c r="H5174" i="8"/>
  <c r="I5173" i="8"/>
  <c r="A5183" i="8"/>
  <c r="X5187" i="8" l="1"/>
  <c r="A5184" i="8"/>
  <c r="I5174" i="8"/>
  <c r="H5175" i="8"/>
  <c r="X5188" i="8" l="1"/>
  <c r="H5176" i="8"/>
  <c r="I5175" i="8"/>
  <c r="A5185" i="8"/>
  <c r="X5189" i="8" l="1"/>
  <c r="A5186" i="8"/>
  <c r="I5176" i="8"/>
  <c r="H5177" i="8"/>
  <c r="X5190" i="8" l="1"/>
  <c r="H5178" i="8"/>
  <c r="I5177" i="8"/>
  <c r="A5187" i="8"/>
  <c r="X5191" i="8" l="1"/>
  <c r="A5188" i="8"/>
  <c r="I5178" i="8"/>
  <c r="H5179" i="8"/>
  <c r="X5192" i="8" l="1"/>
  <c r="H5180" i="8"/>
  <c r="I5179" i="8"/>
  <c r="A5189" i="8"/>
  <c r="X5193" i="8" l="1"/>
  <c r="A5190" i="8"/>
  <c r="I5180" i="8"/>
  <c r="H5181" i="8"/>
  <c r="X5194" i="8" l="1"/>
  <c r="H5182" i="8"/>
  <c r="I5181" i="8"/>
  <c r="A5191" i="8"/>
  <c r="X5195" i="8" l="1"/>
  <c r="A5192" i="8"/>
  <c r="I5182" i="8"/>
  <c r="H5183" i="8"/>
  <c r="X5196" i="8" l="1"/>
  <c r="H5184" i="8"/>
  <c r="I5183" i="8"/>
  <c r="A5193" i="8"/>
  <c r="X5197" i="8" l="1"/>
  <c r="A5194" i="8"/>
  <c r="I5184" i="8"/>
  <c r="H5185" i="8"/>
  <c r="X5198" i="8" l="1"/>
  <c r="H5186" i="8"/>
  <c r="I5185" i="8"/>
  <c r="A5195" i="8"/>
  <c r="X5199" i="8" l="1"/>
  <c r="A5196" i="8"/>
  <c r="I5186" i="8"/>
  <c r="H5187" i="8"/>
  <c r="X5200" i="8" l="1"/>
  <c r="H5188" i="8"/>
  <c r="I5187" i="8"/>
  <c r="A5197" i="8"/>
  <c r="X5201" i="8" l="1"/>
  <c r="A5198" i="8"/>
  <c r="I5188" i="8"/>
  <c r="H5189" i="8"/>
  <c r="X5202" i="8" l="1"/>
  <c r="H5190" i="8"/>
  <c r="I5189" i="8"/>
  <c r="A5199" i="8"/>
  <c r="X5203" i="8" l="1"/>
  <c r="A5200" i="8"/>
  <c r="I5190" i="8"/>
  <c r="H5191" i="8"/>
  <c r="X5204" i="8" l="1"/>
  <c r="H5192" i="8"/>
  <c r="I5191" i="8"/>
  <c r="A5201" i="8"/>
  <c r="X5205" i="8" l="1"/>
  <c r="A5202" i="8"/>
  <c r="I5192" i="8"/>
  <c r="H5193" i="8"/>
  <c r="X5206" i="8" l="1"/>
  <c r="H5194" i="8"/>
  <c r="I5193" i="8"/>
  <c r="A5203" i="8"/>
  <c r="X5207" i="8" l="1"/>
  <c r="A5204" i="8"/>
  <c r="I5194" i="8"/>
  <c r="H5195" i="8"/>
  <c r="X5208" i="8" l="1"/>
  <c r="H5196" i="8"/>
  <c r="I5195" i="8"/>
  <c r="A5205" i="8"/>
  <c r="X5209" i="8" l="1"/>
  <c r="A5206" i="8"/>
  <c r="I5196" i="8"/>
  <c r="H5197" i="8"/>
  <c r="X5210" i="8" l="1"/>
  <c r="H5198" i="8"/>
  <c r="I5197" i="8"/>
  <c r="A5207" i="8"/>
  <c r="X5211" i="8" l="1"/>
  <c r="A5208" i="8"/>
  <c r="I5198" i="8"/>
  <c r="H5199" i="8"/>
  <c r="X5212" i="8" l="1"/>
  <c r="H5200" i="8"/>
  <c r="I5199" i="8"/>
  <c r="A5209" i="8"/>
  <c r="X5213" i="8" l="1"/>
  <c r="A5210" i="8"/>
  <c r="I5200" i="8"/>
  <c r="H5201" i="8"/>
  <c r="X5214" i="8" l="1"/>
  <c r="H5202" i="8"/>
  <c r="I5201" i="8"/>
  <c r="A5211" i="8"/>
  <c r="X5215" i="8" l="1"/>
  <c r="A5212" i="8"/>
  <c r="I5202" i="8"/>
  <c r="H5203" i="8"/>
  <c r="X5216" i="8" l="1"/>
  <c r="H5204" i="8"/>
  <c r="I5203" i="8"/>
  <c r="A5213" i="8"/>
  <c r="X5217" i="8" l="1"/>
  <c r="A5214" i="8"/>
  <c r="I5204" i="8"/>
  <c r="H5205" i="8"/>
  <c r="X5218" i="8" l="1"/>
  <c r="H5206" i="8"/>
  <c r="I5205" i="8"/>
  <c r="A5215" i="8"/>
  <c r="X5219" i="8" l="1"/>
  <c r="A5216" i="8"/>
  <c r="I5206" i="8"/>
  <c r="H5207" i="8"/>
  <c r="X5220" i="8" l="1"/>
  <c r="H5208" i="8"/>
  <c r="I5207" i="8"/>
  <c r="A5217" i="8"/>
  <c r="X5221" i="8" l="1"/>
  <c r="A5218" i="8"/>
  <c r="I5208" i="8"/>
  <c r="H5209" i="8"/>
  <c r="X5222" i="8" l="1"/>
  <c r="H5210" i="8"/>
  <c r="I5209" i="8"/>
  <c r="A5219" i="8"/>
  <c r="X5223" i="8" l="1"/>
  <c r="A5220" i="8"/>
  <c r="I5210" i="8"/>
  <c r="H5211" i="8"/>
  <c r="X5224" i="8" l="1"/>
  <c r="H5212" i="8"/>
  <c r="I5211" i="8"/>
  <c r="A5221" i="8"/>
  <c r="X5225" i="8" l="1"/>
  <c r="A5222" i="8"/>
  <c r="I5212" i="8"/>
  <c r="H5213" i="8"/>
  <c r="X5226" i="8" l="1"/>
  <c r="H5214" i="8"/>
  <c r="I5213" i="8"/>
  <c r="A5223" i="8"/>
  <c r="X5227" i="8" l="1"/>
  <c r="A5224" i="8"/>
  <c r="I5214" i="8"/>
  <c r="H5215" i="8"/>
  <c r="X5228" i="8" l="1"/>
  <c r="H5216" i="8"/>
  <c r="I5215" i="8"/>
  <c r="A5225" i="8"/>
  <c r="X5229" i="8" l="1"/>
  <c r="A5226" i="8"/>
  <c r="I5216" i="8"/>
  <c r="H5217" i="8"/>
  <c r="X5230" i="8" l="1"/>
  <c r="H5218" i="8"/>
  <c r="I5217" i="8"/>
  <c r="A5227" i="8"/>
  <c r="X5231" i="8" l="1"/>
  <c r="A5228" i="8"/>
  <c r="I5218" i="8"/>
  <c r="H5219" i="8"/>
  <c r="X5232" i="8" l="1"/>
  <c r="H5220" i="8"/>
  <c r="I5219" i="8"/>
  <c r="A5229" i="8"/>
  <c r="X5233" i="8" l="1"/>
  <c r="A5230" i="8"/>
  <c r="I5220" i="8"/>
  <c r="H5221" i="8"/>
  <c r="X5234" i="8" l="1"/>
  <c r="H5222" i="8"/>
  <c r="I5221" i="8"/>
  <c r="A5231" i="8"/>
  <c r="X5235" i="8" l="1"/>
  <c r="A5232" i="8"/>
  <c r="I5222" i="8"/>
  <c r="H5223" i="8"/>
  <c r="X5236" i="8" l="1"/>
  <c r="H5224" i="8"/>
  <c r="I5223" i="8"/>
  <c r="A5233" i="8"/>
  <c r="X5237" i="8" l="1"/>
  <c r="A5234" i="8"/>
  <c r="I5224" i="8"/>
  <c r="H5225" i="8"/>
  <c r="X5238" i="8" l="1"/>
  <c r="H5226" i="8"/>
  <c r="I5225" i="8"/>
  <c r="A5235" i="8"/>
  <c r="X5239" i="8" l="1"/>
  <c r="A5236" i="8"/>
  <c r="I5226" i="8"/>
  <c r="H5227" i="8"/>
  <c r="X5240" i="8" l="1"/>
  <c r="H5228" i="8"/>
  <c r="I5227" i="8"/>
  <c r="A5237" i="8"/>
  <c r="X5241" i="8" l="1"/>
  <c r="A5238" i="8"/>
  <c r="I5228" i="8"/>
  <c r="H5229" i="8"/>
  <c r="X5242" i="8" l="1"/>
  <c r="H5230" i="8"/>
  <c r="I5229" i="8"/>
  <c r="A5239" i="8"/>
  <c r="X5243" i="8" l="1"/>
  <c r="A5240" i="8"/>
  <c r="I5230" i="8"/>
  <c r="H5231" i="8"/>
  <c r="X5244" i="8" l="1"/>
  <c r="H5232" i="8"/>
  <c r="I5231" i="8"/>
  <c r="A5241" i="8"/>
  <c r="X5245" i="8" l="1"/>
  <c r="A5242" i="8"/>
  <c r="I5232" i="8"/>
  <c r="H5233" i="8"/>
  <c r="X5246" i="8" l="1"/>
  <c r="H5234" i="8"/>
  <c r="I5233" i="8"/>
  <c r="A5243" i="8"/>
  <c r="X5247" i="8" l="1"/>
  <c r="A5244" i="8"/>
  <c r="I5234" i="8"/>
  <c r="H5235" i="8"/>
  <c r="X5248" i="8" l="1"/>
  <c r="H5236" i="8"/>
  <c r="I5235" i="8"/>
  <c r="A5245" i="8"/>
  <c r="X5249" i="8" l="1"/>
  <c r="A5246" i="8"/>
  <c r="I5236" i="8"/>
  <c r="H5237" i="8"/>
  <c r="X5250" i="8" l="1"/>
  <c r="H5238" i="8"/>
  <c r="I5237" i="8"/>
  <c r="A5247" i="8"/>
  <c r="X5251" i="8" l="1"/>
  <c r="A5248" i="8"/>
  <c r="I5238" i="8"/>
  <c r="H5239" i="8"/>
  <c r="X5252" i="8" l="1"/>
  <c r="H5240" i="8"/>
  <c r="I5239" i="8"/>
  <c r="A5249" i="8"/>
  <c r="X5253" i="8" l="1"/>
  <c r="A5250" i="8"/>
  <c r="I5240" i="8"/>
  <c r="H5241" i="8"/>
  <c r="X5254" i="8" l="1"/>
  <c r="H5242" i="8"/>
  <c r="I5241" i="8"/>
  <c r="A5251" i="8"/>
  <c r="X5255" i="8" l="1"/>
  <c r="A5252" i="8"/>
  <c r="I5242" i="8"/>
  <c r="H5243" i="8"/>
  <c r="X5256" i="8" l="1"/>
  <c r="H5244" i="8"/>
  <c r="I5243" i="8"/>
  <c r="A5253" i="8"/>
  <c r="X5257" i="8" l="1"/>
  <c r="A5254" i="8"/>
  <c r="I5244" i="8"/>
  <c r="H5245" i="8"/>
  <c r="X5258" i="8" l="1"/>
  <c r="H5246" i="8"/>
  <c r="I5245" i="8"/>
  <c r="A5255" i="8"/>
  <c r="X5259" i="8" l="1"/>
  <c r="A5256" i="8"/>
  <c r="I5246" i="8"/>
  <c r="H5247" i="8"/>
  <c r="X5260" i="8" l="1"/>
  <c r="H5248" i="8"/>
  <c r="I5247" i="8"/>
  <c r="A5257" i="8"/>
  <c r="X5261" i="8" l="1"/>
  <c r="A5258" i="8"/>
  <c r="I5248" i="8"/>
  <c r="H5249" i="8"/>
  <c r="X5262" i="8" l="1"/>
  <c r="H5250" i="8"/>
  <c r="I5249" i="8"/>
  <c r="A5259" i="8"/>
  <c r="X5263" i="8" l="1"/>
  <c r="A5260" i="8"/>
  <c r="I5250" i="8"/>
  <c r="H5251" i="8"/>
  <c r="X5264" i="8" l="1"/>
  <c r="H5252" i="8"/>
  <c r="I5251" i="8"/>
  <c r="A5261" i="8"/>
  <c r="X5265" i="8" l="1"/>
  <c r="A5262" i="8"/>
  <c r="I5252" i="8"/>
  <c r="H5253" i="8"/>
  <c r="X5266" i="8" l="1"/>
  <c r="H5254" i="8"/>
  <c r="I5253" i="8"/>
  <c r="A5263" i="8"/>
  <c r="X5267" i="8" l="1"/>
  <c r="A5264" i="8"/>
  <c r="I5254" i="8"/>
  <c r="H5255" i="8"/>
  <c r="X5268" i="8" l="1"/>
  <c r="H5256" i="8"/>
  <c r="I5255" i="8"/>
  <c r="A5265" i="8"/>
  <c r="X5269" i="8" l="1"/>
  <c r="A5266" i="8"/>
  <c r="I5256" i="8"/>
  <c r="H5257" i="8"/>
  <c r="X5270" i="8" l="1"/>
  <c r="H5258" i="8"/>
  <c r="I5257" i="8"/>
  <c r="A5267" i="8"/>
  <c r="X5271" i="8" l="1"/>
  <c r="A5268" i="8"/>
  <c r="I5258" i="8"/>
  <c r="H5259" i="8"/>
  <c r="X5272" i="8" l="1"/>
  <c r="H5260" i="8"/>
  <c r="I5259" i="8"/>
  <c r="A5269" i="8"/>
  <c r="X5273" i="8" l="1"/>
  <c r="A5270" i="8"/>
  <c r="I5260" i="8"/>
  <c r="H5261" i="8"/>
  <c r="X5274" i="8" l="1"/>
  <c r="H5262" i="8"/>
  <c r="I5261" i="8"/>
  <c r="A5271" i="8"/>
  <c r="X5275" i="8" l="1"/>
  <c r="A5272" i="8"/>
  <c r="I5262" i="8"/>
  <c r="H5263" i="8"/>
  <c r="X5276" i="8" l="1"/>
  <c r="H5264" i="8"/>
  <c r="I5263" i="8"/>
  <c r="A5273" i="8"/>
  <c r="X5277" i="8" l="1"/>
  <c r="A5274" i="8"/>
  <c r="I5264" i="8"/>
  <c r="H5265" i="8"/>
  <c r="X5278" i="8" l="1"/>
  <c r="H5266" i="8"/>
  <c r="I5265" i="8"/>
  <c r="A5275" i="8"/>
  <c r="X5279" i="8" l="1"/>
  <c r="A5276" i="8"/>
  <c r="I5266" i="8"/>
  <c r="H5267" i="8"/>
  <c r="X5280" i="8" l="1"/>
  <c r="H5268" i="8"/>
  <c r="I5267" i="8"/>
  <c r="A5277" i="8"/>
  <c r="X5281" i="8" l="1"/>
  <c r="A5278" i="8"/>
  <c r="I5268" i="8"/>
  <c r="H5269" i="8"/>
  <c r="X5282" i="8" l="1"/>
  <c r="H5270" i="8"/>
  <c r="I5269" i="8"/>
  <c r="A5279" i="8"/>
  <c r="X5283" i="8" l="1"/>
  <c r="A5280" i="8"/>
  <c r="I5270" i="8"/>
  <c r="H5271" i="8"/>
  <c r="X5284" i="8" l="1"/>
  <c r="H5272" i="8"/>
  <c r="I5271" i="8"/>
  <c r="A5281" i="8"/>
  <c r="X5285" i="8" l="1"/>
  <c r="A5282" i="8"/>
  <c r="I5272" i="8"/>
  <c r="H5273" i="8"/>
  <c r="X5286" i="8" l="1"/>
  <c r="H5274" i="8"/>
  <c r="I5273" i="8"/>
  <c r="A5283" i="8"/>
  <c r="X5287" i="8" l="1"/>
  <c r="A5284" i="8"/>
  <c r="I5274" i="8"/>
  <c r="H5275" i="8"/>
  <c r="X5288" i="8" l="1"/>
  <c r="H5276" i="8"/>
  <c r="I5275" i="8"/>
  <c r="A5285" i="8"/>
  <c r="X5289" i="8" l="1"/>
  <c r="A5286" i="8"/>
  <c r="I5276" i="8"/>
  <c r="H5277" i="8"/>
  <c r="X5290" i="8" l="1"/>
  <c r="H5278" i="8"/>
  <c r="I5277" i="8"/>
  <c r="A5287" i="8"/>
  <c r="X5291" i="8" l="1"/>
  <c r="A5288" i="8"/>
  <c r="I5278" i="8"/>
  <c r="H5279" i="8"/>
  <c r="X5292" i="8" l="1"/>
  <c r="H5280" i="8"/>
  <c r="I5279" i="8"/>
  <c r="A5289" i="8"/>
  <c r="X5293" i="8" l="1"/>
  <c r="A5290" i="8"/>
  <c r="I5280" i="8"/>
  <c r="H5281" i="8"/>
  <c r="X5294" i="8" l="1"/>
  <c r="H5282" i="8"/>
  <c r="I5281" i="8"/>
  <c r="A5291" i="8"/>
  <c r="X5295" i="8" l="1"/>
  <c r="A5292" i="8"/>
  <c r="I5282" i="8"/>
  <c r="H5283" i="8"/>
  <c r="X5296" i="8" l="1"/>
  <c r="H5284" i="8"/>
  <c r="I5283" i="8"/>
  <c r="A5293" i="8"/>
  <c r="X5297" i="8" l="1"/>
  <c r="A5294" i="8"/>
  <c r="I5284" i="8"/>
  <c r="H5285" i="8"/>
  <c r="X5298" i="8" l="1"/>
  <c r="H5286" i="8"/>
  <c r="I5285" i="8"/>
  <c r="A5295" i="8"/>
  <c r="X5299" i="8" l="1"/>
  <c r="A5296" i="8"/>
  <c r="I5286" i="8"/>
  <c r="H5287" i="8"/>
  <c r="X5300" i="8" l="1"/>
  <c r="H5288" i="8"/>
  <c r="I5287" i="8"/>
  <c r="A5297" i="8"/>
  <c r="X5301" i="8" l="1"/>
  <c r="A5298" i="8"/>
  <c r="I5288" i="8"/>
  <c r="H5289" i="8"/>
  <c r="X5302" i="8" l="1"/>
  <c r="H5290" i="8"/>
  <c r="I5289" i="8"/>
  <c r="A5299" i="8"/>
  <c r="X5303" i="8" l="1"/>
  <c r="A5300" i="8"/>
  <c r="I5290" i="8"/>
  <c r="H5291" i="8"/>
  <c r="X5304" i="8" l="1"/>
  <c r="H5292" i="8"/>
  <c r="I5291" i="8"/>
  <c r="A5301" i="8"/>
  <c r="X5305" i="8" l="1"/>
  <c r="A5302" i="8"/>
  <c r="I5292" i="8"/>
  <c r="H5293" i="8"/>
  <c r="X5306" i="8" l="1"/>
  <c r="H5294" i="8"/>
  <c r="I5293" i="8"/>
  <c r="A5303" i="8"/>
  <c r="X5307" i="8" l="1"/>
  <c r="A5304" i="8"/>
  <c r="I5294" i="8"/>
  <c r="H5295" i="8"/>
  <c r="X5308" i="8" l="1"/>
  <c r="H5296" i="8"/>
  <c r="I5295" i="8"/>
  <c r="A5305" i="8"/>
  <c r="X5309" i="8" l="1"/>
  <c r="A5306" i="8"/>
  <c r="I5296" i="8"/>
  <c r="H5297" i="8"/>
  <c r="X5310" i="8" l="1"/>
  <c r="H5298" i="8"/>
  <c r="I5297" i="8"/>
  <c r="A5307" i="8"/>
  <c r="X5311" i="8" l="1"/>
  <c r="A5308" i="8"/>
  <c r="I5298" i="8"/>
  <c r="H5299" i="8"/>
  <c r="X5312" i="8" l="1"/>
  <c r="H5300" i="8"/>
  <c r="I5299" i="8"/>
  <c r="A5309" i="8"/>
  <c r="X5313" i="8" l="1"/>
  <c r="A5310" i="8"/>
  <c r="I5300" i="8"/>
  <c r="H5301" i="8"/>
  <c r="X5314" i="8" l="1"/>
  <c r="H5302" i="8"/>
  <c r="I5301" i="8"/>
  <c r="A5311" i="8"/>
  <c r="X5315" i="8" l="1"/>
  <c r="A5312" i="8"/>
  <c r="I5302" i="8"/>
  <c r="H5303" i="8"/>
  <c r="X5316" i="8" l="1"/>
  <c r="H5304" i="8"/>
  <c r="I5303" i="8"/>
  <c r="A5313" i="8"/>
  <c r="X5317" i="8" l="1"/>
  <c r="A5314" i="8"/>
  <c r="I5304" i="8"/>
  <c r="H5305" i="8"/>
  <c r="X5318" i="8" l="1"/>
  <c r="H5306" i="8"/>
  <c r="I5305" i="8"/>
  <c r="A5315" i="8"/>
  <c r="X5319" i="8" l="1"/>
  <c r="A5316" i="8"/>
  <c r="I5306" i="8"/>
  <c r="H5307" i="8"/>
  <c r="X5320" i="8" l="1"/>
  <c r="H5308" i="8"/>
  <c r="I5307" i="8"/>
  <c r="A5317" i="8"/>
  <c r="X5321" i="8" l="1"/>
  <c r="A5318" i="8"/>
  <c r="I5308" i="8"/>
  <c r="H5309" i="8"/>
  <c r="X5322" i="8" l="1"/>
  <c r="H5310" i="8"/>
  <c r="I5309" i="8"/>
  <c r="A5319" i="8"/>
  <c r="X5323" i="8" l="1"/>
  <c r="A5320" i="8"/>
  <c r="I5310" i="8"/>
  <c r="H5311" i="8"/>
  <c r="X5324" i="8" l="1"/>
  <c r="H5312" i="8"/>
  <c r="I5311" i="8"/>
  <c r="A5321" i="8"/>
  <c r="X5325" i="8" l="1"/>
  <c r="A5322" i="8"/>
  <c r="I5312" i="8"/>
  <c r="H5313" i="8"/>
  <c r="X5326" i="8" l="1"/>
  <c r="H5314" i="8"/>
  <c r="I5313" i="8"/>
  <c r="A5323" i="8"/>
  <c r="X5327" i="8" l="1"/>
  <c r="A5324" i="8"/>
  <c r="I5314" i="8"/>
  <c r="H5315" i="8"/>
  <c r="X5328" i="8" l="1"/>
  <c r="H5316" i="8"/>
  <c r="I5315" i="8"/>
  <c r="A5325" i="8"/>
  <c r="X5329" i="8" l="1"/>
  <c r="A5326" i="8"/>
  <c r="I5316" i="8"/>
  <c r="H5317" i="8"/>
  <c r="X5330" i="8" l="1"/>
  <c r="H5318" i="8"/>
  <c r="I5317" i="8"/>
  <c r="A5327" i="8"/>
  <c r="X5331" i="8" l="1"/>
  <c r="A5328" i="8"/>
  <c r="I5318" i="8"/>
  <c r="H5319" i="8"/>
  <c r="X5332" i="8" l="1"/>
  <c r="H5320" i="8"/>
  <c r="I5319" i="8"/>
  <c r="A5329" i="8"/>
  <c r="X5333" i="8" l="1"/>
  <c r="A5330" i="8"/>
  <c r="I5320" i="8"/>
  <c r="H5321" i="8"/>
  <c r="X5334" i="8" l="1"/>
  <c r="H5322" i="8"/>
  <c r="I5321" i="8"/>
  <c r="A5331" i="8"/>
  <c r="X5335" i="8" l="1"/>
  <c r="A5332" i="8"/>
  <c r="I5322" i="8"/>
  <c r="H5323" i="8"/>
  <c r="X5336" i="8" l="1"/>
  <c r="H5324" i="8"/>
  <c r="I5323" i="8"/>
  <c r="A5333" i="8"/>
  <c r="X5337" i="8" l="1"/>
  <c r="A5334" i="8"/>
  <c r="I5324" i="8"/>
  <c r="H5325" i="8"/>
  <c r="X5338" i="8" l="1"/>
  <c r="H5326" i="8"/>
  <c r="I5325" i="8"/>
  <c r="A5335" i="8"/>
  <c r="X5339" i="8" l="1"/>
  <c r="A5336" i="8"/>
  <c r="I5326" i="8"/>
  <c r="H5327" i="8"/>
  <c r="X5340" i="8" l="1"/>
  <c r="H5328" i="8"/>
  <c r="I5327" i="8"/>
  <c r="A5337" i="8"/>
  <c r="X5341" i="8" l="1"/>
  <c r="A5338" i="8"/>
  <c r="I5328" i="8"/>
  <c r="H5329" i="8"/>
  <c r="X5342" i="8" l="1"/>
  <c r="H5330" i="8"/>
  <c r="I5329" i="8"/>
  <c r="A5339" i="8"/>
  <c r="X5343" i="8" l="1"/>
  <c r="A5340" i="8"/>
  <c r="I5330" i="8"/>
  <c r="H5331" i="8"/>
  <c r="X5344" i="8" l="1"/>
  <c r="H5332" i="8"/>
  <c r="I5331" i="8"/>
  <c r="A5341" i="8"/>
  <c r="X5345" i="8" l="1"/>
  <c r="A5342" i="8"/>
  <c r="I5332" i="8"/>
  <c r="H5333" i="8"/>
  <c r="X5346" i="8" l="1"/>
  <c r="H5334" i="8"/>
  <c r="I5333" i="8"/>
  <c r="A5343" i="8"/>
  <c r="X5347" i="8" l="1"/>
  <c r="A5344" i="8"/>
  <c r="I5334" i="8"/>
  <c r="H5335" i="8"/>
  <c r="X5348" i="8" l="1"/>
  <c r="H5336" i="8"/>
  <c r="I5335" i="8"/>
  <c r="A5345" i="8"/>
  <c r="X5349" i="8" l="1"/>
  <c r="A5346" i="8"/>
  <c r="I5336" i="8"/>
  <c r="H5337" i="8"/>
  <c r="X5350" i="8" l="1"/>
  <c r="H5338" i="8"/>
  <c r="I5337" i="8"/>
  <c r="A5347" i="8"/>
  <c r="X5351" i="8" l="1"/>
  <c r="A5348" i="8"/>
  <c r="I5338" i="8"/>
  <c r="H5339" i="8"/>
  <c r="X5352" i="8" l="1"/>
  <c r="H5340" i="8"/>
  <c r="I5339" i="8"/>
  <c r="A5349" i="8"/>
  <c r="X5353" i="8" l="1"/>
  <c r="A5350" i="8"/>
  <c r="I5340" i="8"/>
  <c r="H5341" i="8"/>
  <c r="X5354" i="8" l="1"/>
  <c r="H5342" i="8"/>
  <c r="I5341" i="8"/>
  <c r="A5351" i="8"/>
  <c r="X5355" i="8" l="1"/>
  <c r="A5352" i="8"/>
  <c r="I5342" i="8"/>
  <c r="H5343" i="8"/>
  <c r="X5356" i="8" l="1"/>
  <c r="H5344" i="8"/>
  <c r="I5343" i="8"/>
  <c r="A5353" i="8"/>
  <c r="X5357" i="8" l="1"/>
  <c r="A5354" i="8"/>
  <c r="I5344" i="8"/>
  <c r="H5345" i="8"/>
  <c r="X5358" i="8" l="1"/>
  <c r="H5346" i="8"/>
  <c r="I5345" i="8"/>
  <c r="A5355" i="8"/>
  <c r="X5359" i="8" l="1"/>
  <c r="A5356" i="8"/>
  <c r="I5346" i="8"/>
  <c r="H5347" i="8"/>
  <c r="X5360" i="8" l="1"/>
  <c r="H5348" i="8"/>
  <c r="I5347" i="8"/>
  <c r="A5357" i="8"/>
  <c r="X5361" i="8" l="1"/>
  <c r="A5358" i="8"/>
  <c r="I5348" i="8"/>
  <c r="H5349" i="8"/>
  <c r="X5362" i="8" l="1"/>
  <c r="H5350" i="8"/>
  <c r="I5349" i="8"/>
  <c r="A5359" i="8"/>
  <c r="X5363" i="8" l="1"/>
  <c r="A5360" i="8"/>
  <c r="I5350" i="8"/>
  <c r="H5351" i="8"/>
  <c r="X5364" i="8" l="1"/>
  <c r="H5352" i="8"/>
  <c r="I5351" i="8"/>
  <c r="A5361" i="8"/>
  <c r="X5365" i="8" l="1"/>
  <c r="A5362" i="8"/>
  <c r="I5352" i="8"/>
  <c r="H5353" i="8"/>
  <c r="X5366" i="8" l="1"/>
  <c r="H5354" i="8"/>
  <c r="I5353" i="8"/>
  <c r="A5363" i="8"/>
  <c r="X5367" i="8" l="1"/>
  <c r="A5364" i="8"/>
  <c r="I5354" i="8"/>
  <c r="H5355" i="8"/>
  <c r="X5368" i="8" l="1"/>
  <c r="H5356" i="8"/>
  <c r="I5355" i="8"/>
  <c r="A5365" i="8"/>
  <c r="X5369" i="8" l="1"/>
  <c r="A5366" i="8"/>
  <c r="I5356" i="8"/>
  <c r="H5357" i="8"/>
  <c r="X5370" i="8" l="1"/>
  <c r="H5358" i="8"/>
  <c r="I5357" i="8"/>
  <c r="A5367" i="8"/>
  <c r="X5371" i="8" l="1"/>
  <c r="A5368" i="8"/>
  <c r="I5358" i="8"/>
  <c r="H5359" i="8"/>
  <c r="X5372" i="8" l="1"/>
  <c r="H5360" i="8"/>
  <c r="I5359" i="8"/>
  <c r="A5369" i="8"/>
  <c r="X5373" i="8" l="1"/>
  <c r="A5370" i="8"/>
  <c r="I5360" i="8"/>
  <c r="H5361" i="8"/>
  <c r="X5374" i="8" l="1"/>
  <c r="H5362" i="8"/>
  <c r="I5361" i="8"/>
  <c r="A5371" i="8"/>
  <c r="X5375" i="8" l="1"/>
  <c r="A5372" i="8"/>
  <c r="I5362" i="8"/>
  <c r="H5363" i="8"/>
  <c r="X5376" i="8" l="1"/>
  <c r="H5364" i="8"/>
  <c r="I5363" i="8"/>
  <c r="A5373" i="8"/>
  <c r="X5377" i="8" l="1"/>
  <c r="A5374" i="8"/>
  <c r="I5364" i="8"/>
  <c r="H5365" i="8"/>
  <c r="X5378" i="8" l="1"/>
  <c r="H5366" i="8"/>
  <c r="I5365" i="8"/>
  <c r="A5375" i="8"/>
  <c r="X5379" i="8" l="1"/>
  <c r="A5376" i="8"/>
  <c r="I5366" i="8"/>
  <c r="H5367" i="8"/>
  <c r="X5380" i="8" l="1"/>
  <c r="H5368" i="8"/>
  <c r="I5367" i="8"/>
  <c r="A5377" i="8"/>
  <c r="X5381" i="8" l="1"/>
  <c r="A5378" i="8"/>
  <c r="I5368" i="8"/>
  <c r="H5369" i="8"/>
  <c r="X5382" i="8" l="1"/>
  <c r="H5370" i="8"/>
  <c r="I5369" i="8"/>
  <c r="A5379" i="8"/>
  <c r="X5383" i="8" l="1"/>
  <c r="A5380" i="8"/>
  <c r="I5370" i="8"/>
  <c r="H5371" i="8"/>
  <c r="X5384" i="8" l="1"/>
  <c r="H5372" i="8"/>
  <c r="I5371" i="8"/>
  <c r="A5381" i="8"/>
  <c r="X5385" i="8" l="1"/>
  <c r="A5382" i="8"/>
  <c r="I5372" i="8"/>
  <c r="H5373" i="8"/>
  <c r="X5386" i="8" l="1"/>
  <c r="H5374" i="8"/>
  <c r="I5373" i="8"/>
  <c r="A5383" i="8"/>
  <c r="X5387" i="8" l="1"/>
  <c r="A5384" i="8"/>
  <c r="I5374" i="8"/>
  <c r="H5375" i="8"/>
  <c r="X5388" i="8" l="1"/>
  <c r="H5376" i="8"/>
  <c r="I5375" i="8"/>
  <c r="A5385" i="8"/>
  <c r="X5389" i="8" l="1"/>
  <c r="A5386" i="8"/>
  <c r="I5376" i="8"/>
  <c r="H5377" i="8"/>
  <c r="X5390" i="8" l="1"/>
  <c r="H5378" i="8"/>
  <c r="I5377" i="8"/>
  <c r="A5387" i="8"/>
  <c r="X5391" i="8" l="1"/>
  <c r="A5388" i="8"/>
  <c r="I5378" i="8"/>
  <c r="H5379" i="8"/>
  <c r="X5392" i="8" l="1"/>
  <c r="H5380" i="8"/>
  <c r="I5379" i="8"/>
  <c r="A5389" i="8"/>
  <c r="X5393" i="8" l="1"/>
  <c r="A5390" i="8"/>
  <c r="I5380" i="8"/>
  <c r="H5381" i="8"/>
  <c r="X5394" i="8" l="1"/>
  <c r="H5382" i="8"/>
  <c r="I5381" i="8"/>
  <c r="A5391" i="8"/>
  <c r="X5395" i="8" l="1"/>
  <c r="A5392" i="8"/>
  <c r="I5382" i="8"/>
  <c r="H5383" i="8"/>
  <c r="X5396" i="8" l="1"/>
  <c r="H5384" i="8"/>
  <c r="I5383" i="8"/>
  <c r="A5393" i="8"/>
  <c r="X5397" i="8" l="1"/>
  <c r="A5394" i="8"/>
  <c r="I5384" i="8"/>
  <c r="H5385" i="8"/>
  <c r="X5398" i="8" l="1"/>
  <c r="H5386" i="8"/>
  <c r="I5385" i="8"/>
  <c r="A5395" i="8"/>
  <c r="X5399" i="8" l="1"/>
  <c r="A5396" i="8"/>
  <c r="I5386" i="8"/>
  <c r="H5387" i="8"/>
  <c r="X5400" i="8" l="1"/>
  <c r="H5388" i="8"/>
  <c r="I5387" i="8"/>
  <c r="A5397" i="8"/>
  <c r="X5401" i="8" l="1"/>
  <c r="A5398" i="8"/>
  <c r="I5388" i="8"/>
  <c r="H5389" i="8"/>
  <c r="X5402" i="8" l="1"/>
  <c r="H5390" i="8"/>
  <c r="I5389" i="8"/>
  <c r="A5399" i="8"/>
  <c r="X5403" i="8" l="1"/>
  <c r="A5400" i="8"/>
  <c r="I5390" i="8"/>
  <c r="H5391" i="8"/>
  <c r="X5404" i="8" l="1"/>
  <c r="H5392" i="8"/>
  <c r="I5391" i="8"/>
  <c r="A5401" i="8"/>
  <c r="X5405" i="8" l="1"/>
  <c r="A5402" i="8"/>
  <c r="I5392" i="8"/>
  <c r="H5393" i="8"/>
  <c r="X5406" i="8" l="1"/>
  <c r="H5394" i="8"/>
  <c r="I5393" i="8"/>
  <c r="A5403" i="8"/>
  <c r="X5407" i="8" l="1"/>
  <c r="A5404" i="8"/>
  <c r="I5394" i="8"/>
  <c r="H5395" i="8"/>
  <c r="X5408" i="8" l="1"/>
  <c r="H5396" i="8"/>
  <c r="I5395" i="8"/>
  <c r="A5405" i="8"/>
  <c r="X5409" i="8" l="1"/>
  <c r="A5406" i="8"/>
  <c r="I5396" i="8"/>
  <c r="H5397" i="8"/>
  <c r="X5410" i="8" l="1"/>
  <c r="H5398" i="8"/>
  <c r="I5397" i="8"/>
  <c r="A5407" i="8"/>
  <c r="X5411" i="8" l="1"/>
  <c r="A5408" i="8"/>
  <c r="I5398" i="8"/>
  <c r="H5399" i="8"/>
  <c r="X5412" i="8" l="1"/>
  <c r="H5400" i="8"/>
  <c r="I5399" i="8"/>
  <c r="A5409" i="8"/>
  <c r="X5413" i="8" l="1"/>
  <c r="A5410" i="8"/>
  <c r="I5400" i="8"/>
  <c r="H5401" i="8"/>
  <c r="X5414" i="8" l="1"/>
  <c r="H5402" i="8"/>
  <c r="I5401" i="8"/>
  <c r="A5411" i="8"/>
  <c r="X5415" i="8" l="1"/>
  <c r="A5412" i="8"/>
  <c r="I5402" i="8"/>
  <c r="H5403" i="8"/>
  <c r="X5416" i="8" l="1"/>
  <c r="H5404" i="8"/>
  <c r="I5403" i="8"/>
  <c r="A5413" i="8"/>
  <c r="X5417" i="8" l="1"/>
  <c r="A5414" i="8"/>
  <c r="I5404" i="8"/>
  <c r="H5405" i="8"/>
  <c r="X5418" i="8" l="1"/>
  <c r="H5406" i="8"/>
  <c r="I5405" i="8"/>
  <c r="A5415" i="8"/>
  <c r="X5419" i="8" l="1"/>
  <c r="A5416" i="8"/>
  <c r="I5406" i="8"/>
  <c r="H5407" i="8"/>
  <c r="X5420" i="8" l="1"/>
  <c r="H5408" i="8"/>
  <c r="I5407" i="8"/>
  <c r="A5417" i="8"/>
  <c r="X5421" i="8" l="1"/>
  <c r="A5418" i="8"/>
  <c r="I5408" i="8"/>
  <c r="H5409" i="8"/>
  <c r="X5422" i="8" l="1"/>
  <c r="H5410" i="8"/>
  <c r="I5409" i="8"/>
  <c r="A5419" i="8"/>
  <c r="X5423" i="8" l="1"/>
  <c r="A5420" i="8"/>
  <c r="I5410" i="8"/>
  <c r="H5411" i="8"/>
  <c r="X5424" i="8" l="1"/>
  <c r="H5412" i="8"/>
  <c r="I5411" i="8"/>
  <c r="A5421" i="8"/>
  <c r="X5425" i="8" l="1"/>
  <c r="A5422" i="8"/>
  <c r="I5412" i="8"/>
  <c r="H5413" i="8"/>
  <c r="X5426" i="8" l="1"/>
  <c r="H5414" i="8"/>
  <c r="I5413" i="8"/>
  <c r="A5423" i="8"/>
  <c r="X5427" i="8" l="1"/>
  <c r="A5424" i="8"/>
  <c r="I5414" i="8"/>
  <c r="H5415" i="8"/>
  <c r="X5428" i="8" l="1"/>
  <c r="H5416" i="8"/>
  <c r="I5415" i="8"/>
  <c r="A5425" i="8"/>
  <c r="X5429" i="8" l="1"/>
  <c r="A5426" i="8"/>
  <c r="I5416" i="8"/>
  <c r="H5417" i="8"/>
  <c r="X5430" i="8" l="1"/>
  <c r="H5418" i="8"/>
  <c r="I5417" i="8"/>
  <c r="A5427" i="8"/>
  <c r="X5431" i="8" l="1"/>
  <c r="A5428" i="8"/>
  <c r="I5418" i="8"/>
  <c r="H5419" i="8"/>
  <c r="X5432" i="8" l="1"/>
  <c r="H5420" i="8"/>
  <c r="I5419" i="8"/>
  <c r="A5429" i="8"/>
  <c r="X5433" i="8" l="1"/>
  <c r="A5430" i="8"/>
  <c r="I5420" i="8"/>
  <c r="H5421" i="8"/>
  <c r="X5434" i="8" l="1"/>
  <c r="H5422" i="8"/>
  <c r="I5421" i="8"/>
  <c r="A5431" i="8"/>
  <c r="X5435" i="8" l="1"/>
  <c r="A5432" i="8"/>
  <c r="H5423" i="8"/>
  <c r="I5422" i="8"/>
  <c r="X5436" i="8" l="1"/>
  <c r="H5424" i="8"/>
  <c r="I5423" i="8"/>
  <c r="A5433" i="8"/>
  <c r="X5437" i="8" l="1"/>
  <c r="A5434" i="8"/>
  <c r="H5425" i="8"/>
  <c r="I5424" i="8"/>
  <c r="X5438" i="8" l="1"/>
  <c r="H5426" i="8"/>
  <c r="I5425" i="8"/>
  <c r="A5435" i="8"/>
  <c r="X5439" i="8" l="1"/>
  <c r="A5436" i="8"/>
  <c r="H5427" i="8"/>
  <c r="I5426" i="8"/>
  <c r="X5440" i="8" l="1"/>
  <c r="H5428" i="8"/>
  <c r="I5427" i="8"/>
  <c r="A5437" i="8"/>
  <c r="X5441" i="8" l="1"/>
  <c r="A5438" i="8"/>
  <c r="I5428" i="8"/>
  <c r="H5429" i="8"/>
  <c r="X5442" i="8" l="1"/>
  <c r="H5430" i="8"/>
  <c r="I5429" i="8"/>
  <c r="A5439" i="8"/>
  <c r="X5443" i="8" l="1"/>
  <c r="A5440" i="8"/>
  <c r="I5430" i="8"/>
  <c r="H5431" i="8"/>
  <c r="X5444" i="8" l="1"/>
  <c r="H5432" i="8"/>
  <c r="I5431" i="8"/>
  <c r="A5441" i="8"/>
  <c r="X5445" i="8" l="1"/>
  <c r="A5442" i="8"/>
  <c r="I5432" i="8"/>
  <c r="H5433" i="8"/>
  <c r="X5446" i="8" l="1"/>
  <c r="H5434" i="8"/>
  <c r="I5433" i="8"/>
  <c r="A5443" i="8"/>
  <c r="X5447" i="8" l="1"/>
  <c r="A5444" i="8"/>
  <c r="I5434" i="8"/>
  <c r="H5435" i="8"/>
  <c r="X5448" i="8" l="1"/>
  <c r="H5436" i="8"/>
  <c r="I5435" i="8"/>
  <c r="A5445" i="8"/>
  <c r="X5449" i="8" l="1"/>
  <c r="A5446" i="8"/>
  <c r="I5436" i="8"/>
  <c r="H5437" i="8"/>
  <c r="X5450" i="8" l="1"/>
  <c r="H5438" i="8"/>
  <c r="I5437" i="8"/>
  <c r="A5447" i="8"/>
  <c r="X5451" i="8" l="1"/>
  <c r="A5448" i="8"/>
  <c r="I5438" i="8"/>
  <c r="H5439" i="8"/>
  <c r="X5452" i="8" l="1"/>
  <c r="H5440" i="8"/>
  <c r="I5439" i="8"/>
  <c r="A5449" i="8"/>
  <c r="X5453" i="8" l="1"/>
  <c r="A5450" i="8"/>
  <c r="I5440" i="8"/>
  <c r="H5441" i="8"/>
  <c r="X5454" i="8" l="1"/>
  <c r="H5442" i="8"/>
  <c r="I5441" i="8"/>
  <c r="A5451" i="8"/>
  <c r="X5455" i="8" l="1"/>
  <c r="A5452" i="8"/>
  <c r="I5442" i="8"/>
  <c r="H5443" i="8"/>
  <c r="X5456" i="8" l="1"/>
  <c r="H5444" i="8"/>
  <c r="I5443" i="8"/>
  <c r="A5453" i="8"/>
  <c r="X5457" i="8" l="1"/>
  <c r="A5454" i="8"/>
  <c r="I5444" i="8"/>
  <c r="H5445" i="8"/>
  <c r="X5458" i="8" l="1"/>
  <c r="H5446" i="8"/>
  <c r="I5445" i="8"/>
  <c r="A5455" i="8"/>
  <c r="X5459" i="8" l="1"/>
  <c r="A5456" i="8"/>
  <c r="I5446" i="8"/>
  <c r="H5447" i="8"/>
  <c r="X5460" i="8" l="1"/>
  <c r="H5448" i="8"/>
  <c r="I5447" i="8"/>
  <c r="A5457" i="8"/>
  <c r="X5461" i="8" l="1"/>
  <c r="A5458" i="8"/>
  <c r="I5448" i="8"/>
  <c r="H5449" i="8"/>
  <c r="X5462" i="8" l="1"/>
  <c r="H5450" i="8"/>
  <c r="I5449" i="8"/>
  <c r="A5459" i="8"/>
  <c r="X5463" i="8" l="1"/>
  <c r="A5460" i="8"/>
  <c r="I5450" i="8"/>
  <c r="H5451" i="8"/>
  <c r="X5464" i="8" l="1"/>
  <c r="H5452" i="8"/>
  <c r="I5451" i="8"/>
  <c r="A5461" i="8"/>
  <c r="X5465" i="8" l="1"/>
  <c r="A5462" i="8"/>
  <c r="I5452" i="8"/>
  <c r="H5453" i="8"/>
  <c r="X5466" i="8" l="1"/>
  <c r="H5454" i="8"/>
  <c r="I5453" i="8"/>
  <c r="A5463" i="8"/>
  <c r="X5467" i="8" l="1"/>
  <c r="A5464" i="8"/>
  <c r="I5454" i="8"/>
  <c r="H5455" i="8"/>
  <c r="X5468" i="8" l="1"/>
  <c r="H5456" i="8"/>
  <c r="I5455" i="8"/>
  <c r="A5465" i="8"/>
  <c r="X5469" i="8" l="1"/>
  <c r="A5466" i="8"/>
  <c r="I5456" i="8"/>
  <c r="H5457" i="8"/>
  <c r="X5470" i="8" l="1"/>
  <c r="H5458" i="8"/>
  <c r="I5457" i="8"/>
  <c r="A5467" i="8"/>
  <c r="X5471" i="8" l="1"/>
  <c r="A5468" i="8"/>
  <c r="I5458" i="8"/>
  <c r="H5459" i="8"/>
  <c r="X5472" i="8" l="1"/>
  <c r="H5460" i="8"/>
  <c r="I5459" i="8"/>
  <c r="A5469" i="8"/>
  <c r="X5473" i="8" l="1"/>
  <c r="A5470" i="8"/>
  <c r="I5460" i="8"/>
  <c r="H5461" i="8"/>
  <c r="X5474" i="8" l="1"/>
  <c r="H5462" i="8"/>
  <c r="I5461" i="8"/>
  <c r="A5471" i="8"/>
  <c r="X5475" i="8" l="1"/>
  <c r="A5472" i="8"/>
  <c r="I5462" i="8"/>
  <c r="H5463" i="8"/>
  <c r="X5476" i="8" l="1"/>
  <c r="H5464" i="8"/>
  <c r="I5463" i="8"/>
  <c r="A5473" i="8"/>
  <c r="X5477" i="8" l="1"/>
  <c r="A5474" i="8"/>
  <c r="I5464" i="8"/>
  <c r="H5465" i="8"/>
  <c r="X5478" i="8" l="1"/>
  <c r="H5466" i="8"/>
  <c r="I5465" i="8"/>
  <c r="A5475" i="8"/>
  <c r="X5479" i="8" l="1"/>
  <c r="A5476" i="8"/>
  <c r="I5466" i="8"/>
  <c r="H5467" i="8"/>
  <c r="X5480" i="8" l="1"/>
  <c r="H5468" i="8"/>
  <c r="I5467" i="8"/>
  <c r="A5477" i="8"/>
  <c r="X5481" i="8" l="1"/>
  <c r="A5478" i="8"/>
  <c r="I5468" i="8"/>
  <c r="H5469" i="8"/>
  <c r="X5482" i="8" l="1"/>
  <c r="H5470" i="8"/>
  <c r="I5469" i="8"/>
  <c r="A5479" i="8"/>
  <c r="X5483" i="8" l="1"/>
  <c r="A5480" i="8"/>
  <c r="I5470" i="8"/>
  <c r="H5471" i="8"/>
  <c r="X5484" i="8" l="1"/>
  <c r="H5472" i="8"/>
  <c r="I5471" i="8"/>
  <c r="A5481" i="8"/>
  <c r="X5485" i="8" l="1"/>
  <c r="A5482" i="8"/>
  <c r="I5472" i="8"/>
  <c r="H5473" i="8"/>
  <c r="X5486" i="8" l="1"/>
  <c r="H5474" i="8"/>
  <c r="I5473" i="8"/>
  <c r="A5483" i="8"/>
  <c r="X5487" i="8" l="1"/>
  <c r="A5484" i="8"/>
  <c r="I5474" i="8"/>
  <c r="H5475" i="8"/>
  <c r="X5488" i="8" l="1"/>
  <c r="H5476" i="8"/>
  <c r="I5475" i="8"/>
  <c r="A5485" i="8"/>
  <c r="X5489" i="8" l="1"/>
  <c r="A5486" i="8"/>
  <c r="I5476" i="8"/>
  <c r="H5477" i="8"/>
  <c r="X5490" i="8" l="1"/>
  <c r="H5478" i="8"/>
  <c r="I5477" i="8"/>
  <c r="A5487" i="8"/>
  <c r="X5491" i="8" l="1"/>
  <c r="A5488" i="8"/>
  <c r="I5478" i="8"/>
  <c r="H5479" i="8"/>
  <c r="X5492" i="8" l="1"/>
  <c r="H5480" i="8"/>
  <c r="I5479" i="8"/>
  <c r="A5489" i="8"/>
  <c r="X5493" i="8" l="1"/>
  <c r="A5490" i="8"/>
  <c r="I5480" i="8"/>
  <c r="H5481" i="8"/>
  <c r="X5494" i="8" l="1"/>
  <c r="H5482" i="8"/>
  <c r="I5481" i="8"/>
  <c r="A5491" i="8"/>
  <c r="X5495" i="8" l="1"/>
  <c r="A5492" i="8"/>
  <c r="I5482" i="8"/>
  <c r="H5483" i="8"/>
  <c r="X5496" i="8" l="1"/>
  <c r="H5484" i="8"/>
  <c r="I5483" i="8"/>
  <c r="A5493" i="8"/>
  <c r="X5497" i="8" l="1"/>
  <c r="A5494" i="8"/>
  <c r="I5484" i="8"/>
  <c r="H5485" i="8"/>
  <c r="X5498" i="8" l="1"/>
  <c r="H5486" i="8"/>
  <c r="I5485" i="8"/>
  <c r="A5495" i="8"/>
  <c r="X5499" i="8" l="1"/>
  <c r="A5496" i="8"/>
  <c r="I5486" i="8"/>
  <c r="H5487" i="8"/>
  <c r="X5500" i="8" l="1"/>
  <c r="H5488" i="8"/>
  <c r="I5487" i="8"/>
  <c r="A5497" i="8"/>
  <c r="X5501" i="8" l="1"/>
  <c r="A5498" i="8"/>
  <c r="I5488" i="8"/>
  <c r="H5489" i="8"/>
  <c r="X5502" i="8" l="1"/>
  <c r="A5499" i="8"/>
  <c r="H5490" i="8"/>
  <c r="I5489" i="8"/>
  <c r="X5503" i="8" l="1"/>
  <c r="I5490" i="8"/>
  <c r="H5491" i="8"/>
  <c r="A5500" i="8"/>
  <c r="X5504" i="8" l="1"/>
  <c r="H5492" i="8"/>
  <c r="I5491" i="8"/>
  <c r="A5501" i="8"/>
  <c r="X5505" i="8" l="1"/>
  <c r="A5502" i="8"/>
  <c r="I5492" i="8"/>
  <c r="H5493" i="8"/>
  <c r="X5506" i="8" l="1"/>
  <c r="A5503" i="8"/>
  <c r="H5494" i="8"/>
  <c r="I5493" i="8"/>
  <c r="X5507" i="8" l="1"/>
  <c r="I5494" i="8"/>
  <c r="H5495" i="8"/>
  <c r="A5504" i="8"/>
  <c r="X5508" i="8" l="1"/>
  <c r="A5505" i="8"/>
  <c r="H5496" i="8"/>
  <c r="I5495" i="8"/>
  <c r="X5509" i="8" l="1"/>
  <c r="I5496" i="8"/>
  <c r="H5497" i="8"/>
  <c r="A5506" i="8"/>
  <c r="X5510" i="8" l="1"/>
  <c r="A5507" i="8"/>
  <c r="H5498" i="8"/>
  <c r="I5497" i="8"/>
  <c r="X5511" i="8" l="1"/>
  <c r="I5498" i="8"/>
  <c r="H5499" i="8"/>
  <c r="A5508" i="8"/>
  <c r="X5512" i="8" l="1"/>
  <c r="A5509" i="8"/>
  <c r="H5500" i="8"/>
  <c r="I5499" i="8"/>
  <c r="X5513" i="8" l="1"/>
  <c r="I5500" i="8"/>
  <c r="H5501" i="8"/>
  <c r="A5510" i="8"/>
  <c r="X5514" i="8" l="1"/>
  <c r="A5511" i="8"/>
  <c r="H5502" i="8"/>
  <c r="I5501" i="8"/>
  <c r="X5515" i="8" l="1"/>
  <c r="I5502" i="8"/>
  <c r="H5503" i="8"/>
  <c r="A5512" i="8"/>
  <c r="X5516" i="8" l="1"/>
  <c r="H5504" i="8"/>
  <c r="I5503" i="8"/>
  <c r="A5513" i="8"/>
  <c r="X5517" i="8" l="1"/>
  <c r="A5514" i="8"/>
  <c r="I5504" i="8"/>
  <c r="H5505" i="8"/>
  <c r="X5518" i="8" l="1"/>
  <c r="H5506" i="8"/>
  <c r="I5505" i="8"/>
  <c r="A5515" i="8"/>
  <c r="X5519" i="8" l="1"/>
  <c r="A5516" i="8"/>
  <c r="I5506" i="8"/>
  <c r="H5507" i="8"/>
  <c r="X5520" i="8" l="1"/>
  <c r="H5508" i="8"/>
  <c r="I5507" i="8"/>
  <c r="A5517" i="8"/>
  <c r="X5521" i="8" l="1"/>
  <c r="A5518" i="8"/>
  <c r="I5508" i="8"/>
  <c r="H5509" i="8"/>
  <c r="X5522" i="8" l="1"/>
  <c r="H5510" i="8"/>
  <c r="I5509" i="8"/>
  <c r="A5519" i="8"/>
  <c r="X5523" i="8" l="1"/>
  <c r="A5520" i="8"/>
  <c r="I5510" i="8"/>
  <c r="H5511" i="8"/>
  <c r="X5524" i="8" l="1"/>
  <c r="H5512" i="8"/>
  <c r="I5511" i="8"/>
  <c r="A5521" i="8"/>
  <c r="X5525" i="8" l="1"/>
  <c r="A5522" i="8"/>
  <c r="I5512" i="8"/>
  <c r="H5513" i="8"/>
  <c r="X5526" i="8" l="1"/>
  <c r="H5514" i="8"/>
  <c r="I5513" i="8"/>
  <c r="A5523" i="8"/>
  <c r="X5527" i="8" l="1"/>
  <c r="A5524" i="8"/>
  <c r="I5514" i="8"/>
  <c r="H5515" i="8"/>
  <c r="X5528" i="8" l="1"/>
  <c r="H5516" i="8"/>
  <c r="I5515" i="8"/>
  <c r="A5525" i="8"/>
  <c r="X5529" i="8" l="1"/>
  <c r="A5526" i="8"/>
  <c r="I5516" i="8"/>
  <c r="H5517" i="8"/>
  <c r="X5530" i="8" l="1"/>
  <c r="H5518" i="8"/>
  <c r="I5517" i="8"/>
  <c r="A5527" i="8"/>
  <c r="X5531" i="8" l="1"/>
  <c r="A5528" i="8"/>
  <c r="I5518" i="8"/>
  <c r="H5519" i="8"/>
  <c r="X5532" i="8" l="1"/>
  <c r="H5520" i="8"/>
  <c r="I5519" i="8"/>
  <c r="A5529" i="8"/>
  <c r="X5533" i="8" l="1"/>
  <c r="A5530" i="8"/>
  <c r="I5520" i="8"/>
  <c r="H5521" i="8"/>
  <c r="X5534" i="8" l="1"/>
  <c r="H5522" i="8"/>
  <c r="I5521" i="8"/>
  <c r="A5531" i="8"/>
  <c r="X5535" i="8" l="1"/>
  <c r="A5532" i="8"/>
  <c r="I5522" i="8"/>
  <c r="H5523" i="8"/>
  <c r="X5536" i="8" l="1"/>
  <c r="H5524" i="8"/>
  <c r="I5523" i="8"/>
  <c r="A5533" i="8"/>
  <c r="X5537" i="8" l="1"/>
  <c r="A5534" i="8"/>
  <c r="I5524" i="8"/>
  <c r="H5525" i="8"/>
  <c r="X5538" i="8" l="1"/>
  <c r="H5526" i="8"/>
  <c r="I5525" i="8"/>
  <c r="A5535" i="8"/>
  <c r="X5539" i="8" l="1"/>
  <c r="A5536" i="8"/>
  <c r="I5526" i="8"/>
  <c r="H5527" i="8"/>
  <c r="X5540" i="8" l="1"/>
  <c r="H5528" i="8"/>
  <c r="I5527" i="8"/>
  <c r="A5537" i="8"/>
  <c r="X5541" i="8" l="1"/>
  <c r="A5538" i="8"/>
  <c r="I5528" i="8"/>
  <c r="H5529" i="8"/>
  <c r="X5542" i="8" l="1"/>
  <c r="H5530" i="8"/>
  <c r="I5529" i="8"/>
  <c r="A5539" i="8"/>
  <c r="X5543" i="8" l="1"/>
  <c r="A5540" i="8"/>
  <c r="I5530" i="8"/>
  <c r="H5531" i="8"/>
  <c r="X5544" i="8" l="1"/>
  <c r="H5532" i="8"/>
  <c r="I5531" i="8"/>
  <c r="A5541" i="8"/>
  <c r="X5545" i="8" l="1"/>
  <c r="A5542" i="8"/>
  <c r="I5532" i="8"/>
  <c r="H5533" i="8"/>
  <c r="X5546" i="8" l="1"/>
  <c r="H5534" i="8"/>
  <c r="I5533" i="8"/>
  <c r="A5543" i="8"/>
  <c r="X5547" i="8" l="1"/>
  <c r="A5544" i="8"/>
  <c r="I5534" i="8"/>
  <c r="H5535" i="8"/>
  <c r="X5548" i="8" l="1"/>
  <c r="H5536" i="8"/>
  <c r="I5535" i="8"/>
  <c r="A5545" i="8"/>
  <c r="X5549" i="8" l="1"/>
  <c r="A5546" i="8"/>
  <c r="I5536" i="8"/>
  <c r="H5537" i="8"/>
  <c r="X5550" i="8" l="1"/>
  <c r="H5538" i="8"/>
  <c r="I5537" i="8"/>
  <c r="A5547" i="8"/>
  <c r="X5551" i="8" l="1"/>
  <c r="A5548" i="8"/>
  <c r="I5538" i="8"/>
  <c r="H5539" i="8"/>
  <c r="X5552" i="8" l="1"/>
  <c r="H5540" i="8"/>
  <c r="I5539" i="8"/>
  <c r="A5549" i="8"/>
  <c r="X5553" i="8" l="1"/>
  <c r="A5550" i="8"/>
  <c r="I5540" i="8"/>
  <c r="H5541" i="8"/>
  <c r="X5554" i="8" l="1"/>
  <c r="H5542" i="8"/>
  <c r="I5541" i="8"/>
  <c r="A5551" i="8"/>
  <c r="X5555" i="8" l="1"/>
  <c r="A5552" i="8"/>
  <c r="I5542" i="8"/>
  <c r="H5543" i="8"/>
  <c r="X5556" i="8" l="1"/>
  <c r="H5544" i="8"/>
  <c r="I5543" i="8"/>
  <c r="A5553" i="8"/>
  <c r="X5557" i="8" l="1"/>
  <c r="A5554" i="8"/>
  <c r="I5544" i="8"/>
  <c r="H5545" i="8"/>
  <c r="X5558" i="8" l="1"/>
  <c r="H5546" i="8"/>
  <c r="I5545" i="8"/>
  <c r="A5555" i="8"/>
  <c r="X5559" i="8" l="1"/>
  <c r="A5556" i="8"/>
  <c r="I5546" i="8"/>
  <c r="H5547" i="8"/>
  <c r="X5560" i="8" l="1"/>
  <c r="H5548" i="8"/>
  <c r="I5547" i="8"/>
  <c r="A5557" i="8"/>
  <c r="X5561" i="8" l="1"/>
  <c r="A5558" i="8"/>
  <c r="I5548" i="8"/>
  <c r="H5549" i="8"/>
  <c r="X5562" i="8" l="1"/>
  <c r="H5550" i="8"/>
  <c r="I5549" i="8"/>
  <c r="A5559" i="8"/>
  <c r="X5563" i="8" l="1"/>
  <c r="A5560" i="8"/>
  <c r="I5550" i="8"/>
  <c r="H5551" i="8"/>
  <c r="X5564" i="8" l="1"/>
  <c r="H5552" i="8"/>
  <c r="I5551" i="8"/>
  <c r="A5561" i="8"/>
  <c r="X5565" i="8" l="1"/>
  <c r="A5562" i="8"/>
  <c r="I5552" i="8"/>
  <c r="H5553" i="8"/>
  <c r="X5566" i="8" l="1"/>
  <c r="H5554" i="8"/>
  <c r="I5553" i="8"/>
  <c r="A5563" i="8"/>
  <c r="X5567" i="8" l="1"/>
  <c r="A5564" i="8"/>
  <c r="I5554" i="8"/>
  <c r="H5555" i="8"/>
  <c r="X5568" i="8" l="1"/>
  <c r="H5556" i="8"/>
  <c r="I5555" i="8"/>
  <c r="A5565" i="8"/>
  <c r="X5569" i="8" l="1"/>
  <c r="A5566" i="8"/>
  <c r="I5556" i="8"/>
  <c r="H5557" i="8"/>
  <c r="X5570" i="8" l="1"/>
  <c r="H5558" i="8"/>
  <c r="I5557" i="8"/>
  <c r="A5567" i="8"/>
  <c r="X5571" i="8" l="1"/>
  <c r="A5568" i="8"/>
  <c r="I5558" i="8"/>
  <c r="H5559" i="8"/>
  <c r="X5572" i="8" l="1"/>
  <c r="H5560" i="8"/>
  <c r="I5559" i="8"/>
  <c r="A5569" i="8"/>
  <c r="X5573" i="8" l="1"/>
  <c r="A5570" i="8"/>
  <c r="I5560" i="8"/>
  <c r="H5561" i="8"/>
  <c r="X5574" i="8" l="1"/>
  <c r="H5562" i="8"/>
  <c r="I5561" i="8"/>
  <c r="A5571" i="8"/>
  <c r="X5575" i="8" l="1"/>
  <c r="A5572" i="8"/>
  <c r="I5562" i="8"/>
  <c r="H5563" i="8"/>
  <c r="X5576" i="8" l="1"/>
  <c r="H5564" i="8"/>
  <c r="I5563" i="8"/>
  <c r="A5573" i="8"/>
  <c r="X5577" i="8" l="1"/>
  <c r="A5574" i="8"/>
  <c r="I5564" i="8"/>
  <c r="H5565" i="8"/>
  <c r="X5578" i="8" l="1"/>
  <c r="H5566" i="8"/>
  <c r="I5565" i="8"/>
  <c r="A5575" i="8"/>
  <c r="X5579" i="8" l="1"/>
  <c r="A5576" i="8"/>
  <c r="I5566" i="8"/>
  <c r="H5567" i="8"/>
  <c r="X5580" i="8" l="1"/>
  <c r="H5568" i="8"/>
  <c r="I5567" i="8"/>
  <c r="A5577" i="8"/>
  <c r="X5581" i="8" l="1"/>
  <c r="A5578" i="8"/>
  <c r="I5568" i="8"/>
  <c r="H5569" i="8"/>
  <c r="X5582" i="8" l="1"/>
  <c r="H5570" i="8"/>
  <c r="I5569" i="8"/>
  <c r="A5579" i="8"/>
  <c r="X5583" i="8" l="1"/>
  <c r="A5580" i="8"/>
  <c r="I5570" i="8"/>
  <c r="H5571" i="8"/>
  <c r="X5584" i="8" l="1"/>
  <c r="H5572" i="8"/>
  <c r="I5571" i="8"/>
  <c r="A5581" i="8"/>
  <c r="X5585" i="8" l="1"/>
  <c r="A5582" i="8"/>
  <c r="I5572" i="8"/>
  <c r="H5573" i="8"/>
  <c r="X5586" i="8" l="1"/>
  <c r="H5574" i="8"/>
  <c r="I5573" i="8"/>
  <c r="A5583" i="8"/>
  <c r="X5587" i="8" l="1"/>
  <c r="A5584" i="8"/>
  <c r="I5574" i="8"/>
  <c r="H5575" i="8"/>
  <c r="X5588" i="8" l="1"/>
  <c r="H5576" i="8"/>
  <c r="I5575" i="8"/>
  <c r="A5585" i="8"/>
  <c r="X5589" i="8" l="1"/>
  <c r="A5586" i="8"/>
  <c r="I5576" i="8"/>
  <c r="H5577" i="8"/>
  <c r="X5590" i="8" l="1"/>
  <c r="H5578" i="8"/>
  <c r="I5577" i="8"/>
  <c r="A5587" i="8"/>
  <c r="X5591" i="8" l="1"/>
  <c r="A5588" i="8"/>
  <c r="I5578" i="8"/>
  <c r="H5579" i="8"/>
  <c r="X5592" i="8" l="1"/>
  <c r="H5580" i="8"/>
  <c r="I5579" i="8"/>
  <c r="A5589" i="8"/>
  <c r="X5593" i="8" l="1"/>
  <c r="A5590" i="8"/>
  <c r="I5580" i="8"/>
  <c r="H5581" i="8"/>
  <c r="X5594" i="8" l="1"/>
  <c r="H5582" i="8"/>
  <c r="I5581" i="8"/>
  <c r="A5591" i="8"/>
  <c r="X5595" i="8" l="1"/>
  <c r="A5592" i="8"/>
  <c r="I5582" i="8"/>
  <c r="H5583" i="8"/>
  <c r="X5596" i="8" l="1"/>
  <c r="H5584" i="8"/>
  <c r="I5583" i="8"/>
  <c r="A5593" i="8"/>
  <c r="X5597" i="8" l="1"/>
  <c r="A5594" i="8"/>
  <c r="I5584" i="8"/>
  <c r="H5585" i="8"/>
  <c r="X5598" i="8" l="1"/>
  <c r="H5586" i="8"/>
  <c r="I5585" i="8"/>
  <c r="A5595" i="8"/>
  <c r="X5599" i="8" l="1"/>
  <c r="A5596" i="8"/>
  <c r="I5586" i="8"/>
  <c r="H5587" i="8"/>
  <c r="X5600" i="8" l="1"/>
  <c r="H5588" i="8"/>
  <c r="I5587" i="8"/>
  <c r="A5597" i="8"/>
  <c r="X5601" i="8" l="1"/>
  <c r="A5598" i="8"/>
  <c r="I5588" i="8"/>
  <c r="H5589" i="8"/>
  <c r="X5602" i="8" l="1"/>
  <c r="H5590" i="8"/>
  <c r="I5589" i="8"/>
  <c r="A5599" i="8"/>
  <c r="X5603" i="8" l="1"/>
  <c r="A5600" i="8"/>
  <c r="I5590" i="8"/>
  <c r="H5591" i="8"/>
  <c r="X5604" i="8" l="1"/>
  <c r="H5592" i="8"/>
  <c r="I5591" i="8"/>
  <c r="A5601" i="8"/>
  <c r="X5605" i="8" l="1"/>
  <c r="A5602" i="8"/>
  <c r="I5592" i="8"/>
  <c r="H5593" i="8"/>
  <c r="X5606" i="8" l="1"/>
  <c r="H5594" i="8"/>
  <c r="I5593" i="8"/>
  <c r="A5603" i="8"/>
  <c r="X5607" i="8" l="1"/>
  <c r="A5604" i="8"/>
  <c r="I5594" i="8"/>
  <c r="H5595" i="8"/>
  <c r="X5608" i="8" l="1"/>
  <c r="H5596" i="8"/>
  <c r="I5595" i="8"/>
  <c r="A5605" i="8"/>
  <c r="X5609" i="8" l="1"/>
  <c r="A5606" i="8"/>
  <c r="I5596" i="8"/>
  <c r="H5597" i="8"/>
  <c r="X5610" i="8" l="1"/>
  <c r="A5607" i="8"/>
  <c r="H5598" i="8"/>
  <c r="I5597" i="8"/>
  <c r="X5611" i="8" l="1"/>
  <c r="I5598" i="8"/>
  <c r="H5599" i="8"/>
  <c r="A5608" i="8"/>
  <c r="X5612" i="8" l="1"/>
  <c r="H5600" i="8"/>
  <c r="I5599" i="8"/>
  <c r="A5609" i="8"/>
  <c r="X5613" i="8" l="1"/>
  <c r="A5610" i="8"/>
  <c r="I5600" i="8"/>
  <c r="H5601" i="8"/>
  <c r="X5614" i="8" l="1"/>
  <c r="H5602" i="8"/>
  <c r="I5601" i="8"/>
  <c r="A5611" i="8"/>
  <c r="X5615" i="8" l="1"/>
  <c r="A5612" i="8"/>
  <c r="I5602" i="8"/>
  <c r="H5603" i="8"/>
  <c r="X5616" i="8" l="1"/>
  <c r="H5604" i="8"/>
  <c r="I5603" i="8"/>
  <c r="A5613" i="8"/>
  <c r="X5617" i="8" l="1"/>
  <c r="A5614" i="8"/>
  <c r="I5604" i="8"/>
  <c r="H5605" i="8"/>
  <c r="X5618" i="8" l="1"/>
  <c r="H5606" i="8"/>
  <c r="I5605" i="8"/>
  <c r="A5615" i="8"/>
  <c r="X5619" i="8" l="1"/>
  <c r="A5616" i="8"/>
  <c r="I5606" i="8"/>
  <c r="H5607" i="8"/>
  <c r="X5620" i="8" l="1"/>
  <c r="H5608" i="8"/>
  <c r="I5607" i="8"/>
  <c r="A5617" i="8"/>
  <c r="X5621" i="8" l="1"/>
  <c r="A5618" i="8"/>
  <c r="I5608" i="8"/>
  <c r="H5609" i="8"/>
  <c r="X5622" i="8" l="1"/>
  <c r="H5610" i="8"/>
  <c r="I5609" i="8"/>
  <c r="A5619" i="8"/>
  <c r="X5623" i="8" l="1"/>
  <c r="A5620" i="8"/>
  <c r="I5610" i="8"/>
  <c r="H5611" i="8"/>
  <c r="X5624" i="8" l="1"/>
  <c r="H5612" i="8"/>
  <c r="I5611" i="8"/>
  <c r="A5621" i="8"/>
  <c r="X5625" i="8" l="1"/>
  <c r="A5622" i="8"/>
  <c r="I5612" i="8"/>
  <c r="H5613" i="8"/>
  <c r="X5626" i="8" l="1"/>
  <c r="H5614" i="8"/>
  <c r="I5613" i="8"/>
  <c r="A5623" i="8"/>
  <c r="X5627" i="8" l="1"/>
  <c r="A5624" i="8"/>
  <c r="I5614" i="8"/>
  <c r="H5615" i="8"/>
  <c r="X5628" i="8" l="1"/>
  <c r="H5616" i="8"/>
  <c r="I5615" i="8"/>
  <c r="A5625" i="8"/>
  <c r="X5629" i="8" l="1"/>
  <c r="A5626" i="8"/>
  <c r="I5616" i="8"/>
  <c r="H5617" i="8"/>
  <c r="X5630" i="8" l="1"/>
  <c r="H5618" i="8"/>
  <c r="I5617" i="8"/>
  <c r="A5627" i="8"/>
  <c r="X5631" i="8" l="1"/>
  <c r="A5628" i="8"/>
  <c r="I5618" i="8"/>
  <c r="H5619" i="8"/>
  <c r="X5632" i="8" l="1"/>
  <c r="H5620" i="8"/>
  <c r="I5619" i="8"/>
  <c r="A5629" i="8"/>
  <c r="X5633" i="8" l="1"/>
  <c r="A5630" i="8"/>
  <c r="I5620" i="8"/>
  <c r="H5621" i="8"/>
  <c r="X5634" i="8" l="1"/>
  <c r="H5622" i="8"/>
  <c r="I5621" i="8"/>
  <c r="A5631" i="8"/>
  <c r="X5635" i="8" l="1"/>
  <c r="A5632" i="8"/>
  <c r="I5622" i="8"/>
  <c r="H5623" i="8"/>
  <c r="X5636" i="8" l="1"/>
  <c r="H5624" i="8"/>
  <c r="I5623" i="8"/>
  <c r="A5633" i="8"/>
  <c r="X5637" i="8" l="1"/>
  <c r="A5634" i="8"/>
  <c r="I5624" i="8"/>
  <c r="H5625" i="8"/>
  <c r="X5638" i="8" l="1"/>
  <c r="H5626" i="8"/>
  <c r="I5625" i="8"/>
  <c r="A5635" i="8"/>
  <c r="X5639" i="8" l="1"/>
  <c r="A5636" i="8"/>
  <c r="I5626" i="8"/>
  <c r="H5627" i="8"/>
  <c r="X5640" i="8" l="1"/>
  <c r="H5628" i="8"/>
  <c r="I5627" i="8"/>
  <c r="A5637" i="8"/>
  <c r="X5641" i="8" l="1"/>
  <c r="A5638" i="8"/>
  <c r="I5628" i="8"/>
  <c r="H5629" i="8"/>
  <c r="X5642" i="8" l="1"/>
  <c r="H5630" i="8"/>
  <c r="I5629" i="8"/>
  <c r="A5639" i="8"/>
  <c r="X5643" i="8" l="1"/>
  <c r="A5640" i="8"/>
  <c r="I5630" i="8"/>
  <c r="H5631" i="8"/>
  <c r="X5644" i="8" l="1"/>
  <c r="A5641" i="8"/>
  <c r="H5632" i="8"/>
  <c r="I5631" i="8"/>
  <c r="X5645" i="8" l="1"/>
  <c r="I5632" i="8"/>
  <c r="H5633" i="8"/>
  <c r="A5642" i="8"/>
  <c r="X5646" i="8" l="1"/>
  <c r="H5634" i="8"/>
  <c r="I5633" i="8"/>
  <c r="A5643" i="8"/>
  <c r="X5647" i="8" l="1"/>
  <c r="A5644" i="8"/>
  <c r="I5634" i="8"/>
  <c r="H5635" i="8"/>
  <c r="X5648" i="8" l="1"/>
  <c r="H5636" i="8"/>
  <c r="I5635" i="8"/>
  <c r="A5645" i="8"/>
  <c r="X5649" i="8" l="1"/>
  <c r="A5646" i="8"/>
  <c r="I5636" i="8"/>
  <c r="H5637" i="8"/>
  <c r="X5650" i="8" l="1"/>
  <c r="H5638" i="8"/>
  <c r="I5637" i="8"/>
  <c r="A5647" i="8"/>
  <c r="X5651" i="8" l="1"/>
  <c r="A5648" i="8"/>
  <c r="I5638" i="8"/>
  <c r="H5639" i="8"/>
  <c r="X5652" i="8" l="1"/>
  <c r="H5640" i="8"/>
  <c r="I5639" i="8"/>
  <c r="A5649" i="8"/>
  <c r="X5653" i="8" l="1"/>
  <c r="A5650" i="8"/>
  <c r="I5640" i="8"/>
  <c r="H5641" i="8"/>
  <c r="X5654" i="8" l="1"/>
  <c r="H5642" i="8"/>
  <c r="I5641" i="8"/>
  <c r="A5651" i="8"/>
  <c r="X5655" i="8" l="1"/>
  <c r="A5652" i="8"/>
  <c r="I5642" i="8"/>
  <c r="H5643" i="8"/>
  <c r="X5656" i="8" l="1"/>
  <c r="A5653" i="8"/>
  <c r="H5644" i="8"/>
  <c r="I5643" i="8"/>
  <c r="X5657" i="8" l="1"/>
  <c r="I5644" i="8"/>
  <c r="H5645" i="8"/>
  <c r="A5654" i="8"/>
  <c r="X5658" i="8" l="1"/>
  <c r="A5655" i="8"/>
  <c r="H5646" i="8"/>
  <c r="I5645" i="8"/>
  <c r="X5659" i="8" l="1"/>
  <c r="I5646" i="8"/>
  <c r="H5647" i="8"/>
  <c r="A5656" i="8"/>
  <c r="X5660" i="8" l="1"/>
  <c r="H5648" i="8"/>
  <c r="I5647" i="8"/>
  <c r="A5657" i="8"/>
  <c r="X5661" i="8" l="1"/>
  <c r="A5658" i="8"/>
  <c r="I5648" i="8"/>
  <c r="H5649" i="8"/>
  <c r="X5662" i="8" l="1"/>
  <c r="H5650" i="8"/>
  <c r="I5649" i="8"/>
  <c r="A5659" i="8"/>
  <c r="X5663" i="8" l="1"/>
  <c r="A5660" i="8"/>
  <c r="I5650" i="8"/>
  <c r="H5651" i="8"/>
  <c r="X5664" i="8" l="1"/>
  <c r="H5652" i="8"/>
  <c r="I5651" i="8"/>
  <c r="A5661" i="8"/>
  <c r="X5665" i="8" l="1"/>
  <c r="A5662" i="8"/>
  <c r="I5652" i="8"/>
  <c r="H5653" i="8"/>
  <c r="X5666" i="8" l="1"/>
  <c r="H5654" i="8"/>
  <c r="I5653" i="8"/>
  <c r="A5663" i="8"/>
  <c r="X5667" i="8" l="1"/>
  <c r="A5664" i="8"/>
  <c r="I5654" i="8"/>
  <c r="H5655" i="8"/>
  <c r="X5668" i="8" l="1"/>
  <c r="H5656" i="8"/>
  <c r="I5655" i="8"/>
  <c r="A5665" i="8"/>
  <c r="X5669" i="8" l="1"/>
  <c r="A5666" i="8"/>
  <c r="I5656" i="8"/>
  <c r="H5657" i="8"/>
  <c r="X5670" i="8" l="1"/>
  <c r="H5658" i="8"/>
  <c r="I5657" i="8"/>
  <c r="A5667" i="8"/>
  <c r="X5671" i="8" l="1"/>
  <c r="A5668" i="8"/>
  <c r="I5658" i="8"/>
  <c r="H5659" i="8"/>
  <c r="X5672" i="8" l="1"/>
  <c r="H5660" i="8"/>
  <c r="I5659" i="8"/>
  <c r="A5669" i="8"/>
  <c r="X5673" i="8" l="1"/>
  <c r="A5670" i="8"/>
  <c r="I5660" i="8"/>
  <c r="H5661" i="8"/>
  <c r="X5674" i="8" l="1"/>
  <c r="H5662" i="8"/>
  <c r="I5661" i="8"/>
  <c r="A5671" i="8"/>
  <c r="X5675" i="8" l="1"/>
  <c r="A5672" i="8"/>
  <c r="I5662" i="8"/>
  <c r="H5663" i="8"/>
  <c r="X5676" i="8" l="1"/>
  <c r="H5664" i="8"/>
  <c r="I5663" i="8"/>
  <c r="A5673" i="8"/>
  <c r="X5677" i="8" l="1"/>
  <c r="A5674" i="8"/>
  <c r="I5664" i="8"/>
  <c r="H5665" i="8"/>
  <c r="X5678" i="8" l="1"/>
  <c r="H5666" i="8"/>
  <c r="I5665" i="8"/>
  <c r="A5675" i="8"/>
  <c r="X5679" i="8" l="1"/>
  <c r="A5676" i="8"/>
  <c r="I5666" i="8"/>
  <c r="H5667" i="8"/>
  <c r="X5680" i="8" l="1"/>
  <c r="H5668" i="8"/>
  <c r="I5667" i="8"/>
  <c r="A5677" i="8"/>
  <c r="X5681" i="8" l="1"/>
  <c r="A5678" i="8"/>
  <c r="I5668" i="8"/>
  <c r="H5669" i="8"/>
  <c r="X5682" i="8" l="1"/>
  <c r="H5670" i="8"/>
  <c r="I5669" i="8"/>
  <c r="A5679" i="8"/>
  <c r="X5683" i="8" l="1"/>
  <c r="A5680" i="8"/>
  <c r="I5670" i="8"/>
  <c r="H5671" i="8"/>
  <c r="X5684" i="8" l="1"/>
  <c r="H5672" i="8"/>
  <c r="I5671" i="8"/>
  <c r="A5681" i="8"/>
  <c r="X5685" i="8" l="1"/>
  <c r="A5682" i="8"/>
  <c r="I5672" i="8"/>
  <c r="H5673" i="8"/>
  <c r="X5686" i="8" l="1"/>
  <c r="H5674" i="8"/>
  <c r="I5673" i="8"/>
  <c r="A5683" i="8"/>
  <c r="X5687" i="8" l="1"/>
  <c r="A5684" i="8"/>
  <c r="I5674" i="8"/>
  <c r="H5675" i="8"/>
  <c r="X5688" i="8" l="1"/>
  <c r="H5676" i="8"/>
  <c r="I5675" i="8"/>
  <c r="A5685" i="8"/>
  <c r="X5689" i="8" l="1"/>
  <c r="A5686" i="8"/>
  <c r="I5676" i="8"/>
  <c r="H5677" i="8"/>
  <c r="X5690" i="8" l="1"/>
  <c r="H5678" i="8"/>
  <c r="I5677" i="8"/>
  <c r="A5687" i="8"/>
  <c r="X5691" i="8" l="1"/>
  <c r="A5688" i="8"/>
  <c r="I5678" i="8"/>
  <c r="H5679" i="8"/>
  <c r="X5692" i="8" l="1"/>
  <c r="H5680" i="8"/>
  <c r="I5679" i="8"/>
  <c r="A5689" i="8"/>
  <c r="X5693" i="8" l="1"/>
  <c r="A5690" i="8"/>
  <c r="I5680" i="8"/>
  <c r="H5681" i="8"/>
  <c r="X5694" i="8" l="1"/>
  <c r="H5682" i="8"/>
  <c r="I5681" i="8"/>
  <c r="A5691" i="8"/>
  <c r="X5695" i="8" l="1"/>
  <c r="A5692" i="8"/>
  <c r="I5682" i="8"/>
  <c r="H5683" i="8"/>
  <c r="X5696" i="8" l="1"/>
  <c r="H5684" i="8"/>
  <c r="I5683" i="8"/>
  <c r="A5693" i="8"/>
  <c r="X5697" i="8" l="1"/>
  <c r="A5694" i="8"/>
  <c r="I5684" i="8"/>
  <c r="H5685" i="8"/>
  <c r="X5698" i="8" l="1"/>
  <c r="H5686" i="8"/>
  <c r="I5685" i="8"/>
  <c r="A5695" i="8"/>
  <c r="X5699" i="8" l="1"/>
  <c r="A5696" i="8"/>
  <c r="I5686" i="8"/>
  <c r="H5687" i="8"/>
  <c r="X5700" i="8" l="1"/>
  <c r="H5688" i="8"/>
  <c r="I5687" i="8"/>
  <c r="A5697" i="8"/>
  <c r="X5701" i="8" l="1"/>
  <c r="A5698" i="8"/>
  <c r="I5688" i="8"/>
  <c r="H5689" i="8"/>
  <c r="X5702" i="8" l="1"/>
  <c r="H5690" i="8"/>
  <c r="I5689" i="8"/>
  <c r="A5699" i="8"/>
  <c r="X5703" i="8" l="1"/>
  <c r="A5700" i="8"/>
  <c r="I5690" i="8"/>
  <c r="H5691" i="8"/>
  <c r="X5704" i="8" l="1"/>
  <c r="H5692" i="8"/>
  <c r="I5691" i="8"/>
  <c r="A5701" i="8"/>
  <c r="X5705" i="8" l="1"/>
  <c r="A5702" i="8"/>
  <c r="I5692" i="8"/>
  <c r="H5693" i="8"/>
  <c r="X5706" i="8" l="1"/>
  <c r="H5694" i="8"/>
  <c r="I5693" i="8"/>
  <c r="A5703" i="8"/>
  <c r="X5707" i="8" l="1"/>
  <c r="A5704" i="8"/>
  <c r="I5694" i="8"/>
  <c r="H5695" i="8"/>
  <c r="X5708" i="8" l="1"/>
  <c r="H5696" i="8"/>
  <c r="I5695" i="8"/>
  <c r="A5705" i="8"/>
  <c r="X5709" i="8" l="1"/>
  <c r="A5706" i="8"/>
  <c r="I5696" i="8"/>
  <c r="H5697" i="8"/>
  <c r="X5710" i="8" l="1"/>
  <c r="H5698" i="8"/>
  <c r="I5697" i="8"/>
  <c r="A5707" i="8"/>
  <c r="X5711" i="8" l="1"/>
  <c r="A5708" i="8"/>
  <c r="I5698" i="8"/>
  <c r="H5699" i="8"/>
  <c r="X5712" i="8" l="1"/>
  <c r="H5700" i="8"/>
  <c r="I5699" i="8"/>
  <c r="A5709" i="8"/>
  <c r="X5713" i="8" l="1"/>
  <c r="A5710" i="8"/>
  <c r="I5700" i="8"/>
  <c r="H5701" i="8"/>
  <c r="X5714" i="8" l="1"/>
  <c r="H5702" i="8"/>
  <c r="I5701" i="8"/>
  <c r="A5711" i="8"/>
  <c r="X5715" i="8" l="1"/>
  <c r="A5712" i="8"/>
  <c r="I5702" i="8"/>
  <c r="H5703" i="8"/>
  <c r="X5716" i="8" l="1"/>
  <c r="H5704" i="8"/>
  <c r="I5703" i="8"/>
  <c r="A5713" i="8"/>
  <c r="X5717" i="8" l="1"/>
  <c r="A5714" i="8"/>
  <c r="I5704" i="8"/>
  <c r="H5705" i="8"/>
  <c r="X5718" i="8" l="1"/>
  <c r="H5706" i="8"/>
  <c r="I5705" i="8"/>
  <c r="A5715" i="8"/>
  <c r="X5719" i="8" l="1"/>
  <c r="A5716" i="8"/>
  <c r="I5706" i="8"/>
  <c r="H5707" i="8"/>
  <c r="X5720" i="8" l="1"/>
  <c r="A5717" i="8"/>
  <c r="H5708" i="8"/>
  <c r="I5707" i="8"/>
  <c r="X5721" i="8" l="1"/>
  <c r="I5708" i="8"/>
  <c r="H5709" i="8"/>
  <c r="A5718" i="8"/>
  <c r="X5722" i="8" l="1"/>
  <c r="H5710" i="8"/>
  <c r="I5709" i="8"/>
  <c r="A5719" i="8"/>
  <c r="X5723" i="8" l="1"/>
  <c r="A5720" i="8"/>
  <c r="I5710" i="8"/>
  <c r="H5711" i="8"/>
  <c r="X5724" i="8" l="1"/>
  <c r="H5712" i="8"/>
  <c r="I5711" i="8"/>
  <c r="A5721" i="8"/>
  <c r="X5725" i="8" l="1"/>
  <c r="A5722" i="8"/>
  <c r="I5712" i="8"/>
  <c r="H5713" i="8"/>
  <c r="X5726" i="8" l="1"/>
  <c r="H5714" i="8"/>
  <c r="I5713" i="8"/>
  <c r="A5723" i="8"/>
  <c r="X5727" i="8" l="1"/>
  <c r="A5724" i="8"/>
  <c r="I5714" i="8"/>
  <c r="H5715" i="8"/>
  <c r="X5728" i="8" l="1"/>
  <c r="H5716" i="8"/>
  <c r="I5715" i="8"/>
  <c r="A5725" i="8"/>
  <c r="X5729" i="8" l="1"/>
  <c r="A5726" i="8"/>
  <c r="I5716" i="8"/>
  <c r="H5717" i="8"/>
  <c r="X5730" i="8" l="1"/>
  <c r="H5718" i="8"/>
  <c r="I5717" i="8"/>
  <c r="A5727" i="8"/>
  <c r="X5731" i="8" l="1"/>
  <c r="A5728" i="8"/>
  <c r="I5718" i="8"/>
  <c r="H5719" i="8"/>
  <c r="X5732" i="8" l="1"/>
  <c r="H5720" i="8"/>
  <c r="I5719" i="8"/>
  <c r="A5729" i="8"/>
  <c r="X5733" i="8" l="1"/>
  <c r="A5730" i="8"/>
  <c r="I5720" i="8"/>
  <c r="H5721" i="8"/>
  <c r="X5734" i="8" l="1"/>
  <c r="H5722" i="8"/>
  <c r="I5721" i="8"/>
  <c r="A5731" i="8"/>
  <c r="X5735" i="8" l="1"/>
  <c r="A5732" i="8"/>
  <c r="I5722" i="8"/>
  <c r="H5723" i="8"/>
  <c r="X5736" i="8" l="1"/>
  <c r="H5724" i="8"/>
  <c r="I5723" i="8"/>
  <c r="A5733" i="8"/>
  <c r="X5737" i="8" l="1"/>
  <c r="A5734" i="8"/>
  <c r="I5724" i="8"/>
  <c r="H5725" i="8"/>
  <c r="X5738" i="8" l="1"/>
  <c r="H5726" i="8"/>
  <c r="I5725" i="8"/>
  <c r="A5735" i="8"/>
  <c r="X5739" i="8" l="1"/>
  <c r="A5736" i="8"/>
  <c r="I5726" i="8"/>
  <c r="H5727" i="8"/>
  <c r="X5740" i="8" l="1"/>
  <c r="H5728" i="8"/>
  <c r="I5727" i="8"/>
  <c r="A5737" i="8"/>
  <c r="X5741" i="8" l="1"/>
  <c r="A5738" i="8"/>
  <c r="I5728" i="8"/>
  <c r="H5729" i="8"/>
  <c r="X5742" i="8" l="1"/>
  <c r="H5730" i="8"/>
  <c r="I5729" i="8"/>
  <c r="A5739" i="8"/>
  <c r="X5743" i="8" l="1"/>
  <c r="A5740" i="8"/>
  <c r="I5730" i="8"/>
  <c r="H5731" i="8"/>
  <c r="X5744" i="8" l="1"/>
  <c r="H5732" i="8"/>
  <c r="I5731" i="8"/>
  <c r="A5741" i="8"/>
  <c r="X5745" i="8" l="1"/>
  <c r="A5742" i="8"/>
  <c r="I5732" i="8"/>
  <c r="H5733" i="8"/>
  <c r="X5746" i="8" l="1"/>
  <c r="H5734" i="8"/>
  <c r="I5733" i="8"/>
  <c r="A5743" i="8"/>
  <c r="X5747" i="8" l="1"/>
  <c r="A5744" i="8"/>
  <c r="I5734" i="8"/>
  <c r="H5735" i="8"/>
  <c r="X5748" i="8" l="1"/>
  <c r="H5736" i="8"/>
  <c r="I5735" i="8"/>
  <c r="A5745" i="8"/>
  <c r="X5749" i="8" l="1"/>
  <c r="A5746" i="8"/>
  <c r="I5736" i="8"/>
  <c r="H5737" i="8"/>
  <c r="X5750" i="8" l="1"/>
  <c r="H5738" i="8"/>
  <c r="I5737" i="8"/>
  <c r="A5747" i="8"/>
  <c r="X5751" i="8" l="1"/>
  <c r="A5748" i="8"/>
  <c r="I5738" i="8"/>
  <c r="H5739" i="8"/>
  <c r="X5752" i="8" l="1"/>
  <c r="H5740" i="8"/>
  <c r="I5739" i="8"/>
  <c r="A5749" i="8"/>
  <c r="X5753" i="8" l="1"/>
  <c r="A5750" i="8"/>
  <c r="I5740" i="8"/>
  <c r="H5741" i="8"/>
  <c r="X5754" i="8" l="1"/>
  <c r="H5742" i="8"/>
  <c r="I5741" i="8"/>
  <c r="A5751" i="8"/>
  <c r="X5755" i="8" l="1"/>
  <c r="A5752" i="8"/>
  <c r="I5742" i="8"/>
  <c r="H5743" i="8"/>
  <c r="X5756" i="8" l="1"/>
  <c r="H5744" i="8"/>
  <c r="I5743" i="8"/>
  <c r="A5753" i="8"/>
  <c r="X5757" i="8" l="1"/>
  <c r="A5754" i="8"/>
  <c r="I5744" i="8"/>
  <c r="H5745" i="8"/>
  <c r="X5758" i="8" l="1"/>
  <c r="H5746" i="8"/>
  <c r="I5745" i="8"/>
  <c r="A5755" i="8"/>
  <c r="X5759" i="8" l="1"/>
  <c r="A5756" i="8"/>
  <c r="I5746" i="8"/>
  <c r="H5747" i="8"/>
  <c r="X5760" i="8" l="1"/>
  <c r="H5748" i="8"/>
  <c r="I5747" i="8"/>
  <c r="A5757" i="8"/>
  <c r="X5761" i="8" l="1"/>
  <c r="A5758" i="8"/>
  <c r="I5748" i="8"/>
  <c r="H5749" i="8"/>
  <c r="X5762" i="8" l="1"/>
  <c r="H5750" i="8"/>
  <c r="I5749" i="8"/>
  <c r="A5759" i="8"/>
  <c r="X5763" i="8" l="1"/>
  <c r="A5760" i="8"/>
  <c r="I5750" i="8"/>
  <c r="H5751" i="8"/>
  <c r="X5764" i="8" l="1"/>
  <c r="A5761" i="8"/>
  <c r="H5752" i="8"/>
  <c r="I5751" i="8"/>
  <c r="X5765" i="8" l="1"/>
  <c r="I5752" i="8"/>
  <c r="H5753" i="8"/>
  <c r="A5762" i="8"/>
  <c r="X5766" i="8" l="1"/>
  <c r="A5763" i="8"/>
  <c r="H5754" i="8"/>
  <c r="I5753" i="8"/>
  <c r="X5767" i="8" l="1"/>
  <c r="I5754" i="8"/>
  <c r="H5755" i="8"/>
  <c r="A5764" i="8"/>
  <c r="X5768" i="8" l="1"/>
  <c r="A5765" i="8"/>
  <c r="H5756" i="8"/>
  <c r="I5755" i="8"/>
  <c r="X5769" i="8" l="1"/>
  <c r="I5756" i="8"/>
  <c r="H5757" i="8"/>
  <c r="A5766" i="8"/>
  <c r="X5770" i="8" l="1"/>
  <c r="H5758" i="8"/>
  <c r="I5757" i="8"/>
  <c r="A5767" i="8"/>
  <c r="X5771" i="8" l="1"/>
  <c r="A5768" i="8"/>
  <c r="I5758" i="8"/>
  <c r="H5759" i="8"/>
  <c r="X5772" i="8" l="1"/>
  <c r="H5760" i="8"/>
  <c r="I5759" i="8"/>
  <c r="A5769" i="8"/>
  <c r="X5773" i="8" l="1"/>
  <c r="A5770" i="8"/>
  <c r="I5760" i="8"/>
  <c r="H5761" i="8"/>
  <c r="X5774" i="8" l="1"/>
  <c r="H5762" i="8"/>
  <c r="I5761" i="8"/>
  <c r="A5771" i="8"/>
  <c r="X5775" i="8" l="1"/>
  <c r="A5772" i="8"/>
  <c r="I5762" i="8"/>
  <c r="H5763" i="8"/>
  <c r="X5776" i="8" l="1"/>
  <c r="H5764" i="8"/>
  <c r="I5763" i="8"/>
  <c r="A5773" i="8"/>
  <c r="X5777" i="8" l="1"/>
  <c r="A5774" i="8"/>
  <c r="I5764" i="8"/>
  <c r="H5765" i="8"/>
  <c r="X5778" i="8" l="1"/>
  <c r="H5766" i="8"/>
  <c r="I5765" i="8"/>
  <c r="A5775" i="8"/>
  <c r="X5779" i="8" l="1"/>
  <c r="A5776" i="8"/>
  <c r="I5766" i="8"/>
  <c r="H5767" i="8"/>
  <c r="X5780" i="8" l="1"/>
  <c r="H5768" i="8"/>
  <c r="I5767" i="8"/>
  <c r="A5777" i="8"/>
  <c r="X5781" i="8" l="1"/>
  <c r="A5778" i="8"/>
  <c r="I5768" i="8"/>
  <c r="H5769" i="8"/>
  <c r="X5782" i="8" l="1"/>
  <c r="H5770" i="8"/>
  <c r="I5769" i="8"/>
  <c r="A5779" i="8"/>
  <c r="X5783" i="8" l="1"/>
  <c r="A5780" i="8"/>
  <c r="I5770" i="8"/>
  <c r="H5771" i="8"/>
  <c r="X5784" i="8" l="1"/>
  <c r="H5772" i="8"/>
  <c r="I5771" i="8"/>
  <c r="A5781" i="8"/>
  <c r="X5785" i="8" l="1"/>
  <c r="A5782" i="8"/>
  <c r="I5772" i="8"/>
  <c r="H5773" i="8"/>
  <c r="X5786" i="8" l="1"/>
  <c r="H5774" i="8"/>
  <c r="I5773" i="8"/>
  <c r="A5783" i="8"/>
  <c r="X5787" i="8" l="1"/>
  <c r="A5784" i="8"/>
  <c r="I5774" i="8"/>
  <c r="H5775" i="8"/>
  <c r="X5788" i="8" l="1"/>
  <c r="H5776" i="8"/>
  <c r="I5775" i="8"/>
  <c r="A5785" i="8"/>
  <c r="X5789" i="8" l="1"/>
  <c r="A5786" i="8"/>
  <c r="I5776" i="8"/>
  <c r="H5777" i="8"/>
  <c r="X5790" i="8" l="1"/>
  <c r="H5778" i="8"/>
  <c r="I5777" i="8"/>
  <c r="A5787" i="8"/>
  <c r="X5791" i="8" l="1"/>
  <c r="A5788" i="8"/>
  <c r="I5778" i="8"/>
  <c r="H5779" i="8"/>
  <c r="X5792" i="8" l="1"/>
  <c r="H5780" i="8"/>
  <c r="I5779" i="8"/>
  <c r="A5789" i="8"/>
  <c r="X5793" i="8" l="1"/>
  <c r="A5790" i="8"/>
  <c r="I5780" i="8"/>
  <c r="H5781" i="8"/>
  <c r="X5794" i="8" l="1"/>
  <c r="H5782" i="8"/>
  <c r="I5781" i="8"/>
  <c r="A5791" i="8"/>
  <c r="X5795" i="8" l="1"/>
  <c r="A5792" i="8"/>
  <c r="I5782" i="8"/>
  <c r="H5783" i="8"/>
  <c r="X5796" i="8" l="1"/>
  <c r="H5784" i="8"/>
  <c r="I5783" i="8"/>
  <c r="A5793" i="8"/>
  <c r="X5797" i="8" l="1"/>
  <c r="A5794" i="8"/>
  <c r="I5784" i="8"/>
  <c r="H5785" i="8"/>
  <c r="X5798" i="8" l="1"/>
  <c r="H5786" i="8"/>
  <c r="I5785" i="8"/>
  <c r="A5795" i="8"/>
  <c r="X5799" i="8" l="1"/>
  <c r="A5796" i="8"/>
  <c r="I5786" i="8"/>
  <c r="H5787" i="8"/>
  <c r="X5800" i="8" l="1"/>
  <c r="H5788" i="8"/>
  <c r="I5787" i="8"/>
  <c r="A5797" i="8"/>
  <c r="X5801" i="8" l="1"/>
  <c r="A5798" i="8"/>
  <c r="I5788" i="8"/>
  <c r="H5789" i="8"/>
  <c r="X5802" i="8" l="1"/>
  <c r="H5790" i="8"/>
  <c r="I5789" i="8"/>
  <c r="A5799" i="8"/>
  <c r="X5803" i="8" l="1"/>
  <c r="A5800" i="8"/>
  <c r="I5790" i="8"/>
  <c r="H5791" i="8"/>
  <c r="X5804" i="8" l="1"/>
  <c r="H5792" i="8"/>
  <c r="I5791" i="8"/>
  <c r="A5801" i="8"/>
  <c r="X5805" i="8" l="1"/>
  <c r="A5802" i="8"/>
  <c r="I5792" i="8"/>
  <c r="H5793" i="8"/>
  <c r="X5806" i="8" l="1"/>
  <c r="H5794" i="8"/>
  <c r="I5793" i="8"/>
  <c r="A5803" i="8"/>
  <c r="X5807" i="8" l="1"/>
  <c r="A5804" i="8"/>
  <c r="I5794" i="8"/>
  <c r="H5795" i="8"/>
  <c r="X5808" i="8" l="1"/>
  <c r="H5796" i="8"/>
  <c r="I5795" i="8"/>
  <c r="A5805" i="8"/>
  <c r="X5809" i="8" l="1"/>
  <c r="A5806" i="8"/>
  <c r="I5796" i="8"/>
  <c r="H5797" i="8"/>
  <c r="X5810" i="8" l="1"/>
  <c r="H5798" i="8"/>
  <c r="I5797" i="8"/>
  <c r="A5807" i="8"/>
  <c r="X5811" i="8" l="1"/>
  <c r="A5808" i="8"/>
  <c r="I5798" i="8"/>
  <c r="H5799" i="8"/>
  <c r="X5812" i="8" l="1"/>
  <c r="H5800" i="8"/>
  <c r="I5799" i="8"/>
  <c r="A5809" i="8"/>
  <c r="X5813" i="8" l="1"/>
  <c r="A5810" i="8"/>
  <c r="I5800" i="8"/>
  <c r="H5801" i="8"/>
  <c r="X5814" i="8" l="1"/>
  <c r="H5802" i="8"/>
  <c r="I5801" i="8"/>
  <c r="A5811" i="8"/>
  <c r="X5815" i="8" l="1"/>
  <c r="A5812" i="8"/>
  <c r="I5802" i="8"/>
  <c r="H5803" i="8"/>
  <c r="X5816" i="8" l="1"/>
  <c r="H5804" i="8"/>
  <c r="I5803" i="8"/>
  <c r="A5813" i="8"/>
  <c r="X5817" i="8" l="1"/>
  <c r="A5814" i="8"/>
  <c r="I5804" i="8"/>
  <c r="H5805" i="8"/>
  <c r="X5818" i="8" l="1"/>
  <c r="H5806" i="8"/>
  <c r="I5805" i="8"/>
  <c r="A5815" i="8"/>
  <c r="X5819" i="8" l="1"/>
  <c r="A5816" i="8"/>
  <c r="I5806" i="8"/>
  <c r="H5807" i="8"/>
  <c r="X5820" i="8" l="1"/>
  <c r="H5808" i="8"/>
  <c r="I5807" i="8"/>
  <c r="A5817" i="8"/>
  <c r="X5821" i="8" l="1"/>
  <c r="A5818" i="8"/>
  <c r="I5808" i="8"/>
  <c r="H5809" i="8"/>
  <c r="X5822" i="8" l="1"/>
  <c r="H5810" i="8"/>
  <c r="I5809" i="8"/>
  <c r="A5819" i="8"/>
  <c r="X5823" i="8" l="1"/>
  <c r="A5820" i="8"/>
  <c r="I5810" i="8"/>
  <c r="H5811" i="8"/>
  <c r="X5824" i="8" l="1"/>
  <c r="H5812" i="8"/>
  <c r="I5811" i="8"/>
  <c r="A5821" i="8"/>
  <c r="X5825" i="8" l="1"/>
  <c r="A5822" i="8"/>
  <c r="I5812" i="8"/>
  <c r="H5813" i="8"/>
  <c r="X5826" i="8" l="1"/>
  <c r="H5814" i="8"/>
  <c r="I5813" i="8"/>
  <c r="A5823" i="8"/>
  <c r="X5827" i="8" l="1"/>
  <c r="A5824" i="8"/>
  <c r="I5814" i="8"/>
  <c r="H5815" i="8"/>
  <c r="X5828" i="8" l="1"/>
  <c r="H5816" i="8"/>
  <c r="I5815" i="8"/>
  <c r="A5825" i="8"/>
  <c r="X5829" i="8" l="1"/>
  <c r="A5826" i="8"/>
  <c r="I5816" i="8"/>
  <c r="H5817" i="8"/>
  <c r="X5830" i="8" l="1"/>
  <c r="H5818" i="8"/>
  <c r="I5817" i="8"/>
  <c r="A5827" i="8"/>
  <c r="X5831" i="8" l="1"/>
  <c r="A5828" i="8"/>
  <c r="I5818" i="8"/>
  <c r="H5819" i="8"/>
  <c r="X5832" i="8" l="1"/>
  <c r="H5820" i="8"/>
  <c r="I5819" i="8"/>
  <c r="A5829" i="8"/>
  <c r="X5833" i="8" l="1"/>
  <c r="A5830" i="8"/>
  <c r="I5820" i="8"/>
  <c r="H5821" i="8"/>
  <c r="X5834" i="8" l="1"/>
  <c r="H5822" i="8"/>
  <c r="I5821" i="8"/>
  <c r="A5831" i="8"/>
  <c r="X5835" i="8" l="1"/>
  <c r="A5832" i="8"/>
  <c r="I5822" i="8"/>
  <c r="H5823" i="8"/>
  <c r="X5836" i="8" l="1"/>
  <c r="H5824" i="8"/>
  <c r="I5823" i="8"/>
  <c r="A5833" i="8"/>
  <c r="X5837" i="8" l="1"/>
  <c r="A5834" i="8"/>
  <c r="I5824" i="8"/>
  <c r="H5825" i="8"/>
  <c r="X5838" i="8" l="1"/>
  <c r="H5826" i="8"/>
  <c r="I5825" i="8"/>
  <c r="A5835" i="8"/>
  <c r="X5839" i="8" l="1"/>
  <c r="A5836" i="8"/>
  <c r="I5826" i="8"/>
  <c r="H5827" i="8"/>
  <c r="X5840" i="8" l="1"/>
  <c r="H5828" i="8"/>
  <c r="I5827" i="8"/>
  <c r="A5837" i="8"/>
  <c r="X5841" i="8" l="1"/>
  <c r="A5838" i="8"/>
  <c r="I5828" i="8"/>
  <c r="H5829" i="8"/>
  <c r="X5842" i="8" l="1"/>
  <c r="H5830" i="8"/>
  <c r="I5829" i="8"/>
  <c r="A5839" i="8"/>
  <c r="X5843" i="8" l="1"/>
  <c r="A5840" i="8"/>
  <c r="I5830" i="8"/>
  <c r="H5831" i="8"/>
  <c r="X5844" i="8" l="1"/>
  <c r="H5832" i="8"/>
  <c r="I5831" i="8"/>
  <c r="A5841" i="8"/>
  <c r="X5845" i="8" l="1"/>
  <c r="A5842" i="8"/>
  <c r="I5832" i="8"/>
  <c r="H5833" i="8"/>
  <c r="X5846" i="8" l="1"/>
  <c r="H5834" i="8"/>
  <c r="I5833" i="8"/>
  <c r="A5843" i="8"/>
  <c r="X5847" i="8" l="1"/>
  <c r="A5844" i="8"/>
  <c r="I5834" i="8"/>
  <c r="H5835" i="8"/>
  <c r="X5848" i="8" l="1"/>
  <c r="H5836" i="8"/>
  <c r="I5835" i="8"/>
  <c r="A5845" i="8"/>
  <c r="X5849" i="8" l="1"/>
  <c r="A5846" i="8"/>
  <c r="I5836" i="8"/>
  <c r="H5837" i="8"/>
  <c r="X5850" i="8" l="1"/>
  <c r="H5838" i="8"/>
  <c r="I5837" i="8"/>
  <c r="A5847" i="8"/>
  <c r="X5851" i="8" l="1"/>
  <c r="A5848" i="8"/>
  <c r="I5838" i="8"/>
  <c r="H5839" i="8"/>
  <c r="X5852" i="8" l="1"/>
  <c r="H5840" i="8"/>
  <c r="I5839" i="8"/>
  <c r="A5849" i="8"/>
  <c r="X5853" i="8" l="1"/>
  <c r="A5850" i="8"/>
  <c r="I5840" i="8"/>
  <c r="H5841" i="8"/>
  <c r="X5854" i="8" l="1"/>
  <c r="H5842" i="8"/>
  <c r="I5841" i="8"/>
  <c r="A5851" i="8"/>
  <c r="X5855" i="8" l="1"/>
  <c r="A5852" i="8"/>
  <c r="I5842" i="8"/>
  <c r="H5843" i="8"/>
  <c r="X5856" i="8" l="1"/>
  <c r="H5844" i="8"/>
  <c r="I5843" i="8"/>
  <c r="A5853" i="8"/>
  <c r="X5857" i="8" l="1"/>
  <c r="A5854" i="8"/>
  <c r="I5844" i="8"/>
  <c r="H5845" i="8"/>
  <c r="X5858" i="8" l="1"/>
  <c r="H5846" i="8"/>
  <c r="I5845" i="8"/>
  <c r="A5855" i="8"/>
  <c r="X5859" i="8" l="1"/>
  <c r="A5856" i="8"/>
  <c r="I5846" i="8"/>
  <c r="H5847" i="8"/>
  <c r="X5860" i="8" l="1"/>
  <c r="H5848" i="8"/>
  <c r="I5847" i="8"/>
  <c r="A5857" i="8"/>
  <c r="X5861" i="8" l="1"/>
  <c r="A5858" i="8"/>
  <c r="I5848" i="8"/>
  <c r="H5849" i="8"/>
  <c r="X5862" i="8" l="1"/>
  <c r="H5850" i="8"/>
  <c r="I5849" i="8"/>
  <c r="A5859" i="8"/>
  <c r="X5863" i="8" l="1"/>
  <c r="A5860" i="8"/>
  <c r="I5850" i="8"/>
  <c r="H5851" i="8"/>
  <c r="X5864" i="8" l="1"/>
  <c r="H5852" i="8"/>
  <c r="I5851" i="8"/>
  <c r="A5861" i="8"/>
  <c r="X5865" i="8" l="1"/>
  <c r="A5862" i="8"/>
  <c r="I5852" i="8"/>
  <c r="H5853" i="8"/>
  <c r="X5866" i="8" l="1"/>
  <c r="H5854" i="8"/>
  <c r="I5853" i="8"/>
  <c r="A5863" i="8"/>
  <c r="X5867" i="8" l="1"/>
  <c r="A5864" i="8"/>
  <c r="I5854" i="8"/>
  <c r="H5855" i="8"/>
  <c r="X5868" i="8" l="1"/>
  <c r="H5856" i="8"/>
  <c r="I5855" i="8"/>
  <c r="A5865" i="8"/>
  <c r="X5869" i="8" l="1"/>
  <c r="A5866" i="8"/>
  <c r="I5856" i="8"/>
  <c r="H5857" i="8"/>
  <c r="X5870" i="8" l="1"/>
  <c r="A5867" i="8"/>
  <c r="H5858" i="8"/>
  <c r="I5857" i="8"/>
  <c r="X5871" i="8" l="1"/>
  <c r="I5858" i="8"/>
  <c r="H5859" i="8"/>
  <c r="A5868" i="8"/>
  <c r="X5872" i="8" l="1"/>
  <c r="A5869" i="8"/>
  <c r="H5860" i="8"/>
  <c r="I5859" i="8"/>
  <c r="X5873" i="8" l="1"/>
  <c r="I5860" i="8"/>
  <c r="H5861" i="8"/>
  <c r="A5870" i="8"/>
  <c r="X5874" i="8" l="1"/>
  <c r="A5871" i="8"/>
  <c r="H5862" i="8"/>
  <c r="I5861" i="8"/>
  <c r="X5875" i="8" l="1"/>
  <c r="I5862" i="8"/>
  <c r="H5863" i="8"/>
  <c r="A5872" i="8"/>
  <c r="X5876" i="8" l="1"/>
  <c r="A5873" i="8"/>
  <c r="H5864" i="8"/>
  <c r="I5863" i="8"/>
  <c r="X5877" i="8" l="1"/>
  <c r="I5864" i="8"/>
  <c r="H5865" i="8"/>
  <c r="A5874" i="8"/>
  <c r="X5878" i="8" l="1"/>
  <c r="A5875" i="8"/>
  <c r="H5866" i="8"/>
  <c r="I5865" i="8"/>
  <c r="X5879" i="8" l="1"/>
  <c r="I5866" i="8"/>
  <c r="H5867" i="8"/>
  <c r="A5876" i="8"/>
  <c r="X5880" i="8" l="1"/>
  <c r="A5877" i="8"/>
  <c r="H5868" i="8"/>
  <c r="I5867" i="8"/>
  <c r="X5881" i="8" l="1"/>
  <c r="I5868" i="8"/>
  <c r="H5869" i="8"/>
  <c r="A5878" i="8"/>
  <c r="X5882" i="8" l="1"/>
  <c r="A5879" i="8"/>
  <c r="H5870" i="8"/>
  <c r="I5869" i="8"/>
  <c r="X5883" i="8" l="1"/>
  <c r="I5870" i="8"/>
  <c r="H5871" i="8"/>
  <c r="A5880" i="8"/>
  <c r="X5884" i="8" l="1"/>
  <c r="A5881" i="8"/>
  <c r="H5872" i="8"/>
  <c r="I5871" i="8"/>
  <c r="X5885" i="8" l="1"/>
  <c r="I5872" i="8"/>
  <c r="H5873" i="8"/>
  <c r="A5882" i="8"/>
  <c r="X5886" i="8" l="1"/>
  <c r="A5883" i="8"/>
  <c r="H5874" i="8"/>
  <c r="I5873" i="8"/>
  <c r="X5887" i="8" l="1"/>
  <c r="I5874" i="8"/>
  <c r="H5875" i="8"/>
  <c r="A5884" i="8"/>
  <c r="X5888" i="8" l="1"/>
  <c r="A5885" i="8"/>
  <c r="H5876" i="8"/>
  <c r="I5875" i="8"/>
  <c r="X5889" i="8" l="1"/>
  <c r="I5876" i="8"/>
  <c r="H5877" i="8"/>
  <c r="A5886" i="8"/>
  <c r="X5890" i="8" l="1"/>
  <c r="A5887" i="8"/>
  <c r="H5878" i="8"/>
  <c r="I5877" i="8"/>
  <c r="X5891" i="8" l="1"/>
  <c r="I5878" i="8"/>
  <c r="H5879" i="8"/>
  <c r="A5888" i="8"/>
  <c r="X5892" i="8" l="1"/>
  <c r="A5889" i="8"/>
  <c r="H5880" i="8"/>
  <c r="I5879" i="8"/>
  <c r="X5893" i="8" l="1"/>
  <c r="I5880" i="8"/>
  <c r="H5881" i="8"/>
  <c r="A5890" i="8"/>
  <c r="X5894" i="8" l="1"/>
  <c r="A5891" i="8"/>
  <c r="H5882" i="8"/>
  <c r="I5881" i="8"/>
  <c r="X5895" i="8" l="1"/>
  <c r="I5882" i="8"/>
  <c r="H5883" i="8"/>
  <c r="A5892" i="8"/>
  <c r="X5896" i="8" l="1"/>
  <c r="A5893" i="8"/>
  <c r="H5884" i="8"/>
  <c r="I5883" i="8"/>
  <c r="X5897" i="8" l="1"/>
  <c r="I5884" i="8"/>
  <c r="H5885" i="8"/>
  <c r="A5894" i="8"/>
  <c r="X5898" i="8" l="1"/>
  <c r="H5886" i="8"/>
  <c r="I5885" i="8"/>
  <c r="A5895" i="8"/>
  <c r="X5899" i="8" l="1"/>
  <c r="A5896" i="8"/>
  <c r="I5886" i="8"/>
  <c r="H5887" i="8"/>
  <c r="X5900" i="8" l="1"/>
  <c r="H5888" i="8"/>
  <c r="I5887" i="8"/>
  <c r="A5897" i="8"/>
  <c r="X5901" i="8" l="1"/>
  <c r="A5898" i="8"/>
  <c r="I5888" i="8"/>
  <c r="H5889" i="8"/>
  <c r="X5902" i="8" l="1"/>
  <c r="H5890" i="8"/>
  <c r="I5889" i="8"/>
  <c r="A5899" i="8"/>
  <c r="X5903" i="8" l="1"/>
  <c r="A5900" i="8"/>
  <c r="I5890" i="8"/>
  <c r="H5891" i="8"/>
  <c r="X5904" i="8" l="1"/>
  <c r="H5892" i="8"/>
  <c r="I5891" i="8"/>
  <c r="A5901" i="8"/>
  <c r="X5905" i="8" l="1"/>
  <c r="A5902" i="8"/>
  <c r="I5892" i="8"/>
  <c r="H5893" i="8"/>
  <c r="X5906" i="8" l="1"/>
  <c r="H5894" i="8"/>
  <c r="I5893" i="8"/>
  <c r="A5903" i="8"/>
  <c r="X5907" i="8" l="1"/>
  <c r="A5904" i="8"/>
  <c r="I5894" i="8"/>
  <c r="H5895" i="8"/>
  <c r="X5908" i="8" l="1"/>
  <c r="H5896" i="8"/>
  <c r="I5895" i="8"/>
  <c r="A5905" i="8"/>
  <c r="X5909" i="8" l="1"/>
  <c r="A5906" i="8"/>
  <c r="I5896" i="8"/>
  <c r="H5897" i="8"/>
  <c r="X5910" i="8" l="1"/>
  <c r="H5898" i="8"/>
  <c r="I5897" i="8"/>
  <c r="A5907" i="8"/>
  <c r="X5911" i="8" l="1"/>
  <c r="A5908" i="8"/>
  <c r="I5898" i="8"/>
  <c r="H5899" i="8"/>
  <c r="X5912" i="8" l="1"/>
  <c r="H5900" i="8"/>
  <c r="I5899" i="8"/>
  <c r="A5909" i="8"/>
  <c r="X5913" i="8" l="1"/>
  <c r="A5910" i="8"/>
  <c r="I5900" i="8"/>
  <c r="H5901" i="8"/>
  <c r="X5914" i="8" l="1"/>
  <c r="H5902" i="8"/>
  <c r="I5901" i="8"/>
  <c r="A5911" i="8"/>
  <c r="X5915" i="8" l="1"/>
  <c r="A5912" i="8"/>
  <c r="I5902" i="8"/>
  <c r="H5903" i="8"/>
  <c r="X5916" i="8" l="1"/>
  <c r="H5904" i="8"/>
  <c r="I5903" i="8"/>
  <c r="A5913" i="8"/>
  <c r="X5917" i="8" l="1"/>
  <c r="A5914" i="8"/>
  <c r="I5904" i="8"/>
  <c r="H5905" i="8"/>
  <c r="X5918" i="8" l="1"/>
  <c r="H5906" i="8"/>
  <c r="I5905" i="8"/>
  <c r="A5915" i="8"/>
  <c r="X5919" i="8" l="1"/>
  <c r="A5916" i="8"/>
  <c r="I5906" i="8"/>
  <c r="H5907" i="8"/>
  <c r="X5920" i="8" l="1"/>
  <c r="H5908" i="8"/>
  <c r="I5907" i="8"/>
  <c r="A5917" i="8"/>
  <c r="X5921" i="8" l="1"/>
  <c r="A5918" i="8"/>
  <c r="I5908" i="8"/>
  <c r="H5909" i="8"/>
  <c r="X5922" i="8" l="1"/>
  <c r="H5910" i="8"/>
  <c r="I5909" i="8"/>
  <c r="A5919" i="8"/>
  <c r="X5923" i="8" l="1"/>
  <c r="A5920" i="8"/>
  <c r="I5910" i="8"/>
  <c r="H5911" i="8"/>
  <c r="X5924" i="8" l="1"/>
  <c r="H5912" i="8"/>
  <c r="I5911" i="8"/>
  <c r="A5921" i="8"/>
  <c r="X5925" i="8" l="1"/>
  <c r="A5922" i="8"/>
  <c r="I5912" i="8"/>
  <c r="H5913" i="8"/>
  <c r="X5926" i="8" l="1"/>
  <c r="H5914" i="8"/>
  <c r="I5913" i="8"/>
  <c r="A5923" i="8"/>
  <c r="X5927" i="8" l="1"/>
  <c r="A5924" i="8"/>
  <c r="I5914" i="8"/>
  <c r="H5915" i="8"/>
  <c r="X5928" i="8" l="1"/>
  <c r="H5916" i="8"/>
  <c r="I5915" i="8"/>
  <c r="A5925" i="8"/>
  <c r="X5929" i="8" l="1"/>
  <c r="A5926" i="8"/>
  <c r="I5916" i="8"/>
  <c r="H5917" i="8"/>
  <c r="X5930" i="8" l="1"/>
  <c r="H5918" i="8"/>
  <c r="I5917" i="8"/>
  <c r="A5927" i="8"/>
  <c r="X5931" i="8" l="1"/>
  <c r="A5928" i="8"/>
  <c r="I5918" i="8"/>
  <c r="H5919" i="8"/>
  <c r="X5932" i="8" l="1"/>
  <c r="H5920" i="8"/>
  <c r="I5919" i="8"/>
  <c r="A5929" i="8"/>
  <c r="X5933" i="8" l="1"/>
  <c r="A5930" i="8"/>
  <c r="I5920" i="8"/>
  <c r="H5921" i="8"/>
  <c r="X5934" i="8" l="1"/>
  <c r="H5922" i="8"/>
  <c r="I5921" i="8"/>
  <c r="A5931" i="8"/>
  <c r="X5935" i="8" l="1"/>
  <c r="A5932" i="8"/>
  <c r="I5922" i="8"/>
  <c r="H5923" i="8"/>
  <c r="X5936" i="8" l="1"/>
  <c r="H5924" i="8"/>
  <c r="I5923" i="8"/>
  <c r="A5933" i="8"/>
  <c r="X5937" i="8" l="1"/>
  <c r="A5934" i="8"/>
  <c r="I5924" i="8"/>
  <c r="H5925" i="8"/>
  <c r="X5938" i="8" l="1"/>
  <c r="H5926" i="8"/>
  <c r="I5925" i="8"/>
  <c r="A5935" i="8"/>
  <c r="X5939" i="8" l="1"/>
  <c r="A5936" i="8"/>
  <c r="I5926" i="8"/>
  <c r="H5927" i="8"/>
  <c r="X5940" i="8" l="1"/>
  <c r="H5928" i="8"/>
  <c r="I5927" i="8"/>
  <c r="A5937" i="8"/>
  <c r="X5941" i="8" l="1"/>
  <c r="A5938" i="8"/>
  <c r="I5928" i="8"/>
  <c r="H5929" i="8"/>
  <c r="X5942" i="8" l="1"/>
  <c r="H5930" i="8"/>
  <c r="I5929" i="8"/>
  <c r="A5939" i="8"/>
  <c r="X5943" i="8" l="1"/>
  <c r="A5940" i="8"/>
  <c r="I5930" i="8"/>
  <c r="H5931" i="8"/>
  <c r="X5944" i="8" l="1"/>
  <c r="H5932" i="8"/>
  <c r="I5931" i="8"/>
  <c r="A5941" i="8"/>
  <c r="X5945" i="8" l="1"/>
  <c r="A5942" i="8"/>
  <c r="I5932" i="8"/>
  <c r="H5933" i="8"/>
  <c r="X5946" i="8" l="1"/>
  <c r="A5943" i="8"/>
  <c r="H5934" i="8"/>
  <c r="I5933" i="8"/>
  <c r="X5947" i="8" l="1"/>
  <c r="I5934" i="8"/>
  <c r="H5935" i="8"/>
  <c r="A5944" i="8"/>
  <c r="X5948" i="8" l="1"/>
  <c r="A5945" i="8"/>
  <c r="H5936" i="8"/>
  <c r="I5935" i="8"/>
  <c r="X5949" i="8" l="1"/>
  <c r="I5936" i="8"/>
  <c r="H5937" i="8"/>
  <c r="A5946" i="8"/>
  <c r="X5950" i="8" l="1"/>
  <c r="A5947" i="8"/>
  <c r="H5938" i="8"/>
  <c r="I5937" i="8"/>
  <c r="X5951" i="8" l="1"/>
  <c r="I5938" i="8"/>
  <c r="H5939" i="8"/>
  <c r="A5948" i="8"/>
  <c r="X5952" i="8" l="1"/>
  <c r="A5949" i="8"/>
  <c r="H5940" i="8"/>
  <c r="I5939" i="8"/>
  <c r="X5953" i="8" l="1"/>
  <c r="I5940" i="8"/>
  <c r="H5941" i="8"/>
  <c r="A5950" i="8"/>
  <c r="X5954" i="8" l="1"/>
  <c r="H5942" i="8"/>
  <c r="I5941" i="8"/>
  <c r="A5951" i="8"/>
  <c r="X5955" i="8" l="1"/>
  <c r="A5952" i="8"/>
  <c r="I5942" i="8"/>
  <c r="H5943" i="8"/>
  <c r="X5956" i="8" l="1"/>
  <c r="H5944" i="8"/>
  <c r="I5943" i="8"/>
  <c r="A5953" i="8"/>
  <c r="X5957" i="8" l="1"/>
  <c r="A5954" i="8"/>
  <c r="I5944" i="8"/>
  <c r="H5945" i="8"/>
  <c r="X5958" i="8" l="1"/>
  <c r="H5946" i="8"/>
  <c r="I5945" i="8"/>
  <c r="A5955" i="8"/>
  <c r="X5959" i="8" l="1"/>
  <c r="A5956" i="8"/>
  <c r="I5946" i="8"/>
  <c r="H5947" i="8"/>
  <c r="X5960" i="8" l="1"/>
  <c r="H5948" i="8"/>
  <c r="I5947" i="8"/>
  <c r="A5957" i="8"/>
  <c r="X5961" i="8" l="1"/>
  <c r="A5958" i="8"/>
  <c r="I5948" i="8"/>
  <c r="H5949" i="8"/>
  <c r="X5962" i="8" l="1"/>
  <c r="H5950" i="8"/>
  <c r="I5949" i="8"/>
  <c r="A5959" i="8"/>
  <c r="X5963" i="8" l="1"/>
  <c r="A5960" i="8"/>
  <c r="I5950" i="8"/>
  <c r="H5951" i="8"/>
  <c r="X5964" i="8" l="1"/>
  <c r="H5952" i="8"/>
  <c r="I5951" i="8"/>
  <c r="A5961" i="8"/>
  <c r="X5965" i="8" l="1"/>
  <c r="A5962" i="8"/>
  <c r="I5952" i="8"/>
  <c r="H5953" i="8"/>
  <c r="X5966" i="8" l="1"/>
  <c r="H5954" i="8"/>
  <c r="I5953" i="8"/>
  <c r="A5963" i="8"/>
  <c r="X5967" i="8" l="1"/>
  <c r="A5964" i="8"/>
  <c r="I5954" i="8"/>
  <c r="H5955" i="8"/>
  <c r="X5968" i="8" l="1"/>
  <c r="H5956" i="8"/>
  <c r="I5955" i="8"/>
  <c r="A5965" i="8"/>
  <c r="X5969" i="8" l="1"/>
  <c r="A5966" i="8"/>
  <c r="I5956" i="8"/>
  <c r="H5957" i="8"/>
  <c r="X5970" i="8" l="1"/>
  <c r="H5958" i="8"/>
  <c r="I5957" i="8"/>
  <c r="A5967" i="8"/>
  <c r="X5971" i="8" l="1"/>
  <c r="A5968" i="8"/>
  <c r="I5958" i="8"/>
  <c r="H5959" i="8"/>
  <c r="X5972" i="8" l="1"/>
  <c r="H5960" i="8"/>
  <c r="I5959" i="8"/>
  <c r="A5969" i="8"/>
  <c r="X5973" i="8" l="1"/>
  <c r="A5970" i="8"/>
  <c r="I5960" i="8"/>
  <c r="H5961" i="8"/>
  <c r="X5974" i="8" l="1"/>
  <c r="H5962" i="8"/>
  <c r="I5961" i="8"/>
  <c r="A5971" i="8"/>
  <c r="X5975" i="8" l="1"/>
  <c r="A5972" i="8"/>
  <c r="I5962" i="8"/>
  <c r="H5963" i="8"/>
  <c r="X5976" i="8" l="1"/>
  <c r="H5964" i="8"/>
  <c r="I5963" i="8"/>
  <c r="A5973" i="8"/>
  <c r="X5977" i="8" l="1"/>
  <c r="A5974" i="8"/>
  <c r="I5964" i="8"/>
  <c r="H5965" i="8"/>
  <c r="X5978" i="8" l="1"/>
  <c r="H5966" i="8"/>
  <c r="I5965" i="8"/>
  <c r="A5975" i="8"/>
  <c r="X5979" i="8" l="1"/>
  <c r="A5976" i="8"/>
  <c r="I5966" i="8"/>
  <c r="H5967" i="8"/>
  <c r="X5980" i="8" l="1"/>
  <c r="I5967" i="8"/>
  <c r="H5968" i="8"/>
  <c r="A5977" i="8"/>
  <c r="X5981" i="8" l="1"/>
  <c r="A5978" i="8"/>
  <c r="I5968" i="8"/>
  <c r="H5969" i="8"/>
  <c r="X5982" i="8" l="1"/>
  <c r="A5979" i="8"/>
  <c r="H5970" i="8"/>
  <c r="I5969" i="8"/>
  <c r="X5983" i="8" l="1"/>
  <c r="A5980" i="8"/>
  <c r="I5970" i="8"/>
  <c r="H5971" i="8"/>
  <c r="X5984" i="8" l="1"/>
  <c r="H5972" i="8"/>
  <c r="I5971" i="8"/>
  <c r="A5981" i="8"/>
  <c r="X5985" i="8" l="1"/>
  <c r="A5982" i="8"/>
  <c r="I5972" i="8"/>
  <c r="H5973" i="8"/>
  <c r="X5986" i="8" l="1"/>
  <c r="H5974" i="8"/>
  <c r="I5973" i="8"/>
  <c r="A5983" i="8"/>
  <c r="X5987" i="8" l="1"/>
  <c r="A5984" i="8"/>
  <c r="I5974" i="8"/>
  <c r="H5975" i="8"/>
  <c r="X5988" i="8" l="1"/>
  <c r="I5975" i="8"/>
  <c r="H5976" i="8"/>
  <c r="A5985" i="8"/>
  <c r="X5989" i="8" l="1"/>
  <c r="A5986" i="8"/>
  <c r="I5976" i="8"/>
  <c r="H5977" i="8"/>
  <c r="X5990" i="8" l="1"/>
  <c r="H5978" i="8"/>
  <c r="I5977" i="8"/>
  <c r="A5987" i="8"/>
  <c r="X5991" i="8" l="1"/>
  <c r="A5988" i="8"/>
  <c r="I5978" i="8"/>
  <c r="H5979" i="8"/>
  <c r="X5992" i="8" l="1"/>
  <c r="H5980" i="8"/>
  <c r="I5979" i="8"/>
  <c r="A5989" i="8"/>
  <c r="X5993" i="8" l="1"/>
  <c r="A5990" i="8"/>
  <c r="I5980" i="8"/>
  <c r="H5981" i="8"/>
  <c r="X5994" i="8" l="1"/>
  <c r="H5982" i="8"/>
  <c r="I5981" i="8"/>
  <c r="A5991" i="8"/>
  <c r="X5995" i="8" l="1"/>
  <c r="A5992" i="8"/>
  <c r="I5982" i="8"/>
  <c r="H5983" i="8"/>
  <c r="X5996" i="8" l="1"/>
  <c r="I5983" i="8"/>
  <c r="H5984" i="8"/>
  <c r="A5993" i="8"/>
  <c r="X5997" i="8" l="1"/>
  <c r="Y5996" i="8" s="1"/>
  <c r="A5994" i="8"/>
  <c r="I5984" i="8"/>
  <c r="H5985" i="8"/>
  <c r="X5998" i="8" l="1"/>
  <c r="Y4998" i="8"/>
  <c r="Y4999" i="8"/>
  <c r="Y5000" i="8"/>
  <c r="Y5001" i="8"/>
  <c r="Y5002" i="8"/>
  <c r="Y5003" i="8"/>
  <c r="Y5004" i="8"/>
  <c r="Y5005" i="8"/>
  <c r="Y5006" i="8"/>
  <c r="Y5007" i="8"/>
  <c r="Y5008" i="8"/>
  <c r="Y5009" i="8"/>
  <c r="Y5010" i="8"/>
  <c r="Y5011" i="8"/>
  <c r="Y5012" i="8"/>
  <c r="Y5013" i="8"/>
  <c r="Y5014" i="8"/>
  <c r="Y5015" i="8"/>
  <c r="Y5016" i="8"/>
  <c r="Y5017" i="8"/>
  <c r="Y5018" i="8"/>
  <c r="Y5019" i="8"/>
  <c r="Y5020" i="8"/>
  <c r="Y5021" i="8"/>
  <c r="Y5022" i="8"/>
  <c r="Y5023" i="8"/>
  <c r="Y5024" i="8"/>
  <c r="Y5025" i="8"/>
  <c r="Y5026" i="8"/>
  <c r="Y5027" i="8"/>
  <c r="Y5028" i="8"/>
  <c r="Y5029" i="8"/>
  <c r="Y5030" i="8"/>
  <c r="Y5031" i="8"/>
  <c r="Y5032" i="8"/>
  <c r="Y5033" i="8"/>
  <c r="Y5034" i="8"/>
  <c r="Y5035" i="8"/>
  <c r="Y5036" i="8"/>
  <c r="Y5037" i="8"/>
  <c r="Y5038" i="8"/>
  <c r="Y5039" i="8"/>
  <c r="Y5040" i="8"/>
  <c r="Y5041" i="8"/>
  <c r="Y5042" i="8"/>
  <c r="Y5043" i="8"/>
  <c r="Y5044" i="8"/>
  <c r="Y5045" i="8"/>
  <c r="Y5046" i="8"/>
  <c r="Y5047" i="8"/>
  <c r="Y5048" i="8"/>
  <c r="Y5049" i="8"/>
  <c r="Y5050" i="8"/>
  <c r="Y5051" i="8"/>
  <c r="Y5052" i="8"/>
  <c r="Y5053" i="8"/>
  <c r="Y5054" i="8"/>
  <c r="Y5055" i="8"/>
  <c r="Y5056" i="8"/>
  <c r="Y5057" i="8"/>
  <c r="Y5058" i="8"/>
  <c r="Y5059" i="8"/>
  <c r="Y5060" i="8"/>
  <c r="Y5061" i="8"/>
  <c r="Y5062" i="8"/>
  <c r="Y5063" i="8"/>
  <c r="Y5064" i="8"/>
  <c r="Y5065" i="8"/>
  <c r="Y5066" i="8"/>
  <c r="Y5067" i="8"/>
  <c r="Y5068" i="8"/>
  <c r="Y5069" i="8"/>
  <c r="Y5070" i="8"/>
  <c r="Y5071" i="8"/>
  <c r="Y5072" i="8"/>
  <c r="Y5073" i="8"/>
  <c r="Y5074" i="8"/>
  <c r="Y5075" i="8"/>
  <c r="Y5076" i="8"/>
  <c r="Y5077" i="8"/>
  <c r="Y5078" i="8"/>
  <c r="Y5079" i="8"/>
  <c r="Y5080" i="8"/>
  <c r="Y5081" i="8"/>
  <c r="Y5082" i="8"/>
  <c r="Y5083" i="8"/>
  <c r="Y5084" i="8"/>
  <c r="Y5085" i="8"/>
  <c r="Y5086" i="8"/>
  <c r="Y5087" i="8"/>
  <c r="Y5088" i="8"/>
  <c r="Y5089" i="8"/>
  <c r="Y5090" i="8"/>
  <c r="Y5091" i="8"/>
  <c r="Y5092" i="8"/>
  <c r="Y5093" i="8"/>
  <c r="Y5094" i="8"/>
  <c r="Y5095" i="8"/>
  <c r="Y5096" i="8"/>
  <c r="Y5097" i="8"/>
  <c r="Y5098" i="8"/>
  <c r="Y5099" i="8"/>
  <c r="Y5100" i="8"/>
  <c r="Y5101" i="8"/>
  <c r="Y5102" i="8"/>
  <c r="Y5103" i="8"/>
  <c r="Y5104" i="8"/>
  <c r="Y5105" i="8"/>
  <c r="Y5106" i="8"/>
  <c r="Y5107" i="8"/>
  <c r="Y5108" i="8"/>
  <c r="Y5109" i="8"/>
  <c r="Y5110" i="8"/>
  <c r="Y5111" i="8"/>
  <c r="Y5112" i="8"/>
  <c r="Y5113" i="8"/>
  <c r="Y5114" i="8"/>
  <c r="Y5115" i="8"/>
  <c r="Y5116" i="8"/>
  <c r="Y5117" i="8"/>
  <c r="Y5118" i="8"/>
  <c r="Y5119" i="8"/>
  <c r="Y5120" i="8"/>
  <c r="Y5121" i="8"/>
  <c r="Y5122" i="8"/>
  <c r="Y5123" i="8"/>
  <c r="Y5124" i="8"/>
  <c r="Y5125" i="8"/>
  <c r="Y5126" i="8"/>
  <c r="Y5127" i="8"/>
  <c r="Y5128" i="8"/>
  <c r="Y5129" i="8"/>
  <c r="Y5130" i="8"/>
  <c r="Y5131" i="8"/>
  <c r="Y5132" i="8"/>
  <c r="Y5133" i="8"/>
  <c r="Y5134" i="8"/>
  <c r="Y5135" i="8"/>
  <c r="Y5136" i="8"/>
  <c r="Y5137" i="8"/>
  <c r="Y5138" i="8"/>
  <c r="Y5139" i="8"/>
  <c r="Y5140" i="8"/>
  <c r="Y5141" i="8"/>
  <c r="Y5142" i="8"/>
  <c r="Y5143" i="8"/>
  <c r="Y5144" i="8"/>
  <c r="Y5145" i="8"/>
  <c r="Y5146" i="8"/>
  <c r="Y5147" i="8"/>
  <c r="Y5148" i="8"/>
  <c r="Y5149" i="8"/>
  <c r="Y5150" i="8"/>
  <c r="Y5151" i="8"/>
  <c r="Y5152" i="8"/>
  <c r="Y5153" i="8"/>
  <c r="Y5154" i="8"/>
  <c r="Y5155" i="8"/>
  <c r="Y5156" i="8"/>
  <c r="Y5157" i="8"/>
  <c r="Y5158" i="8"/>
  <c r="Y5159" i="8"/>
  <c r="Y5160" i="8"/>
  <c r="Y5161" i="8"/>
  <c r="Y5162" i="8"/>
  <c r="Y5163" i="8"/>
  <c r="Y5164" i="8"/>
  <c r="Y5165" i="8"/>
  <c r="Y5166" i="8"/>
  <c r="Y5167" i="8"/>
  <c r="Y5168" i="8"/>
  <c r="Y5169" i="8"/>
  <c r="Y5170" i="8"/>
  <c r="Y5171" i="8"/>
  <c r="Y5172" i="8"/>
  <c r="Y5173" i="8"/>
  <c r="Y5174" i="8"/>
  <c r="Y5175" i="8"/>
  <c r="Y5176" i="8"/>
  <c r="Y5177" i="8"/>
  <c r="Y5178" i="8"/>
  <c r="Y5179" i="8"/>
  <c r="Y5180" i="8"/>
  <c r="Y5181" i="8"/>
  <c r="Y5182" i="8"/>
  <c r="Y5183" i="8"/>
  <c r="Y5184" i="8"/>
  <c r="Y5185" i="8"/>
  <c r="Y5186" i="8"/>
  <c r="Y5187" i="8"/>
  <c r="Y5188" i="8"/>
  <c r="Y5189" i="8"/>
  <c r="Y5190" i="8"/>
  <c r="Y5191" i="8"/>
  <c r="Y5192" i="8"/>
  <c r="Y5193" i="8"/>
  <c r="Y5194" i="8"/>
  <c r="Y5195" i="8"/>
  <c r="Y5196" i="8"/>
  <c r="Y5197" i="8"/>
  <c r="Y5198" i="8"/>
  <c r="Y5199" i="8"/>
  <c r="Y5200" i="8"/>
  <c r="Y5201" i="8"/>
  <c r="Y5202" i="8"/>
  <c r="Y5203" i="8"/>
  <c r="Y5204" i="8"/>
  <c r="Y5205" i="8"/>
  <c r="Y5206" i="8"/>
  <c r="Y5207" i="8"/>
  <c r="Y5208" i="8"/>
  <c r="Y5209" i="8"/>
  <c r="Y5210" i="8"/>
  <c r="Y5211" i="8"/>
  <c r="Y5212" i="8"/>
  <c r="Y5213" i="8"/>
  <c r="Y5214" i="8"/>
  <c r="Y5215" i="8"/>
  <c r="Y5216" i="8"/>
  <c r="Y5217" i="8"/>
  <c r="Y5218" i="8"/>
  <c r="Y5219" i="8"/>
  <c r="Y5220" i="8"/>
  <c r="Y5221" i="8"/>
  <c r="Y5222" i="8"/>
  <c r="Y5223" i="8"/>
  <c r="Y5224" i="8"/>
  <c r="Y5225" i="8"/>
  <c r="Y5226" i="8"/>
  <c r="Y5227" i="8"/>
  <c r="Y5228" i="8"/>
  <c r="Y5229" i="8"/>
  <c r="Y5230" i="8"/>
  <c r="Y5231" i="8"/>
  <c r="Y5232" i="8"/>
  <c r="Y5233" i="8"/>
  <c r="Y5234" i="8"/>
  <c r="Y5235" i="8"/>
  <c r="Y5236" i="8"/>
  <c r="Y5237" i="8"/>
  <c r="Y5238" i="8"/>
  <c r="Y5239" i="8"/>
  <c r="Y5240" i="8"/>
  <c r="Y5241" i="8"/>
  <c r="Y5242" i="8"/>
  <c r="Y5243" i="8"/>
  <c r="Y5244" i="8"/>
  <c r="Y5245" i="8"/>
  <c r="Y5246" i="8"/>
  <c r="Y5247" i="8"/>
  <c r="Y5248" i="8"/>
  <c r="Y5249" i="8"/>
  <c r="Y5250" i="8"/>
  <c r="Y5251" i="8"/>
  <c r="Y5252" i="8"/>
  <c r="Y5253" i="8"/>
  <c r="Y5254" i="8"/>
  <c r="Y5255" i="8"/>
  <c r="Y5256" i="8"/>
  <c r="Y5257" i="8"/>
  <c r="Y5258" i="8"/>
  <c r="Y5259" i="8"/>
  <c r="Y5260" i="8"/>
  <c r="Y5261" i="8"/>
  <c r="Y5262" i="8"/>
  <c r="Y5263" i="8"/>
  <c r="Y5264" i="8"/>
  <c r="Y5265" i="8"/>
  <c r="Y5266" i="8"/>
  <c r="Y5267" i="8"/>
  <c r="Y5268" i="8"/>
  <c r="Y5269" i="8"/>
  <c r="Y5270" i="8"/>
  <c r="Y5271" i="8"/>
  <c r="Y5272" i="8"/>
  <c r="Y5273" i="8"/>
  <c r="Y5274" i="8"/>
  <c r="Y5275" i="8"/>
  <c r="Y5276" i="8"/>
  <c r="Y5277" i="8"/>
  <c r="Y5278" i="8"/>
  <c r="Y5279" i="8"/>
  <c r="Y5280" i="8"/>
  <c r="Y5281" i="8"/>
  <c r="Y5282" i="8"/>
  <c r="Y5283" i="8"/>
  <c r="Y5284" i="8"/>
  <c r="Y5285" i="8"/>
  <c r="Y5286" i="8"/>
  <c r="Y5287" i="8"/>
  <c r="Y5288" i="8"/>
  <c r="Y5289" i="8"/>
  <c r="Y5290" i="8"/>
  <c r="Y5291" i="8"/>
  <c r="Y5292" i="8"/>
  <c r="Y5293" i="8"/>
  <c r="Y5294" i="8"/>
  <c r="Y5295" i="8"/>
  <c r="Y5296" i="8"/>
  <c r="Y5297" i="8"/>
  <c r="Y5298" i="8"/>
  <c r="Y5299" i="8"/>
  <c r="Y5300" i="8"/>
  <c r="Y5301" i="8"/>
  <c r="Y5302" i="8"/>
  <c r="Y5303" i="8"/>
  <c r="Y5304" i="8"/>
  <c r="Y5305" i="8"/>
  <c r="Y5306" i="8"/>
  <c r="Y5307" i="8"/>
  <c r="Y5308" i="8"/>
  <c r="Y5309" i="8"/>
  <c r="Y5310" i="8"/>
  <c r="Y5311" i="8"/>
  <c r="Y5312" i="8"/>
  <c r="Y5313" i="8"/>
  <c r="Y5314" i="8"/>
  <c r="Y5315" i="8"/>
  <c r="Y5316" i="8"/>
  <c r="Y5317" i="8"/>
  <c r="Y5318" i="8"/>
  <c r="Y5319" i="8"/>
  <c r="Y5320" i="8"/>
  <c r="Y5321" i="8"/>
  <c r="Y5322" i="8"/>
  <c r="Y5323" i="8"/>
  <c r="Y5324" i="8"/>
  <c r="Y5325" i="8"/>
  <c r="Y5326" i="8"/>
  <c r="Y5327" i="8"/>
  <c r="Y5328" i="8"/>
  <c r="Y5329" i="8"/>
  <c r="Y5330" i="8"/>
  <c r="Y5331" i="8"/>
  <c r="Y5332" i="8"/>
  <c r="Y5333" i="8"/>
  <c r="Y5334" i="8"/>
  <c r="Y5335" i="8"/>
  <c r="Y5336" i="8"/>
  <c r="Y5337" i="8"/>
  <c r="Y5338" i="8"/>
  <c r="Y5339" i="8"/>
  <c r="Y5340" i="8"/>
  <c r="Y5341" i="8"/>
  <c r="Y5342" i="8"/>
  <c r="Y5343" i="8"/>
  <c r="Y5344" i="8"/>
  <c r="Y5345" i="8"/>
  <c r="Y5346" i="8"/>
  <c r="Y5347" i="8"/>
  <c r="Y5348" i="8"/>
  <c r="Y5349" i="8"/>
  <c r="Y5350" i="8"/>
  <c r="Y5351" i="8"/>
  <c r="Y5352" i="8"/>
  <c r="Y5353" i="8"/>
  <c r="Y5354" i="8"/>
  <c r="Y5355" i="8"/>
  <c r="Y5356" i="8"/>
  <c r="Y5357" i="8"/>
  <c r="Y5358" i="8"/>
  <c r="Y5359" i="8"/>
  <c r="Y5360" i="8"/>
  <c r="Y5361" i="8"/>
  <c r="Y5362" i="8"/>
  <c r="Y5363" i="8"/>
  <c r="Y5364" i="8"/>
  <c r="Y5365" i="8"/>
  <c r="Y5366" i="8"/>
  <c r="Y5367" i="8"/>
  <c r="Y5368" i="8"/>
  <c r="Y5369" i="8"/>
  <c r="Y5370" i="8"/>
  <c r="Y5371" i="8"/>
  <c r="Y5372" i="8"/>
  <c r="Y5373" i="8"/>
  <c r="Y5374" i="8"/>
  <c r="Y5375" i="8"/>
  <c r="Y5376" i="8"/>
  <c r="Y5377" i="8"/>
  <c r="Y5378" i="8"/>
  <c r="Y5379" i="8"/>
  <c r="Y5380" i="8"/>
  <c r="Y5381" i="8"/>
  <c r="Y5382" i="8"/>
  <c r="Y5383" i="8"/>
  <c r="Y5384" i="8"/>
  <c r="Y5385" i="8"/>
  <c r="Y5386" i="8"/>
  <c r="Y5387" i="8"/>
  <c r="Y5388" i="8"/>
  <c r="Y5389" i="8"/>
  <c r="Y5390" i="8"/>
  <c r="Y5391" i="8"/>
  <c r="Y5392" i="8"/>
  <c r="Y5393" i="8"/>
  <c r="Y5394" i="8"/>
  <c r="Y5395" i="8"/>
  <c r="Y5396" i="8"/>
  <c r="Y5397" i="8"/>
  <c r="Y5398" i="8"/>
  <c r="Y5399" i="8"/>
  <c r="Y5400" i="8"/>
  <c r="Y5401" i="8"/>
  <c r="Y5402" i="8"/>
  <c r="Y5403" i="8"/>
  <c r="Y5404" i="8"/>
  <c r="Y5405" i="8"/>
  <c r="Y5406" i="8"/>
  <c r="Y5407" i="8"/>
  <c r="Y5408" i="8"/>
  <c r="Y5409" i="8"/>
  <c r="Y5410" i="8"/>
  <c r="Y5411" i="8"/>
  <c r="Y5412" i="8"/>
  <c r="Y5413" i="8"/>
  <c r="Y5414" i="8"/>
  <c r="Y5415" i="8"/>
  <c r="Y5416" i="8"/>
  <c r="Y5417" i="8"/>
  <c r="Y5418" i="8"/>
  <c r="Y5419" i="8"/>
  <c r="Y5420" i="8"/>
  <c r="Y5421" i="8"/>
  <c r="Y5422" i="8"/>
  <c r="Y5423" i="8"/>
  <c r="Y5424" i="8"/>
  <c r="Y5425" i="8"/>
  <c r="Y5426" i="8"/>
  <c r="Y5427" i="8"/>
  <c r="Y5428" i="8"/>
  <c r="Y5429" i="8"/>
  <c r="Y5430" i="8"/>
  <c r="Y5431" i="8"/>
  <c r="Y5432" i="8"/>
  <c r="Y5433" i="8"/>
  <c r="Y5434" i="8"/>
  <c r="Y5435" i="8"/>
  <c r="Y5436" i="8"/>
  <c r="Y5437" i="8"/>
  <c r="Y5438" i="8"/>
  <c r="Y5439" i="8"/>
  <c r="Y5440" i="8"/>
  <c r="Y5441" i="8"/>
  <c r="Y5442" i="8"/>
  <c r="Y5443" i="8"/>
  <c r="Y5444" i="8"/>
  <c r="Y5445" i="8"/>
  <c r="Y5446" i="8"/>
  <c r="Y5447" i="8"/>
  <c r="Y5448" i="8"/>
  <c r="Y5449" i="8"/>
  <c r="Y5450" i="8"/>
  <c r="Y5451" i="8"/>
  <c r="Y5452" i="8"/>
  <c r="Y5453" i="8"/>
  <c r="Y5454" i="8"/>
  <c r="Y5455" i="8"/>
  <c r="Y5456" i="8"/>
  <c r="Y5457" i="8"/>
  <c r="Y5458" i="8"/>
  <c r="Y5459" i="8"/>
  <c r="Y5460" i="8"/>
  <c r="Y5461" i="8"/>
  <c r="Y5462" i="8"/>
  <c r="Y5463" i="8"/>
  <c r="Y5464" i="8"/>
  <c r="Y5465" i="8"/>
  <c r="Y5466" i="8"/>
  <c r="Y5467" i="8"/>
  <c r="Y5468" i="8"/>
  <c r="Y5469" i="8"/>
  <c r="Y5470" i="8"/>
  <c r="Y5471" i="8"/>
  <c r="Y5472" i="8"/>
  <c r="Y5473" i="8"/>
  <c r="Y5474" i="8"/>
  <c r="Y5475" i="8"/>
  <c r="Y5476" i="8"/>
  <c r="Y5477" i="8"/>
  <c r="Y5478" i="8"/>
  <c r="Y5479" i="8"/>
  <c r="Y5480" i="8"/>
  <c r="Y5481" i="8"/>
  <c r="Y5482" i="8"/>
  <c r="Y5483" i="8"/>
  <c r="Y5484" i="8"/>
  <c r="Y5485" i="8"/>
  <c r="Y5486" i="8"/>
  <c r="Y5487" i="8"/>
  <c r="Y5488" i="8"/>
  <c r="Y5489" i="8"/>
  <c r="Y5490" i="8"/>
  <c r="Y5491" i="8"/>
  <c r="Y5492" i="8"/>
  <c r="Y5493" i="8"/>
  <c r="Y5494" i="8"/>
  <c r="Y5495" i="8"/>
  <c r="Y5496" i="8"/>
  <c r="Y5497" i="8"/>
  <c r="Y5498" i="8"/>
  <c r="Y5499" i="8"/>
  <c r="Y5500" i="8"/>
  <c r="Y5501" i="8"/>
  <c r="Y5502" i="8"/>
  <c r="Y5503" i="8"/>
  <c r="Y5504" i="8"/>
  <c r="Y5505" i="8"/>
  <c r="Y5506" i="8"/>
  <c r="Y5507" i="8"/>
  <c r="Y5508" i="8"/>
  <c r="Y5509" i="8"/>
  <c r="Y5510" i="8"/>
  <c r="Y5511" i="8"/>
  <c r="Y5512" i="8"/>
  <c r="Y5513" i="8"/>
  <c r="Y5514" i="8"/>
  <c r="Y5515" i="8"/>
  <c r="Y5516" i="8"/>
  <c r="Y5517" i="8"/>
  <c r="Y5518" i="8"/>
  <c r="Y5519" i="8"/>
  <c r="Y5520" i="8"/>
  <c r="Y5521" i="8"/>
  <c r="Y5522" i="8"/>
  <c r="Y5523" i="8"/>
  <c r="Y5524" i="8"/>
  <c r="Y5525" i="8"/>
  <c r="Y5526" i="8"/>
  <c r="Y5527" i="8"/>
  <c r="Y5528" i="8"/>
  <c r="Y5529" i="8"/>
  <c r="Y5530" i="8"/>
  <c r="Y5531" i="8"/>
  <c r="Y5532" i="8"/>
  <c r="Y5533" i="8"/>
  <c r="Y5534" i="8"/>
  <c r="Y5535" i="8"/>
  <c r="Y5536" i="8"/>
  <c r="Y5537" i="8"/>
  <c r="Y5538" i="8"/>
  <c r="Y5539" i="8"/>
  <c r="Y5540" i="8"/>
  <c r="Y5541" i="8"/>
  <c r="Y5542" i="8"/>
  <c r="Y5543" i="8"/>
  <c r="Y5544" i="8"/>
  <c r="Y5545" i="8"/>
  <c r="Y5546" i="8"/>
  <c r="Y5547" i="8"/>
  <c r="Y5548" i="8"/>
  <c r="Y5549" i="8"/>
  <c r="Y5550" i="8"/>
  <c r="Y5551" i="8"/>
  <c r="Y5552" i="8"/>
  <c r="Y5553" i="8"/>
  <c r="Y5554" i="8"/>
  <c r="Y5555" i="8"/>
  <c r="Y5556" i="8"/>
  <c r="Y5557" i="8"/>
  <c r="Y5558" i="8"/>
  <c r="Y5559" i="8"/>
  <c r="Y5560" i="8"/>
  <c r="Y5561" i="8"/>
  <c r="Y5562" i="8"/>
  <c r="Y5563" i="8"/>
  <c r="Y5564" i="8"/>
  <c r="Y5565" i="8"/>
  <c r="Y5566" i="8"/>
  <c r="Y5567" i="8"/>
  <c r="Y5568" i="8"/>
  <c r="Y5569" i="8"/>
  <c r="Y5570" i="8"/>
  <c r="Y5571" i="8"/>
  <c r="Y5572" i="8"/>
  <c r="Y5573" i="8"/>
  <c r="Y5574" i="8"/>
  <c r="Y5575" i="8"/>
  <c r="Y5576" i="8"/>
  <c r="Y5577" i="8"/>
  <c r="Y5578" i="8"/>
  <c r="Y5579" i="8"/>
  <c r="Y5580" i="8"/>
  <c r="Y5581" i="8"/>
  <c r="Y5582" i="8"/>
  <c r="Y5583" i="8"/>
  <c r="Y5584" i="8"/>
  <c r="Y5585" i="8"/>
  <c r="Y5586" i="8"/>
  <c r="Y5587" i="8"/>
  <c r="Y5588" i="8"/>
  <c r="Y5589" i="8"/>
  <c r="Y5590" i="8"/>
  <c r="Y5591" i="8"/>
  <c r="Y5592" i="8"/>
  <c r="Y5593" i="8"/>
  <c r="Y5594" i="8"/>
  <c r="Y5595" i="8"/>
  <c r="Y5596" i="8"/>
  <c r="Y5597" i="8"/>
  <c r="Y5598" i="8"/>
  <c r="Y5599" i="8"/>
  <c r="Y5600" i="8"/>
  <c r="Y5601" i="8"/>
  <c r="Y5602" i="8"/>
  <c r="Y5603" i="8"/>
  <c r="Y5604" i="8"/>
  <c r="Y5605" i="8"/>
  <c r="Y5606" i="8"/>
  <c r="Y5607" i="8"/>
  <c r="Y5608" i="8"/>
  <c r="Y5609" i="8"/>
  <c r="Y5610" i="8"/>
  <c r="Y5611" i="8"/>
  <c r="Y5612" i="8"/>
  <c r="Y5613" i="8"/>
  <c r="Y5614" i="8"/>
  <c r="Y5615" i="8"/>
  <c r="Y5616" i="8"/>
  <c r="Y5617" i="8"/>
  <c r="Y5618" i="8"/>
  <c r="Y5619" i="8"/>
  <c r="Y5620" i="8"/>
  <c r="Y5621" i="8"/>
  <c r="Y5622" i="8"/>
  <c r="Y5623" i="8"/>
  <c r="Y5624" i="8"/>
  <c r="Y5625" i="8"/>
  <c r="Y5626" i="8"/>
  <c r="Y5627" i="8"/>
  <c r="Y5628" i="8"/>
  <c r="Y5629" i="8"/>
  <c r="Y5630" i="8"/>
  <c r="Y5631" i="8"/>
  <c r="Y5632" i="8"/>
  <c r="Y5633" i="8"/>
  <c r="Y5634" i="8"/>
  <c r="Y5635" i="8"/>
  <c r="Y5636" i="8"/>
  <c r="Y5637" i="8"/>
  <c r="Y5638" i="8"/>
  <c r="Y5639" i="8"/>
  <c r="Y5640" i="8"/>
  <c r="Y5641" i="8"/>
  <c r="Y5642" i="8"/>
  <c r="Y5643" i="8"/>
  <c r="Y5644" i="8"/>
  <c r="Y5645" i="8"/>
  <c r="Y5646" i="8"/>
  <c r="Y5647" i="8"/>
  <c r="Y5648" i="8"/>
  <c r="Y5649" i="8"/>
  <c r="Y5650" i="8"/>
  <c r="Y5651" i="8"/>
  <c r="Y5652" i="8"/>
  <c r="Y5653" i="8"/>
  <c r="Y5654" i="8"/>
  <c r="Y5655" i="8"/>
  <c r="Y5656" i="8"/>
  <c r="Y5657" i="8"/>
  <c r="Y5658" i="8"/>
  <c r="Y5659" i="8"/>
  <c r="Y5660" i="8"/>
  <c r="Y5661" i="8"/>
  <c r="Y5662" i="8"/>
  <c r="Y5663" i="8"/>
  <c r="Y5664" i="8"/>
  <c r="Y5665" i="8"/>
  <c r="Y5666" i="8"/>
  <c r="Y5667" i="8"/>
  <c r="Y5668" i="8"/>
  <c r="Y5669" i="8"/>
  <c r="Y5670" i="8"/>
  <c r="Y5671" i="8"/>
  <c r="Y5672" i="8"/>
  <c r="Y5673" i="8"/>
  <c r="Y5674" i="8"/>
  <c r="Y5675" i="8"/>
  <c r="Y5676" i="8"/>
  <c r="Y5677" i="8"/>
  <c r="Y5678" i="8"/>
  <c r="Y5679" i="8"/>
  <c r="Y5680" i="8"/>
  <c r="Y5681" i="8"/>
  <c r="Y5682" i="8"/>
  <c r="Y5683" i="8"/>
  <c r="Y5684" i="8"/>
  <c r="Y5685" i="8"/>
  <c r="Y5686" i="8"/>
  <c r="Y5687" i="8"/>
  <c r="Y5688" i="8"/>
  <c r="Y5689" i="8"/>
  <c r="Y5690" i="8"/>
  <c r="Y5691" i="8"/>
  <c r="Y5692" i="8"/>
  <c r="Y5693" i="8"/>
  <c r="Y5694" i="8"/>
  <c r="Y5695" i="8"/>
  <c r="Y5696" i="8"/>
  <c r="Y5697" i="8"/>
  <c r="Y5698" i="8"/>
  <c r="Y5699" i="8"/>
  <c r="Y5700" i="8"/>
  <c r="Y5701" i="8"/>
  <c r="Y5702" i="8"/>
  <c r="Y5703" i="8"/>
  <c r="Y5704" i="8"/>
  <c r="Y5705" i="8"/>
  <c r="Y5706" i="8"/>
  <c r="Y5707" i="8"/>
  <c r="Y5708" i="8"/>
  <c r="Y5709" i="8"/>
  <c r="Y5710" i="8"/>
  <c r="Y5711" i="8"/>
  <c r="Y5712" i="8"/>
  <c r="Y5713" i="8"/>
  <c r="Y5714" i="8"/>
  <c r="Y5715" i="8"/>
  <c r="Y5716" i="8"/>
  <c r="Y5717" i="8"/>
  <c r="Y5718" i="8"/>
  <c r="Y5719" i="8"/>
  <c r="Y5720" i="8"/>
  <c r="Y5721" i="8"/>
  <c r="Y5722" i="8"/>
  <c r="Y5723" i="8"/>
  <c r="Y5724" i="8"/>
  <c r="Y5725" i="8"/>
  <c r="Y5726" i="8"/>
  <c r="Y5727" i="8"/>
  <c r="Y5728" i="8"/>
  <c r="Y5729" i="8"/>
  <c r="Y5730" i="8"/>
  <c r="Y5731" i="8"/>
  <c r="Y5732" i="8"/>
  <c r="Y5733" i="8"/>
  <c r="Y5734" i="8"/>
  <c r="Y5735" i="8"/>
  <c r="Y5736" i="8"/>
  <c r="Y5737" i="8"/>
  <c r="Y5738" i="8"/>
  <c r="Y5739" i="8"/>
  <c r="Y5740" i="8"/>
  <c r="Y5741" i="8"/>
  <c r="Y5742" i="8"/>
  <c r="Y5743" i="8"/>
  <c r="Y5744" i="8"/>
  <c r="Y5745" i="8"/>
  <c r="Y5746" i="8"/>
  <c r="Y5747" i="8"/>
  <c r="Y5748" i="8"/>
  <c r="Y5749" i="8"/>
  <c r="Y5750" i="8"/>
  <c r="Y5751" i="8"/>
  <c r="Y5752" i="8"/>
  <c r="Y5753" i="8"/>
  <c r="Y5754" i="8"/>
  <c r="Y5755" i="8"/>
  <c r="Y5756" i="8"/>
  <c r="Y5757" i="8"/>
  <c r="Y5758" i="8"/>
  <c r="Y5759" i="8"/>
  <c r="Y5760" i="8"/>
  <c r="Y5761" i="8"/>
  <c r="Y5762" i="8"/>
  <c r="Y5763" i="8"/>
  <c r="Y5764" i="8"/>
  <c r="Y5765" i="8"/>
  <c r="Y5766" i="8"/>
  <c r="Y5767" i="8"/>
  <c r="Y5768" i="8"/>
  <c r="Y5769" i="8"/>
  <c r="Y5770" i="8"/>
  <c r="Y5771" i="8"/>
  <c r="Y5772" i="8"/>
  <c r="Y5773" i="8"/>
  <c r="Y5774" i="8"/>
  <c r="Y5775" i="8"/>
  <c r="Y5776" i="8"/>
  <c r="Y5777" i="8"/>
  <c r="Y5778" i="8"/>
  <c r="Y5779" i="8"/>
  <c r="Y5780" i="8"/>
  <c r="Y5781" i="8"/>
  <c r="Y5782" i="8"/>
  <c r="Y5783" i="8"/>
  <c r="Y5784" i="8"/>
  <c r="Y5785" i="8"/>
  <c r="Y5786" i="8"/>
  <c r="Y5787" i="8"/>
  <c r="Y5788" i="8"/>
  <c r="Y5789" i="8"/>
  <c r="Y5790" i="8"/>
  <c r="Y5791" i="8"/>
  <c r="Y5792" i="8"/>
  <c r="Y5793" i="8"/>
  <c r="Y5794" i="8"/>
  <c r="Y5795" i="8"/>
  <c r="Y5796" i="8"/>
  <c r="Y5797" i="8"/>
  <c r="Y5798" i="8"/>
  <c r="Y5799" i="8"/>
  <c r="Y5800" i="8"/>
  <c r="Y5801" i="8"/>
  <c r="Y5802" i="8"/>
  <c r="Y5803" i="8"/>
  <c r="Y5804" i="8"/>
  <c r="Y5805" i="8"/>
  <c r="Y5806" i="8"/>
  <c r="Y5807" i="8"/>
  <c r="Y5808" i="8"/>
  <c r="Y5809" i="8"/>
  <c r="Y5810" i="8"/>
  <c r="Y5811" i="8"/>
  <c r="Y5812" i="8"/>
  <c r="Y5813" i="8"/>
  <c r="Y5814" i="8"/>
  <c r="Y5815" i="8"/>
  <c r="Y5816" i="8"/>
  <c r="Y5817" i="8"/>
  <c r="Y5818" i="8"/>
  <c r="Y5819" i="8"/>
  <c r="Y5820" i="8"/>
  <c r="Y5821" i="8"/>
  <c r="Y5822" i="8"/>
  <c r="Y5823" i="8"/>
  <c r="Y5824" i="8"/>
  <c r="Y5825" i="8"/>
  <c r="Y5826" i="8"/>
  <c r="Y5827" i="8"/>
  <c r="Y5828" i="8"/>
  <c r="Y5829" i="8"/>
  <c r="Y5830" i="8"/>
  <c r="Y5831" i="8"/>
  <c r="Y5832" i="8"/>
  <c r="Y5833" i="8"/>
  <c r="Y5834" i="8"/>
  <c r="Y5835" i="8"/>
  <c r="Y5836" i="8"/>
  <c r="Y5837" i="8"/>
  <c r="Y5838" i="8"/>
  <c r="Y5839" i="8"/>
  <c r="Y5840" i="8"/>
  <c r="Y5841" i="8"/>
  <c r="Y5842" i="8"/>
  <c r="Y5843" i="8"/>
  <c r="Y5844" i="8"/>
  <c r="Y5845" i="8"/>
  <c r="Y5846" i="8"/>
  <c r="Y5847" i="8"/>
  <c r="Y5848" i="8"/>
  <c r="Y5849" i="8"/>
  <c r="Y5850" i="8"/>
  <c r="Y5851" i="8"/>
  <c r="Y5852" i="8"/>
  <c r="Y5853" i="8"/>
  <c r="Y5854" i="8"/>
  <c r="Y5855" i="8"/>
  <c r="Y5856" i="8"/>
  <c r="Y5857" i="8"/>
  <c r="Y5858" i="8"/>
  <c r="Y5859" i="8"/>
  <c r="Y5860" i="8"/>
  <c r="Y5861" i="8"/>
  <c r="Y5862" i="8"/>
  <c r="Y5863" i="8"/>
  <c r="Y5864" i="8"/>
  <c r="Y5865" i="8"/>
  <c r="Y5866" i="8"/>
  <c r="Y5867" i="8"/>
  <c r="Y5868" i="8"/>
  <c r="Y5869" i="8"/>
  <c r="Y5870" i="8"/>
  <c r="Y5871" i="8"/>
  <c r="Y5872" i="8"/>
  <c r="Y5873" i="8"/>
  <c r="Y5874" i="8"/>
  <c r="Y5875" i="8"/>
  <c r="Y5876" i="8"/>
  <c r="Y5877" i="8"/>
  <c r="Y5878" i="8"/>
  <c r="Y5879" i="8"/>
  <c r="Y5880" i="8"/>
  <c r="Y5881" i="8"/>
  <c r="Y5882" i="8"/>
  <c r="Y5883" i="8"/>
  <c r="Y5884" i="8"/>
  <c r="Y5885" i="8"/>
  <c r="Y5886" i="8"/>
  <c r="Y5887" i="8"/>
  <c r="Y5888" i="8"/>
  <c r="Y5889" i="8"/>
  <c r="Y5890" i="8"/>
  <c r="Y5891" i="8"/>
  <c r="Y5892" i="8"/>
  <c r="Y5893" i="8"/>
  <c r="Y5894" i="8"/>
  <c r="Y5895" i="8"/>
  <c r="Y5896" i="8"/>
  <c r="Y5897" i="8"/>
  <c r="Y5898" i="8"/>
  <c r="Y5899" i="8"/>
  <c r="Y5900" i="8"/>
  <c r="Y5901" i="8"/>
  <c r="Y5902" i="8"/>
  <c r="Y5903" i="8"/>
  <c r="Y5904" i="8"/>
  <c r="Y5905" i="8"/>
  <c r="Y5906" i="8"/>
  <c r="Y5907" i="8"/>
  <c r="Y5908" i="8"/>
  <c r="Y5909" i="8"/>
  <c r="Y5910" i="8"/>
  <c r="Y5911" i="8"/>
  <c r="Y5912" i="8"/>
  <c r="Y5913" i="8"/>
  <c r="Y5914" i="8"/>
  <c r="Y5915" i="8"/>
  <c r="Y5916" i="8"/>
  <c r="Y5917" i="8"/>
  <c r="Y5918" i="8"/>
  <c r="Y5919" i="8"/>
  <c r="Y5920" i="8"/>
  <c r="Y5921" i="8"/>
  <c r="Y5922" i="8"/>
  <c r="Y5923" i="8"/>
  <c r="Y5924" i="8"/>
  <c r="Y5925" i="8"/>
  <c r="Y5926" i="8"/>
  <c r="Y5927" i="8"/>
  <c r="Y5928" i="8"/>
  <c r="Y5929" i="8"/>
  <c r="Y5930" i="8"/>
  <c r="Y5931" i="8"/>
  <c r="Y5932" i="8"/>
  <c r="Y5933" i="8"/>
  <c r="Y5934" i="8"/>
  <c r="Y5935" i="8"/>
  <c r="Y5936" i="8"/>
  <c r="Y5937" i="8"/>
  <c r="Y5938" i="8"/>
  <c r="Y5939" i="8"/>
  <c r="Y5940" i="8"/>
  <c r="Y5941" i="8"/>
  <c r="Y5942" i="8"/>
  <c r="Y5943" i="8"/>
  <c r="Y5944" i="8"/>
  <c r="Y5945" i="8"/>
  <c r="Y5946" i="8"/>
  <c r="Y5947" i="8"/>
  <c r="Y5948" i="8"/>
  <c r="Y5949" i="8"/>
  <c r="Y5950" i="8"/>
  <c r="Y5951" i="8"/>
  <c r="Y5952" i="8"/>
  <c r="Y5953" i="8"/>
  <c r="Y5954" i="8"/>
  <c r="Y5955" i="8"/>
  <c r="Y5956" i="8"/>
  <c r="Y5957" i="8"/>
  <c r="Y5958" i="8"/>
  <c r="Y5959" i="8"/>
  <c r="Y5960" i="8"/>
  <c r="Y5961" i="8"/>
  <c r="Y5962" i="8"/>
  <c r="Y5963" i="8"/>
  <c r="Y5964" i="8"/>
  <c r="Y5965" i="8"/>
  <c r="Y5966" i="8"/>
  <c r="Y5967" i="8"/>
  <c r="Y5968" i="8"/>
  <c r="Y5969" i="8"/>
  <c r="Y5970" i="8"/>
  <c r="Y5971" i="8"/>
  <c r="Y5972" i="8"/>
  <c r="Y5973" i="8"/>
  <c r="Y5974" i="8"/>
  <c r="Y5975" i="8"/>
  <c r="Y5976" i="8"/>
  <c r="Y5977" i="8"/>
  <c r="Y5978" i="8"/>
  <c r="Y5979" i="8"/>
  <c r="Y5980" i="8"/>
  <c r="Y5981" i="8"/>
  <c r="Y5982" i="8"/>
  <c r="Y5983" i="8"/>
  <c r="Y5984" i="8"/>
  <c r="Y5985" i="8"/>
  <c r="Y5986" i="8"/>
  <c r="Y5987" i="8"/>
  <c r="Y5988" i="8"/>
  <c r="Y5989" i="8"/>
  <c r="Y5990" i="8"/>
  <c r="Y5991" i="8"/>
  <c r="Y5992" i="8"/>
  <c r="Y5993" i="8"/>
  <c r="Y5994" i="8"/>
  <c r="Y5995" i="8"/>
  <c r="H5986" i="8"/>
  <c r="I5985" i="8"/>
  <c r="A5995" i="8"/>
  <c r="X5999" i="8" l="1"/>
  <c r="A5996" i="8"/>
  <c r="I5986" i="8"/>
  <c r="H5987" i="8"/>
  <c r="X6000" i="8" l="1"/>
  <c r="H5988" i="8"/>
  <c r="I5987" i="8"/>
  <c r="A5997" i="8"/>
  <c r="X6001" i="8" l="1"/>
  <c r="A5998" i="8"/>
  <c r="I5988" i="8"/>
  <c r="H5989" i="8"/>
  <c r="X6002" i="8" l="1"/>
  <c r="H5990" i="8"/>
  <c r="I5989" i="8"/>
  <c r="A5999" i="8"/>
  <c r="X6003" i="8" l="1"/>
  <c r="A6000" i="8"/>
  <c r="I5990" i="8"/>
  <c r="H5991" i="8"/>
  <c r="X6004" i="8" l="1"/>
  <c r="I5991" i="8"/>
  <c r="H5992" i="8"/>
  <c r="A6001" i="8"/>
  <c r="X6005" i="8" l="1"/>
  <c r="A6002" i="8"/>
  <c r="I5992" i="8"/>
  <c r="H5993" i="8"/>
  <c r="X6006" i="8" l="1"/>
  <c r="H5994" i="8"/>
  <c r="I5993" i="8"/>
  <c r="A6003" i="8"/>
  <c r="X6007" i="8" l="1"/>
  <c r="A6004" i="8"/>
  <c r="I5994" i="8"/>
  <c r="H5995" i="8"/>
  <c r="X6008" i="8" l="1"/>
  <c r="H5996" i="8"/>
  <c r="I5995" i="8"/>
  <c r="A6005" i="8"/>
  <c r="X6009" i="8" l="1"/>
  <c r="A6006" i="8"/>
  <c r="I5996" i="8"/>
  <c r="H5997" i="8"/>
  <c r="X6010" i="8" l="1"/>
  <c r="H5998" i="8"/>
  <c r="I5997" i="8"/>
  <c r="A6007" i="8"/>
  <c r="X6011" i="8" l="1"/>
  <c r="A6008" i="8"/>
  <c r="H5999" i="8"/>
  <c r="I5998" i="8"/>
  <c r="X6012" i="8" l="1"/>
  <c r="H6000" i="8"/>
  <c r="I5999" i="8"/>
  <c r="A6009" i="8"/>
  <c r="X6013" i="8" l="1"/>
  <c r="A6010" i="8"/>
  <c r="H6001" i="8"/>
  <c r="I6000" i="8"/>
  <c r="X6014" i="8" l="1"/>
  <c r="H6002" i="8"/>
  <c r="I6001" i="8"/>
  <c r="A6011" i="8"/>
  <c r="X6015" i="8" l="1"/>
  <c r="A6012" i="8"/>
  <c r="I6002" i="8"/>
  <c r="H6003" i="8"/>
  <c r="X6016" i="8" l="1"/>
  <c r="H6004" i="8"/>
  <c r="I6003" i="8"/>
  <c r="A6013" i="8"/>
  <c r="X6017" i="8" l="1"/>
  <c r="A6014" i="8"/>
  <c r="H6005" i="8"/>
  <c r="I6004" i="8"/>
  <c r="X6018" i="8" l="1"/>
  <c r="H6006" i="8"/>
  <c r="I6005" i="8"/>
  <c r="A6015" i="8"/>
  <c r="X6019" i="8" l="1"/>
  <c r="A6016" i="8"/>
  <c r="H6007" i="8"/>
  <c r="I6006" i="8"/>
  <c r="X6020" i="8" l="1"/>
  <c r="H6008" i="8"/>
  <c r="I6007" i="8"/>
  <c r="A6017" i="8"/>
  <c r="X6021" i="8" l="1"/>
  <c r="A6018" i="8"/>
  <c r="I6008" i="8"/>
  <c r="H6009" i="8"/>
  <c r="X6022" i="8" l="1"/>
  <c r="H6010" i="8"/>
  <c r="I6009" i="8"/>
  <c r="A6019" i="8"/>
  <c r="X6023" i="8" l="1"/>
  <c r="A6020" i="8"/>
  <c r="I6010" i="8"/>
  <c r="H6011" i="8"/>
  <c r="X6024" i="8" l="1"/>
  <c r="H6012" i="8"/>
  <c r="I6011" i="8"/>
  <c r="A6021" i="8"/>
  <c r="X6025" i="8" l="1"/>
  <c r="A6022" i="8"/>
  <c r="I6012" i="8"/>
  <c r="H6013" i="8"/>
  <c r="X6026" i="8" l="1"/>
  <c r="H6014" i="8"/>
  <c r="I6013" i="8"/>
  <c r="A6023" i="8"/>
  <c r="X6027" i="8" l="1"/>
  <c r="A6024" i="8"/>
  <c r="I6014" i="8"/>
  <c r="H6015" i="8"/>
  <c r="X6028" i="8" l="1"/>
  <c r="H6016" i="8"/>
  <c r="I6015" i="8"/>
  <c r="A6025" i="8"/>
  <c r="X6029" i="8" l="1"/>
  <c r="A6026" i="8"/>
  <c r="I6016" i="8"/>
  <c r="H6017" i="8"/>
  <c r="X6030" i="8" l="1"/>
  <c r="H6018" i="8"/>
  <c r="I6017" i="8"/>
  <c r="A6027" i="8"/>
  <c r="X6031" i="8" l="1"/>
  <c r="A6028" i="8"/>
  <c r="I6018" i="8"/>
  <c r="H6019" i="8"/>
  <c r="X6032" i="8" l="1"/>
  <c r="H6020" i="8"/>
  <c r="I6019" i="8"/>
  <c r="A6029" i="8"/>
  <c r="X6033" i="8" l="1"/>
  <c r="A6030" i="8"/>
  <c r="I6020" i="8"/>
  <c r="H6021" i="8"/>
  <c r="X6034" i="8" l="1"/>
  <c r="H6022" i="8"/>
  <c r="I6021" i="8"/>
  <c r="A6031" i="8"/>
  <c r="X6035" i="8" l="1"/>
  <c r="A6032" i="8"/>
  <c r="I6022" i="8"/>
  <c r="H6023" i="8"/>
  <c r="X6036" i="8" l="1"/>
  <c r="H6024" i="8"/>
  <c r="I6023" i="8"/>
  <c r="A6033" i="8"/>
  <c r="X6037" i="8" l="1"/>
  <c r="A6034" i="8"/>
  <c r="I6024" i="8"/>
  <c r="H6025" i="8"/>
  <c r="X6038" i="8" l="1"/>
  <c r="H6026" i="8"/>
  <c r="I6025" i="8"/>
  <c r="A6035" i="8"/>
  <c r="X6039" i="8" l="1"/>
  <c r="A6036" i="8"/>
  <c r="I6026" i="8"/>
  <c r="H6027" i="8"/>
  <c r="X6040" i="8" l="1"/>
  <c r="H6028" i="8"/>
  <c r="I6027" i="8"/>
  <c r="A6037" i="8"/>
  <c r="X6041" i="8" l="1"/>
  <c r="A6038" i="8"/>
  <c r="I6028" i="8"/>
  <c r="H6029" i="8"/>
  <c r="X6042" i="8" l="1"/>
  <c r="H6030" i="8"/>
  <c r="I6029" i="8"/>
  <c r="A6039" i="8"/>
  <c r="X6043" i="8" l="1"/>
  <c r="A6040" i="8"/>
  <c r="I6030" i="8"/>
  <c r="H6031" i="8"/>
  <c r="X6044" i="8" l="1"/>
  <c r="H6032" i="8"/>
  <c r="I6031" i="8"/>
  <c r="A6041" i="8"/>
  <c r="X6045" i="8" l="1"/>
  <c r="A6042" i="8"/>
  <c r="I6032" i="8"/>
  <c r="H6033" i="8"/>
  <c r="X6046" i="8" l="1"/>
  <c r="H6034" i="8"/>
  <c r="I6033" i="8"/>
  <c r="A6043" i="8"/>
  <c r="X6047" i="8" l="1"/>
  <c r="A6044" i="8"/>
  <c r="I6034" i="8"/>
  <c r="H6035" i="8"/>
  <c r="X6048" i="8" l="1"/>
  <c r="H6036" i="8"/>
  <c r="I6035" i="8"/>
  <c r="A6045" i="8"/>
  <c r="X6049" i="8" l="1"/>
  <c r="A6046" i="8"/>
  <c r="I6036" i="8"/>
  <c r="H6037" i="8"/>
  <c r="X6050" i="8" l="1"/>
  <c r="H6038" i="8"/>
  <c r="I6037" i="8"/>
  <c r="A6047" i="8"/>
  <c r="X6051" i="8" l="1"/>
  <c r="A6048" i="8"/>
  <c r="I6038" i="8"/>
  <c r="H6039" i="8"/>
  <c r="X6052" i="8" l="1"/>
  <c r="H6040" i="8"/>
  <c r="I6039" i="8"/>
  <c r="A6049" i="8"/>
  <c r="X6053" i="8" l="1"/>
  <c r="A6050" i="8"/>
  <c r="I6040" i="8"/>
  <c r="H6041" i="8"/>
  <c r="X6054" i="8" l="1"/>
  <c r="H6042" i="8"/>
  <c r="I6041" i="8"/>
  <c r="A6051" i="8"/>
  <c r="X6055" i="8" l="1"/>
  <c r="A6052" i="8"/>
  <c r="I6042" i="8"/>
  <c r="H6043" i="8"/>
  <c r="X6056" i="8" l="1"/>
  <c r="H6044" i="8"/>
  <c r="I6043" i="8"/>
  <c r="A6053" i="8"/>
  <c r="X6057" i="8" l="1"/>
  <c r="A6054" i="8"/>
  <c r="I6044" i="8"/>
  <c r="H6045" i="8"/>
  <c r="X6058" i="8" l="1"/>
  <c r="H6046" i="8"/>
  <c r="I6045" i="8"/>
  <c r="A6055" i="8"/>
  <c r="X6059" i="8" l="1"/>
  <c r="A6056" i="8"/>
  <c r="I6046" i="8"/>
  <c r="H6047" i="8"/>
  <c r="X6060" i="8" l="1"/>
  <c r="H6048" i="8"/>
  <c r="I6047" i="8"/>
  <c r="A6057" i="8"/>
  <c r="X6061" i="8" l="1"/>
  <c r="A6058" i="8"/>
  <c r="I6048" i="8"/>
  <c r="H6049" i="8"/>
  <c r="X6062" i="8" l="1"/>
  <c r="H6050" i="8"/>
  <c r="I6049" i="8"/>
  <c r="A6059" i="8"/>
  <c r="X6063" i="8" l="1"/>
  <c r="A6060" i="8"/>
  <c r="I6050" i="8"/>
  <c r="H6051" i="8"/>
  <c r="X6064" i="8" l="1"/>
  <c r="H6052" i="8"/>
  <c r="I6051" i="8"/>
  <c r="A6061" i="8"/>
  <c r="X6065" i="8" l="1"/>
  <c r="A6062" i="8"/>
  <c r="I6052" i="8"/>
  <c r="H6053" i="8"/>
  <c r="X6066" i="8" l="1"/>
  <c r="H6054" i="8"/>
  <c r="I6053" i="8"/>
  <c r="A6063" i="8"/>
  <c r="X6067" i="8" l="1"/>
  <c r="A6064" i="8"/>
  <c r="I6054" i="8"/>
  <c r="H6055" i="8"/>
  <c r="X6068" i="8" l="1"/>
  <c r="H6056" i="8"/>
  <c r="I6055" i="8"/>
  <c r="A6065" i="8"/>
  <c r="X6069" i="8" l="1"/>
  <c r="A6066" i="8"/>
  <c r="I6056" i="8"/>
  <c r="H6057" i="8"/>
  <c r="X6070" i="8" l="1"/>
  <c r="H6058" i="8"/>
  <c r="I6057" i="8"/>
  <c r="A6067" i="8"/>
  <c r="X6071" i="8" l="1"/>
  <c r="A6068" i="8"/>
  <c r="I6058" i="8"/>
  <c r="H6059" i="8"/>
  <c r="X6072" i="8" l="1"/>
  <c r="H6060" i="8"/>
  <c r="I6059" i="8"/>
  <c r="A6069" i="8"/>
  <c r="X6073" i="8" l="1"/>
  <c r="A6070" i="8"/>
  <c r="I6060" i="8"/>
  <c r="H6061" i="8"/>
  <c r="X6074" i="8" l="1"/>
  <c r="H6062" i="8"/>
  <c r="I6061" i="8"/>
  <c r="A6071" i="8"/>
  <c r="X6075" i="8" l="1"/>
  <c r="A6072" i="8"/>
  <c r="I6062" i="8"/>
  <c r="H6063" i="8"/>
  <c r="X6076" i="8" l="1"/>
  <c r="H6064" i="8"/>
  <c r="I6063" i="8"/>
  <c r="A6073" i="8"/>
  <c r="X6077" i="8" l="1"/>
  <c r="A6074" i="8"/>
  <c r="I6064" i="8"/>
  <c r="H6065" i="8"/>
  <c r="X6078" i="8" l="1"/>
  <c r="H6066" i="8"/>
  <c r="I6065" i="8"/>
  <c r="A6075" i="8"/>
  <c r="X6079" i="8" l="1"/>
  <c r="A6076" i="8"/>
  <c r="I6066" i="8"/>
  <c r="H6067" i="8"/>
  <c r="X6080" i="8" l="1"/>
  <c r="H6068" i="8"/>
  <c r="I6067" i="8"/>
  <c r="A6077" i="8"/>
  <c r="X6081" i="8" l="1"/>
  <c r="A6078" i="8"/>
  <c r="I6068" i="8"/>
  <c r="H6069" i="8"/>
  <c r="X6082" i="8" l="1"/>
  <c r="H6070" i="8"/>
  <c r="I6069" i="8"/>
  <c r="A6079" i="8"/>
  <c r="X6083" i="8" l="1"/>
  <c r="A6080" i="8"/>
  <c r="I6070" i="8"/>
  <c r="H6071" i="8"/>
  <c r="X6084" i="8" l="1"/>
  <c r="H6072" i="8"/>
  <c r="I6071" i="8"/>
  <c r="A6081" i="8"/>
  <c r="X6085" i="8" l="1"/>
  <c r="A6082" i="8"/>
  <c r="I6072" i="8"/>
  <c r="H6073" i="8"/>
  <c r="X6086" i="8" l="1"/>
  <c r="H6074" i="8"/>
  <c r="I6073" i="8"/>
  <c r="A6083" i="8"/>
  <c r="X6087" i="8" l="1"/>
  <c r="A6084" i="8"/>
  <c r="I6074" i="8"/>
  <c r="H6075" i="8"/>
  <c r="X6088" i="8" l="1"/>
  <c r="H6076" i="8"/>
  <c r="I6075" i="8"/>
  <c r="A6085" i="8"/>
  <c r="X6089" i="8" l="1"/>
  <c r="A6086" i="8"/>
  <c r="I6076" i="8"/>
  <c r="H6077" i="8"/>
  <c r="X6090" i="8" l="1"/>
  <c r="H6078" i="8"/>
  <c r="I6077" i="8"/>
  <c r="A6087" i="8"/>
  <c r="X6091" i="8" l="1"/>
  <c r="A6088" i="8"/>
  <c r="I6078" i="8"/>
  <c r="H6079" i="8"/>
  <c r="X6092" i="8" l="1"/>
  <c r="H6080" i="8"/>
  <c r="I6079" i="8"/>
  <c r="A6089" i="8"/>
  <c r="X6093" i="8" l="1"/>
  <c r="A6090" i="8"/>
  <c r="I6080" i="8"/>
  <c r="H6081" i="8"/>
  <c r="X6094" i="8" l="1"/>
  <c r="H6082" i="8"/>
  <c r="I6081" i="8"/>
  <c r="A6091" i="8"/>
  <c r="X6095" i="8" l="1"/>
  <c r="A6092" i="8"/>
  <c r="I6082" i="8"/>
  <c r="H6083" i="8"/>
  <c r="X6096" i="8" l="1"/>
  <c r="H6084" i="8"/>
  <c r="I6083" i="8"/>
  <c r="A6093" i="8"/>
  <c r="X6097" i="8" l="1"/>
  <c r="A6094" i="8"/>
  <c r="I6084" i="8"/>
  <c r="H6085" i="8"/>
  <c r="X6098" i="8" l="1"/>
  <c r="H6086" i="8"/>
  <c r="I6085" i="8"/>
  <c r="A6095" i="8"/>
  <c r="X6099" i="8" l="1"/>
  <c r="A6096" i="8"/>
  <c r="I6086" i="8"/>
  <c r="H6087" i="8"/>
  <c r="X6100" i="8" l="1"/>
  <c r="H6088" i="8"/>
  <c r="I6087" i="8"/>
  <c r="A6097" i="8"/>
  <c r="X6101" i="8" l="1"/>
  <c r="A6098" i="8"/>
  <c r="I6088" i="8"/>
  <c r="H6089" i="8"/>
  <c r="X6102" i="8" l="1"/>
  <c r="H6090" i="8"/>
  <c r="I6089" i="8"/>
  <c r="A6099" i="8"/>
  <c r="X6103" i="8" l="1"/>
  <c r="A6100" i="8"/>
  <c r="I6090" i="8"/>
  <c r="H6091" i="8"/>
  <c r="X6104" i="8" l="1"/>
  <c r="H6092" i="8"/>
  <c r="I6091" i="8"/>
  <c r="A6101" i="8"/>
  <c r="X6105" i="8" l="1"/>
  <c r="A6102" i="8"/>
  <c r="I6092" i="8"/>
  <c r="H6093" i="8"/>
  <c r="X6106" i="8" l="1"/>
  <c r="H6094" i="8"/>
  <c r="I6093" i="8"/>
  <c r="A6103" i="8"/>
  <c r="X6107" i="8" l="1"/>
  <c r="A6104" i="8"/>
  <c r="I6094" i="8"/>
  <c r="H6095" i="8"/>
  <c r="X6108" i="8" l="1"/>
  <c r="H6096" i="8"/>
  <c r="I6095" i="8"/>
  <c r="A6105" i="8"/>
  <c r="X6109" i="8" l="1"/>
  <c r="A6106" i="8"/>
  <c r="I6096" i="8"/>
  <c r="H6097" i="8"/>
  <c r="X6110" i="8" l="1"/>
  <c r="H6098" i="8"/>
  <c r="I6097" i="8"/>
  <c r="A6107" i="8"/>
  <c r="X6111" i="8" l="1"/>
  <c r="A6108" i="8"/>
  <c r="I6098" i="8"/>
  <c r="H6099" i="8"/>
  <c r="X6112" i="8" l="1"/>
  <c r="H6100" i="8"/>
  <c r="I6099" i="8"/>
  <c r="A6109" i="8"/>
  <c r="X6113" i="8" l="1"/>
  <c r="A6110" i="8"/>
  <c r="I6100" i="8"/>
  <c r="H6101" i="8"/>
  <c r="X6114" i="8" l="1"/>
  <c r="H6102" i="8"/>
  <c r="I6101" i="8"/>
  <c r="A6111" i="8"/>
  <c r="X6115" i="8" l="1"/>
  <c r="A6112" i="8"/>
  <c r="I6102" i="8"/>
  <c r="H6103" i="8"/>
  <c r="X6116" i="8" l="1"/>
  <c r="H6104" i="8"/>
  <c r="I6103" i="8"/>
  <c r="A6113" i="8"/>
  <c r="X6117" i="8" l="1"/>
  <c r="A6114" i="8"/>
  <c r="I6104" i="8"/>
  <c r="H6105" i="8"/>
  <c r="X6118" i="8" l="1"/>
  <c r="H6106" i="8"/>
  <c r="I6105" i="8"/>
  <c r="A6115" i="8"/>
  <c r="X6119" i="8" l="1"/>
  <c r="A6116" i="8"/>
  <c r="I6106" i="8"/>
  <c r="H6107" i="8"/>
  <c r="X6120" i="8" l="1"/>
  <c r="H6108" i="8"/>
  <c r="I6107" i="8"/>
  <c r="A6117" i="8"/>
  <c r="X6121" i="8" l="1"/>
  <c r="A6118" i="8"/>
  <c r="I6108" i="8"/>
  <c r="H6109" i="8"/>
  <c r="X6122" i="8" l="1"/>
  <c r="H6110" i="8"/>
  <c r="I6109" i="8"/>
  <c r="A6119" i="8"/>
  <c r="X6123" i="8" l="1"/>
  <c r="A6120" i="8"/>
  <c r="I6110" i="8"/>
  <c r="H6111" i="8"/>
  <c r="X6124" i="8" l="1"/>
  <c r="H6112" i="8"/>
  <c r="I6111" i="8"/>
  <c r="A6121" i="8"/>
  <c r="X6125" i="8" l="1"/>
  <c r="A6122" i="8"/>
  <c r="I6112" i="8"/>
  <c r="H6113" i="8"/>
  <c r="X6126" i="8" l="1"/>
  <c r="H6114" i="8"/>
  <c r="I6113" i="8"/>
  <c r="A6123" i="8"/>
  <c r="X6127" i="8" l="1"/>
  <c r="A6124" i="8"/>
  <c r="I6114" i="8"/>
  <c r="H6115" i="8"/>
  <c r="X6128" i="8" l="1"/>
  <c r="H6116" i="8"/>
  <c r="I6115" i="8"/>
  <c r="A6125" i="8"/>
  <c r="X6129" i="8" l="1"/>
  <c r="A6126" i="8"/>
  <c r="I6116" i="8"/>
  <c r="H6117" i="8"/>
  <c r="X6130" i="8" l="1"/>
  <c r="H6118" i="8"/>
  <c r="I6117" i="8"/>
  <c r="A6127" i="8"/>
  <c r="X6131" i="8" l="1"/>
  <c r="A6128" i="8"/>
  <c r="I6118" i="8"/>
  <c r="H6119" i="8"/>
  <c r="X6132" i="8" l="1"/>
  <c r="H6120" i="8"/>
  <c r="I6119" i="8"/>
  <c r="A6129" i="8"/>
  <c r="X6133" i="8" l="1"/>
  <c r="A6130" i="8"/>
  <c r="I6120" i="8"/>
  <c r="H6121" i="8"/>
  <c r="X6134" i="8" l="1"/>
  <c r="H6122" i="8"/>
  <c r="I6121" i="8"/>
  <c r="A6131" i="8"/>
  <c r="X6135" i="8" l="1"/>
  <c r="A6132" i="8"/>
  <c r="I6122" i="8"/>
  <c r="H6123" i="8"/>
  <c r="X6136" i="8" l="1"/>
  <c r="H6124" i="8"/>
  <c r="I6123" i="8"/>
  <c r="A6133" i="8"/>
  <c r="X6137" i="8" l="1"/>
  <c r="A6134" i="8"/>
  <c r="I6124" i="8"/>
  <c r="H6125" i="8"/>
  <c r="X6138" i="8" l="1"/>
  <c r="H6126" i="8"/>
  <c r="I6125" i="8"/>
  <c r="A6135" i="8"/>
  <c r="X6139" i="8" l="1"/>
  <c r="A6136" i="8"/>
  <c r="I6126" i="8"/>
  <c r="H6127" i="8"/>
  <c r="X6140" i="8" l="1"/>
  <c r="H6128" i="8"/>
  <c r="I6127" i="8"/>
  <c r="A6137" i="8"/>
  <c r="X6141" i="8" l="1"/>
  <c r="A6138" i="8"/>
  <c r="I6128" i="8"/>
  <c r="H6129" i="8"/>
  <c r="X6142" i="8" l="1"/>
  <c r="H6130" i="8"/>
  <c r="I6129" i="8"/>
  <c r="A6139" i="8"/>
  <c r="X6143" i="8" l="1"/>
  <c r="A6140" i="8"/>
  <c r="I6130" i="8"/>
  <c r="H6131" i="8"/>
  <c r="X6144" i="8" l="1"/>
  <c r="H6132" i="8"/>
  <c r="I6131" i="8"/>
  <c r="A6141" i="8"/>
  <c r="X6145" i="8" l="1"/>
  <c r="A6142" i="8"/>
  <c r="I6132" i="8"/>
  <c r="H6133" i="8"/>
  <c r="X6146" i="8" l="1"/>
  <c r="H6134" i="8"/>
  <c r="I6133" i="8"/>
  <c r="A6143" i="8"/>
  <c r="X6147" i="8" l="1"/>
  <c r="A6144" i="8"/>
  <c r="I6134" i="8"/>
  <c r="H6135" i="8"/>
  <c r="X6148" i="8" l="1"/>
  <c r="H6136" i="8"/>
  <c r="I6135" i="8"/>
  <c r="A6145" i="8"/>
  <c r="X6149" i="8" l="1"/>
  <c r="A6146" i="8"/>
  <c r="I6136" i="8"/>
  <c r="H6137" i="8"/>
  <c r="X6150" i="8" l="1"/>
  <c r="H6138" i="8"/>
  <c r="I6137" i="8"/>
  <c r="A6147" i="8"/>
  <c r="X6151" i="8" l="1"/>
  <c r="A6148" i="8"/>
  <c r="I6138" i="8"/>
  <c r="H6139" i="8"/>
  <c r="X6152" i="8" l="1"/>
  <c r="H6140" i="8"/>
  <c r="I6139" i="8"/>
  <c r="A6149" i="8"/>
  <c r="X6153" i="8" l="1"/>
  <c r="A6150" i="8"/>
  <c r="I6140" i="8"/>
  <c r="H6141" i="8"/>
  <c r="X6154" i="8" l="1"/>
  <c r="H6142" i="8"/>
  <c r="I6141" i="8"/>
  <c r="A6151" i="8"/>
  <c r="X6155" i="8" l="1"/>
  <c r="A6152" i="8"/>
  <c r="I6142" i="8"/>
  <c r="H6143" i="8"/>
  <c r="X6156" i="8" l="1"/>
  <c r="H6144" i="8"/>
  <c r="I6143" i="8"/>
  <c r="A6153" i="8"/>
  <c r="X6157" i="8" l="1"/>
  <c r="A6154" i="8"/>
  <c r="I6144" i="8"/>
  <c r="H6145" i="8"/>
  <c r="X6158" i="8" l="1"/>
  <c r="H6146" i="8"/>
  <c r="I6145" i="8"/>
  <c r="A6155" i="8"/>
  <c r="X6159" i="8" l="1"/>
  <c r="A6156" i="8"/>
  <c r="I6146" i="8"/>
  <c r="H6147" i="8"/>
  <c r="X6160" i="8" l="1"/>
  <c r="H6148" i="8"/>
  <c r="I6147" i="8"/>
  <c r="A6157" i="8"/>
  <c r="X6161" i="8" l="1"/>
  <c r="A6158" i="8"/>
  <c r="I6148" i="8"/>
  <c r="H6149" i="8"/>
  <c r="X6162" i="8" l="1"/>
  <c r="H6150" i="8"/>
  <c r="I6149" i="8"/>
  <c r="A6159" i="8"/>
  <c r="X6163" i="8" l="1"/>
  <c r="A6160" i="8"/>
  <c r="I6150" i="8"/>
  <c r="H6151" i="8"/>
  <c r="X6164" i="8" l="1"/>
  <c r="H6152" i="8"/>
  <c r="I6151" i="8"/>
  <c r="A6161" i="8"/>
  <c r="X6165" i="8" l="1"/>
  <c r="A6162" i="8"/>
  <c r="I6152" i="8"/>
  <c r="H6153" i="8"/>
  <c r="X6166" i="8" l="1"/>
  <c r="H6154" i="8"/>
  <c r="I6153" i="8"/>
  <c r="A6163" i="8"/>
  <c r="X6167" i="8" l="1"/>
  <c r="A6164" i="8"/>
  <c r="I6154" i="8"/>
  <c r="H6155" i="8"/>
  <c r="X6168" i="8" l="1"/>
  <c r="H6156" i="8"/>
  <c r="I6155" i="8"/>
  <c r="A6165" i="8"/>
  <c r="X6169" i="8" l="1"/>
  <c r="A6166" i="8"/>
  <c r="I6156" i="8"/>
  <c r="H6157" i="8"/>
  <c r="X6170" i="8" l="1"/>
  <c r="H6158" i="8"/>
  <c r="I6157" i="8"/>
  <c r="A6167" i="8"/>
  <c r="X6171" i="8" l="1"/>
  <c r="A6168" i="8"/>
  <c r="I6158" i="8"/>
  <c r="H6159" i="8"/>
  <c r="X6172" i="8" l="1"/>
  <c r="H6160" i="8"/>
  <c r="I6159" i="8"/>
  <c r="A6169" i="8"/>
  <c r="X6173" i="8" l="1"/>
  <c r="A6170" i="8"/>
  <c r="I6160" i="8"/>
  <c r="H6161" i="8"/>
  <c r="X6174" i="8" l="1"/>
  <c r="H6162" i="8"/>
  <c r="I6161" i="8"/>
  <c r="A6171" i="8"/>
  <c r="X6175" i="8" l="1"/>
  <c r="A6172" i="8"/>
  <c r="I6162" i="8"/>
  <c r="H6163" i="8"/>
  <c r="X6176" i="8" l="1"/>
  <c r="H6164" i="8"/>
  <c r="I6163" i="8"/>
  <c r="A6173" i="8"/>
  <c r="X6177" i="8" l="1"/>
  <c r="A6174" i="8"/>
  <c r="I6164" i="8"/>
  <c r="H6165" i="8"/>
  <c r="X6178" i="8" l="1"/>
  <c r="H6166" i="8"/>
  <c r="I6165" i="8"/>
  <c r="A6175" i="8"/>
  <c r="X6179" i="8" l="1"/>
  <c r="A6176" i="8"/>
  <c r="I6166" i="8"/>
  <c r="H6167" i="8"/>
  <c r="X6180" i="8" l="1"/>
  <c r="H6168" i="8"/>
  <c r="I6167" i="8"/>
  <c r="A6177" i="8"/>
  <c r="X6181" i="8" l="1"/>
  <c r="A6178" i="8"/>
  <c r="I6168" i="8"/>
  <c r="H6169" i="8"/>
  <c r="X6182" i="8" l="1"/>
  <c r="H6170" i="8"/>
  <c r="I6169" i="8"/>
  <c r="A6179" i="8"/>
  <c r="X6183" i="8" l="1"/>
  <c r="A6180" i="8"/>
  <c r="I6170" i="8"/>
  <c r="H6171" i="8"/>
  <c r="X6184" i="8" l="1"/>
  <c r="H6172" i="8"/>
  <c r="I6171" i="8"/>
  <c r="A6181" i="8"/>
  <c r="X6185" i="8" l="1"/>
  <c r="A6182" i="8"/>
  <c r="I6172" i="8"/>
  <c r="H6173" i="8"/>
  <c r="X6186" i="8" l="1"/>
  <c r="H6174" i="8"/>
  <c r="I6173" i="8"/>
  <c r="A6183" i="8"/>
  <c r="X6187" i="8" l="1"/>
  <c r="A6184" i="8"/>
  <c r="I6174" i="8"/>
  <c r="H6175" i="8"/>
  <c r="X6188" i="8" l="1"/>
  <c r="H6176" i="8"/>
  <c r="I6175" i="8"/>
  <c r="A6185" i="8"/>
  <c r="X6189" i="8" l="1"/>
  <c r="A6186" i="8"/>
  <c r="I6176" i="8"/>
  <c r="H6177" i="8"/>
  <c r="X6190" i="8" l="1"/>
  <c r="H6178" i="8"/>
  <c r="I6177" i="8"/>
  <c r="A6187" i="8"/>
  <c r="X6191" i="8" l="1"/>
  <c r="A6188" i="8"/>
  <c r="I6178" i="8"/>
  <c r="H6179" i="8"/>
  <c r="X6192" i="8" l="1"/>
  <c r="H6180" i="8"/>
  <c r="I6179" i="8"/>
  <c r="A6189" i="8"/>
  <c r="X6193" i="8" l="1"/>
  <c r="A6190" i="8"/>
  <c r="I6180" i="8"/>
  <c r="H6181" i="8"/>
  <c r="X6194" i="8" l="1"/>
  <c r="H6182" i="8"/>
  <c r="I6181" i="8"/>
  <c r="A6191" i="8"/>
  <c r="X6195" i="8" l="1"/>
  <c r="A6192" i="8"/>
  <c r="I6182" i="8"/>
  <c r="H6183" i="8"/>
  <c r="X6196" i="8" l="1"/>
  <c r="H6184" i="8"/>
  <c r="I6183" i="8"/>
  <c r="A6193" i="8"/>
  <c r="X6197" i="8" l="1"/>
  <c r="A6194" i="8"/>
  <c r="I6184" i="8"/>
  <c r="H6185" i="8"/>
  <c r="X6198" i="8" l="1"/>
  <c r="H6186" i="8"/>
  <c r="I6185" i="8"/>
  <c r="A6195" i="8"/>
  <c r="X6199" i="8" l="1"/>
  <c r="A6196" i="8"/>
  <c r="I6186" i="8"/>
  <c r="H6187" i="8"/>
  <c r="X6200" i="8" l="1"/>
  <c r="H6188" i="8"/>
  <c r="I6187" i="8"/>
  <c r="A6197" i="8"/>
  <c r="X6201" i="8" l="1"/>
  <c r="A6198" i="8"/>
  <c r="I6188" i="8"/>
  <c r="H6189" i="8"/>
  <c r="X6202" i="8" l="1"/>
  <c r="H6190" i="8"/>
  <c r="I6189" i="8"/>
  <c r="A6199" i="8"/>
  <c r="X6203" i="8" l="1"/>
  <c r="A6200" i="8"/>
  <c r="I6190" i="8"/>
  <c r="H6191" i="8"/>
  <c r="X6204" i="8" l="1"/>
  <c r="H6192" i="8"/>
  <c r="I6191" i="8"/>
  <c r="A6201" i="8"/>
  <c r="X6205" i="8" l="1"/>
  <c r="A6202" i="8"/>
  <c r="I6192" i="8"/>
  <c r="H6193" i="8"/>
  <c r="X6206" i="8" l="1"/>
  <c r="H6194" i="8"/>
  <c r="I6193" i="8"/>
  <c r="A6203" i="8"/>
  <c r="X6207" i="8" l="1"/>
  <c r="A6204" i="8"/>
  <c r="I6194" i="8"/>
  <c r="H6195" i="8"/>
  <c r="X6208" i="8" l="1"/>
  <c r="H6196" i="8"/>
  <c r="I6195" i="8"/>
  <c r="A6205" i="8"/>
  <c r="X6209" i="8" l="1"/>
  <c r="A6206" i="8"/>
  <c r="I6196" i="8"/>
  <c r="H6197" i="8"/>
  <c r="X6210" i="8" l="1"/>
  <c r="H6198" i="8"/>
  <c r="I6197" i="8"/>
  <c r="A6207" i="8"/>
  <c r="X6211" i="8" l="1"/>
  <c r="A6208" i="8"/>
  <c r="I6198" i="8"/>
  <c r="H6199" i="8"/>
  <c r="X6212" i="8" l="1"/>
  <c r="H6200" i="8"/>
  <c r="I6199" i="8"/>
  <c r="A6209" i="8"/>
  <c r="X6213" i="8" l="1"/>
  <c r="A6210" i="8"/>
  <c r="I6200" i="8"/>
  <c r="H6201" i="8"/>
  <c r="X6214" i="8" l="1"/>
  <c r="H6202" i="8"/>
  <c r="I6201" i="8"/>
  <c r="A6211" i="8"/>
  <c r="X6215" i="8" l="1"/>
  <c r="A6212" i="8"/>
  <c r="I6202" i="8"/>
  <c r="H6203" i="8"/>
  <c r="X6216" i="8" l="1"/>
  <c r="H6204" i="8"/>
  <c r="I6203" i="8"/>
  <c r="A6213" i="8"/>
  <c r="X6217" i="8" l="1"/>
  <c r="A6214" i="8"/>
  <c r="I6204" i="8"/>
  <c r="H6205" i="8"/>
  <c r="X6218" i="8" l="1"/>
  <c r="H6206" i="8"/>
  <c r="I6205" i="8"/>
  <c r="A6215" i="8"/>
  <c r="X6219" i="8" l="1"/>
  <c r="A6216" i="8"/>
  <c r="I6206" i="8"/>
  <c r="H6207" i="8"/>
  <c r="X6220" i="8" l="1"/>
  <c r="H6208" i="8"/>
  <c r="I6207" i="8"/>
  <c r="A6217" i="8"/>
  <c r="X6221" i="8" l="1"/>
  <c r="A6218" i="8"/>
  <c r="I6208" i="8"/>
  <c r="H6209" i="8"/>
  <c r="X6222" i="8" l="1"/>
  <c r="H6210" i="8"/>
  <c r="I6209" i="8"/>
  <c r="A6219" i="8"/>
  <c r="X6223" i="8" l="1"/>
  <c r="A6220" i="8"/>
  <c r="I6210" i="8"/>
  <c r="H6211" i="8"/>
  <c r="X6224" i="8" l="1"/>
  <c r="H6212" i="8"/>
  <c r="I6211" i="8"/>
  <c r="A6221" i="8"/>
  <c r="X6225" i="8" l="1"/>
  <c r="A6222" i="8"/>
  <c r="I6212" i="8"/>
  <c r="H6213" i="8"/>
  <c r="X6226" i="8" l="1"/>
  <c r="H6214" i="8"/>
  <c r="I6213" i="8"/>
  <c r="A6223" i="8"/>
  <c r="X6227" i="8" l="1"/>
  <c r="A6224" i="8"/>
  <c r="I6214" i="8"/>
  <c r="H6215" i="8"/>
  <c r="X6228" i="8" l="1"/>
  <c r="H6216" i="8"/>
  <c r="I6215" i="8"/>
  <c r="A6225" i="8"/>
  <c r="X6229" i="8" l="1"/>
  <c r="A6226" i="8"/>
  <c r="I6216" i="8"/>
  <c r="H6217" i="8"/>
  <c r="X6230" i="8" l="1"/>
  <c r="H6218" i="8"/>
  <c r="I6217" i="8"/>
  <c r="A6227" i="8"/>
  <c r="X6231" i="8" l="1"/>
  <c r="A6228" i="8"/>
  <c r="I6218" i="8"/>
  <c r="H6219" i="8"/>
  <c r="X6232" i="8" l="1"/>
  <c r="H6220" i="8"/>
  <c r="I6219" i="8"/>
  <c r="A6229" i="8"/>
  <c r="X6233" i="8" l="1"/>
  <c r="A6230" i="8"/>
  <c r="I6220" i="8"/>
  <c r="H6221" i="8"/>
  <c r="X6234" i="8" l="1"/>
  <c r="H6222" i="8"/>
  <c r="I6221" i="8"/>
  <c r="A6231" i="8"/>
  <c r="X6235" i="8" l="1"/>
  <c r="A6232" i="8"/>
  <c r="I6222" i="8"/>
  <c r="H6223" i="8"/>
  <c r="X6236" i="8" l="1"/>
  <c r="H6224" i="8"/>
  <c r="I6223" i="8"/>
  <c r="A6233" i="8"/>
  <c r="X6237" i="8" l="1"/>
  <c r="A6234" i="8"/>
  <c r="I6224" i="8"/>
  <c r="H6225" i="8"/>
  <c r="X6238" i="8" l="1"/>
  <c r="H6226" i="8"/>
  <c r="I6225" i="8"/>
  <c r="A6235" i="8"/>
  <c r="X6239" i="8" l="1"/>
  <c r="A6236" i="8"/>
  <c r="I6226" i="8"/>
  <c r="H6227" i="8"/>
  <c r="X6240" i="8" l="1"/>
  <c r="H6228" i="8"/>
  <c r="I6227" i="8"/>
  <c r="A6237" i="8"/>
  <c r="X6241" i="8" l="1"/>
  <c r="A6238" i="8"/>
  <c r="I6228" i="8"/>
  <c r="H6229" i="8"/>
  <c r="X6242" i="8" l="1"/>
  <c r="H6230" i="8"/>
  <c r="I6229" i="8"/>
  <c r="A6239" i="8"/>
  <c r="X6243" i="8" l="1"/>
  <c r="A6240" i="8"/>
  <c r="I6230" i="8"/>
  <c r="H6231" i="8"/>
  <c r="X6244" i="8" l="1"/>
  <c r="H6232" i="8"/>
  <c r="I6231" i="8"/>
  <c r="A6241" i="8"/>
  <c r="X6245" i="8" l="1"/>
  <c r="A6242" i="8"/>
  <c r="I6232" i="8"/>
  <c r="H6233" i="8"/>
  <c r="X6246" i="8" l="1"/>
  <c r="H6234" i="8"/>
  <c r="I6233" i="8"/>
  <c r="A6243" i="8"/>
  <c r="X6247" i="8" l="1"/>
  <c r="A6244" i="8"/>
  <c r="I6234" i="8"/>
  <c r="H6235" i="8"/>
  <c r="X6248" i="8" l="1"/>
  <c r="H6236" i="8"/>
  <c r="I6235" i="8"/>
  <c r="A6245" i="8"/>
  <c r="X6249" i="8" l="1"/>
  <c r="A6246" i="8"/>
  <c r="I6236" i="8"/>
  <c r="H6237" i="8"/>
  <c r="X6250" i="8" l="1"/>
  <c r="H6238" i="8"/>
  <c r="I6237" i="8"/>
  <c r="A6247" i="8"/>
  <c r="X6251" i="8" l="1"/>
  <c r="A6248" i="8"/>
  <c r="I6238" i="8"/>
  <c r="H6239" i="8"/>
  <c r="X6252" i="8" l="1"/>
  <c r="H6240" i="8"/>
  <c r="I6239" i="8"/>
  <c r="A6249" i="8"/>
  <c r="X6253" i="8" l="1"/>
  <c r="A6250" i="8"/>
  <c r="I6240" i="8"/>
  <c r="H6241" i="8"/>
  <c r="X6254" i="8" l="1"/>
  <c r="H6242" i="8"/>
  <c r="I6241" i="8"/>
  <c r="A6251" i="8"/>
  <c r="X6255" i="8" l="1"/>
  <c r="A6252" i="8"/>
  <c r="I6242" i="8"/>
  <c r="H6243" i="8"/>
  <c r="X6256" i="8" l="1"/>
  <c r="H6244" i="8"/>
  <c r="I6243" i="8"/>
  <c r="A6253" i="8"/>
  <c r="X6257" i="8" l="1"/>
  <c r="A6254" i="8"/>
  <c r="I6244" i="8"/>
  <c r="H6245" i="8"/>
  <c r="X6258" i="8" l="1"/>
  <c r="H6246" i="8"/>
  <c r="I6245" i="8"/>
  <c r="A6255" i="8"/>
  <c r="X6259" i="8" l="1"/>
  <c r="A6256" i="8"/>
  <c r="I6246" i="8"/>
  <c r="H6247" i="8"/>
  <c r="X6260" i="8" l="1"/>
  <c r="H6248" i="8"/>
  <c r="I6247" i="8"/>
  <c r="A6257" i="8"/>
  <c r="X6261" i="8" l="1"/>
  <c r="A6258" i="8"/>
  <c r="I6248" i="8"/>
  <c r="H6249" i="8"/>
  <c r="X6262" i="8" l="1"/>
  <c r="H6250" i="8"/>
  <c r="I6249" i="8"/>
  <c r="A6259" i="8"/>
  <c r="X6263" i="8" l="1"/>
  <c r="A6260" i="8"/>
  <c r="I6250" i="8"/>
  <c r="H6251" i="8"/>
  <c r="X6264" i="8" l="1"/>
  <c r="H6252" i="8"/>
  <c r="I6251" i="8"/>
  <c r="A6261" i="8"/>
  <c r="X6265" i="8" l="1"/>
  <c r="A6262" i="8"/>
  <c r="I6252" i="8"/>
  <c r="H6253" i="8"/>
  <c r="X6266" i="8" l="1"/>
  <c r="H6254" i="8"/>
  <c r="I6253" i="8"/>
  <c r="A6263" i="8"/>
  <c r="X6267" i="8" l="1"/>
  <c r="A6264" i="8"/>
  <c r="I6254" i="8"/>
  <c r="H6255" i="8"/>
  <c r="X6268" i="8" l="1"/>
  <c r="H6256" i="8"/>
  <c r="I6255" i="8"/>
  <c r="A6265" i="8"/>
  <c r="X6269" i="8" l="1"/>
  <c r="A6266" i="8"/>
  <c r="I6256" i="8"/>
  <c r="H6257" i="8"/>
  <c r="X6270" i="8" l="1"/>
  <c r="H6258" i="8"/>
  <c r="I6257" i="8"/>
  <c r="A6267" i="8"/>
  <c r="X6271" i="8" l="1"/>
  <c r="A6268" i="8"/>
  <c r="I6258" i="8"/>
  <c r="H6259" i="8"/>
  <c r="X6272" i="8" l="1"/>
  <c r="H6260" i="8"/>
  <c r="I6259" i="8"/>
  <c r="A6269" i="8"/>
  <c r="X6273" i="8" l="1"/>
  <c r="A6270" i="8"/>
  <c r="I6260" i="8"/>
  <c r="H6261" i="8"/>
  <c r="X6274" i="8" l="1"/>
  <c r="H6262" i="8"/>
  <c r="I6261" i="8"/>
  <c r="A6271" i="8"/>
  <c r="X6275" i="8" l="1"/>
  <c r="A6272" i="8"/>
  <c r="I6262" i="8"/>
  <c r="H6263" i="8"/>
  <c r="X6276" i="8" l="1"/>
  <c r="H6264" i="8"/>
  <c r="I6263" i="8"/>
  <c r="A6273" i="8"/>
  <c r="X6277" i="8" l="1"/>
  <c r="A6274" i="8"/>
  <c r="I6264" i="8"/>
  <c r="H6265" i="8"/>
  <c r="X6278" i="8" l="1"/>
  <c r="H6266" i="8"/>
  <c r="I6265" i="8"/>
  <c r="A6275" i="8"/>
  <c r="X6279" i="8" l="1"/>
  <c r="A6276" i="8"/>
  <c r="I6266" i="8"/>
  <c r="H6267" i="8"/>
  <c r="X6280" i="8" l="1"/>
  <c r="H6268" i="8"/>
  <c r="I6267" i="8"/>
  <c r="A6277" i="8"/>
  <c r="X6281" i="8" l="1"/>
  <c r="A6278" i="8"/>
  <c r="I6268" i="8"/>
  <c r="H6269" i="8"/>
  <c r="X6282" i="8" l="1"/>
  <c r="H6270" i="8"/>
  <c r="I6269" i="8"/>
  <c r="A6279" i="8"/>
  <c r="X6283" i="8" l="1"/>
  <c r="A6280" i="8"/>
  <c r="I6270" i="8"/>
  <c r="H6271" i="8"/>
  <c r="X6284" i="8" l="1"/>
  <c r="H6272" i="8"/>
  <c r="I6271" i="8"/>
  <c r="A6281" i="8"/>
  <c r="X6285" i="8" l="1"/>
  <c r="A6282" i="8"/>
  <c r="I6272" i="8"/>
  <c r="H6273" i="8"/>
  <c r="X6286" i="8" l="1"/>
  <c r="H6274" i="8"/>
  <c r="I6273" i="8"/>
  <c r="A6283" i="8"/>
  <c r="X6287" i="8" l="1"/>
  <c r="A6284" i="8"/>
  <c r="I6274" i="8"/>
  <c r="H6275" i="8"/>
  <c r="X6288" i="8" l="1"/>
  <c r="H6276" i="8"/>
  <c r="I6275" i="8"/>
  <c r="A6285" i="8"/>
  <c r="X6289" i="8" l="1"/>
  <c r="A6286" i="8"/>
  <c r="I6276" i="8"/>
  <c r="H6277" i="8"/>
  <c r="X6290" i="8" l="1"/>
  <c r="H6278" i="8"/>
  <c r="I6277" i="8"/>
  <c r="A6287" i="8"/>
  <c r="X6291" i="8" l="1"/>
  <c r="A6288" i="8"/>
  <c r="I6278" i="8"/>
  <c r="H6279" i="8"/>
  <c r="X6292" i="8" l="1"/>
  <c r="H6280" i="8"/>
  <c r="I6279" i="8"/>
  <c r="A6289" i="8"/>
  <c r="X6293" i="8" l="1"/>
  <c r="A6290" i="8"/>
  <c r="I6280" i="8"/>
  <c r="H6281" i="8"/>
  <c r="X6294" i="8" l="1"/>
  <c r="H6282" i="8"/>
  <c r="I6281" i="8"/>
  <c r="A6291" i="8"/>
  <c r="X6295" i="8" l="1"/>
  <c r="A6292" i="8"/>
  <c r="I6282" i="8"/>
  <c r="H6283" i="8"/>
  <c r="X6296" i="8" l="1"/>
  <c r="H6284" i="8"/>
  <c r="I6283" i="8"/>
  <c r="A6293" i="8"/>
  <c r="X6297" i="8" l="1"/>
  <c r="A6294" i="8"/>
  <c r="I6284" i="8"/>
  <c r="H6285" i="8"/>
  <c r="X6298" i="8" l="1"/>
  <c r="H6286" i="8"/>
  <c r="I6285" i="8"/>
  <c r="A6295" i="8"/>
  <c r="X6299" i="8" l="1"/>
  <c r="A6296" i="8"/>
  <c r="I6286" i="8"/>
  <c r="H6287" i="8"/>
  <c r="X6300" i="8" l="1"/>
  <c r="H6288" i="8"/>
  <c r="I6287" i="8"/>
  <c r="A6297" i="8"/>
  <c r="X6301" i="8" l="1"/>
  <c r="A6298" i="8"/>
  <c r="I6288" i="8"/>
  <c r="H6289" i="8"/>
  <c r="X6302" i="8" l="1"/>
  <c r="H6290" i="8"/>
  <c r="I6289" i="8"/>
  <c r="A6299" i="8"/>
  <c r="X6303" i="8" l="1"/>
  <c r="A6300" i="8"/>
  <c r="I6290" i="8"/>
  <c r="H6291" i="8"/>
  <c r="X6304" i="8" l="1"/>
  <c r="H6292" i="8"/>
  <c r="I6291" i="8"/>
  <c r="A6301" i="8"/>
  <c r="X6305" i="8" l="1"/>
  <c r="A6302" i="8"/>
  <c r="I6292" i="8"/>
  <c r="H6293" i="8"/>
  <c r="X6306" i="8" l="1"/>
  <c r="H6294" i="8"/>
  <c r="I6293" i="8"/>
  <c r="A6303" i="8"/>
  <c r="X6307" i="8" l="1"/>
  <c r="A6304" i="8"/>
  <c r="I6294" i="8"/>
  <c r="H6295" i="8"/>
  <c r="X6308" i="8" l="1"/>
  <c r="H6296" i="8"/>
  <c r="I6295" i="8"/>
  <c r="A6305" i="8"/>
  <c r="X6309" i="8" l="1"/>
  <c r="A6306" i="8"/>
  <c r="I6296" i="8"/>
  <c r="H6297" i="8"/>
  <c r="X6310" i="8" l="1"/>
  <c r="H6298" i="8"/>
  <c r="I6297" i="8"/>
  <c r="A6307" i="8"/>
  <c r="X6311" i="8" l="1"/>
  <c r="A6308" i="8"/>
  <c r="I6298" i="8"/>
  <c r="H6299" i="8"/>
  <c r="X6312" i="8" l="1"/>
  <c r="H6300" i="8"/>
  <c r="I6299" i="8"/>
  <c r="A6309" i="8"/>
  <c r="X6313" i="8" l="1"/>
  <c r="A6310" i="8"/>
  <c r="I6300" i="8"/>
  <c r="H6301" i="8"/>
  <c r="X6314" i="8" l="1"/>
  <c r="H6302" i="8"/>
  <c r="I6301" i="8"/>
  <c r="A6311" i="8"/>
  <c r="X6315" i="8" l="1"/>
  <c r="A6312" i="8"/>
  <c r="I6302" i="8"/>
  <c r="H6303" i="8"/>
  <c r="X6316" i="8" l="1"/>
  <c r="H6304" i="8"/>
  <c r="I6303" i="8"/>
  <c r="A6313" i="8"/>
  <c r="X6317" i="8" l="1"/>
  <c r="A6314" i="8"/>
  <c r="I6304" i="8"/>
  <c r="H6305" i="8"/>
  <c r="X6318" i="8" l="1"/>
  <c r="H6306" i="8"/>
  <c r="I6305" i="8"/>
  <c r="A6315" i="8"/>
  <c r="X6319" i="8" l="1"/>
  <c r="A6316" i="8"/>
  <c r="I6306" i="8"/>
  <c r="H6307" i="8"/>
  <c r="X6320" i="8" l="1"/>
  <c r="H6308" i="8"/>
  <c r="I6307" i="8"/>
  <c r="A6317" i="8"/>
  <c r="X6321" i="8" l="1"/>
  <c r="A6318" i="8"/>
  <c r="I6308" i="8"/>
  <c r="H6309" i="8"/>
  <c r="X6322" i="8" l="1"/>
  <c r="H6310" i="8"/>
  <c r="I6309" i="8"/>
  <c r="A6319" i="8"/>
  <c r="X6323" i="8" l="1"/>
  <c r="A6320" i="8"/>
  <c r="I6310" i="8"/>
  <c r="H6311" i="8"/>
  <c r="X6324" i="8" l="1"/>
  <c r="H6312" i="8"/>
  <c r="I6311" i="8"/>
  <c r="A6321" i="8"/>
  <c r="X6325" i="8" l="1"/>
  <c r="A6322" i="8"/>
  <c r="I6312" i="8"/>
  <c r="H6313" i="8"/>
  <c r="X6326" i="8" l="1"/>
  <c r="H6314" i="8"/>
  <c r="I6313" i="8"/>
  <c r="A6323" i="8"/>
  <c r="X6327" i="8" l="1"/>
  <c r="A6324" i="8"/>
  <c r="I6314" i="8"/>
  <c r="H6315" i="8"/>
  <c r="X6328" i="8" l="1"/>
  <c r="H6316" i="8"/>
  <c r="I6315" i="8"/>
  <c r="A6325" i="8"/>
  <c r="X6329" i="8" l="1"/>
  <c r="A6326" i="8"/>
  <c r="I6316" i="8"/>
  <c r="H6317" i="8"/>
  <c r="X6330" i="8" l="1"/>
  <c r="H6318" i="8"/>
  <c r="I6317" i="8"/>
  <c r="A6327" i="8"/>
  <c r="X6331" i="8" l="1"/>
  <c r="A6328" i="8"/>
  <c r="I6318" i="8"/>
  <c r="H6319" i="8"/>
  <c r="X6332" i="8" l="1"/>
  <c r="H6320" i="8"/>
  <c r="I6319" i="8"/>
  <c r="A6329" i="8"/>
  <c r="X6333" i="8" l="1"/>
  <c r="A6330" i="8"/>
  <c r="I6320" i="8"/>
  <c r="H6321" i="8"/>
  <c r="X6334" i="8" l="1"/>
  <c r="H6322" i="8"/>
  <c r="I6321" i="8"/>
  <c r="A6331" i="8"/>
  <c r="X6335" i="8" l="1"/>
  <c r="A6332" i="8"/>
  <c r="I6322" i="8"/>
  <c r="H6323" i="8"/>
  <c r="X6336" i="8" l="1"/>
  <c r="H6324" i="8"/>
  <c r="I6323" i="8"/>
  <c r="A6333" i="8"/>
  <c r="X6337" i="8" l="1"/>
  <c r="A6334" i="8"/>
  <c r="I6324" i="8"/>
  <c r="H6325" i="8"/>
  <c r="X6338" i="8" l="1"/>
  <c r="H6326" i="8"/>
  <c r="I6325" i="8"/>
  <c r="A6335" i="8"/>
  <c r="X6339" i="8" l="1"/>
  <c r="A6336" i="8"/>
  <c r="I6326" i="8"/>
  <c r="H6327" i="8"/>
  <c r="X6340" i="8" l="1"/>
  <c r="H6328" i="8"/>
  <c r="I6327" i="8"/>
  <c r="A6337" i="8"/>
  <c r="X6341" i="8" l="1"/>
  <c r="A6338" i="8"/>
  <c r="I6328" i="8"/>
  <c r="H6329" i="8"/>
  <c r="X6342" i="8" l="1"/>
  <c r="H6330" i="8"/>
  <c r="I6329" i="8"/>
  <c r="A6339" i="8"/>
  <c r="X6343" i="8" l="1"/>
  <c r="A6340" i="8"/>
  <c r="I6330" i="8"/>
  <c r="H6331" i="8"/>
  <c r="X6344" i="8" l="1"/>
  <c r="H6332" i="8"/>
  <c r="I6331" i="8"/>
  <c r="A6341" i="8"/>
  <c r="X6345" i="8" l="1"/>
  <c r="A6342" i="8"/>
  <c r="I6332" i="8"/>
  <c r="H6333" i="8"/>
  <c r="X6346" i="8" l="1"/>
  <c r="H6334" i="8"/>
  <c r="I6333" i="8"/>
  <c r="A6343" i="8"/>
  <c r="X6347" i="8" l="1"/>
  <c r="A6344" i="8"/>
  <c r="I6334" i="8"/>
  <c r="H6335" i="8"/>
  <c r="X6348" i="8" l="1"/>
  <c r="H6336" i="8"/>
  <c r="I6335" i="8"/>
  <c r="A6345" i="8"/>
  <c r="X6349" i="8" l="1"/>
  <c r="A6346" i="8"/>
  <c r="I6336" i="8"/>
  <c r="H6337" i="8"/>
  <c r="X6350" i="8" l="1"/>
  <c r="H6338" i="8"/>
  <c r="I6337" i="8"/>
  <c r="A6347" i="8"/>
  <c r="X6351" i="8" l="1"/>
  <c r="A6348" i="8"/>
  <c r="I6338" i="8"/>
  <c r="H6339" i="8"/>
  <c r="X6352" i="8" l="1"/>
  <c r="H6340" i="8"/>
  <c r="I6339" i="8"/>
  <c r="A6349" i="8"/>
  <c r="X6353" i="8" l="1"/>
  <c r="A6350" i="8"/>
  <c r="I6340" i="8"/>
  <c r="H6341" i="8"/>
  <c r="X6354" i="8" l="1"/>
  <c r="H6342" i="8"/>
  <c r="I6341" i="8"/>
  <c r="A6351" i="8"/>
  <c r="X6355" i="8" l="1"/>
  <c r="A6352" i="8"/>
  <c r="I6342" i="8"/>
  <c r="H6343" i="8"/>
  <c r="X6356" i="8" l="1"/>
  <c r="H6344" i="8"/>
  <c r="I6343" i="8"/>
  <c r="A6353" i="8"/>
  <c r="X6357" i="8" l="1"/>
  <c r="A6354" i="8"/>
  <c r="I6344" i="8"/>
  <c r="H6345" i="8"/>
  <c r="X6358" i="8" l="1"/>
  <c r="H6346" i="8"/>
  <c r="I6345" i="8"/>
  <c r="A6355" i="8"/>
  <c r="X6359" i="8" l="1"/>
  <c r="A6356" i="8"/>
  <c r="I6346" i="8"/>
  <c r="H6347" i="8"/>
  <c r="X6360" i="8" l="1"/>
  <c r="H6348" i="8"/>
  <c r="I6347" i="8"/>
  <c r="A6357" i="8"/>
  <c r="X6361" i="8" l="1"/>
  <c r="A6358" i="8"/>
  <c r="I6348" i="8"/>
  <c r="H6349" i="8"/>
  <c r="X6362" i="8" l="1"/>
  <c r="H6350" i="8"/>
  <c r="I6349" i="8"/>
  <c r="A6359" i="8"/>
  <c r="X6363" i="8" l="1"/>
  <c r="A6360" i="8"/>
  <c r="I6350" i="8"/>
  <c r="H6351" i="8"/>
  <c r="X6364" i="8" l="1"/>
  <c r="H6352" i="8"/>
  <c r="I6351" i="8"/>
  <c r="A6361" i="8"/>
  <c r="X6365" i="8" l="1"/>
  <c r="A6362" i="8"/>
  <c r="I6352" i="8"/>
  <c r="H6353" i="8"/>
  <c r="X6366" i="8" l="1"/>
  <c r="H6354" i="8"/>
  <c r="I6353" i="8"/>
  <c r="A6363" i="8"/>
  <c r="X6367" i="8" l="1"/>
  <c r="A6364" i="8"/>
  <c r="I6354" i="8"/>
  <c r="H6355" i="8"/>
  <c r="X6368" i="8" l="1"/>
  <c r="H6356" i="8"/>
  <c r="I6355" i="8"/>
  <c r="A6365" i="8"/>
  <c r="X6369" i="8" l="1"/>
  <c r="A6366" i="8"/>
  <c r="I6356" i="8"/>
  <c r="H6357" i="8"/>
  <c r="X6370" i="8" l="1"/>
  <c r="H6358" i="8"/>
  <c r="I6357" i="8"/>
  <c r="A6367" i="8"/>
  <c r="X6371" i="8" l="1"/>
  <c r="A6368" i="8"/>
  <c r="I6358" i="8"/>
  <c r="H6359" i="8"/>
  <c r="X6372" i="8" l="1"/>
  <c r="H6360" i="8"/>
  <c r="I6359" i="8"/>
  <c r="A6369" i="8"/>
  <c r="X6373" i="8" l="1"/>
  <c r="A6370" i="8"/>
  <c r="I6360" i="8"/>
  <c r="H6361" i="8"/>
  <c r="X6374" i="8" l="1"/>
  <c r="H6362" i="8"/>
  <c r="I6361" i="8"/>
  <c r="A6371" i="8"/>
  <c r="X6375" i="8" l="1"/>
  <c r="A6372" i="8"/>
  <c r="I6362" i="8"/>
  <c r="H6363" i="8"/>
  <c r="X6376" i="8" l="1"/>
  <c r="H6364" i="8"/>
  <c r="I6363" i="8"/>
  <c r="A6373" i="8"/>
  <c r="X6377" i="8" l="1"/>
  <c r="A6374" i="8"/>
  <c r="I6364" i="8"/>
  <c r="H6365" i="8"/>
  <c r="X6378" i="8" l="1"/>
  <c r="H6366" i="8"/>
  <c r="I6365" i="8"/>
  <c r="A6375" i="8"/>
  <c r="X6379" i="8" l="1"/>
  <c r="A6376" i="8"/>
  <c r="I6366" i="8"/>
  <c r="H6367" i="8"/>
  <c r="X6380" i="8" l="1"/>
  <c r="H6368" i="8"/>
  <c r="I6367" i="8"/>
  <c r="A6377" i="8"/>
  <c r="X6381" i="8" l="1"/>
  <c r="A6378" i="8"/>
  <c r="I6368" i="8"/>
  <c r="H6369" i="8"/>
  <c r="X6382" i="8" l="1"/>
  <c r="H6370" i="8"/>
  <c r="I6369" i="8"/>
  <c r="A6379" i="8"/>
  <c r="X6383" i="8" l="1"/>
  <c r="A6380" i="8"/>
  <c r="I6370" i="8"/>
  <c r="H6371" i="8"/>
  <c r="X6384" i="8" l="1"/>
  <c r="H6372" i="8"/>
  <c r="I6371" i="8"/>
  <c r="A6381" i="8"/>
  <c r="X6385" i="8" l="1"/>
  <c r="A6382" i="8"/>
  <c r="I6372" i="8"/>
  <c r="H6373" i="8"/>
  <c r="X6386" i="8" l="1"/>
  <c r="H6374" i="8"/>
  <c r="I6373" i="8"/>
  <c r="A6383" i="8"/>
  <c r="X6387" i="8" l="1"/>
  <c r="A6384" i="8"/>
  <c r="I6374" i="8"/>
  <c r="H6375" i="8"/>
  <c r="X6388" i="8" l="1"/>
  <c r="H6376" i="8"/>
  <c r="I6375" i="8"/>
  <c r="A6385" i="8"/>
  <c r="X6389" i="8" l="1"/>
  <c r="A6386" i="8"/>
  <c r="I6376" i="8"/>
  <c r="H6377" i="8"/>
  <c r="X6390" i="8" l="1"/>
  <c r="H6378" i="8"/>
  <c r="I6377" i="8"/>
  <c r="A6387" i="8"/>
  <c r="X6391" i="8" l="1"/>
  <c r="A6388" i="8"/>
  <c r="I6378" i="8"/>
  <c r="H6379" i="8"/>
  <c r="X6392" i="8" l="1"/>
  <c r="H6380" i="8"/>
  <c r="I6379" i="8"/>
  <c r="A6389" i="8"/>
  <c r="X6393" i="8" l="1"/>
  <c r="A6390" i="8"/>
  <c r="I6380" i="8"/>
  <c r="H6381" i="8"/>
  <c r="X6394" i="8" l="1"/>
  <c r="H6382" i="8"/>
  <c r="I6381" i="8"/>
  <c r="A6391" i="8"/>
  <c r="X6395" i="8" l="1"/>
  <c r="A6392" i="8"/>
  <c r="I6382" i="8"/>
  <c r="H6383" i="8"/>
  <c r="X6396" i="8" l="1"/>
  <c r="H6384" i="8"/>
  <c r="I6383" i="8"/>
  <c r="A6393" i="8"/>
  <c r="X6397" i="8" l="1"/>
  <c r="A6394" i="8"/>
  <c r="I6384" i="8"/>
  <c r="H6385" i="8"/>
  <c r="X6398" i="8" l="1"/>
  <c r="H6386" i="8"/>
  <c r="I6385" i="8"/>
  <c r="A6395" i="8"/>
  <c r="X6399" i="8" l="1"/>
  <c r="A6396" i="8"/>
  <c r="I6386" i="8"/>
  <c r="H6387" i="8"/>
  <c r="X6400" i="8" l="1"/>
  <c r="H6388" i="8"/>
  <c r="I6387" i="8"/>
  <c r="A6397" i="8"/>
  <c r="X6401" i="8" l="1"/>
  <c r="A6398" i="8"/>
  <c r="I6388" i="8"/>
  <c r="H6389" i="8"/>
  <c r="X6402" i="8" l="1"/>
  <c r="H6390" i="8"/>
  <c r="I6389" i="8"/>
  <c r="A6399" i="8"/>
  <c r="X6403" i="8" l="1"/>
  <c r="A6400" i="8"/>
  <c r="I6390" i="8"/>
  <c r="H6391" i="8"/>
  <c r="X6404" i="8" l="1"/>
  <c r="H6392" i="8"/>
  <c r="I6391" i="8"/>
  <c r="A6401" i="8"/>
  <c r="X6405" i="8" l="1"/>
  <c r="A6402" i="8"/>
  <c r="I6392" i="8"/>
  <c r="H6393" i="8"/>
  <c r="X6406" i="8" l="1"/>
  <c r="H6394" i="8"/>
  <c r="I6393" i="8"/>
  <c r="A6403" i="8"/>
  <c r="X6407" i="8" l="1"/>
  <c r="A6404" i="8"/>
  <c r="I6394" i="8"/>
  <c r="H6395" i="8"/>
  <c r="X6408" i="8" l="1"/>
  <c r="H6396" i="8"/>
  <c r="I6395" i="8"/>
  <c r="A6405" i="8"/>
  <c r="X6409" i="8" l="1"/>
  <c r="A6406" i="8"/>
  <c r="I6396" i="8"/>
  <c r="H6397" i="8"/>
  <c r="X6410" i="8" l="1"/>
  <c r="H6398" i="8"/>
  <c r="I6397" i="8"/>
  <c r="A6407" i="8"/>
  <c r="X6411" i="8" l="1"/>
  <c r="A6408" i="8"/>
  <c r="I6398" i="8"/>
  <c r="H6399" i="8"/>
  <c r="X6412" i="8" l="1"/>
  <c r="H6400" i="8"/>
  <c r="I6399" i="8"/>
  <c r="A6409" i="8"/>
  <c r="X6413" i="8" l="1"/>
  <c r="A6410" i="8"/>
  <c r="I6400" i="8"/>
  <c r="H6401" i="8"/>
  <c r="X6414" i="8" l="1"/>
  <c r="H6402" i="8"/>
  <c r="I6401" i="8"/>
  <c r="A6411" i="8"/>
  <c r="X6415" i="8" l="1"/>
  <c r="A6412" i="8"/>
  <c r="I6402" i="8"/>
  <c r="H6403" i="8"/>
  <c r="X6416" i="8" l="1"/>
  <c r="H6404" i="8"/>
  <c r="I6403" i="8"/>
  <c r="A6413" i="8"/>
  <c r="X6417" i="8" l="1"/>
  <c r="A6414" i="8"/>
  <c r="I6404" i="8"/>
  <c r="H6405" i="8"/>
  <c r="X6418" i="8" l="1"/>
  <c r="H6406" i="8"/>
  <c r="I6405" i="8"/>
  <c r="A6415" i="8"/>
  <c r="X6419" i="8" l="1"/>
  <c r="A6416" i="8"/>
  <c r="I6406" i="8"/>
  <c r="H6407" i="8"/>
  <c r="X6420" i="8" l="1"/>
  <c r="H6408" i="8"/>
  <c r="I6407" i="8"/>
  <c r="A6417" i="8"/>
  <c r="X6421" i="8" l="1"/>
  <c r="A6418" i="8"/>
  <c r="I6408" i="8"/>
  <c r="H6409" i="8"/>
  <c r="X6422" i="8" l="1"/>
  <c r="H6410" i="8"/>
  <c r="I6409" i="8"/>
  <c r="A6419" i="8"/>
  <c r="X6423" i="8" l="1"/>
  <c r="A6420" i="8"/>
  <c r="I6410" i="8"/>
  <c r="H6411" i="8"/>
  <c r="X6424" i="8" l="1"/>
  <c r="H6412" i="8"/>
  <c r="I6411" i="8"/>
  <c r="A6421" i="8"/>
  <c r="X6425" i="8" l="1"/>
  <c r="A6422" i="8"/>
  <c r="I6412" i="8"/>
  <c r="H6413" i="8"/>
  <c r="X6426" i="8" l="1"/>
  <c r="H6414" i="8"/>
  <c r="I6413" i="8"/>
  <c r="A6423" i="8"/>
  <c r="X6427" i="8" l="1"/>
  <c r="A6424" i="8"/>
  <c r="I6414" i="8"/>
  <c r="H6415" i="8"/>
  <c r="X6428" i="8" l="1"/>
  <c r="H6416" i="8"/>
  <c r="I6415" i="8"/>
  <c r="A6425" i="8"/>
  <c r="X6429" i="8" l="1"/>
  <c r="A6426" i="8"/>
  <c r="I6416" i="8"/>
  <c r="H6417" i="8"/>
  <c r="X6430" i="8" l="1"/>
  <c r="H6418" i="8"/>
  <c r="I6417" i="8"/>
  <c r="A6427" i="8"/>
  <c r="X6431" i="8" l="1"/>
  <c r="A6428" i="8"/>
  <c r="I6418" i="8"/>
  <c r="H6419" i="8"/>
  <c r="X6432" i="8" l="1"/>
  <c r="H6420" i="8"/>
  <c r="I6419" i="8"/>
  <c r="A6429" i="8"/>
  <c r="X6433" i="8" l="1"/>
  <c r="A6430" i="8"/>
  <c r="I6420" i="8"/>
  <c r="H6421" i="8"/>
  <c r="X6434" i="8" l="1"/>
  <c r="H6422" i="8"/>
  <c r="I6421" i="8"/>
  <c r="A6431" i="8"/>
  <c r="X6435" i="8" l="1"/>
  <c r="A6432" i="8"/>
  <c r="I6422" i="8"/>
  <c r="H6423" i="8"/>
  <c r="X6436" i="8" l="1"/>
  <c r="H6424" i="8"/>
  <c r="I6423" i="8"/>
  <c r="A6433" i="8"/>
  <c r="X6437" i="8" l="1"/>
  <c r="A6434" i="8"/>
  <c r="I6424" i="8"/>
  <c r="H6425" i="8"/>
  <c r="X6438" i="8" l="1"/>
  <c r="H6426" i="8"/>
  <c r="I6425" i="8"/>
  <c r="A6435" i="8"/>
  <c r="X6439" i="8" l="1"/>
  <c r="A6436" i="8"/>
  <c r="I6426" i="8"/>
  <c r="H6427" i="8"/>
  <c r="X6440" i="8" l="1"/>
  <c r="H6428" i="8"/>
  <c r="I6427" i="8"/>
  <c r="A6437" i="8"/>
  <c r="X6441" i="8" l="1"/>
  <c r="A6438" i="8"/>
  <c r="I6428" i="8"/>
  <c r="H6429" i="8"/>
  <c r="X6442" i="8" l="1"/>
  <c r="H6430" i="8"/>
  <c r="I6429" i="8"/>
  <c r="A6439" i="8"/>
  <c r="X6443" i="8" l="1"/>
  <c r="A6440" i="8"/>
  <c r="I6430" i="8"/>
  <c r="H6431" i="8"/>
  <c r="X6444" i="8" l="1"/>
  <c r="H6432" i="8"/>
  <c r="I6431" i="8"/>
  <c r="A6441" i="8"/>
  <c r="X6445" i="8" l="1"/>
  <c r="A6442" i="8"/>
  <c r="I6432" i="8"/>
  <c r="H6433" i="8"/>
  <c r="X6446" i="8" l="1"/>
  <c r="H6434" i="8"/>
  <c r="I6433" i="8"/>
  <c r="A6443" i="8"/>
  <c r="X6447" i="8" l="1"/>
  <c r="A6444" i="8"/>
  <c r="I6434" i="8"/>
  <c r="H6435" i="8"/>
  <c r="X6448" i="8" l="1"/>
  <c r="H6436" i="8"/>
  <c r="I6435" i="8"/>
  <c r="A6445" i="8"/>
  <c r="X6449" i="8" l="1"/>
  <c r="A6446" i="8"/>
  <c r="I6436" i="8"/>
  <c r="H6437" i="8"/>
  <c r="X6450" i="8" l="1"/>
  <c r="H6438" i="8"/>
  <c r="I6437" i="8"/>
  <c r="A6447" i="8"/>
  <c r="X6451" i="8" l="1"/>
  <c r="A6448" i="8"/>
  <c r="I6438" i="8"/>
  <c r="H6439" i="8"/>
  <c r="X6452" i="8" l="1"/>
  <c r="H6440" i="8"/>
  <c r="I6439" i="8"/>
  <c r="A6449" i="8"/>
  <c r="X6453" i="8" l="1"/>
  <c r="A6450" i="8"/>
  <c r="I6440" i="8"/>
  <c r="H6441" i="8"/>
  <c r="X6454" i="8" l="1"/>
  <c r="H6442" i="8"/>
  <c r="I6441" i="8"/>
  <c r="A6451" i="8"/>
  <c r="X6455" i="8" l="1"/>
  <c r="A6452" i="8"/>
  <c r="I6442" i="8"/>
  <c r="H6443" i="8"/>
  <c r="X6456" i="8" l="1"/>
  <c r="H6444" i="8"/>
  <c r="I6443" i="8"/>
  <c r="A6453" i="8"/>
  <c r="X6457" i="8" l="1"/>
  <c r="A6454" i="8"/>
  <c r="I6444" i="8"/>
  <c r="H6445" i="8"/>
  <c r="X6458" i="8" l="1"/>
  <c r="H6446" i="8"/>
  <c r="I6445" i="8"/>
  <c r="A6455" i="8"/>
  <c r="X6459" i="8" l="1"/>
  <c r="A6456" i="8"/>
  <c r="I6446" i="8"/>
  <c r="H6447" i="8"/>
  <c r="X6460" i="8" l="1"/>
  <c r="H6448" i="8"/>
  <c r="I6447" i="8"/>
  <c r="A6457" i="8"/>
  <c r="X6461" i="8" l="1"/>
  <c r="A6458" i="8"/>
  <c r="I6448" i="8"/>
  <c r="H6449" i="8"/>
  <c r="X6462" i="8" l="1"/>
  <c r="H6450" i="8"/>
  <c r="I6449" i="8"/>
  <c r="A6459" i="8"/>
  <c r="X6463" i="8" l="1"/>
  <c r="A6460" i="8"/>
  <c r="I6450" i="8"/>
  <c r="H6451" i="8"/>
  <c r="X6464" i="8" l="1"/>
  <c r="H6452" i="8"/>
  <c r="I6451" i="8"/>
  <c r="A6461" i="8"/>
  <c r="X6465" i="8" l="1"/>
  <c r="A6462" i="8"/>
  <c r="I6452" i="8"/>
  <c r="H6453" i="8"/>
  <c r="X6466" i="8" l="1"/>
  <c r="H6454" i="8"/>
  <c r="I6453" i="8"/>
  <c r="A6463" i="8"/>
  <c r="X6467" i="8" l="1"/>
  <c r="A6464" i="8"/>
  <c r="I6454" i="8"/>
  <c r="H6455" i="8"/>
  <c r="X6468" i="8" l="1"/>
  <c r="H6456" i="8"/>
  <c r="I6455" i="8"/>
  <c r="A6465" i="8"/>
  <c r="X6469" i="8" l="1"/>
  <c r="A6466" i="8"/>
  <c r="I6456" i="8"/>
  <c r="H6457" i="8"/>
  <c r="X6470" i="8" l="1"/>
  <c r="H6458" i="8"/>
  <c r="I6457" i="8"/>
  <c r="A6467" i="8"/>
  <c r="X6471" i="8" l="1"/>
  <c r="A6468" i="8"/>
  <c r="I6458" i="8"/>
  <c r="H6459" i="8"/>
  <c r="X6472" i="8" l="1"/>
  <c r="H6460" i="8"/>
  <c r="I6459" i="8"/>
  <c r="A6469" i="8"/>
  <c r="X6473" i="8" l="1"/>
  <c r="A6470" i="8"/>
  <c r="I6460" i="8"/>
  <c r="H6461" i="8"/>
  <c r="X6474" i="8" l="1"/>
  <c r="H6462" i="8"/>
  <c r="I6461" i="8"/>
  <c r="A6471" i="8"/>
  <c r="X6475" i="8" l="1"/>
  <c r="A6472" i="8"/>
  <c r="I6462" i="8"/>
  <c r="H6463" i="8"/>
  <c r="X6476" i="8" l="1"/>
  <c r="H6464" i="8"/>
  <c r="I6463" i="8"/>
  <c r="A6473" i="8"/>
  <c r="X6477" i="8" l="1"/>
  <c r="A6474" i="8"/>
  <c r="I6464" i="8"/>
  <c r="H6465" i="8"/>
  <c r="X6478" i="8" l="1"/>
  <c r="H6466" i="8"/>
  <c r="I6465" i="8"/>
  <c r="A6475" i="8"/>
  <c r="X6479" i="8" l="1"/>
  <c r="A6476" i="8"/>
  <c r="I6466" i="8"/>
  <c r="H6467" i="8"/>
  <c r="X6480" i="8" l="1"/>
  <c r="H6468" i="8"/>
  <c r="I6467" i="8"/>
  <c r="A6477" i="8"/>
  <c r="X6481" i="8" l="1"/>
  <c r="A6478" i="8"/>
  <c r="I6468" i="8"/>
  <c r="H6469" i="8"/>
  <c r="X6482" i="8" l="1"/>
  <c r="H6470" i="8"/>
  <c r="I6469" i="8"/>
  <c r="A6479" i="8"/>
  <c r="X6483" i="8" l="1"/>
  <c r="A6480" i="8"/>
  <c r="I6470" i="8"/>
  <c r="H6471" i="8"/>
  <c r="X6484" i="8" l="1"/>
  <c r="H6472" i="8"/>
  <c r="I6471" i="8"/>
  <c r="A6481" i="8"/>
  <c r="X6485" i="8" l="1"/>
  <c r="A6482" i="8"/>
  <c r="I6472" i="8"/>
  <c r="H6473" i="8"/>
  <c r="X6486" i="8" l="1"/>
  <c r="H6474" i="8"/>
  <c r="I6473" i="8"/>
  <c r="A6483" i="8"/>
  <c r="X6487" i="8" l="1"/>
  <c r="A6484" i="8"/>
  <c r="I6474" i="8"/>
  <c r="H6475" i="8"/>
  <c r="X6488" i="8" l="1"/>
  <c r="H6476" i="8"/>
  <c r="I6475" i="8"/>
  <c r="A6485" i="8"/>
  <c r="X6489" i="8" l="1"/>
  <c r="A6486" i="8"/>
  <c r="I6476" i="8"/>
  <c r="H6477" i="8"/>
  <c r="X6490" i="8" l="1"/>
  <c r="H6478" i="8"/>
  <c r="I6477" i="8"/>
  <c r="A6487" i="8"/>
  <c r="X6491" i="8" l="1"/>
  <c r="A6488" i="8"/>
  <c r="I6478" i="8"/>
  <c r="H6479" i="8"/>
  <c r="X6492" i="8" l="1"/>
  <c r="H6480" i="8"/>
  <c r="I6479" i="8"/>
  <c r="A6489" i="8"/>
  <c r="X6493" i="8" l="1"/>
  <c r="A6490" i="8"/>
  <c r="I6480" i="8"/>
  <c r="H6481" i="8"/>
  <c r="X6494" i="8" l="1"/>
  <c r="H6482" i="8"/>
  <c r="I6481" i="8"/>
  <c r="A6491" i="8"/>
  <c r="X6495" i="8" l="1"/>
  <c r="A6492" i="8"/>
  <c r="I6482" i="8"/>
  <c r="H6483" i="8"/>
  <c r="X6496" i="8" l="1"/>
  <c r="H6484" i="8"/>
  <c r="I6483" i="8"/>
  <c r="A6493" i="8"/>
  <c r="X6497" i="8" l="1"/>
  <c r="A6494" i="8"/>
  <c r="I6484" i="8"/>
  <c r="H6485" i="8"/>
  <c r="X6498" i="8" l="1"/>
  <c r="H6486" i="8"/>
  <c r="I6485" i="8"/>
  <c r="A6495" i="8"/>
  <c r="X6499" i="8" l="1"/>
  <c r="A6496" i="8"/>
  <c r="I6486" i="8"/>
  <c r="H6487" i="8"/>
  <c r="X6500" i="8" l="1"/>
  <c r="H6488" i="8"/>
  <c r="I6487" i="8"/>
  <c r="A6497" i="8"/>
  <c r="X6501" i="8" l="1"/>
  <c r="A6498" i="8"/>
  <c r="I6488" i="8"/>
  <c r="H6489" i="8"/>
  <c r="X6502" i="8" l="1"/>
  <c r="H6490" i="8"/>
  <c r="I6489" i="8"/>
  <c r="A6499" i="8"/>
  <c r="X6503" i="8" l="1"/>
  <c r="A6500" i="8"/>
  <c r="I6490" i="8"/>
  <c r="H6491" i="8"/>
  <c r="X6504" i="8" l="1"/>
  <c r="H6492" i="8"/>
  <c r="I6491" i="8"/>
  <c r="A6501" i="8"/>
  <c r="X6505" i="8" l="1"/>
  <c r="A6502" i="8"/>
  <c r="I6492" i="8"/>
  <c r="H6493" i="8"/>
  <c r="X6506" i="8" l="1"/>
  <c r="H6494" i="8"/>
  <c r="I6493" i="8"/>
  <c r="A6503" i="8"/>
  <c r="X6507" i="8" l="1"/>
  <c r="A6504" i="8"/>
  <c r="I6494" i="8"/>
  <c r="H6495" i="8"/>
  <c r="X6508" i="8" l="1"/>
  <c r="H6496" i="8"/>
  <c r="I6495" i="8"/>
  <c r="A6505" i="8"/>
  <c r="X6509" i="8" l="1"/>
  <c r="A6506" i="8"/>
  <c r="I6496" i="8"/>
  <c r="H6497" i="8"/>
  <c r="X6510" i="8" l="1"/>
  <c r="H6498" i="8"/>
  <c r="I6497" i="8"/>
  <c r="A6507" i="8"/>
  <c r="X6511" i="8" l="1"/>
  <c r="A6508" i="8"/>
  <c r="I6498" i="8"/>
  <c r="H6499" i="8"/>
  <c r="X6512" i="8" l="1"/>
  <c r="H6500" i="8"/>
  <c r="I6499" i="8"/>
  <c r="A6509" i="8"/>
  <c r="X6513" i="8" l="1"/>
  <c r="A6510" i="8"/>
  <c r="I6500" i="8"/>
  <c r="H6501" i="8"/>
  <c r="X6514" i="8" l="1"/>
  <c r="H6502" i="8"/>
  <c r="I6501" i="8"/>
  <c r="A6511" i="8"/>
  <c r="X6515" i="8" l="1"/>
  <c r="A6512" i="8"/>
  <c r="I6502" i="8"/>
  <c r="H6503" i="8"/>
  <c r="X6516" i="8" l="1"/>
  <c r="H6504" i="8"/>
  <c r="I6503" i="8"/>
  <c r="A6513" i="8"/>
  <c r="X6517" i="8" l="1"/>
  <c r="A6514" i="8"/>
  <c r="I6504" i="8"/>
  <c r="H6505" i="8"/>
  <c r="X6518" i="8" l="1"/>
  <c r="H6506" i="8"/>
  <c r="I6505" i="8"/>
  <c r="A6515" i="8"/>
  <c r="X6519" i="8" l="1"/>
  <c r="A6516" i="8"/>
  <c r="I6506" i="8"/>
  <c r="H6507" i="8"/>
  <c r="X6520" i="8" l="1"/>
  <c r="H6508" i="8"/>
  <c r="I6507" i="8"/>
  <c r="A6517" i="8"/>
  <c r="X6521" i="8" l="1"/>
  <c r="A6518" i="8"/>
  <c r="I6508" i="8"/>
  <c r="H6509" i="8"/>
  <c r="X6522" i="8" l="1"/>
  <c r="H6510" i="8"/>
  <c r="I6509" i="8"/>
  <c r="A6519" i="8"/>
  <c r="X6523" i="8" l="1"/>
  <c r="A6520" i="8"/>
  <c r="I6510" i="8"/>
  <c r="H6511" i="8"/>
  <c r="X6524" i="8" l="1"/>
  <c r="H6512" i="8"/>
  <c r="I6511" i="8"/>
  <c r="A6521" i="8"/>
  <c r="X6525" i="8" l="1"/>
  <c r="A6522" i="8"/>
  <c r="I6512" i="8"/>
  <c r="H6513" i="8"/>
  <c r="X6526" i="8" l="1"/>
  <c r="H6514" i="8"/>
  <c r="I6513" i="8"/>
  <c r="A6523" i="8"/>
  <c r="X6527" i="8" l="1"/>
  <c r="A6524" i="8"/>
  <c r="I6514" i="8"/>
  <c r="H6515" i="8"/>
  <c r="X6528" i="8" l="1"/>
  <c r="H6516" i="8"/>
  <c r="I6515" i="8"/>
  <c r="A6525" i="8"/>
  <c r="X6529" i="8" l="1"/>
  <c r="A6526" i="8"/>
  <c r="I6516" i="8"/>
  <c r="H6517" i="8"/>
  <c r="X6530" i="8" l="1"/>
  <c r="H6518" i="8"/>
  <c r="I6517" i="8"/>
  <c r="A6527" i="8"/>
  <c r="X6531" i="8" l="1"/>
  <c r="A6528" i="8"/>
  <c r="I6518" i="8"/>
  <c r="H6519" i="8"/>
  <c r="X6532" i="8" l="1"/>
  <c r="H6520" i="8"/>
  <c r="I6519" i="8"/>
  <c r="A6529" i="8"/>
  <c r="X6533" i="8" l="1"/>
  <c r="A6530" i="8"/>
  <c r="I6520" i="8"/>
  <c r="H6521" i="8"/>
  <c r="X6534" i="8" l="1"/>
  <c r="H6522" i="8"/>
  <c r="I6521" i="8"/>
  <c r="A6531" i="8"/>
  <c r="X6535" i="8" l="1"/>
  <c r="A6532" i="8"/>
  <c r="I6522" i="8"/>
  <c r="H6523" i="8"/>
  <c r="X6536" i="8" l="1"/>
  <c r="H6524" i="8"/>
  <c r="I6523" i="8"/>
  <c r="A6533" i="8"/>
  <c r="X6537" i="8" l="1"/>
  <c r="A6534" i="8"/>
  <c r="I6524" i="8"/>
  <c r="H6525" i="8"/>
  <c r="X6538" i="8" l="1"/>
  <c r="H6526" i="8"/>
  <c r="I6525" i="8"/>
  <c r="A6535" i="8"/>
  <c r="X6539" i="8" l="1"/>
  <c r="A6536" i="8"/>
  <c r="I6526" i="8"/>
  <c r="H6527" i="8"/>
  <c r="X6540" i="8" l="1"/>
  <c r="H6528" i="8"/>
  <c r="I6527" i="8"/>
  <c r="A6537" i="8"/>
  <c r="X6541" i="8" l="1"/>
  <c r="A6538" i="8"/>
  <c r="I6528" i="8"/>
  <c r="H6529" i="8"/>
  <c r="X6542" i="8" l="1"/>
  <c r="H6530" i="8"/>
  <c r="I6529" i="8"/>
  <c r="A6539" i="8"/>
  <c r="X6543" i="8" l="1"/>
  <c r="A6540" i="8"/>
  <c r="I6530" i="8"/>
  <c r="H6531" i="8"/>
  <c r="X6544" i="8" l="1"/>
  <c r="H6532" i="8"/>
  <c r="I6531" i="8"/>
  <c r="A6541" i="8"/>
  <c r="X6545" i="8" l="1"/>
  <c r="A6542" i="8"/>
  <c r="I6532" i="8"/>
  <c r="H6533" i="8"/>
  <c r="X6546" i="8" l="1"/>
  <c r="H6534" i="8"/>
  <c r="I6533" i="8"/>
  <c r="A6543" i="8"/>
  <c r="X6547" i="8" l="1"/>
  <c r="A6544" i="8"/>
  <c r="I6534" i="8"/>
  <c r="H6535" i="8"/>
  <c r="X6548" i="8" l="1"/>
  <c r="H6536" i="8"/>
  <c r="I6535" i="8"/>
  <c r="A6545" i="8"/>
  <c r="X6549" i="8" l="1"/>
  <c r="A6546" i="8"/>
  <c r="I6536" i="8"/>
  <c r="H6537" i="8"/>
  <c r="X6550" i="8" l="1"/>
  <c r="H6538" i="8"/>
  <c r="I6537" i="8"/>
  <c r="A6547" i="8"/>
  <c r="X6551" i="8" l="1"/>
  <c r="A6548" i="8"/>
  <c r="I6538" i="8"/>
  <c r="H6539" i="8"/>
  <c r="X6552" i="8" l="1"/>
  <c r="H6540" i="8"/>
  <c r="I6539" i="8"/>
  <c r="A6549" i="8"/>
  <c r="X6553" i="8" l="1"/>
  <c r="A6550" i="8"/>
  <c r="I6540" i="8"/>
  <c r="H6541" i="8"/>
  <c r="X6554" i="8" l="1"/>
  <c r="H6542" i="8"/>
  <c r="I6541" i="8"/>
  <c r="A6551" i="8"/>
  <c r="X6555" i="8" l="1"/>
  <c r="A6552" i="8"/>
  <c r="I6542" i="8"/>
  <c r="H6543" i="8"/>
  <c r="X6556" i="8" l="1"/>
  <c r="H6544" i="8"/>
  <c r="I6543" i="8"/>
  <c r="A6553" i="8"/>
  <c r="X6557" i="8" l="1"/>
  <c r="A6554" i="8"/>
  <c r="H6545" i="8"/>
  <c r="I6544" i="8"/>
  <c r="X6558" i="8" l="1"/>
  <c r="H6546" i="8"/>
  <c r="I6545" i="8"/>
  <c r="A6555" i="8"/>
  <c r="X6559" i="8" l="1"/>
  <c r="A6556" i="8"/>
  <c r="H6547" i="8"/>
  <c r="I6546" i="8"/>
  <c r="X6560" i="8" l="1"/>
  <c r="A6557" i="8"/>
  <c r="H6548" i="8"/>
  <c r="I6547" i="8"/>
  <c r="X6561" i="8" l="1"/>
  <c r="H6549" i="8"/>
  <c r="I6548" i="8"/>
  <c r="A6558" i="8"/>
  <c r="X6562" i="8" l="1"/>
  <c r="A6559" i="8"/>
  <c r="H6550" i="8"/>
  <c r="I6549" i="8"/>
  <c r="X6563" i="8" l="1"/>
  <c r="H6551" i="8"/>
  <c r="I6550" i="8"/>
  <c r="A6560" i="8"/>
  <c r="X6564" i="8" l="1"/>
  <c r="A6561" i="8"/>
  <c r="H6552" i="8"/>
  <c r="I6551" i="8"/>
  <c r="X6565" i="8" l="1"/>
  <c r="H6553" i="8"/>
  <c r="I6552" i="8"/>
  <c r="A6562" i="8"/>
  <c r="X6566" i="8" l="1"/>
  <c r="A6563" i="8"/>
  <c r="H6554" i="8"/>
  <c r="I6553" i="8"/>
  <c r="X6567" i="8" l="1"/>
  <c r="H6555" i="8"/>
  <c r="I6554" i="8"/>
  <c r="A6564" i="8"/>
  <c r="X6568" i="8" l="1"/>
  <c r="A6565" i="8"/>
  <c r="H6556" i="8"/>
  <c r="I6555" i="8"/>
  <c r="X6569" i="8" l="1"/>
  <c r="H6557" i="8"/>
  <c r="I6556" i="8"/>
  <c r="A6566" i="8"/>
  <c r="X6570" i="8" l="1"/>
  <c r="A6567" i="8"/>
  <c r="H6558" i="8"/>
  <c r="I6557" i="8"/>
  <c r="X6571" i="8" l="1"/>
  <c r="H6559" i="8"/>
  <c r="I6558" i="8"/>
  <c r="A6568" i="8"/>
  <c r="X6572" i="8" l="1"/>
  <c r="A6569" i="8"/>
  <c r="H6560" i="8"/>
  <c r="I6559" i="8"/>
  <c r="X6573" i="8" l="1"/>
  <c r="H6561" i="8"/>
  <c r="I6560" i="8"/>
  <c r="A6570" i="8"/>
  <c r="X6574" i="8" l="1"/>
  <c r="A6571" i="8"/>
  <c r="H6562" i="8"/>
  <c r="I6561" i="8"/>
  <c r="X6575" i="8" l="1"/>
  <c r="H6563" i="8"/>
  <c r="I6562" i="8"/>
  <c r="A6572" i="8"/>
  <c r="X6576" i="8" l="1"/>
  <c r="A6573" i="8"/>
  <c r="H6564" i="8"/>
  <c r="I6563" i="8"/>
  <c r="X6577" i="8" l="1"/>
  <c r="H6565" i="8"/>
  <c r="I6564" i="8"/>
  <c r="A6574" i="8"/>
  <c r="X6578" i="8" l="1"/>
  <c r="A6575" i="8"/>
  <c r="H6566" i="8"/>
  <c r="I6565" i="8"/>
  <c r="X6579" i="8" l="1"/>
  <c r="H6567" i="8"/>
  <c r="I6566" i="8"/>
  <c r="A6576" i="8"/>
  <c r="X6580" i="8" l="1"/>
  <c r="A6577" i="8"/>
  <c r="H6568" i="8"/>
  <c r="I6567" i="8"/>
  <c r="X6581" i="8" l="1"/>
  <c r="H6569" i="8"/>
  <c r="I6568" i="8"/>
  <c r="A6578" i="8"/>
  <c r="X6582" i="8" l="1"/>
  <c r="A6579" i="8"/>
  <c r="H6570" i="8"/>
  <c r="I6569" i="8"/>
  <c r="X6583" i="8" l="1"/>
  <c r="H6571" i="8"/>
  <c r="I6570" i="8"/>
  <c r="A6580" i="8"/>
  <c r="X6584" i="8" l="1"/>
  <c r="A6581" i="8"/>
  <c r="H6572" i="8"/>
  <c r="I6571" i="8"/>
  <c r="X6585" i="8" l="1"/>
  <c r="H6573" i="8"/>
  <c r="I6572" i="8"/>
  <c r="A6582" i="8"/>
  <c r="X6586" i="8" l="1"/>
  <c r="A6583" i="8"/>
  <c r="H6574" i="8"/>
  <c r="I6573" i="8"/>
  <c r="X6587" i="8" l="1"/>
  <c r="H6575" i="8"/>
  <c r="I6574" i="8"/>
  <c r="A6584" i="8"/>
  <c r="X6588" i="8" l="1"/>
  <c r="A6585" i="8"/>
  <c r="H6576" i="8"/>
  <c r="I6575" i="8"/>
  <c r="X6589" i="8" l="1"/>
  <c r="H6577" i="8"/>
  <c r="I6576" i="8"/>
  <c r="A6586" i="8"/>
  <c r="X6590" i="8" l="1"/>
  <c r="A6587" i="8"/>
  <c r="H6578" i="8"/>
  <c r="I6577" i="8"/>
  <c r="X6591" i="8" l="1"/>
  <c r="H6579" i="8"/>
  <c r="I6578" i="8"/>
  <c r="A6588" i="8"/>
  <c r="X6592" i="8" l="1"/>
  <c r="A6589" i="8"/>
  <c r="H6580" i="8"/>
  <c r="I6579" i="8"/>
  <c r="X6593" i="8" l="1"/>
  <c r="H6581" i="8"/>
  <c r="I6580" i="8"/>
  <c r="A6590" i="8"/>
  <c r="X6594" i="8" l="1"/>
  <c r="A6591" i="8"/>
  <c r="H6582" i="8"/>
  <c r="I6581" i="8"/>
  <c r="X6595" i="8" l="1"/>
  <c r="H6583" i="8"/>
  <c r="I6582" i="8"/>
  <c r="A6592" i="8"/>
  <c r="X6596" i="8" l="1"/>
  <c r="A6593" i="8"/>
  <c r="H6584" i="8"/>
  <c r="I6583" i="8"/>
  <c r="X6597" i="8" l="1"/>
  <c r="H6585" i="8"/>
  <c r="I6584" i="8"/>
  <c r="A6594" i="8"/>
  <c r="X6598" i="8" l="1"/>
  <c r="A6595" i="8"/>
  <c r="H6586" i="8"/>
  <c r="I6585" i="8"/>
  <c r="X6599" i="8" l="1"/>
  <c r="H6587" i="8"/>
  <c r="I6586" i="8"/>
  <c r="A6596" i="8"/>
  <c r="X6600" i="8" l="1"/>
  <c r="A6597" i="8"/>
  <c r="H6588" i="8"/>
  <c r="I6587" i="8"/>
  <c r="X6601" i="8" l="1"/>
  <c r="H6589" i="8"/>
  <c r="I6588" i="8"/>
  <c r="A6598" i="8"/>
  <c r="X6602" i="8" l="1"/>
  <c r="A6599" i="8"/>
  <c r="H6590" i="8"/>
  <c r="I6589" i="8"/>
  <c r="X6603" i="8" l="1"/>
  <c r="I6590" i="8"/>
  <c r="H6591" i="8"/>
  <c r="A6600" i="8"/>
  <c r="X6604" i="8" l="1"/>
  <c r="A6601" i="8"/>
  <c r="H6592" i="8"/>
  <c r="I6591" i="8"/>
  <c r="X6605" i="8" l="1"/>
  <c r="I6592" i="8"/>
  <c r="H6593" i="8"/>
  <c r="A6602" i="8"/>
  <c r="X6606" i="8" l="1"/>
  <c r="H6594" i="8"/>
  <c r="I6593" i="8"/>
  <c r="A6603" i="8"/>
  <c r="X6607" i="8" l="1"/>
  <c r="A6604" i="8"/>
  <c r="I6594" i="8"/>
  <c r="H6595" i="8"/>
  <c r="X6608" i="8" l="1"/>
  <c r="H6596" i="8"/>
  <c r="I6595" i="8"/>
  <c r="A6605" i="8"/>
  <c r="X6609" i="8" l="1"/>
  <c r="A6606" i="8"/>
  <c r="I6596" i="8"/>
  <c r="H6597" i="8"/>
  <c r="X6610" i="8" l="1"/>
  <c r="H6598" i="8"/>
  <c r="I6597" i="8"/>
  <c r="A6607" i="8"/>
  <c r="X6611" i="8" l="1"/>
  <c r="A6608" i="8"/>
  <c r="I6598" i="8"/>
  <c r="H6599" i="8"/>
  <c r="X6612" i="8" l="1"/>
  <c r="H6600" i="8"/>
  <c r="I6599" i="8"/>
  <c r="A6609" i="8"/>
  <c r="X6613" i="8" l="1"/>
  <c r="A6610" i="8"/>
  <c r="I6600" i="8"/>
  <c r="H6601" i="8"/>
  <c r="X6614" i="8" l="1"/>
  <c r="H6602" i="8"/>
  <c r="I6601" i="8"/>
  <c r="A6611" i="8"/>
  <c r="X6615" i="8" l="1"/>
  <c r="A6612" i="8"/>
  <c r="I6602" i="8"/>
  <c r="H6603" i="8"/>
  <c r="X6616" i="8" l="1"/>
  <c r="H6604" i="8"/>
  <c r="I6603" i="8"/>
  <c r="A6613" i="8"/>
  <c r="X6617" i="8" l="1"/>
  <c r="A6614" i="8"/>
  <c r="I6604" i="8"/>
  <c r="H6605" i="8"/>
  <c r="X6618" i="8" l="1"/>
  <c r="H6606" i="8"/>
  <c r="I6605" i="8"/>
  <c r="A6615" i="8"/>
  <c r="X6619" i="8" l="1"/>
  <c r="A6616" i="8"/>
  <c r="I6606" i="8"/>
  <c r="H6607" i="8"/>
  <c r="X6620" i="8" l="1"/>
  <c r="H6608" i="8"/>
  <c r="I6607" i="8"/>
  <c r="A6617" i="8"/>
  <c r="X6621" i="8" l="1"/>
  <c r="A6618" i="8"/>
  <c r="I6608" i="8"/>
  <c r="H6609" i="8"/>
  <c r="X6622" i="8" l="1"/>
  <c r="H6610" i="8"/>
  <c r="I6609" i="8"/>
  <c r="A6619" i="8"/>
  <c r="X6623" i="8" l="1"/>
  <c r="A6620" i="8"/>
  <c r="I6610" i="8"/>
  <c r="H6611" i="8"/>
  <c r="X6624" i="8" l="1"/>
  <c r="H6612" i="8"/>
  <c r="I6611" i="8"/>
  <c r="A6621" i="8"/>
  <c r="X6625" i="8" l="1"/>
  <c r="A6622" i="8"/>
  <c r="I6612" i="8"/>
  <c r="H6613" i="8"/>
  <c r="X6626" i="8" l="1"/>
  <c r="H6614" i="8"/>
  <c r="I6613" i="8"/>
  <c r="A6623" i="8"/>
  <c r="X6627" i="8" l="1"/>
  <c r="A6624" i="8"/>
  <c r="I6614" i="8"/>
  <c r="H6615" i="8"/>
  <c r="X6628" i="8" l="1"/>
  <c r="H6616" i="8"/>
  <c r="I6615" i="8"/>
  <c r="A6625" i="8"/>
  <c r="X6629" i="8" l="1"/>
  <c r="A6626" i="8"/>
  <c r="I6616" i="8"/>
  <c r="H6617" i="8"/>
  <c r="X6630" i="8" l="1"/>
  <c r="H6618" i="8"/>
  <c r="I6617" i="8"/>
  <c r="A6627" i="8"/>
  <c r="X6631" i="8" l="1"/>
  <c r="A6628" i="8"/>
  <c r="I6618" i="8"/>
  <c r="H6619" i="8"/>
  <c r="X6632" i="8" l="1"/>
  <c r="H6620" i="8"/>
  <c r="I6619" i="8"/>
  <c r="A6629" i="8"/>
  <c r="X6633" i="8" l="1"/>
  <c r="A6630" i="8"/>
  <c r="I6620" i="8"/>
  <c r="H6621" i="8"/>
  <c r="X6634" i="8" l="1"/>
  <c r="H6622" i="8"/>
  <c r="I6621" i="8"/>
  <c r="A6631" i="8"/>
  <c r="X6635" i="8" l="1"/>
  <c r="A6632" i="8"/>
  <c r="I6622" i="8"/>
  <c r="H6623" i="8"/>
  <c r="X6636" i="8" l="1"/>
  <c r="H6624" i="8"/>
  <c r="I6623" i="8"/>
  <c r="A6633" i="8"/>
  <c r="X6637" i="8" l="1"/>
  <c r="A6634" i="8"/>
  <c r="I6624" i="8"/>
  <c r="H6625" i="8"/>
  <c r="X6638" i="8" l="1"/>
  <c r="H6626" i="8"/>
  <c r="I6625" i="8"/>
  <c r="A6635" i="8"/>
  <c r="X6639" i="8" l="1"/>
  <c r="A6636" i="8"/>
  <c r="I6626" i="8"/>
  <c r="H6627" i="8"/>
  <c r="X6640" i="8" l="1"/>
  <c r="H6628" i="8"/>
  <c r="I6627" i="8"/>
  <c r="A6637" i="8"/>
  <c r="X6641" i="8" l="1"/>
  <c r="A6638" i="8"/>
  <c r="I6628" i="8"/>
  <c r="H6629" i="8"/>
  <c r="X6642" i="8" l="1"/>
  <c r="H6630" i="8"/>
  <c r="I6629" i="8"/>
  <c r="A6639" i="8"/>
  <c r="X6643" i="8" l="1"/>
  <c r="A6640" i="8"/>
  <c r="I6630" i="8"/>
  <c r="H6631" i="8"/>
  <c r="X6644" i="8" l="1"/>
  <c r="H6632" i="8"/>
  <c r="I6631" i="8"/>
  <c r="A6641" i="8"/>
  <c r="X6645" i="8" l="1"/>
  <c r="A6642" i="8"/>
  <c r="I6632" i="8"/>
  <c r="H6633" i="8"/>
  <c r="X6646" i="8" l="1"/>
  <c r="H6634" i="8"/>
  <c r="I6633" i="8"/>
  <c r="A6643" i="8"/>
  <c r="X6647" i="8" l="1"/>
  <c r="A6644" i="8"/>
  <c r="I6634" i="8"/>
  <c r="H6635" i="8"/>
  <c r="X6648" i="8" l="1"/>
  <c r="H6636" i="8"/>
  <c r="I6635" i="8"/>
  <c r="A6645" i="8"/>
  <c r="X6649" i="8" l="1"/>
  <c r="A6646" i="8"/>
  <c r="I6636" i="8"/>
  <c r="H6637" i="8"/>
  <c r="X6650" i="8" l="1"/>
  <c r="H6638" i="8"/>
  <c r="I6637" i="8"/>
  <c r="A6647" i="8"/>
  <c r="X6651" i="8" l="1"/>
  <c r="A6648" i="8"/>
  <c r="I6638" i="8"/>
  <c r="H6639" i="8"/>
  <c r="X6652" i="8" l="1"/>
  <c r="H6640" i="8"/>
  <c r="I6639" i="8"/>
  <c r="A6649" i="8"/>
  <c r="X6653" i="8" l="1"/>
  <c r="A6650" i="8"/>
  <c r="I6640" i="8"/>
  <c r="H6641" i="8"/>
  <c r="X6654" i="8" l="1"/>
  <c r="H6642" i="8"/>
  <c r="I6641" i="8"/>
  <c r="A6651" i="8"/>
  <c r="X6655" i="8" l="1"/>
  <c r="A6652" i="8"/>
  <c r="I6642" i="8"/>
  <c r="H6643" i="8"/>
  <c r="X6656" i="8" l="1"/>
  <c r="H6644" i="8"/>
  <c r="I6643" i="8"/>
  <c r="A6653" i="8"/>
  <c r="X6657" i="8" l="1"/>
  <c r="A6654" i="8"/>
  <c r="I6644" i="8"/>
  <c r="H6645" i="8"/>
  <c r="X6658" i="8" l="1"/>
  <c r="H6646" i="8"/>
  <c r="I6645" i="8"/>
  <c r="A6655" i="8"/>
  <c r="X6659" i="8" l="1"/>
  <c r="A6656" i="8"/>
  <c r="I6646" i="8"/>
  <c r="H6647" i="8"/>
  <c r="X6660" i="8" l="1"/>
  <c r="H6648" i="8"/>
  <c r="I6647" i="8"/>
  <c r="A6657" i="8"/>
  <c r="X6661" i="8" l="1"/>
  <c r="A6658" i="8"/>
  <c r="I6648" i="8"/>
  <c r="H6649" i="8"/>
  <c r="X6662" i="8" l="1"/>
  <c r="H6650" i="8"/>
  <c r="I6649" i="8"/>
  <c r="A6659" i="8"/>
  <c r="X6663" i="8" l="1"/>
  <c r="A6660" i="8"/>
  <c r="I6650" i="8"/>
  <c r="H6651" i="8"/>
  <c r="X6664" i="8" l="1"/>
  <c r="H6652" i="8"/>
  <c r="I6651" i="8"/>
  <c r="A6661" i="8"/>
  <c r="X6665" i="8" l="1"/>
  <c r="A6662" i="8"/>
  <c r="I6652" i="8"/>
  <c r="H6653" i="8"/>
  <c r="X6666" i="8" l="1"/>
  <c r="H6654" i="8"/>
  <c r="I6653" i="8"/>
  <c r="A6663" i="8"/>
  <c r="X6667" i="8" l="1"/>
  <c r="A6664" i="8"/>
  <c r="I6654" i="8"/>
  <c r="H6655" i="8"/>
  <c r="X6668" i="8" l="1"/>
  <c r="H6656" i="8"/>
  <c r="I6655" i="8"/>
  <c r="A6665" i="8"/>
  <c r="X6669" i="8" l="1"/>
  <c r="A6666" i="8"/>
  <c r="I6656" i="8"/>
  <c r="H6657" i="8"/>
  <c r="X6670" i="8" l="1"/>
  <c r="H6658" i="8"/>
  <c r="I6657" i="8"/>
  <c r="A6667" i="8"/>
  <c r="X6671" i="8" l="1"/>
  <c r="A6668" i="8"/>
  <c r="I6658" i="8"/>
  <c r="H6659" i="8"/>
  <c r="X6672" i="8" l="1"/>
  <c r="H6660" i="8"/>
  <c r="I6659" i="8"/>
  <c r="A6669" i="8"/>
  <c r="X6673" i="8" l="1"/>
  <c r="A6670" i="8"/>
  <c r="I6660" i="8"/>
  <c r="H6661" i="8"/>
  <c r="X6674" i="8" l="1"/>
  <c r="H6662" i="8"/>
  <c r="I6661" i="8"/>
  <c r="A6671" i="8"/>
  <c r="X6675" i="8" l="1"/>
  <c r="A6672" i="8"/>
  <c r="I6662" i="8"/>
  <c r="H6663" i="8"/>
  <c r="X6676" i="8" l="1"/>
  <c r="H6664" i="8"/>
  <c r="I6663" i="8"/>
  <c r="A6673" i="8"/>
  <c r="X6677" i="8" l="1"/>
  <c r="A6674" i="8"/>
  <c r="I6664" i="8"/>
  <c r="H6665" i="8"/>
  <c r="X6678" i="8" l="1"/>
  <c r="H6666" i="8"/>
  <c r="I6665" i="8"/>
  <c r="A6675" i="8"/>
  <c r="X6679" i="8" l="1"/>
  <c r="A6676" i="8"/>
  <c r="I6666" i="8"/>
  <c r="H6667" i="8"/>
  <c r="X6680" i="8" l="1"/>
  <c r="H6668" i="8"/>
  <c r="I6667" i="8"/>
  <c r="A6677" i="8"/>
  <c r="X6681" i="8" l="1"/>
  <c r="A6678" i="8"/>
  <c r="I6668" i="8"/>
  <c r="H6669" i="8"/>
  <c r="X6682" i="8" l="1"/>
  <c r="H6670" i="8"/>
  <c r="I6669" i="8"/>
  <c r="A6679" i="8"/>
  <c r="X6683" i="8" l="1"/>
  <c r="A6680" i="8"/>
  <c r="I6670" i="8"/>
  <c r="H6671" i="8"/>
  <c r="X6684" i="8" l="1"/>
  <c r="H6672" i="8"/>
  <c r="I6671" i="8"/>
  <c r="A6681" i="8"/>
  <c r="X6685" i="8" l="1"/>
  <c r="A6682" i="8"/>
  <c r="I6672" i="8"/>
  <c r="H6673" i="8"/>
  <c r="X6686" i="8" l="1"/>
  <c r="H6674" i="8"/>
  <c r="I6673" i="8"/>
  <c r="A6683" i="8"/>
  <c r="X6687" i="8" l="1"/>
  <c r="A6684" i="8"/>
  <c r="I6674" i="8"/>
  <c r="H6675" i="8"/>
  <c r="X6688" i="8" l="1"/>
  <c r="H6676" i="8"/>
  <c r="I6675" i="8"/>
  <c r="A6685" i="8"/>
  <c r="X6689" i="8" l="1"/>
  <c r="A6686" i="8"/>
  <c r="I6676" i="8"/>
  <c r="H6677" i="8"/>
  <c r="X6690" i="8" l="1"/>
  <c r="H6678" i="8"/>
  <c r="I6677" i="8"/>
  <c r="A6687" i="8"/>
  <c r="X6691" i="8" l="1"/>
  <c r="A6688" i="8"/>
  <c r="I6678" i="8"/>
  <c r="H6679" i="8"/>
  <c r="X6692" i="8" l="1"/>
  <c r="H6680" i="8"/>
  <c r="I6679" i="8"/>
  <c r="A6689" i="8"/>
  <c r="X6693" i="8" l="1"/>
  <c r="A6690" i="8"/>
  <c r="I6680" i="8"/>
  <c r="H6681" i="8"/>
  <c r="X6694" i="8" l="1"/>
  <c r="H6682" i="8"/>
  <c r="I6681" i="8"/>
  <c r="A6691" i="8"/>
  <c r="X6695" i="8" l="1"/>
  <c r="A6692" i="8"/>
  <c r="I6682" i="8"/>
  <c r="H6683" i="8"/>
  <c r="X6696" i="8" l="1"/>
  <c r="H6684" i="8"/>
  <c r="I6683" i="8"/>
  <c r="A6693" i="8"/>
  <c r="X6697" i="8" l="1"/>
  <c r="A6694" i="8"/>
  <c r="I6684" i="8"/>
  <c r="H6685" i="8"/>
  <c r="X6698" i="8" l="1"/>
  <c r="H6686" i="8"/>
  <c r="I6685" i="8"/>
  <c r="A6695" i="8"/>
  <c r="X6699" i="8" l="1"/>
  <c r="A6696" i="8"/>
  <c r="I6686" i="8"/>
  <c r="H6687" i="8"/>
  <c r="X6700" i="8" l="1"/>
  <c r="H6688" i="8"/>
  <c r="I6687" i="8"/>
  <c r="A6697" i="8"/>
  <c r="X6701" i="8" l="1"/>
  <c r="A6698" i="8"/>
  <c r="I6688" i="8"/>
  <c r="H6689" i="8"/>
  <c r="X6702" i="8" l="1"/>
  <c r="H6690" i="8"/>
  <c r="I6689" i="8"/>
  <c r="A6699" i="8"/>
  <c r="X6703" i="8" l="1"/>
  <c r="A6700" i="8"/>
  <c r="I6690" i="8"/>
  <c r="H6691" i="8"/>
  <c r="X6704" i="8" l="1"/>
  <c r="H6692" i="8"/>
  <c r="I6691" i="8"/>
  <c r="A6701" i="8"/>
  <c r="X6705" i="8" l="1"/>
  <c r="A6702" i="8"/>
  <c r="I6692" i="8"/>
  <c r="H6693" i="8"/>
  <c r="X6706" i="8" l="1"/>
  <c r="H6694" i="8"/>
  <c r="I6693" i="8"/>
  <c r="A6703" i="8"/>
  <c r="X6707" i="8" l="1"/>
  <c r="A6704" i="8"/>
  <c r="I6694" i="8"/>
  <c r="H6695" i="8"/>
  <c r="X6708" i="8" l="1"/>
  <c r="H6696" i="8"/>
  <c r="I6695" i="8"/>
  <c r="A6705" i="8"/>
  <c r="X6709" i="8" l="1"/>
  <c r="A6706" i="8"/>
  <c r="I6696" i="8"/>
  <c r="H6697" i="8"/>
  <c r="X6710" i="8" l="1"/>
  <c r="H6698" i="8"/>
  <c r="I6697" i="8"/>
  <c r="A6707" i="8"/>
  <c r="X6711" i="8" l="1"/>
  <c r="A6708" i="8"/>
  <c r="I6698" i="8"/>
  <c r="H6699" i="8"/>
  <c r="X6712" i="8" l="1"/>
  <c r="H6700" i="8"/>
  <c r="I6699" i="8"/>
  <c r="A6709" i="8"/>
  <c r="X6713" i="8" l="1"/>
  <c r="A6710" i="8"/>
  <c r="I6700" i="8"/>
  <c r="H6701" i="8"/>
  <c r="X6714" i="8" l="1"/>
  <c r="H6702" i="8"/>
  <c r="I6701" i="8"/>
  <c r="A6711" i="8"/>
  <c r="X6715" i="8" l="1"/>
  <c r="A6712" i="8"/>
  <c r="I6702" i="8"/>
  <c r="H6703" i="8"/>
  <c r="X6716" i="8" l="1"/>
  <c r="H6704" i="8"/>
  <c r="I6703" i="8"/>
  <c r="A6713" i="8"/>
  <c r="X6717" i="8" l="1"/>
  <c r="A6714" i="8"/>
  <c r="I6704" i="8"/>
  <c r="H6705" i="8"/>
  <c r="X6718" i="8" l="1"/>
  <c r="H6706" i="8"/>
  <c r="I6705" i="8"/>
  <c r="A6715" i="8"/>
  <c r="X6719" i="8" l="1"/>
  <c r="A6716" i="8"/>
  <c r="I6706" i="8"/>
  <c r="H6707" i="8"/>
  <c r="X6720" i="8" l="1"/>
  <c r="H6708" i="8"/>
  <c r="I6707" i="8"/>
  <c r="A6717" i="8"/>
  <c r="X6721" i="8" l="1"/>
  <c r="A6718" i="8"/>
  <c r="I6708" i="8"/>
  <c r="H6709" i="8"/>
  <c r="X6722" i="8" l="1"/>
  <c r="H6710" i="8"/>
  <c r="I6709" i="8"/>
  <c r="A6719" i="8"/>
  <c r="X6723" i="8" l="1"/>
  <c r="A6720" i="8"/>
  <c r="I6710" i="8"/>
  <c r="H6711" i="8"/>
  <c r="X6724" i="8" l="1"/>
  <c r="H6712" i="8"/>
  <c r="I6711" i="8"/>
  <c r="A6721" i="8"/>
  <c r="X6725" i="8" l="1"/>
  <c r="A6722" i="8"/>
  <c r="I6712" i="8"/>
  <c r="H6713" i="8"/>
  <c r="X6726" i="8" l="1"/>
  <c r="H6714" i="8"/>
  <c r="I6713" i="8"/>
  <c r="A6723" i="8"/>
  <c r="X6727" i="8" l="1"/>
  <c r="A6724" i="8"/>
  <c r="I6714" i="8"/>
  <c r="H6715" i="8"/>
  <c r="X6728" i="8" l="1"/>
  <c r="H6716" i="8"/>
  <c r="I6715" i="8"/>
  <c r="A6725" i="8"/>
  <c r="X6729" i="8" l="1"/>
  <c r="A6726" i="8"/>
  <c r="I6716" i="8"/>
  <c r="H6717" i="8"/>
  <c r="X6730" i="8" l="1"/>
  <c r="H6718" i="8"/>
  <c r="I6717" i="8"/>
  <c r="A6727" i="8"/>
  <c r="X6731" i="8" l="1"/>
  <c r="A6728" i="8"/>
  <c r="I6718" i="8"/>
  <c r="H6719" i="8"/>
  <c r="X6732" i="8" l="1"/>
  <c r="H6720" i="8"/>
  <c r="I6719" i="8"/>
  <c r="A6729" i="8"/>
  <c r="X6733" i="8" l="1"/>
  <c r="A6730" i="8"/>
  <c r="I6720" i="8"/>
  <c r="H6721" i="8"/>
  <c r="X6734" i="8" l="1"/>
  <c r="H6722" i="8"/>
  <c r="I6721" i="8"/>
  <c r="A6731" i="8"/>
  <c r="X6735" i="8" l="1"/>
  <c r="A6732" i="8"/>
  <c r="I6722" i="8"/>
  <c r="H6723" i="8"/>
  <c r="X6736" i="8" l="1"/>
  <c r="H6724" i="8"/>
  <c r="I6723" i="8"/>
  <c r="A6733" i="8"/>
  <c r="X6737" i="8" l="1"/>
  <c r="A6734" i="8"/>
  <c r="I6724" i="8"/>
  <c r="H6725" i="8"/>
  <c r="X6738" i="8" l="1"/>
  <c r="H6726" i="8"/>
  <c r="I6725" i="8"/>
  <c r="A6735" i="8"/>
  <c r="X6739" i="8" l="1"/>
  <c r="A6736" i="8"/>
  <c r="I6726" i="8"/>
  <c r="H6727" i="8"/>
  <c r="X6740" i="8" l="1"/>
  <c r="H6728" i="8"/>
  <c r="I6727" i="8"/>
  <c r="A6737" i="8"/>
  <c r="X6741" i="8" l="1"/>
  <c r="A6738" i="8"/>
  <c r="I6728" i="8"/>
  <c r="H6729" i="8"/>
  <c r="X6742" i="8" l="1"/>
  <c r="H6730" i="8"/>
  <c r="I6729" i="8"/>
  <c r="A6739" i="8"/>
  <c r="X6743" i="8" l="1"/>
  <c r="A6740" i="8"/>
  <c r="I6730" i="8"/>
  <c r="H6731" i="8"/>
  <c r="X6744" i="8" l="1"/>
  <c r="H6732" i="8"/>
  <c r="I6731" i="8"/>
  <c r="A6741" i="8"/>
  <c r="X6745" i="8" l="1"/>
  <c r="A6742" i="8"/>
  <c r="I6732" i="8"/>
  <c r="H6733" i="8"/>
  <c r="X6746" i="8" l="1"/>
  <c r="H6734" i="8"/>
  <c r="I6733" i="8"/>
  <c r="A6743" i="8"/>
  <c r="X6747" i="8" l="1"/>
  <c r="A6744" i="8"/>
  <c r="I6734" i="8"/>
  <c r="H6735" i="8"/>
  <c r="X6748" i="8" l="1"/>
  <c r="H6736" i="8"/>
  <c r="I6735" i="8"/>
  <c r="A6745" i="8"/>
  <c r="X6749" i="8" l="1"/>
  <c r="A6746" i="8"/>
  <c r="I6736" i="8"/>
  <c r="H6737" i="8"/>
  <c r="X6750" i="8" l="1"/>
  <c r="H6738" i="8"/>
  <c r="I6737" i="8"/>
  <c r="A6747" i="8"/>
  <c r="X6751" i="8" l="1"/>
  <c r="A6748" i="8"/>
  <c r="I6738" i="8"/>
  <c r="H6739" i="8"/>
  <c r="X6752" i="8" l="1"/>
  <c r="H6740" i="8"/>
  <c r="I6739" i="8"/>
  <c r="A6749" i="8"/>
  <c r="X6753" i="8" l="1"/>
  <c r="A6750" i="8"/>
  <c r="I6740" i="8"/>
  <c r="H6741" i="8"/>
  <c r="X6754" i="8" l="1"/>
  <c r="H6742" i="8"/>
  <c r="I6741" i="8"/>
  <c r="A6751" i="8"/>
  <c r="X6755" i="8" l="1"/>
  <c r="A6752" i="8"/>
  <c r="I6742" i="8"/>
  <c r="H6743" i="8"/>
  <c r="X6756" i="8" l="1"/>
  <c r="H6744" i="8"/>
  <c r="I6743" i="8"/>
  <c r="A6753" i="8"/>
  <c r="X6757" i="8" l="1"/>
  <c r="A6754" i="8"/>
  <c r="I6744" i="8"/>
  <c r="H6745" i="8"/>
  <c r="X6758" i="8" l="1"/>
  <c r="H6746" i="8"/>
  <c r="I6745" i="8"/>
  <c r="A6755" i="8"/>
  <c r="X6759" i="8" l="1"/>
  <c r="A6756" i="8"/>
  <c r="I6746" i="8"/>
  <c r="H6747" i="8"/>
  <c r="X6760" i="8" l="1"/>
  <c r="H6748" i="8"/>
  <c r="I6747" i="8"/>
  <c r="A6757" i="8"/>
  <c r="X6761" i="8" l="1"/>
  <c r="A6758" i="8"/>
  <c r="I6748" i="8"/>
  <c r="H6749" i="8"/>
  <c r="X6762" i="8" l="1"/>
  <c r="H6750" i="8"/>
  <c r="I6749" i="8"/>
  <c r="A6759" i="8"/>
  <c r="X6763" i="8" l="1"/>
  <c r="A6760" i="8"/>
  <c r="I6750" i="8"/>
  <c r="H6751" i="8"/>
  <c r="X6764" i="8" l="1"/>
  <c r="H6752" i="8"/>
  <c r="I6751" i="8"/>
  <c r="A6761" i="8"/>
  <c r="X6765" i="8" l="1"/>
  <c r="A6762" i="8"/>
  <c r="I6752" i="8"/>
  <c r="H6753" i="8"/>
  <c r="X6766" i="8" l="1"/>
  <c r="H6754" i="8"/>
  <c r="I6753" i="8"/>
  <c r="A6763" i="8"/>
  <c r="X6767" i="8" l="1"/>
  <c r="A6764" i="8"/>
  <c r="I6754" i="8"/>
  <c r="H6755" i="8"/>
  <c r="X6768" i="8" l="1"/>
  <c r="H6756" i="8"/>
  <c r="I6755" i="8"/>
  <c r="A6765" i="8"/>
  <c r="X6769" i="8" l="1"/>
  <c r="A6766" i="8"/>
  <c r="I6756" i="8"/>
  <c r="H6757" i="8"/>
  <c r="X6770" i="8" l="1"/>
  <c r="H6758" i="8"/>
  <c r="I6757" i="8"/>
  <c r="A6767" i="8"/>
  <c r="X6771" i="8" l="1"/>
  <c r="A6768" i="8"/>
  <c r="I6758" i="8"/>
  <c r="H6759" i="8"/>
  <c r="X6772" i="8" l="1"/>
  <c r="H6760" i="8"/>
  <c r="I6759" i="8"/>
  <c r="A6769" i="8"/>
  <c r="X6773" i="8" l="1"/>
  <c r="A6770" i="8"/>
  <c r="I6760" i="8"/>
  <c r="H6761" i="8"/>
  <c r="X6774" i="8" l="1"/>
  <c r="H6762" i="8"/>
  <c r="I6761" i="8"/>
  <c r="A6771" i="8"/>
  <c r="X6775" i="8" l="1"/>
  <c r="A6772" i="8"/>
  <c r="I6762" i="8"/>
  <c r="H6763" i="8"/>
  <c r="X6776" i="8" l="1"/>
  <c r="H6764" i="8"/>
  <c r="I6763" i="8"/>
  <c r="A6773" i="8"/>
  <c r="X6777" i="8" l="1"/>
  <c r="A6774" i="8"/>
  <c r="I6764" i="8"/>
  <c r="H6765" i="8"/>
  <c r="X6778" i="8" l="1"/>
  <c r="H6766" i="8"/>
  <c r="I6765" i="8"/>
  <c r="A6775" i="8"/>
  <c r="X6779" i="8" l="1"/>
  <c r="A6776" i="8"/>
  <c r="I6766" i="8"/>
  <c r="H6767" i="8"/>
  <c r="X6780" i="8" l="1"/>
  <c r="H6768" i="8"/>
  <c r="I6767" i="8"/>
  <c r="A6777" i="8"/>
  <c r="X6781" i="8" l="1"/>
  <c r="A6778" i="8"/>
  <c r="I6768" i="8"/>
  <c r="H6769" i="8"/>
  <c r="X6782" i="8" l="1"/>
  <c r="H6770" i="8"/>
  <c r="I6769" i="8"/>
  <c r="A6779" i="8"/>
  <c r="X6783" i="8" l="1"/>
  <c r="A6780" i="8"/>
  <c r="I6770" i="8"/>
  <c r="H6771" i="8"/>
  <c r="X6784" i="8" l="1"/>
  <c r="H6772" i="8"/>
  <c r="I6771" i="8"/>
  <c r="A6781" i="8"/>
  <c r="X6785" i="8" l="1"/>
  <c r="A6782" i="8"/>
  <c r="I6772" i="8"/>
  <c r="H6773" i="8"/>
  <c r="X6786" i="8" l="1"/>
  <c r="H6774" i="8"/>
  <c r="I6773" i="8"/>
  <c r="A6783" i="8"/>
  <c r="X6787" i="8" l="1"/>
  <c r="A6784" i="8"/>
  <c r="I6774" i="8"/>
  <c r="H6775" i="8"/>
  <c r="X6788" i="8" l="1"/>
  <c r="H6776" i="8"/>
  <c r="I6775" i="8"/>
  <c r="A6785" i="8"/>
  <c r="X6789" i="8" l="1"/>
  <c r="A6786" i="8"/>
  <c r="I6776" i="8"/>
  <c r="H6777" i="8"/>
  <c r="X6790" i="8" l="1"/>
  <c r="H6778" i="8"/>
  <c r="I6777" i="8"/>
  <c r="A6787" i="8"/>
  <c r="X6791" i="8" l="1"/>
  <c r="A6788" i="8"/>
  <c r="I6778" i="8"/>
  <c r="H6779" i="8"/>
  <c r="X6792" i="8" l="1"/>
  <c r="H6780" i="8"/>
  <c r="I6779" i="8"/>
  <c r="A6789" i="8"/>
  <c r="X6793" i="8" l="1"/>
  <c r="A6790" i="8"/>
  <c r="I6780" i="8"/>
  <c r="H6781" i="8"/>
  <c r="X6794" i="8" l="1"/>
  <c r="H6782" i="8"/>
  <c r="I6781" i="8"/>
  <c r="A6791" i="8"/>
  <c r="X6795" i="8" l="1"/>
  <c r="A6792" i="8"/>
  <c r="I6782" i="8"/>
  <c r="H6783" i="8"/>
  <c r="X6796" i="8" l="1"/>
  <c r="H6784" i="8"/>
  <c r="I6783" i="8"/>
  <c r="A6793" i="8"/>
  <c r="X6797" i="8" l="1"/>
  <c r="A6794" i="8"/>
  <c r="I6784" i="8"/>
  <c r="H6785" i="8"/>
  <c r="X6798" i="8" l="1"/>
  <c r="H6786" i="8"/>
  <c r="I6785" i="8"/>
  <c r="A6795" i="8"/>
  <c r="X6799" i="8" l="1"/>
  <c r="A6796" i="8"/>
  <c r="I6786" i="8"/>
  <c r="H6787" i="8"/>
  <c r="X6800" i="8" l="1"/>
  <c r="H6788" i="8"/>
  <c r="I6787" i="8"/>
  <c r="A6797" i="8"/>
  <c r="X6801" i="8" l="1"/>
  <c r="A6798" i="8"/>
  <c r="I6788" i="8"/>
  <c r="H6789" i="8"/>
  <c r="X6802" i="8" l="1"/>
  <c r="H6790" i="8"/>
  <c r="I6789" i="8"/>
  <c r="A6799" i="8"/>
  <c r="X6803" i="8" l="1"/>
  <c r="A6800" i="8"/>
  <c r="I6790" i="8"/>
  <c r="H6791" i="8"/>
  <c r="X6804" i="8" l="1"/>
  <c r="H6792" i="8"/>
  <c r="I6791" i="8"/>
  <c r="A6801" i="8"/>
  <c r="X6805" i="8" l="1"/>
  <c r="A6802" i="8"/>
  <c r="I6792" i="8"/>
  <c r="H6793" i="8"/>
  <c r="X6806" i="8" l="1"/>
  <c r="H6794" i="8"/>
  <c r="I6793" i="8"/>
  <c r="A6803" i="8"/>
  <c r="X6807" i="8" l="1"/>
  <c r="A6804" i="8"/>
  <c r="I6794" i="8"/>
  <c r="H6795" i="8"/>
  <c r="X6808" i="8" l="1"/>
  <c r="H6796" i="8"/>
  <c r="I6795" i="8"/>
  <c r="A6805" i="8"/>
  <c r="X6809" i="8" l="1"/>
  <c r="A6806" i="8"/>
  <c r="I6796" i="8"/>
  <c r="H6797" i="8"/>
  <c r="X6810" i="8" l="1"/>
  <c r="H6798" i="8"/>
  <c r="I6797" i="8"/>
  <c r="A6807" i="8"/>
  <c r="X6811" i="8" l="1"/>
  <c r="A6808" i="8"/>
  <c r="I6798" i="8"/>
  <c r="H6799" i="8"/>
  <c r="X6812" i="8" l="1"/>
  <c r="H6800" i="8"/>
  <c r="I6799" i="8"/>
  <c r="A6809" i="8"/>
  <c r="X6813" i="8" l="1"/>
  <c r="A6810" i="8"/>
  <c r="I6800" i="8"/>
  <c r="H6801" i="8"/>
  <c r="X6814" i="8" l="1"/>
  <c r="H6802" i="8"/>
  <c r="I6801" i="8"/>
  <c r="A6811" i="8"/>
  <c r="X6815" i="8" l="1"/>
  <c r="A6812" i="8"/>
  <c r="I6802" i="8"/>
  <c r="H6803" i="8"/>
  <c r="X6816" i="8" l="1"/>
  <c r="H6804" i="8"/>
  <c r="I6803" i="8"/>
  <c r="A6813" i="8"/>
  <c r="X6817" i="8" l="1"/>
  <c r="A6814" i="8"/>
  <c r="I6804" i="8"/>
  <c r="H6805" i="8"/>
  <c r="X6818" i="8" l="1"/>
  <c r="H6806" i="8"/>
  <c r="I6805" i="8"/>
  <c r="A6815" i="8"/>
  <c r="X6819" i="8" l="1"/>
  <c r="A6816" i="8"/>
  <c r="I6806" i="8"/>
  <c r="H6807" i="8"/>
  <c r="X6820" i="8" l="1"/>
  <c r="H6808" i="8"/>
  <c r="I6807" i="8"/>
  <c r="A6817" i="8"/>
  <c r="X6821" i="8" l="1"/>
  <c r="A6818" i="8"/>
  <c r="I6808" i="8"/>
  <c r="H6809" i="8"/>
  <c r="X6822" i="8" l="1"/>
  <c r="H6810" i="8"/>
  <c r="I6809" i="8"/>
  <c r="A6819" i="8"/>
  <c r="X6823" i="8" l="1"/>
  <c r="A6820" i="8"/>
  <c r="I6810" i="8"/>
  <c r="H6811" i="8"/>
  <c r="X6824" i="8" l="1"/>
  <c r="H6812" i="8"/>
  <c r="I6811" i="8"/>
  <c r="A6821" i="8"/>
  <c r="X6825" i="8" l="1"/>
  <c r="A6822" i="8"/>
  <c r="I6812" i="8"/>
  <c r="H6813" i="8"/>
  <c r="X6826" i="8" l="1"/>
  <c r="H6814" i="8"/>
  <c r="I6813" i="8"/>
  <c r="A6823" i="8"/>
  <c r="X6827" i="8" l="1"/>
  <c r="A6824" i="8"/>
  <c r="I6814" i="8"/>
  <c r="H6815" i="8"/>
  <c r="X6828" i="8" l="1"/>
  <c r="H6816" i="8"/>
  <c r="I6815" i="8"/>
  <c r="A6825" i="8"/>
  <c r="X6829" i="8" l="1"/>
  <c r="A6826" i="8"/>
  <c r="I6816" i="8"/>
  <c r="H6817" i="8"/>
  <c r="X6830" i="8" l="1"/>
  <c r="H6818" i="8"/>
  <c r="I6817" i="8"/>
  <c r="A6827" i="8"/>
  <c r="X6831" i="8" l="1"/>
  <c r="A6828" i="8"/>
  <c r="I6818" i="8"/>
  <c r="H6819" i="8"/>
  <c r="X6832" i="8" l="1"/>
  <c r="H6820" i="8"/>
  <c r="I6819" i="8"/>
  <c r="A6829" i="8"/>
  <c r="X6833" i="8" l="1"/>
  <c r="A6830" i="8"/>
  <c r="I6820" i="8"/>
  <c r="H6821" i="8"/>
  <c r="X6834" i="8" l="1"/>
  <c r="H6822" i="8"/>
  <c r="I6821" i="8"/>
  <c r="A6831" i="8"/>
  <c r="X6835" i="8" l="1"/>
  <c r="A6832" i="8"/>
  <c r="I6822" i="8"/>
  <c r="H6823" i="8"/>
  <c r="X6836" i="8" l="1"/>
  <c r="H6824" i="8"/>
  <c r="I6823" i="8"/>
  <c r="A6833" i="8"/>
  <c r="X6837" i="8" l="1"/>
  <c r="A6834" i="8"/>
  <c r="I6824" i="8"/>
  <c r="H6825" i="8"/>
  <c r="X6838" i="8" l="1"/>
  <c r="H6826" i="8"/>
  <c r="I6825" i="8"/>
  <c r="A6835" i="8"/>
  <c r="X6839" i="8" l="1"/>
  <c r="A6836" i="8"/>
  <c r="I6826" i="8"/>
  <c r="H6827" i="8"/>
  <c r="X6840" i="8" l="1"/>
  <c r="H6828" i="8"/>
  <c r="I6827" i="8"/>
  <c r="A6837" i="8"/>
  <c r="X6841" i="8" l="1"/>
  <c r="A6838" i="8"/>
  <c r="I6828" i="8"/>
  <c r="H6829" i="8"/>
  <c r="X6842" i="8" l="1"/>
  <c r="H6830" i="8"/>
  <c r="I6829" i="8"/>
  <c r="A6839" i="8"/>
  <c r="X6843" i="8" l="1"/>
  <c r="A6840" i="8"/>
  <c r="I6830" i="8"/>
  <c r="H6831" i="8"/>
  <c r="X6844" i="8" l="1"/>
  <c r="H6832" i="8"/>
  <c r="I6831" i="8"/>
  <c r="A6841" i="8"/>
  <c r="X6845" i="8" l="1"/>
  <c r="A6842" i="8"/>
  <c r="I6832" i="8"/>
  <c r="H6833" i="8"/>
  <c r="X6846" i="8" l="1"/>
  <c r="H6834" i="8"/>
  <c r="I6833" i="8"/>
  <c r="A6843" i="8"/>
  <c r="X6847" i="8" l="1"/>
  <c r="A6844" i="8"/>
  <c r="I6834" i="8"/>
  <c r="H6835" i="8"/>
  <c r="X6848" i="8" l="1"/>
  <c r="H6836" i="8"/>
  <c r="I6835" i="8"/>
  <c r="A6845" i="8"/>
  <c r="X6849" i="8" l="1"/>
  <c r="A6846" i="8"/>
  <c r="I6836" i="8"/>
  <c r="H6837" i="8"/>
  <c r="X6850" i="8" l="1"/>
  <c r="H6838" i="8"/>
  <c r="I6837" i="8"/>
  <c r="A6847" i="8"/>
  <c r="X6851" i="8" l="1"/>
  <c r="A6848" i="8"/>
  <c r="I6838" i="8"/>
  <c r="H6839" i="8"/>
  <c r="X6852" i="8" l="1"/>
  <c r="H6840" i="8"/>
  <c r="I6839" i="8"/>
  <c r="A6849" i="8"/>
  <c r="X6853" i="8" l="1"/>
  <c r="A6850" i="8"/>
  <c r="I6840" i="8"/>
  <c r="H6841" i="8"/>
  <c r="X6854" i="8" l="1"/>
  <c r="H6842" i="8"/>
  <c r="I6841" i="8"/>
  <c r="A6851" i="8"/>
  <c r="X6855" i="8" l="1"/>
  <c r="A6852" i="8"/>
  <c r="I6842" i="8"/>
  <c r="H6843" i="8"/>
  <c r="X6856" i="8" l="1"/>
  <c r="H6844" i="8"/>
  <c r="I6843" i="8"/>
  <c r="A6853" i="8"/>
  <c r="X6857" i="8" l="1"/>
  <c r="A6854" i="8"/>
  <c r="I6844" i="8"/>
  <c r="H6845" i="8"/>
  <c r="X6858" i="8" l="1"/>
  <c r="H6846" i="8"/>
  <c r="I6845" i="8"/>
  <c r="A6855" i="8"/>
  <c r="X6859" i="8" l="1"/>
  <c r="A6856" i="8"/>
  <c r="I6846" i="8"/>
  <c r="H6847" i="8"/>
  <c r="X6860" i="8" l="1"/>
  <c r="H6848" i="8"/>
  <c r="I6847" i="8"/>
  <c r="A6857" i="8"/>
  <c r="X6861" i="8" l="1"/>
  <c r="A6858" i="8"/>
  <c r="I6848" i="8"/>
  <c r="H6849" i="8"/>
  <c r="X6862" i="8" l="1"/>
  <c r="H6850" i="8"/>
  <c r="I6849" i="8"/>
  <c r="A6859" i="8"/>
  <c r="X6863" i="8" l="1"/>
  <c r="A6860" i="8"/>
  <c r="I6850" i="8"/>
  <c r="H6851" i="8"/>
  <c r="X6864" i="8" l="1"/>
  <c r="H6852" i="8"/>
  <c r="I6851" i="8"/>
  <c r="A6861" i="8"/>
  <c r="X6865" i="8" l="1"/>
  <c r="A6862" i="8"/>
  <c r="I6852" i="8"/>
  <c r="H6853" i="8"/>
  <c r="X6866" i="8" l="1"/>
  <c r="H6854" i="8"/>
  <c r="I6853" i="8"/>
  <c r="A6863" i="8"/>
  <c r="X6867" i="8" l="1"/>
  <c r="A6864" i="8"/>
  <c r="I6854" i="8"/>
  <c r="H6855" i="8"/>
  <c r="X6868" i="8" l="1"/>
  <c r="H6856" i="8"/>
  <c r="I6855" i="8"/>
  <c r="A6865" i="8"/>
  <c r="X6869" i="8" l="1"/>
  <c r="A6866" i="8"/>
  <c r="I6856" i="8"/>
  <c r="H6857" i="8"/>
  <c r="X6870" i="8" l="1"/>
  <c r="H6858" i="8"/>
  <c r="I6857" i="8"/>
  <c r="A6867" i="8"/>
  <c r="X6871" i="8" l="1"/>
  <c r="A6868" i="8"/>
  <c r="I6858" i="8"/>
  <c r="H6859" i="8"/>
  <c r="X6872" i="8" l="1"/>
  <c r="H6860" i="8"/>
  <c r="I6859" i="8"/>
  <c r="A6869" i="8"/>
  <c r="X6873" i="8" l="1"/>
  <c r="A6870" i="8"/>
  <c r="I6860" i="8"/>
  <c r="H6861" i="8"/>
  <c r="X6874" i="8" l="1"/>
  <c r="H6862" i="8"/>
  <c r="I6861" i="8"/>
  <c r="A6871" i="8"/>
  <c r="X6875" i="8" l="1"/>
  <c r="A6872" i="8"/>
  <c r="I6862" i="8"/>
  <c r="H6863" i="8"/>
  <c r="X6876" i="8" l="1"/>
  <c r="H6864" i="8"/>
  <c r="I6863" i="8"/>
  <c r="A6873" i="8"/>
  <c r="X6877" i="8" l="1"/>
  <c r="A6874" i="8"/>
  <c r="I6864" i="8"/>
  <c r="H6865" i="8"/>
  <c r="X6878" i="8" l="1"/>
  <c r="H6866" i="8"/>
  <c r="I6865" i="8"/>
  <c r="A6875" i="8"/>
  <c r="X6879" i="8" l="1"/>
  <c r="A6876" i="8"/>
  <c r="I6866" i="8"/>
  <c r="H6867" i="8"/>
  <c r="X6880" i="8" l="1"/>
  <c r="H6868" i="8"/>
  <c r="I6867" i="8"/>
  <c r="A6877" i="8"/>
  <c r="X6881" i="8" l="1"/>
  <c r="A6878" i="8"/>
  <c r="I6868" i="8"/>
  <c r="H6869" i="8"/>
  <c r="X6882" i="8" l="1"/>
  <c r="H6870" i="8"/>
  <c r="I6869" i="8"/>
  <c r="A6879" i="8"/>
  <c r="X6883" i="8" l="1"/>
  <c r="A6880" i="8"/>
  <c r="I6870" i="8"/>
  <c r="H6871" i="8"/>
  <c r="X6884" i="8" l="1"/>
  <c r="H6872" i="8"/>
  <c r="I6871" i="8"/>
  <c r="A6881" i="8"/>
  <c r="X6885" i="8" l="1"/>
  <c r="A6882" i="8"/>
  <c r="I6872" i="8"/>
  <c r="H6873" i="8"/>
  <c r="X6886" i="8" l="1"/>
  <c r="H6874" i="8"/>
  <c r="I6873" i="8"/>
  <c r="A6883" i="8"/>
  <c r="X6887" i="8" l="1"/>
  <c r="A6884" i="8"/>
  <c r="I6874" i="8"/>
  <c r="H6875" i="8"/>
  <c r="X6888" i="8" l="1"/>
  <c r="H6876" i="8"/>
  <c r="I6875" i="8"/>
  <c r="A6885" i="8"/>
  <c r="X6889" i="8" l="1"/>
  <c r="A6886" i="8"/>
  <c r="I6876" i="8"/>
  <c r="H6877" i="8"/>
  <c r="X6890" i="8" l="1"/>
  <c r="H6878" i="8"/>
  <c r="I6877" i="8"/>
  <c r="A6887" i="8"/>
  <c r="X6891" i="8" l="1"/>
  <c r="A6888" i="8"/>
  <c r="I6878" i="8"/>
  <c r="H6879" i="8"/>
  <c r="X6892" i="8" l="1"/>
  <c r="H6880" i="8"/>
  <c r="I6879" i="8"/>
  <c r="A6889" i="8"/>
  <c r="X6893" i="8" l="1"/>
  <c r="A6890" i="8"/>
  <c r="I6880" i="8"/>
  <c r="H6881" i="8"/>
  <c r="X6894" i="8" l="1"/>
  <c r="H6882" i="8"/>
  <c r="I6881" i="8"/>
  <c r="A6891" i="8"/>
  <c r="X6895" i="8" l="1"/>
  <c r="A6892" i="8"/>
  <c r="I6882" i="8"/>
  <c r="H6883" i="8"/>
  <c r="X6896" i="8" l="1"/>
  <c r="H6884" i="8"/>
  <c r="I6883" i="8"/>
  <c r="A6893" i="8"/>
  <c r="X6897" i="8" l="1"/>
  <c r="A6894" i="8"/>
  <c r="I6884" i="8"/>
  <c r="H6885" i="8"/>
  <c r="X6898" i="8" l="1"/>
  <c r="H6886" i="8"/>
  <c r="I6885" i="8"/>
  <c r="A6895" i="8"/>
  <c r="X6899" i="8" l="1"/>
  <c r="A6896" i="8"/>
  <c r="I6886" i="8"/>
  <c r="H6887" i="8"/>
  <c r="X6900" i="8" l="1"/>
  <c r="H6888" i="8"/>
  <c r="I6887" i="8"/>
  <c r="A6897" i="8"/>
  <c r="X6901" i="8" l="1"/>
  <c r="A6898" i="8"/>
  <c r="I6888" i="8"/>
  <c r="H6889" i="8"/>
  <c r="X6902" i="8" l="1"/>
  <c r="H6890" i="8"/>
  <c r="I6889" i="8"/>
  <c r="A6899" i="8"/>
  <c r="X6903" i="8" l="1"/>
  <c r="A6900" i="8"/>
  <c r="I6890" i="8"/>
  <c r="H6891" i="8"/>
  <c r="X6904" i="8" l="1"/>
  <c r="H6892" i="8"/>
  <c r="I6891" i="8"/>
  <c r="A6901" i="8"/>
  <c r="X6905" i="8" l="1"/>
  <c r="A6902" i="8"/>
  <c r="I6892" i="8"/>
  <c r="H6893" i="8"/>
  <c r="X6906" i="8" l="1"/>
  <c r="H6894" i="8"/>
  <c r="I6893" i="8"/>
  <c r="A6903" i="8"/>
  <c r="X6907" i="8" l="1"/>
  <c r="A6904" i="8"/>
  <c r="I6894" i="8"/>
  <c r="H6895" i="8"/>
  <c r="X6908" i="8" l="1"/>
  <c r="H6896" i="8"/>
  <c r="I6895" i="8"/>
  <c r="A6905" i="8"/>
  <c r="X6909" i="8" l="1"/>
  <c r="A6906" i="8"/>
  <c r="I6896" i="8"/>
  <c r="H6897" i="8"/>
  <c r="X6910" i="8" l="1"/>
  <c r="H6898" i="8"/>
  <c r="I6897" i="8"/>
  <c r="A6907" i="8"/>
  <c r="X6911" i="8" l="1"/>
  <c r="A6908" i="8"/>
  <c r="I6898" i="8"/>
  <c r="H6899" i="8"/>
  <c r="X6912" i="8" l="1"/>
  <c r="H6900" i="8"/>
  <c r="I6899" i="8"/>
  <c r="A6909" i="8"/>
  <c r="X6913" i="8" l="1"/>
  <c r="A6910" i="8"/>
  <c r="I6900" i="8"/>
  <c r="H6901" i="8"/>
  <c r="X6914" i="8" l="1"/>
  <c r="H6902" i="8"/>
  <c r="I6901" i="8"/>
  <c r="A6911" i="8"/>
  <c r="X6915" i="8" l="1"/>
  <c r="A6912" i="8"/>
  <c r="I6902" i="8"/>
  <c r="H6903" i="8"/>
  <c r="X6916" i="8" l="1"/>
  <c r="H6904" i="8"/>
  <c r="I6903" i="8"/>
  <c r="A6913" i="8"/>
  <c r="X6917" i="8" l="1"/>
  <c r="A6914" i="8"/>
  <c r="I6904" i="8"/>
  <c r="H6905" i="8"/>
  <c r="X6918" i="8" l="1"/>
  <c r="H6906" i="8"/>
  <c r="I6905" i="8"/>
  <c r="A6915" i="8"/>
  <c r="X6919" i="8" l="1"/>
  <c r="A6916" i="8"/>
  <c r="I6906" i="8"/>
  <c r="H6907" i="8"/>
  <c r="X6920" i="8" l="1"/>
  <c r="H6908" i="8"/>
  <c r="I6907" i="8"/>
  <c r="A6917" i="8"/>
  <c r="X6921" i="8" l="1"/>
  <c r="A6918" i="8"/>
  <c r="I6908" i="8"/>
  <c r="H6909" i="8"/>
  <c r="X6922" i="8" l="1"/>
  <c r="H6910" i="8"/>
  <c r="I6909" i="8"/>
  <c r="A6919" i="8"/>
  <c r="X6923" i="8" l="1"/>
  <c r="A6920" i="8"/>
  <c r="I6910" i="8"/>
  <c r="H6911" i="8"/>
  <c r="X6924" i="8" l="1"/>
  <c r="H6912" i="8"/>
  <c r="I6911" i="8"/>
  <c r="A6921" i="8"/>
  <c r="X6925" i="8" l="1"/>
  <c r="A6922" i="8"/>
  <c r="I6912" i="8"/>
  <c r="H6913" i="8"/>
  <c r="X6926" i="8" l="1"/>
  <c r="H6914" i="8"/>
  <c r="I6913" i="8"/>
  <c r="A6923" i="8"/>
  <c r="X6927" i="8" l="1"/>
  <c r="A6924" i="8"/>
  <c r="I6914" i="8"/>
  <c r="H6915" i="8"/>
  <c r="X6928" i="8" l="1"/>
  <c r="H6916" i="8"/>
  <c r="I6915" i="8"/>
  <c r="A6925" i="8"/>
  <c r="X6929" i="8" l="1"/>
  <c r="A6926" i="8"/>
  <c r="I6916" i="8"/>
  <c r="H6917" i="8"/>
  <c r="X6930" i="8" l="1"/>
  <c r="H6918" i="8"/>
  <c r="I6917" i="8"/>
  <c r="A6927" i="8"/>
  <c r="X6931" i="8" l="1"/>
  <c r="A6928" i="8"/>
  <c r="I6918" i="8"/>
  <c r="H6919" i="8"/>
  <c r="X6932" i="8" l="1"/>
  <c r="H6920" i="8"/>
  <c r="I6919" i="8"/>
  <c r="A6929" i="8"/>
  <c r="X6933" i="8" l="1"/>
  <c r="A6930" i="8"/>
  <c r="I6920" i="8"/>
  <c r="H6921" i="8"/>
  <c r="X6934" i="8" l="1"/>
  <c r="H6922" i="8"/>
  <c r="I6921" i="8"/>
  <c r="A6931" i="8"/>
  <c r="X6935" i="8" l="1"/>
  <c r="A6932" i="8"/>
  <c r="I6922" i="8"/>
  <c r="H6923" i="8"/>
  <c r="X6936" i="8" l="1"/>
  <c r="H6924" i="8"/>
  <c r="I6923" i="8"/>
  <c r="A6933" i="8"/>
  <c r="X6937" i="8" l="1"/>
  <c r="A6934" i="8"/>
  <c r="I6924" i="8"/>
  <c r="H6925" i="8"/>
  <c r="X6938" i="8" l="1"/>
  <c r="H6926" i="8"/>
  <c r="I6925" i="8"/>
  <c r="A6935" i="8"/>
  <c r="X6939" i="8" l="1"/>
  <c r="A6936" i="8"/>
  <c r="I6926" i="8"/>
  <c r="H6927" i="8"/>
  <c r="X6940" i="8" l="1"/>
  <c r="H6928" i="8"/>
  <c r="I6927" i="8"/>
  <c r="A6937" i="8"/>
  <c r="X6941" i="8" l="1"/>
  <c r="A6938" i="8"/>
  <c r="I6928" i="8"/>
  <c r="H6929" i="8"/>
  <c r="X6942" i="8" l="1"/>
  <c r="H6930" i="8"/>
  <c r="I6929" i="8"/>
  <c r="A6939" i="8"/>
  <c r="X6943" i="8" l="1"/>
  <c r="A6940" i="8"/>
  <c r="I6930" i="8"/>
  <c r="H6931" i="8"/>
  <c r="X6944" i="8" l="1"/>
  <c r="H6932" i="8"/>
  <c r="I6931" i="8"/>
  <c r="A6941" i="8"/>
  <c r="X6945" i="8" l="1"/>
  <c r="A6942" i="8"/>
  <c r="I6932" i="8"/>
  <c r="H6933" i="8"/>
  <c r="X6946" i="8" l="1"/>
  <c r="H6934" i="8"/>
  <c r="I6933" i="8"/>
  <c r="A6943" i="8"/>
  <c r="X6947" i="8" l="1"/>
  <c r="A6944" i="8"/>
  <c r="I6934" i="8"/>
  <c r="H6935" i="8"/>
  <c r="X6948" i="8" l="1"/>
  <c r="H6936" i="8"/>
  <c r="I6935" i="8"/>
  <c r="A6945" i="8"/>
  <c r="X6949" i="8" l="1"/>
  <c r="A6946" i="8"/>
  <c r="I6936" i="8"/>
  <c r="H6937" i="8"/>
  <c r="X6950" i="8" l="1"/>
  <c r="H6938" i="8"/>
  <c r="I6937" i="8"/>
  <c r="A6947" i="8"/>
  <c r="X6951" i="8" l="1"/>
  <c r="A6948" i="8"/>
  <c r="I6938" i="8"/>
  <c r="H6939" i="8"/>
  <c r="X6952" i="8" l="1"/>
  <c r="H6940" i="8"/>
  <c r="I6939" i="8"/>
  <c r="A6949" i="8"/>
  <c r="X6953" i="8" l="1"/>
  <c r="A6950" i="8"/>
  <c r="I6940" i="8"/>
  <c r="H6941" i="8"/>
  <c r="X6954" i="8" l="1"/>
  <c r="H6942" i="8"/>
  <c r="I6941" i="8"/>
  <c r="A6951" i="8"/>
  <c r="X6955" i="8" l="1"/>
  <c r="A6952" i="8"/>
  <c r="I6942" i="8"/>
  <c r="H6943" i="8"/>
  <c r="X6956" i="8" l="1"/>
  <c r="H6944" i="8"/>
  <c r="I6943" i="8"/>
  <c r="A6953" i="8"/>
  <c r="X6957" i="8" l="1"/>
  <c r="A6954" i="8"/>
  <c r="I6944" i="8"/>
  <c r="H6945" i="8"/>
  <c r="X6958" i="8" l="1"/>
  <c r="H6946" i="8"/>
  <c r="I6945" i="8"/>
  <c r="A6955" i="8"/>
  <c r="X6959" i="8" l="1"/>
  <c r="A6956" i="8"/>
  <c r="I6946" i="8"/>
  <c r="H6947" i="8"/>
  <c r="X6960" i="8" l="1"/>
  <c r="H6948" i="8"/>
  <c r="I6947" i="8"/>
  <c r="A6957" i="8"/>
  <c r="X6961" i="8" l="1"/>
  <c r="A6958" i="8"/>
  <c r="I6948" i="8"/>
  <c r="H6949" i="8"/>
  <c r="X6962" i="8" l="1"/>
  <c r="H6950" i="8"/>
  <c r="I6949" i="8"/>
  <c r="A6959" i="8"/>
  <c r="X6963" i="8" l="1"/>
  <c r="A6960" i="8"/>
  <c r="I6950" i="8"/>
  <c r="H6951" i="8"/>
  <c r="X6964" i="8" l="1"/>
  <c r="H6952" i="8"/>
  <c r="I6951" i="8"/>
  <c r="A6961" i="8"/>
  <c r="X6965" i="8" l="1"/>
  <c r="A6962" i="8"/>
  <c r="I6952" i="8"/>
  <c r="H6953" i="8"/>
  <c r="X6966" i="8" l="1"/>
  <c r="H6954" i="8"/>
  <c r="I6953" i="8"/>
  <c r="A6963" i="8"/>
  <c r="X6967" i="8" l="1"/>
  <c r="A6964" i="8"/>
  <c r="I6954" i="8"/>
  <c r="H6955" i="8"/>
  <c r="X6968" i="8" l="1"/>
  <c r="H6956" i="8"/>
  <c r="I6955" i="8"/>
  <c r="A6965" i="8"/>
  <c r="X6969" i="8" l="1"/>
  <c r="A6966" i="8"/>
  <c r="I6956" i="8"/>
  <c r="H6957" i="8"/>
  <c r="X6970" i="8" l="1"/>
  <c r="H6958" i="8"/>
  <c r="I6957" i="8"/>
  <c r="A6967" i="8"/>
  <c r="X6971" i="8" l="1"/>
  <c r="A6968" i="8"/>
  <c r="I6958" i="8"/>
  <c r="H6959" i="8"/>
  <c r="X6972" i="8" l="1"/>
  <c r="H6960" i="8"/>
  <c r="I6959" i="8"/>
  <c r="A6969" i="8"/>
  <c r="X6973" i="8" l="1"/>
  <c r="A6970" i="8"/>
  <c r="I6960" i="8"/>
  <c r="H6961" i="8"/>
  <c r="X6974" i="8" l="1"/>
  <c r="H6962" i="8"/>
  <c r="I6961" i="8"/>
  <c r="A6971" i="8"/>
  <c r="X6975" i="8" l="1"/>
  <c r="A6972" i="8"/>
  <c r="I6962" i="8"/>
  <c r="H6963" i="8"/>
  <c r="X6976" i="8" l="1"/>
  <c r="H6964" i="8"/>
  <c r="I6963" i="8"/>
  <c r="A6973" i="8"/>
  <c r="X6977" i="8" l="1"/>
  <c r="A6974" i="8"/>
  <c r="I6964" i="8"/>
  <c r="H6965" i="8"/>
  <c r="X6978" i="8" l="1"/>
  <c r="H6966" i="8"/>
  <c r="I6965" i="8"/>
  <c r="A6975" i="8"/>
  <c r="X6979" i="8" l="1"/>
  <c r="A6976" i="8"/>
  <c r="I6966" i="8"/>
  <c r="H6967" i="8"/>
  <c r="X6980" i="8" l="1"/>
  <c r="H6968" i="8"/>
  <c r="I6967" i="8"/>
  <c r="A6977" i="8"/>
  <c r="X6981" i="8" l="1"/>
  <c r="A6978" i="8"/>
  <c r="I6968" i="8"/>
  <c r="H6969" i="8"/>
  <c r="X6982" i="8" l="1"/>
  <c r="H6970" i="8"/>
  <c r="I6969" i="8"/>
  <c r="A6979" i="8"/>
  <c r="X6983" i="8" l="1"/>
  <c r="A6980" i="8"/>
  <c r="I6970" i="8"/>
  <c r="H6971" i="8"/>
  <c r="X6984" i="8" l="1"/>
  <c r="H6972" i="8"/>
  <c r="I6971" i="8"/>
  <c r="A6981" i="8"/>
  <c r="X6985" i="8" l="1"/>
  <c r="A6982" i="8"/>
  <c r="I6972" i="8"/>
  <c r="H6973" i="8"/>
  <c r="X6986" i="8" l="1"/>
  <c r="H6974" i="8"/>
  <c r="I6973" i="8"/>
  <c r="A6983" i="8"/>
  <c r="X6987" i="8" l="1"/>
  <c r="A6984" i="8"/>
  <c r="I6974" i="8"/>
  <c r="H6975" i="8"/>
  <c r="X6988" i="8" l="1"/>
  <c r="H6976" i="8"/>
  <c r="I6975" i="8"/>
  <c r="A6985" i="8"/>
  <c r="X6989" i="8" l="1"/>
  <c r="A6986" i="8"/>
  <c r="I6976" i="8"/>
  <c r="H6977" i="8"/>
  <c r="X6990" i="8" l="1"/>
  <c r="H6978" i="8"/>
  <c r="I6977" i="8"/>
  <c r="A6987" i="8"/>
  <c r="X6991" i="8" l="1"/>
  <c r="A6988" i="8"/>
  <c r="I6978" i="8"/>
  <c r="H6979" i="8"/>
  <c r="X6992" i="8" l="1"/>
  <c r="H6980" i="8"/>
  <c r="I6979" i="8"/>
  <c r="A6989" i="8"/>
  <c r="X6993" i="8" l="1"/>
  <c r="A6990" i="8"/>
  <c r="I6980" i="8"/>
  <c r="H6981" i="8"/>
  <c r="X6994" i="8" l="1"/>
  <c r="H6982" i="8"/>
  <c r="I6981" i="8"/>
  <c r="A6991" i="8"/>
  <c r="X6995" i="8" l="1"/>
  <c r="A6992" i="8"/>
  <c r="I6982" i="8"/>
  <c r="H6983" i="8"/>
  <c r="X6996" i="8" l="1"/>
  <c r="H6984" i="8"/>
  <c r="I6983" i="8"/>
  <c r="A6993" i="8"/>
  <c r="X6997" i="8" l="1"/>
  <c r="Y6996" i="8"/>
  <c r="A6994" i="8"/>
  <c r="I6984" i="8"/>
  <c r="H6985" i="8"/>
  <c r="X6998" i="8" l="1"/>
  <c r="Y5998" i="8"/>
  <c r="Y5999" i="8"/>
  <c r="Y6000" i="8"/>
  <c r="Y6001" i="8"/>
  <c r="Y6002" i="8"/>
  <c r="Y6003" i="8"/>
  <c r="Y6004" i="8"/>
  <c r="Y6005" i="8"/>
  <c r="Y6006" i="8"/>
  <c r="Y6007" i="8"/>
  <c r="Y6008" i="8"/>
  <c r="Y6009" i="8"/>
  <c r="Y6010" i="8"/>
  <c r="Y6011" i="8"/>
  <c r="Y6012" i="8"/>
  <c r="Y6013" i="8"/>
  <c r="Y6014" i="8"/>
  <c r="Y6015" i="8"/>
  <c r="Y6016" i="8"/>
  <c r="Y6017" i="8"/>
  <c r="Y6018" i="8"/>
  <c r="Y6019" i="8"/>
  <c r="Y6020" i="8"/>
  <c r="Y6021" i="8"/>
  <c r="Y6022" i="8"/>
  <c r="Y6023" i="8"/>
  <c r="Y6024" i="8"/>
  <c r="Y6025" i="8"/>
  <c r="Y6026" i="8"/>
  <c r="Y6027" i="8"/>
  <c r="Y6028" i="8"/>
  <c r="Y6029" i="8"/>
  <c r="Y6030" i="8"/>
  <c r="Y6031" i="8"/>
  <c r="Y6032" i="8"/>
  <c r="Y6033" i="8"/>
  <c r="Y6034" i="8"/>
  <c r="Y6035" i="8"/>
  <c r="Y6036" i="8"/>
  <c r="Y6037" i="8"/>
  <c r="Y6038" i="8"/>
  <c r="Y6039" i="8"/>
  <c r="Y6040" i="8"/>
  <c r="Y6041" i="8"/>
  <c r="Y6042" i="8"/>
  <c r="Y6043" i="8"/>
  <c r="Y6044" i="8"/>
  <c r="Y6045" i="8"/>
  <c r="Y6046" i="8"/>
  <c r="Y6047" i="8"/>
  <c r="Y6048" i="8"/>
  <c r="Y6049" i="8"/>
  <c r="Y6050" i="8"/>
  <c r="Y6051" i="8"/>
  <c r="Y6052" i="8"/>
  <c r="Y6053" i="8"/>
  <c r="Y6054" i="8"/>
  <c r="Y6055" i="8"/>
  <c r="Y6056" i="8"/>
  <c r="Y6057" i="8"/>
  <c r="Y6058" i="8"/>
  <c r="Y6059" i="8"/>
  <c r="Y6060" i="8"/>
  <c r="Y6061" i="8"/>
  <c r="Y6062" i="8"/>
  <c r="Y6063" i="8"/>
  <c r="Y6064" i="8"/>
  <c r="Y6065" i="8"/>
  <c r="Y6066" i="8"/>
  <c r="Y6067" i="8"/>
  <c r="Y6068" i="8"/>
  <c r="Y6069" i="8"/>
  <c r="Y6070" i="8"/>
  <c r="Y6071" i="8"/>
  <c r="Y6072" i="8"/>
  <c r="Y6073" i="8"/>
  <c r="Y6074" i="8"/>
  <c r="Y6075" i="8"/>
  <c r="Y6076" i="8"/>
  <c r="Y6077" i="8"/>
  <c r="Y6078" i="8"/>
  <c r="Y6079" i="8"/>
  <c r="Y6080" i="8"/>
  <c r="Y6081" i="8"/>
  <c r="Y6082" i="8"/>
  <c r="Y6083" i="8"/>
  <c r="Y6084" i="8"/>
  <c r="Y6085" i="8"/>
  <c r="Y6086" i="8"/>
  <c r="Y6087" i="8"/>
  <c r="Y6088" i="8"/>
  <c r="Y6089" i="8"/>
  <c r="Y6090" i="8"/>
  <c r="Y6091" i="8"/>
  <c r="Y6092" i="8"/>
  <c r="Y6093" i="8"/>
  <c r="Y6094" i="8"/>
  <c r="Y6095" i="8"/>
  <c r="Y6096" i="8"/>
  <c r="Y6097" i="8"/>
  <c r="Y6098" i="8"/>
  <c r="Y6099" i="8"/>
  <c r="Y6100" i="8"/>
  <c r="Y6101" i="8"/>
  <c r="Y6102" i="8"/>
  <c r="Y6103" i="8"/>
  <c r="Y6104" i="8"/>
  <c r="Y6105" i="8"/>
  <c r="Y6106" i="8"/>
  <c r="Y6107" i="8"/>
  <c r="Y6108" i="8"/>
  <c r="Y6109" i="8"/>
  <c r="Y6110" i="8"/>
  <c r="Y6111" i="8"/>
  <c r="Y6112" i="8"/>
  <c r="Y6113" i="8"/>
  <c r="Y6114" i="8"/>
  <c r="Y6115" i="8"/>
  <c r="Y6116" i="8"/>
  <c r="Y6117" i="8"/>
  <c r="Y6118" i="8"/>
  <c r="Y6119" i="8"/>
  <c r="Y6120" i="8"/>
  <c r="Y6121" i="8"/>
  <c r="Y6122" i="8"/>
  <c r="Y6123" i="8"/>
  <c r="Y6124" i="8"/>
  <c r="Y6125" i="8"/>
  <c r="Y6126" i="8"/>
  <c r="Y6127" i="8"/>
  <c r="Y6128" i="8"/>
  <c r="Y6129" i="8"/>
  <c r="Y6130" i="8"/>
  <c r="Y6131" i="8"/>
  <c r="Y6132" i="8"/>
  <c r="Y6133" i="8"/>
  <c r="Y6134" i="8"/>
  <c r="Y6135" i="8"/>
  <c r="Y6136" i="8"/>
  <c r="Y6137" i="8"/>
  <c r="Y6138" i="8"/>
  <c r="Y6139" i="8"/>
  <c r="Y6140" i="8"/>
  <c r="Y6141" i="8"/>
  <c r="Y6142" i="8"/>
  <c r="Y6143" i="8"/>
  <c r="Y6144" i="8"/>
  <c r="Y6145" i="8"/>
  <c r="Y6146" i="8"/>
  <c r="Y6147" i="8"/>
  <c r="Y6148" i="8"/>
  <c r="Y6149" i="8"/>
  <c r="Y6150" i="8"/>
  <c r="Y6151" i="8"/>
  <c r="Y6152" i="8"/>
  <c r="Y6153" i="8"/>
  <c r="Y6154" i="8"/>
  <c r="Y6155" i="8"/>
  <c r="Y6156" i="8"/>
  <c r="Y6157" i="8"/>
  <c r="Y6158" i="8"/>
  <c r="Y6159" i="8"/>
  <c r="Y6160" i="8"/>
  <c r="Y6161" i="8"/>
  <c r="Y6162" i="8"/>
  <c r="Y6163" i="8"/>
  <c r="Y6164" i="8"/>
  <c r="Y6165" i="8"/>
  <c r="Y6166" i="8"/>
  <c r="Y6167" i="8"/>
  <c r="Y6168" i="8"/>
  <c r="Y6169" i="8"/>
  <c r="Y6170" i="8"/>
  <c r="Y6171" i="8"/>
  <c r="Y6172" i="8"/>
  <c r="Y6173" i="8"/>
  <c r="Y6174" i="8"/>
  <c r="Y6175" i="8"/>
  <c r="Y6176" i="8"/>
  <c r="Y6177" i="8"/>
  <c r="Y6178" i="8"/>
  <c r="Y6179" i="8"/>
  <c r="Y6180" i="8"/>
  <c r="Y6181" i="8"/>
  <c r="Y6182" i="8"/>
  <c r="Y6183" i="8"/>
  <c r="Y6184" i="8"/>
  <c r="Y6185" i="8"/>
  <c r="Y6186" i="8"/>
  <c r="Y6187" i="8"/>
  <c r="Y6188" i="8"/>
  <c r="Y6189" i="8"/>
  <c r="Y6190" i="8"/>
  <c r="Y6191" i="8"/>
  <c r="Y6192" i="8"/>
  <c r="Y6193" i="8"/>
  <c r="Y6194" i="8"/>
  <c r="Y6195" i="8"/>
  <c r="Y6196" i="8"/>
  <c r="Y6197" i="8"/>
  <c r="Y6198" i="8"/>
  <c r="Y6199" i="8"/>
  <c r="Y6200" i="8"/>
  <c r="Y6201" i="8"/>
  <c r="Y6202" i="8"/>
  <c r="Y6203" i="8"/>
  <c r="Y6204" i="8"/>
  <c r="Y6205" i="8"/>
  <c r="Y6206" i="8"/>
  <c r="Y6207" i="8"/>
  <c r="Y6208" i="8"/>
  <c r="Y6209" i="8"/>
  <c r="Y6210" i="8"/>
  <c r="Y6211" i="8"/>
  <c r="Y6212" i="8"/>
  <c r="Y6213" i="8"/>
  <c r="Y6214" i="8"/>
  <c r="Y6215" i="8"/>
  <c r="Y6216" i="8"/>
  <c r="Y6217" i="8"/>
  <c r="Y6218" i="8"/>
  <c r="Y6219" i="8"/>
  <c r="Y6220" i="8"/>
  <c r="Y6221" i="8"/>
  <c r="Y6222" i="8"/>
  <c r="Y6223" i="8"/>
  <c r="Y6224" i="8"/>
  <c r="Y6225" i="8"/>
  <c r="Y6226" i="8"/>
  <c r="Y6227" i="8"/>
  <c r="Y6228" i="8"/>
  <c r="Y6229" i="8"/>
  <c r="Y6230" i="8"/>
  <c r="Y6231" i="8"/>
  <c r="Y6232" i="8"/>
  <c r="Y6233" i="8"/>
  <c r="Y6234" i="8"/>
  <c r="Y6235" i="8"/>
  <c r="Y6236" i="8"/>
  <c r="Y6237" i="8"/>
  <c r="Y6238" i="8"/>
  <c r="Y6239" i="8"/>
  <c r="Y6240" i="8"/>
  <c r="Y6241" i="8"/>
  <c r="Y6242" i="8"/>
  <c r="Y6243" i="8"/>
  <c r="Y6244" i="8"/>
  <c r="Y6245" i="8"/>
  <c r="Y6246" i="8"/>
  <c r="Y6247" i="8"/>
  <c r="Y6248" i="8"/>
  <c r="Y6249" i="8"/>
  <c r="Y6250" i="8"/>
  <c r="Y6251" i="8"/>
  <c r="Y6252" i="8"/>
  <c r="Y6253" i="8"/>
  <c r="Y6254" i="8"/>
  <c r="Y6255" i="8"/>
  <c r="Y6256" i="8"/>
  <c r="Y6257" i="8"/>
  <c r="Y6258" i="8"/>
  <c r="Y6259" i="8"/>
  <c r="Y6260" i="8"/>
  <c r="Y6261" i="8"/>
  <c r="Y6262" i="8"/>
  <c r="Y6263" i="8"/>
  <c r="Y6264" i="8"/>
  <c r="Y6265" i="8"/>
  <c r="Y6266" i="8"/>
  <c r="Y6267" i="8"/>
  <c r="Y6268" i="8"/>
  <c r="Y6269" i="8"/>
  <c r="Y6270" i="8"/>
  <c r="Y6271" i="8"/>
  <c r="Y6272" i="8"/>
  <c r="Y6273" i="8"/>
  <c r="Y6274" i="8"/>
  <c r="Y6275" i="8"/>
  <c r="Y6276" i="8"/>
  <c r="Y6277" i="8"/>
  <c r="Y6278" i="8"/>
  <c r="Y6279" i="8"/>
  <c r="Y6280" i="8"/>
  <c r="Y6281" i="8"/>
  <c r="Y6282" i="8"/>
  <c r="Y6283" i="8"/>
  <c r="Y6284" i="8"/>
  <c r="Y6285" i="8"/>
  <c r="Y6286" i="8"/>
  <c r="Y6287" i="8"/>
  <c r="Y6288" i="8"/>
  <c r="Y6289" i="8"/>
  <c r="Y6290" i="8"/>
  <c r="Y6291" i="8"/>
  <c r="Y6292" i="8"/>
  <c r="Y6293" i="8"/>
  <c r="Y6294" i="8"/>
  <c r="Y6295" i="8"/>
  <c r="Y6296" i="8"/>
  <c r="Y6297" i="8"/>
  <c r="Y6298" i="8"/>
  <c r="Y6299" i="8"/>
  <c r="Y6300" i="8"/>
  <c r="Y6301" i="8"/>
  <c r="Y6302" i="8"/>
  <c r="Y6303" i="8"/>
  <c r="Y6304" i="8"/>
  <c r="Y6305" i="8"/>
  <c r="Y6306" i="8"/>
  <c r="Y6307" i="8"/>
  <c r="Y6308" i="8"/>
  <c r="Y6309" i="8"/>
  <c r="Y6310" i="8"/>
  <c r="Y6311" i="8"/>
  <c r="Y6312" i="8"/>
  <c r="Y6313" i="8"/>
  <c r="Y6314" i="8"/>
  <c r="Y6315" i="8"/>
  <c r="Y6316" i="8"/>
  <c r="Y6317" i="8"/>
  <c r="Y6318" i="8"/>
  <c r="Y6319" i="8"/>
  <c r="Y6320" i="8"/>
  <c r="Y6321" i="8"/>
  <c r="Y6322" i="8"/>
  <c r="Y6323" i="8"/>
  <c r="Y6324" i="8"/>
  <c r="Y6325" i="8"/>
  <c r="Y6326" i="8"/>
  <c r="Y6327" i="8"/>
  <c r="Y6328" i="8"/>
  <c r="Y6329" i="8"/>
  <c r="Y6330" i="8"/>
  <c r="Y6331" i="8"/>
  <c r="Y6332" i="8"/>
  <c r="Y6333" i="8"/>
  <c r="Y6334" i="8"/>
  <c r="Y6335" i="8"/>
  <c r="Y6336" i="8"/>
  <c r="Y6337" i="8"/>
  <c r="Y6338" i="8"/>
  <c r="Y6339" i="8"/>
  <c r="Y6340" i="8"/>
  <c r="Y6341" i="8"/>
  <c r="Y6342" i="8"/>
  <c r="Y6343" i="8"/>
  <c r="Y6344" i="8"/>
  <c r="Y6345" i="8"/>
  <c r="Y6346" i="8"/>
  <c r="Y6347" i="8"/>
  <c r="Y6348" i="8"/>
  <c r="Y6349" i="8"/>
  <c r="Y6350" i="8"/>
  <c r="Y6351" i="8"/>
  <c r="Y6352" i="8"/>
  <c r="Y6353" i="8"/>
  <c r="Y6354" i="8"/>
  <c r="Y6355" i="8"/>
  <c r="Y6356" i="8"/>
  <c r="Y6357" i="8"/>
  <c r="Y6358" i="8"/>
  <c r="Y6359" i="8"/>
  <c r="Y6360" i="8"/>
  <c r="Y6361" i="8"/>
  <c r="Y6362" i="8"/>
  <c r="Y6363" i="8"/>
  <c r="Y6364" i="8"/>
  <c r="Y6365" i="8"/>
  <c r="Y6366" i="8"/>
  <c r="Y6367" i="8"/>
  <c r="Y6368" i="8"/>
  <c r="Y6369" i="8"/>
  <c r="Y6370" i="8"/>
  <c r="Y6371" i="8"/>
  <c r="Y6372" i="8"/>
  <c r="Y6373" i="8"/>
  <c r="Y6374" i="8"/>
  <c r="Y6375" i="8"/>
  <c r="Y6376" i="8"/>
  <c r="Y6377" i="8"/>
  <c r="Y6378" i="8"/>
  <c r="Y6379" i="8"/>
  <c r="Y6380" i="8"/>
  <c r="Y6381" i="8"/>
  <c r="Y6382" i="8"/>
  <c r="Y6383" i="8"/>
  <c r="Y6384" i="8"/>
  <c r="Y6385" i="8"/>
  <c r="Y6386" i="8"/>
  <c r="Y6387" i="8"/>
  <c r="Y6388" i="8"/>
  <c r="Y6389" i="8"/>
  <c r="Y6390" i="8"/>
  <c r="Y6391" i="8"/>
  <c r="Y6392" i="8"/>
  <c r="Y6393" i="8"/>
  <c r="Y6394" i="8"/>
  <c r="Y6395" i="8"/>
  <c r="Y6396" i="8"/>
  <c r="Y6397" i="8"/>
  <c r="Y6398" i="8"/>
  <c r="Y6399" i="8"/>
  <c r="Y6400" i="8"/>
  <c r="Y6401" i="8"/>
  <c r="Y6402" i="8"/>
  <c r="Y6403" i="8"/>
  <c r="Y6404" i="8"/>
  <c r="Y6405" i="8"/>
  <c r="Y6406" i="8"/>
  <c r="Y6407" i="8"/>
  <c r="Y6408" i="8"/>
  <c r="Y6409" i="8"/>
  <c r="Y6410" i="8"/>
  <c r="Y6411" i="8"/>
  <c r="Y6412" i="8"/>
  <c r="Y6413" i="8"/>
  <c r="Y6414" i="8"/>
  <c r="Y6415" i="8"/>
  <c r="Y6416" i="8"/>
  <c r="Y6417" i="8"/>
  <c r="Y6418" i="8"/>
  <c r="Y6419" i="8"/>
  <c r="Y6420" i="8"/>
  <c r="Y6421" i="8"/>
  <c r="Y6422" i="8"/>
  <c r="Y6423" i="8"/>
  <c r="Y6424" i="8"/>
  <c r="Y6425" i="8"/>
  <c r="Y6426" i="8"/>
  <c r="Y6427" i="8"/>
  <c r="Y6428" i="8"/>
  <c r="Y6429" i="8"/>
  <c r="Y6430" i="8"/>
  <c r="Y6431" i="8"/>
  <c r="Y6432" i="8"/>
  <c r="Y6433" i="8"/>
  <c r="Y6434" i="8"/>
  <c r="Y6435" i="8"/>
  <c r="Y6436" i="8"/>
  <c r="Y6437" i="8"/>
  <c r="Y6438" i="8"/>
  <c r="Y6439" i="8"/>
  <c r="Y6440" i="8"/>
  <c r="Y6441" i="8"/>
  <c r="Y6442" i="8"/>
  <c r="Y6443" i="8"/>
  <c r="Y6444" i="8"/>
  <c r="Y6445" i="8"/>
  <c r="Y6446" i="8"/>
  <c r="Y6447" i="8"/>
  <c r="Y6448" i="8"/>
  <c r="Y6449" i="8"/>
  <c r="Y6450" i="8"/>
  <c r="Y6451" i="8"/>
  <c r="Y6452" i="8"/>
  <c r="Y6453" i="8"/>
  <c r="Y6454" i="8"/>
  <c r="Y6455" i="8"/>
  <c r="Y6456" i="8"/>
  <c r="Y6457" i="8"/>
  <c r="Y6458" i="8"/>
  <c r="Y6459" i="8"/>
  <c r="Y6460" i="8"/>
  <c r="Y6461" i="8"/>
  <c r="Y6462" i="8"/>
  <c r="Y6463" i="8"/>
  <c r="Y6464" i="8"/>
  <c r="Y6465" i="8"/>
  <c r="Y6466" i="8"/>
  <c r="Y6467" i="8"/>
  <c r="Y6468" i="8"/>
  <c r="Y6469" i="8"/>
  <c r="Y6470" i="8"/>
  <c r="Y6471" i="8"/>
  <c r="Y6472" i="8"/>
  <c r="Y6473" i="8"/>
  <c r="Y6474" i="8"/>
  <c r="Y6475" i="8"/>
  <c r="Y6476" i="8"/>
  <c r="Y6477" i="8"/>
  <c r="Y6478" i="8"/>
  <c r="Y6479" i="8"/>
  <c r="Y6480" i="8"/>
  <c r="Y6481" i="8"/>
  <c r="Y6482" i="8"/>
  <c r="Y6483" i="8"/>
  <c r="Y6484" i="8"/>
  <c r="Y6485" i="8"/>
  <c r="Y6486" i="8"/>
  <c r="Y6487" i="8"/>
  <c r="Y6488" i="8"/>
  <c r="Y6489" i="8"/>
  <c r="Y6490" i="8"/>
  <c r="Y6491" i="8"/>
  <c r="Y6492" i="8"/>
  <c r="Y6493" i="8"/>
  <c r="Y6494" i="8"/>
  <c r="Y6495" i="8"/>
  <c r="Y6496" i="8"/>
  <c r="Y6497" i="8"/>
  <c r="Y6498" i="8"/>
  <c r="Y6499" i="8"/>
  <c r="Y6500" i="8"/>
  <c r="Y6501" i="8"/>
  <c r="Y6502" i="8"/>
  <c r="Y6503" i="8"/>
  <c r="Y6504" i="8"/>
  <c r="Y6505" i="8"/>
  <c r="Y6506" i="8"/>
  <c r="Y6507" i="8"/>
  <c r="Y6508" i="8"/>
  <c r="Y6509" i="8"/>
  <c r="Y6510" i="8"/>
  <c r="Y6511" i="8"/>
  <c r="Y6512" i="8"/>
  <c r="Y6513" i="8"/>
  <c r="Y6514" i="8"/>
  <c r="Y6515" i="8"/>
  <c r="Y6516" i="8"/>
  <c r="Y6517" i="8"/>
  <c r="Y6518" i="8"/>
  <c r="Y6519" i="8"/>
  <c r="Y6520" i="8"/>
  <c r="Y6521" i="8"/>
  <c r="Y6522" i="8"/>
  <c r="Y6523" i="8"/>
  <c r="Y6524" i="8"/>
  <c r="Y6525" i="8"/>
  <c r="Y6526" i="8"/>
  <c r="Y6527" i="8"/>
  <c r="Y6528" i="8"/>
  <c r="Y6529" i="8"/>
  <c r="Y6530" i="8"/>
  <c r="Y6531" i="8"/>
  <c r="Y6532" i="8"/>
  <c r="Y6533" i="8"/>
  <c r="Y6534" i="8"/>
  <c r="Y6535" i="8"/>
  <c r="Y6536" i="8"/>
  <c r="Y6537" i="8"/>
  <c r="Y6538" i="8"/>
  <c r="Y6539" i="8"/>
  <c r="Y6540" i="8"/>
  <c r="Y6541" i="8"/>
  <c r="Y6542" i="8"/>
  <c r="Y6543" i="8"/>
  <c r="Y6544" i="8"/>
  <c r="Y6545" i="8"/>
  <c r="Y6546" i="8"/>
  <c r="Y6547" i="8"/>
  <c r="Y6548" i="8"/>
  <c r="Y6549" i="8"/>
  <c r="Y6550" i="8"/>
  <c r="Y6551" i="8"/>
  <c r="Y6552" i="8"/>
  <c r="Y6553" i="8"/>
  <c r="Y6554" i="8"/>
  <c r="Y6555" i="8"/>
  <c r="Y6556" i="8"/>
  <c r="Y6557" i="8"/>
  <c r="Y6558" i="8"/>
  <c r="Y6559" i="8"/>
  <c r="Y6560" i="8"/>
  <c r="Y6561" i="8"/>
  <c r="Y6562" i="8"/>
  <c r="Y6563" i="8"/>
  <c r="Y6564" i="8"/>
  <c r="Y6565" i="8"/>
  <c r="Y6566" i="8"/>
  <c r="Y6567" i="8"/>
  <c r="Y6568" i="8"/>
  <c r="Y6569" i="8"/>
  <c r="Y6570" i="8"/>
  <c r="Y6571" i="8"/>
  <c r="Y6572" i="8"/>
  <c r="Y6573" i="8"/>
  <c r="Y6574" i="8"/>
  <c r="Y6575" i="8"/>
  <c r="Y6576" i="8"/>
  <c r="Y6577" i="8"/>
  <c r="Y6578" i="8"/>
  <c r="Y6579" i="8"/>
  <c r="Y6580" i="8"/>
  <c r="Y6581" i="8"/>
  <c r="Y6582" i="8"/>
  <c r="Y6583" i="8"/>
  <c r="Y6584" i="8"/>
  <c r="Y6585" i="8"/>
  <c r="Y6586" i="8"/>
  <c r="Y6587" i="8"/>
  <c r="Y6588" i="8"/>
  <c r="Y6589" i="8"/>
  <c r="Y6590" i="8"/>
  <c r="Y6591" i="8"/>
  <c r="Y6592" i="8"/>
  <c r="Y6593" i="8"/>
  <c r="Y6594" i="8"/>
  <c r="Y6595" i="8"/>
  <c r="Y6596" i="8"/>
  <c r="Y6597" i="8"/>
  <c r="Y6598" i="8"/>
  <c r="Y6599" i="8"/>
  <c r="Y6600" i="8"/>
  <c r="Y6601" i="8"/>
  <c r="Y6602" i="8"/>
  <c r="Y6603" i="8"/>
  <c r="Y6604" i="8"/>
  <c r="Y6605" i="8"/>
  <c r="Y6606" i="8"/>
  <c r="Y6607" i="8"/>
  <c r="Y6608" i="8"/>
  <c r="Y6609" i="8"/>
  <c r="Y6610" i="8"/>
  <c r="Y6611" i="8"/>
  <c r="Y6612" i="8"/>
  <c r="Y6613" i="8"/>
  <c r="Y6614" i="8"/>
  <c r="Y6615" i="8"/>
  <c r="Y6616" i="8"/>
  <c r="Y6617" i="8"/>
  <c r="Y6618" i="8"/>
  <c r="Y6619" i="8"/>
  <c r="Y6620" i="8"/>
  <c r="Y6621" i="8"/>
  <c r="Y6622" i="8"/>
  <c r="Y6623" i="8"/>
  <c r="Y6624" i="8"/>
  <c r="Y6625" i="8"/>
  <c r="Y6626" i="8"/>
  <c r="Y6627" i="8"/>
  <c r="Y6628" i="8"/>
  <c r="Y6629" i="8"/>
  <c r="Y6630" i="8"/>
  <c r="Y6631" i="8"/>
  <c r="Y6632" i="8"/>
  <c r="Y6633" i="8"/>
  <c r="Y6634" i="8"/>
  <c r="Y6635" i="8"/>
  <c r="Y6636" i="8"/>
  <c r="Y6637" i="8"/>
  <c r="Y6638" i="8"/>
  <c r="Y6639" i="8"/>
  <c r="Y6640" i="8"/>
  <c r="Y6641" i="8"/>
  <c r="Y6642" i="8"/>
  <c r="Y6643" i="8"/>
  <c r="Y6644" i="8"/>
  <c r="Y6645" i="8"/>
  <c r="Y6646" i="8"/>
  <c r="Y6647" i="8"/>
  <c r="Y6648" i="8"/>
  <c r="Y6649" i="8"/>
  <c r="Y6650" i="8"/>
  <c r="Y6651" i="8"/>
  <c r="Y6652" i="8"/>
  <c r="Y6653" i="8"/>
  <c r="Y6654" i="8"/>
  <c r="Y6655" i="8"/>
  <c r="Y6656" i="8"/>
  <c r="Y6657" i="8"/>
  <c r="Y6658" i="8"/>
  <c r="Y6659" i="8"/>
  <c r="Y6660" i="8"/>
  <c r="Y6661" i="8"/>
  <c r="Y6662" i="8"/>
  <c r="Y6663" i="8"/>
  <c r="Y6664" i="8"/>
  <c r="Y6665" i="8"/>
  <c r="Y6666" i="8"/>
  <c r="Y6667" i="8"/>
  <c r="Y6668" i="8"/>
  <c r="Y6669" i="8"/>
  <c r="Y6670" i="8"/>
  <c r="Y6671" i="8"/>
  <c r="Y6672" i="8"/>
  <c r="Y6673" i="8"/>
  <c r="Y6674" i="8"/>
  <c r="Y6675" i="8"/>
  <c r="Y6676" i="8"/>
  <c r="Y6677" i="8"/>
  <c r="Y6678" i="8"/>
  <c r="Y6679" i="8"/>
  <c r="Y6680" i="8"/>
  <c r="Y6681" i="8"/>
  <c r="Y6682" i="8"/>
  <c r="Y6683" i="8"/>
  <c r="Y6684" i="8"/>
  <c r="Y6685" i="8"/>
  <c r="Y6686" i="8"/>
  <c r="Y6687" i="8"/>
  <c r="Y6688" i="8"/>
  <c r="Y6689" i="8"/>
  <c r="Y6690" i="8"/>
  <c r="Y6691" i="8"/>
  <c r="Y6692" i="8"/>
  <c r="Y6693" i="8"/>
  <c r="Y6694" i="8"/>
  <c r="Y6695" i="8"/>
  <c r="Y6696" i="8"/>
  <c r="Y6697" i="8"/>
  <c r="Y6698" i="8"/>
  <c r="Y6699" i="8"/>
  <c r="Y6700" i="8"/>
  <c r="Y6701" i="8"/>
  <c r="Y6702" i="8"/>
  <c r="Y6703" i="8"/>
  <c r="Y6704" i="8"/>
  <c r="Y6705" i="8"/>
  <c r="Y6706" i="8"/>
  <c r="Y6707" i="8"/>
  <c r="Y6708" i="8"/>
  <c r="Y6709" i="8"/>
  <c r="Y6710" i="8"/>
  <c r="Y6711" i="8"/>
  <c r="Y6712" i="8"/>
  <c r="Y6713" i="8"/>
  <c r="Y6714" i="8"/>
  <c r="Y6715" i="8"/>
  <c r="Y6716" i="8"/>
  <c r="Y6717" i="8"/>
  <c r="Y6718" i="8"/>
  <c r="Y6719" i="8"/>
  <c r="Y6720" i="8"/>
  <c r="Y6721" i="8"/>
  <c r="Y6722" i="8"/>
  <c r="Y6723" i="8"/>
  <c r="Y6724" i="8"/>
  <c r="Y6725" i="8"/>
  <c r="Y6726" i="8"/>
  <c r="Y6727" i="8"/>
  <c r="Y6728" i="8"/>
  <c r="Y6729" i="8"/>
  <c r="Y6730" i="8"/>
  <c r="Y6731" i="8"/>
  <c r="Y6732" i="8"/>
  <c r="Y6733" i="8"/>
  <c r="Y6734" i="8"/>
  <c r="Y6735" i="8"/>
  <c r="Y6736" i="8"/>
  <c r="Y6737" i="8"/>
  <c r="Y6738" i="8"/>
  <c r="Y6739" i="8"/>
  <c r="Y6740" i="8"/>
  <c r="Y6741" i="8"/>
  <c r="Y6742" i="8"/>
  <c r="Y6743" i="8"/>
  <c r="Y6744" i="8"/>
  <c r="Y6745" i="8"/>
  <c r="Y6746" i="8"/>
  <c r="Y6747" i="8"/>
  <c r="Y6748" i="8"/>
  <c r="Y6749" i="8"/>
  <c r="Y6750" i="8"/>
  <c r="Y6751" i="8"/>
  <c r="Y6752" i="8"/>
  <c r="Y6753" i="8"/>
  <c r="Y6754" i="8"/>
  <c r="Y6755" i="8"/>
  <c r="Y6756" i="8"/>
  <c r="Y6757" i="8"/>
  <c r="Y6758" i="8"/>
  <c r="Y6759" i="8"/>
  <c r="Y6760" i="8"/>
  <c r="Y6761" i="8"/>
  <c r="Y6762" i="8"/>
  <c r="Y6763" i="8"/>
  <c r="Y6764" i="8"/>
  <c r="Y6765" i="8"/>
  <c r="Y6766" i="8"/>
  <c r="Y6767" i="8"/>
  <c r="Y6768" i="8"/>
  <c r="Y6769" i="8"/>
  <c r="Y6770" i="8"/>
  <c r="Y6771" i="8"/>
  <c r="Y6772" i="8"/>
  <c r="Y6773" i="8"/>
  <c r="Y6774" i="8"/>
  <c r="Y6775" i="8"/>
  <c r="Y6776" i="8"/>
  <c r="Y6777" i="8"/>
  <c r="Y6778" i="8"/>
  <c r="Y6779" i="8"/>
  <c r="Y6780" i="8"/>
  <c r="Y6781" i="8"/>
  <c r="Y6782" i="8"/>
  <c r="Y6783" i="8"/>
  <c r="Y6784" i="8"/>
  <c r="Y6785" i="8"/>
  <c r="Y6786" i="8"/>
  <c r="Y6787" i="8"/>
  <c r="Y6788" i="8"/>
  <c r="Y6789" i="8"/>
  <c r="Y6790" i="8"/>
  <c r="Y6791" i="8"/>
  <c r="Y6792" i="8"/>
  <c r="Y6793" i="8"/>
  <c r="Y6794" i="8"/>
  <c r="Y6795" i="8"/>
  <c r="Y6796" i="8"/>
  <c r="Y6797" i="8"/>
  <c r="Y6798" i="8"/>
  <c r="Y6799" i="8"/>
  <c r="Y6800" i="8"/>
  <c r="Y6801" i="8"/>
  <c r="Y6802" i="8"/>
  <c r="Y6803" i="8"/>
  <c r="Y6804" i="8"/>
  <c r="Y6805" i="8"/>
  <c r="Y6806" i="8"/>
  <c r="Y6807" i="8"/>
  <c r="Y6808" i="8"/>
  <c r="Y6809" i="8"/>
  <c r="Y6810" i="8"/>
  <c r="Y6811" i="8"/>
  <c r="Y6812" i="8"/>
  <c r="Y6813" i="8"/>
  <c r="Y6814" i="8"/>
  <c r="Y6815" i="8"/>
  <c r="Y6816" i="8"/>
  <c r="Y6817" i="8"/>
  <c r="Y6818" i="8"/>
  <c r="Y6819" i="8"/>
  <c r="Y6820" i="8"/>
  <c r="Y6821" i="8"/>
  <c r="Y6822" i="8"/>
  <c r="Y6823" i="8"/>
  <c r="Y6824" i="8"/>
  <c r="Y6825" i="8"/>
  <c r="Y6826" i="8"/>
  <c r="Y6827" i="8"/>
  <c r="Y6828" i="8"/>
  <c r="Y6829" i="8"/>
  <c r="Y6830" i="8"/>
  <c r="Y6831" i="8"/>
  <c r="Y6832" i="8"/>
  <c r="Y6833" i="8"/>
  <c r="Y6834" i="8"/>
  <c r="Y6835" i="8"/>
  <c r="Y6836" i="8"/>
  <c r="Y6837" i="8"/>
  <c r="Y6838" i="8"/>
  <c r="Y6839" i="8"/>
  <c r="Y6840" i="8"/>
  <c r="Y6841" i="8"/>
  <c r="Y6842" i="8"/>
  <c r="Y6843" i="8"/>
  <c r="Y6844" i="8"/>
  <c r="Y6845" i="8"/>
  <c r="Y6846" i="8"/>
  <c r="Y6847" i="8"/>
  <c r="Y6848" i="8"/>
  <c r="Y6849" i="8"/>
  <c r="Y6850" i="8"/>
  <c r="Y6851" i="8"/>
  <c r="Y6852" i="8"/>
  <c r="Y6853" i="8"/>
  <c r="Y6854" i="8"/>
  <c r="Y6855" i="8"/>
  <c r="Y6856" i="8"/>
  <c r="Y6857" i="8"/>
  <c r="Y6858" i="8"/>
  <c r="Y6859" i="8"/>
  <c r="Y6860" i="8"/>
  <c r="Y6861" i="8"/>
  <c r="Y6862" i="8"/>
  <c r="Y6863" i="8"/>
  <c r="Y6864" i="8"/>
  <c r="Y6865" i="8"/>
  <c r="Y6866" i="8"/>
  <c r="Y6867" i="8"/>
  <c r="Y6868" i="8"/>
  <c r="Y6869" i="8"/>
  <c r="Y6870" i="8"/>
  <c r="Y6871" i="8"/>
  <c r="Y6872" i="8"/>
  <c r="Y6873" i="8"/>
  <c r="Y6874" i="8"/>
  <c r="Y6875" i="8"/>
  <c r="Y6876" i="8"/>
  <c r="Y6877" i="8"/>
  <c r="Y6878" i="8"/>
  <c r="Y6879" i="8"/>
  <c r="Y6880" i="8"/>
  <c r="Y6881" i="8"/>
  <c r="Y6882" i="8"/>
  <c r="Y6883" i="8"/>
  <c r="Y6884" i="8"/>
  <c r="Y6885" i="8"/>
  <c r="Y6886" i="8"/>
  <c r="Y6887" i="8"/>
  <c r="Y6888" i="8"/>
  <c r="Y6889" i="8"/>
  <c r="Y6890" i="8"/>
  <c r="Y6891" i="8"/>
  <c r="Y6892" i="8"/>
  <c r="Y6893" i="8"/>
  <c r="Y6894" i="8"/>
  <c r="Y6895" i="8"/>
  <c r="Y6896" i="8"/>
  <c r="Y6897" i="8"/>
  <c r="Y6898" i="8"/>
  <c r="Y6899" i="8"/>
  <c r="Y6900" i="8"/>
  <c r="Y6901" i="8"/>
  <c r="Y6902" i="8"/>
  <c r="Y6903" i="8"/>
  <c r="Y6904" i="8"/>
  <c r="Y6905" i="8"/>
  <c r="Y6906" i="8"/>
  <c r="Y6907" i="8"/>
  <c r="Y6908" i="8"/>
  <c r="Y6909" i="8"/>
  <c r="Y6910" i="8"/>
  <c r="Y6911" i="8"/>
  <c r="Y6912" i="8"/>
  <c r="Y6913" i="8"/>
  <c r="Y6914" i="8"/>
  <c r="Y6915" i="8"/>
  <c r="Y6916" i="8"/>
  <c r="Y6917" i="8"/>
  <c r="Y6918" i="8"/>
  <c r="Y6919" i="8"/>
  <c r="Y6920" i="8"/>
  <c r="Y6921" i="8"/>
  <c r="Y6922" i="8"/>
  <c r="Y6923" i="8"/>
  <c r="Y6924" i="8"/>
  <c r="Y6925" i="8"/>
  <c r="Y6926" i="8"/>
  <c r="Y6927" i="8"/>
  <c r="Y6928" i="8"/>
  <c r="Y6929" i="8"/>
  <c r="Y6930" i="8"/>
  <c r="Y6931" i="8"/>
  <c r="Y6932" i="8"/>
  <c r="Y6933" i="8"/>
  <c r="Y6934" i="8"/>
  <c r="Y6935" i="8"/>
  <c r="Y6936" i="8"/>
  <c r="Y6937" i="8"/>
  <c r="Y6938" i="8"/>
  <c r="Y6939" i="8"/>
  <c r="Y6940" i="8"/>
  <c r="Y6941" i="8"/>
  <c r="Y6942" i="8"/>
  <c r="Y6943" i="8"/>
  <c r="Y6944" i="8"/>
  <c r="Y6945" i="8"/>
  <c r="Y6946" i="8"/>
  <c r="Y6947" i="8"/>
  <c r="Y6948" i="8"/>
  <c r="Y6949" i="8"/>
  <c r="Y6950" i="8"/>
  <c r="Y6951" i="8"/>
  <c r="Y6952" i="8"/>
  <c r="Y6953" i="8"/>
  <c r="Y6954" i="8"/>
  <c r="Y6955" i="8"/>
  <c r="Y6956" i="8"/>
  <c r="Y6957" i="8"/>
  <c r="Y6958" i="8"/>
  <c r="Y6959" i="8"/>
  <c r="Y6960" i="8"/>
  <c r="Y6961" i="8"/>
  <c r="Y6962" i="8"/>
  <c r="Y6963" i="8"/>
  <c r="Y6964" i="8"/>
  <c r="Y6965" i="8"/>
  <c r="Y6966" i="8"/>
  <c r="Y6967" i="8"/>
  <c r="Y6968" i="8"/>
  <c r="Y6969" i="8"/>
  <c r="Y6970" i="8"/>
  <c r="Y6971" i="8"/>
  <c r="Y6972" i="8"/>
  <c r="Y6973" i="8"/>
  <c r="Y6974" i="8"/>
  <c r="Y6975" i="8"/>
  <c r="Y6976" i="8"/>
  <c r="Y6977" i="8"/>
  <c r="Y6978" i="8"/>
  <c r="Y6979" i="8"/>
  <c r="Y6980" i="8"/>
  <c r="Y6981" i="8"/>
  <c r="Y6982" i="8"/>
  <c r="Y6983" i="8"/>
  <c r="Y6984" i="8"/>
  <c r="Y6985" i="8"/>
  <c r="Y6986" i="8"/>
  <c r="Y6987" i="8"/>
  <c r="Y6988" i="8"/>
  <c r="Y6989" i="8"/>
  <c r="Y6990" i="8"/>
  <c r="Y6991" i="8"/>
  <c r="Y6992" i="8"/>
  <c r="Y6993" i="8"/>
  <c r="Y6994" i="8"/>
  <c r="Y6995" i="8"/>
  <c r="H6986" i="8"/>
  <c r="I6985" i="8"/>
  <c r="A6995" i="8"/>
  <c r="X6999" i="8" l="1"/>
  <c r="A6996" i="8"/>
  <c r="I6986" i="8"/>
  <c r="H6987" i="8"/>
  <c r="X7000" i="8" l="1"/>
  <c r="H6988" i="8"/>
  <c r="I6987" i="8"/>
  <c r="A6997" i="8"/>
  <c r="X7001" i="8" l="1"/>
  <c r="A6998" i="8"/>
  <c r="I6988" i="8"/>
  <c r="H6989" i="8"/>
  <c r="X7002" i="8" l="1"/>
  <c r="H6990" i="8"/>
  <c r="I6989" i="8"/>
  <c r="A6999" i="8"/>
  <c r="X7003" i="8" l="1"/>
  <c r="A7000" i="8"/>
  <c r="I6990" i="8"/>
  <c r="H6991" i="8"/>
  <c r="X7004" i="8" l="1"/>
  <c r="H6992" i="8"/>
  <c r="I6991" i="8"/>
  <c r="A7001" i="8"/>
  <c r="X7005" i="8" l="1"/>
  <c r="A7002" i="8"/>
  <c r="I6992" i="8"/>
  <c r="H6993" i="8"/>
  <c r="X7006" i="8" l="1"/>
  <c r="H6994" i="8"/>
  <c r="I6993" i="8"/>
  <c r="A7003" i="8"/>
  <c r="X7007" i="8" l="1"/>
  <c r="A7004" i="8"/>
  <c r="I6994" i="8"/>
  <c r="H6995" i="8"/>
  <c r="X7008" i="8" l="1"/>
  <c r="H6996" i="8"/>
  <c r="I6995" i="8"/>
  <c r="A7005" i="8"/>
  <c r="X7009" i="8" l="1"/>
  <c r="A7006" i="8"/>
  <c r="I6996" i="8"/>
  <c r="H6997" i="8"/>
  <c r="X7010" i="8" l="1"/>
  <c r="H6998" i="8"/>
  <c r="I6997" i="8"/>
  <c r="A7007" i="8"/>
  <c r="X7011" i="8" l="1"/>
  <c r="A7008" i="8"/>
  <c r="I6998" i="8"/>
  <c r="H6999" i="8"/>
  <c r="X7012" i="8" l="1"/>
  <c r="H7000" i="8"/>
  <c r="I6999" i="8"/>
  <c r="A7009" i="8"/>
  <c r="X7013" i="8" l="1"/>
  <c r="A7010" i="8"/>
  <c r="I7000" i="8"/>
  <c r="H7001" i="8"/>
  <c r="X7014" i="8" l="1"/>
  <c r="H7002" i="8"/>
  <c r="I7001" i="8"/>
  <c r="A7011" i="8"/>
  <c r="X7015" i="8" l="1"/>
  <c r="A7012" i="8"/>
  <c r="I7002" i="8"/>
  <c r="H7003" i="8"/>
  <c r="X7016" i="8" l="1"/>
  <c r="H7004" i="8"/>
  <c r="I7003" i="8"/>
  <c r="A7013" i="8"/>
  <c r="X7017" i="8" l="1"/>
  <c r="A7014" i="8"/>
  <c r="I7004" i="8"/>
  <c r="H7005" i="8"/>
  <c r="X7018" i="8" l="1"/>
  <c r="H7006" i="8"/>
  <c r="I7005" i="8"/>
  <c r="A7015" i="8"/>
  <c r="X7019" i="8" l="1"/>
  <c r="A7016" i="8"/>
  <c r="I7006" i="8"/>
  <c r="H7007" i="8"/>
  <c r="X7020" i="8" l="1"/>
  <c r="H7008" i="8"/>
  <c r="I7007" i="8"/>
  <c r="A7017" i="8"/>
  <c r="X7021" i="8" l="1"/>
  <c r="A7018" i="8"/>
  <c r="I7008" i="8"/>
  <c r="H7009" i="8"/>
  <c r="X7022" i="8" l="1"/>
  <c r="H7010" i="8"/>
  <c r="I7009" i="8"/>
  <c r="A7019" i="8"/>
  <c r="X7023" i="8" l="1"/>
  <c r="A7020" i="8"/>
  <c r="I7010" i="8"/>
  <c r="H7011" i="8"/>
  <c r="X7024" i="8" l="1"/>
  <c r="H7012" i="8"/>
  <c r="I7011" i="8"/>
  <c r="A7021" i="8"/>
  <c r="X7025" i="8" l="1"/>
  <c r="A7022" i="8"/>
  <c r="I7012" i="8"/>
  <c r="H7013" i="8"/>
  <c r="X7026" i="8" l="1"/>
  <c r="H7014" i="8"/>
  <c r="I7013" i="8"/>
  <c r="A7023" i="8"/>
  <c r="X7027" i="8" l="1"/>
  <c r="A7024" i="8"/>
  <c r="I7014" i="8"/>
  <c r="H7015" i="8"/>
  <c r="X7028" i="8" l="1"/>
  <c r="H7016" i="8"/>
  <c r="I7015" i="8"/>
  <c r="A7025" i="8"/>
  <c r="X7029" i="8" l="1"/>
  <c r="A7026" i="8"/>
  <c r="I7016" i="8"/>
  <c r="H7017" i="8"/>
  <c r="X7030" i="8" l="1"/>
  <c r="H7018" i="8"/>
  <c r="I7017" i="8"/>
  <c r="A7027" i="8"/>
  <c r="X7031" i="8" l="1"/>
  <c r="A7028" i="8"/>
  <c r="I7018" i="8"/>
  <c r="H7019" i="8"/>
  <c r="X7032" i="8" l="1"/>
  <c r="H7020" i="8"/>
  <c r="I7019" i="8"/>
  <c r="A7029" i="8"/>
  <c r="X7033" i="8" l="1"/>
  <c r="A7030" i="8"/>
  <c r="I7020" i="8"/>
  <c r="H7021" i="8"/>
  <c r="X7034" i="8" l="1"/>
  <c r="H7022" i="8"/>
  <c r="I7021" i="8"/>
  <c r="A7031" i="8"/>
  <c r="X7035" i="8" l="1"/>
  <c r="A7032" i="8"/>
  <c r="I7022" i="8"/>
  <c r="H7023" i="8"/>
  <c r="X7036" i="8" l="1"/>
  <c r="H7024" i="8"/>
  <c r="I7023" i="8"/>
  <c r="A7033" i="8"/>
  <c r="X7037" i="8" l="1"/>
  <c r="A7034" i="8"/>
  <c r="I7024" i="8"/>
  <c r="H7025" i="8"/>
  <c r="X7038" i="8" l="1"/>
  <c r="H7026" i="8"/>
  <c r="I7025" i="8"/>
  <c r="A7035" i="8"/>
  <c r="X7039" i="8" l="1"/>
  <c r="A7036" i="8"/>
  <c r="I7026" i="8"/>
  <c r="H7027" i="8"/>
  <c r="X7040" i="8" l="1"/>
  <c r="H7028" i="8"/>
  <c r="I7027" i="8"/>
  <c r="A7037" i="8"/>
  <c r="X7041" i="8" l="1"/>
  <c r="A7038" i="8"/>
  <c r="I7028" i="8"/>
  <c r="H7029" i="8"/>
  <c r="X7042" i="8" l="1"/>
  <c r="H7030" i="8"/>
  <c r="I7029" i="8"/>
  <c r="A7039" i="8"/>
  <c r="X7043" i="8" l="1"/>
  <c r="A7040" i="8"/>
  <c r="I7030" i="8"/>
  <c r="H7031" i="8"/>
  <c r="X7044" i="8" l="1"/>
  <c r="H7032" i="8"/>
  <c r="I7031" i="8"/>
  <c r="A7041" i="8"/>
  <c r="X7045" i="8" l="1"/>
  <c r="A7042" i="8"/>
  <c r="I7032" i="8"/>
  <c r="H7033" i="8"/>
  <c r="X7046" i="8" l="1"/>
  <c r="H7034" i="8"/>
  <c r="I7033" i="8"/>
  <c r="A7043" i="8"/>
  <c r="X7047" i="8" l="1"/>
  <c r="A7044" i="8"/>
  <c r="I7034" i="8"/>
  <c r="H7035" i="8"/>
  <c r="X7048" i="8" l="1"/>
  <c r="H7036" i="8"/>
  <c r="I7035" i="8"/>
  <c r="A7045" i="8"/>
  <c r="X7049" i="8" l="1"/>
  <c r="A7046" i="8"/>
  <c r="I7036" i="8"/>
  <c r="H7037" i="8"/>
  <c r="X7050" i="8" l="1"/>
  <c r="H7038" i="8"/>
  <c r="I7037" i="8"/>
  <c r="A7047" i="8"/>
  <c r="X7051" i="8" l="1"/>
  <c r="A7048" i="8"/>
  <c r="I7038" i="8"/>
  <c r="H7039" i="8"/>
  <c r="X7052" i="8" l="1"/>
  <c r="H7040" i="8"/>
  <c r="I7039" i="8"/>
  <c r="A7049" i="8"/>
  <c r="X7053" i="8" l="1"/>
  <c r="A7050" i="8"/>
  <c r="I7040" i="8"/>
  <c r="H7041" i="8"/>
  <c r="X7054" i="8" l="1"/>
  <c r="H7042" i="8"/>
  <c r="I7041" i="8"/>
  <c r="A7051" i="8"/>
  <c r="X7055" i="8" l="1"/>
  <c r="A7052" i="8"/>
  <c r="I7042" i="8"/>
  <c r="H7043" i="8"/>
  <c r="X7056" i="8" l="1"/>
  <c r="H7044" i="8"/>
  <c r="I7043" i="8"/>
  <c r="A7053" i="8"/>
  <c r="X7057" i="8" l="1"/>
  <c r="A7054" i="8"/>
  <c r="I7044" i="8"/>
  <c r="H7045" i="8"/>
  <c r="X7058" i="8" l="1"/>
  <c r="H7046" i="8"/>
  <c r="I7045" i="8"/>
  <c r="A7055" i="8"/>
  <c r="X7059" i="8" l="1"/>
  <c r="A7056" i="8"/>
  <c r="I7046" i="8"/>
  <c r="H7047" i="8"/>
  <c r="X7060" i="8" l="1"/>
  <c r="H7048" i="8"/>
  <c r="I7047" i="8"/>
  <c r="A7057" i="8"/>
  <c r="X7061" i="8" l="1"/>
  <c r="A7058" i="8"/>
  <c r="I7048" i="8"/>
  <c r="H7049" i="8"/>
  <c r="X7062" i="8" l="1"/>
  <c r="H7050" i="8"/>
  <c r="I7049" i="8"/>
  <c r="A7059" i="8"/>
  <c r="X7063" i="8" l="1"/>
  <c r="A7060" i="8"/>
  <c r="I7050" i="8"/>
  <c r="H7051" i="8"/>
  <c r="X7064" i="8" l="1"/>
  <c r="H7052" i="8"/>
  <c r="I7051" i="8"/>
  <c r="A7061" i="8"/>
  <c r="X7065" i="8" l="1"/>
  <c r="A7062" i="8"/>
  <c r="I7052" i="8"/>
  <c r="H7053" i="8"/>
  <c r="X7066" i="8" l="1"/>
  <c r="H7054" i="8"/>
  <c r="I7053" i="8"/>
  <c r="A7063" i="8"/>
  <c r="X7067" i="8" l="1"/>
  <c r="A7064" i="8"/>
  <c r="I7054" i="8"/>
  <c r="H7055" i="8"/>
  <c r="X7068" i="8" l="1"/>
  <c r="H7056" i="8"/>
  <c r="I7055" i="8"/>
  <c r="A7065" i="8"/>
  <c r="X7069" i="8" l="1"/>
  <c r="A7066" i="8"/>
  <c r="I7056" i="8"/>
  <c r="H7057" i="8"/>
  <c r="X7070" i="8" l="1"/>
  <c r="H7058" i="8"/>
  <c r="I7057" i="8"/>
  <c r="A7067" i="8"/>
  <c r="X7071" i="8" l="1"/>
  <c r="A7068" i="8"/>
  <c r="I7058" i="8"/>
  <c r="H7059" i="8"/>
  <c r="X7072" i="8" l="1"/>
  <c r="H7060" i="8"/>
  <c r="I7059" i="8"/>
  <c r="A7069" i="8"/>
  <c r="X7073" i="8" l="1"/>
  <c r="A7070" i="8"/>
  <c r="I7060" i="8"/>
  <c r="H7061" i="8"/>
  <c r="X7074" i="8" l="1"/>
  <c r="H7062" i="8"/>
  <c r="I7061" i="8"/>
  <c r="A7071" i="8"/>
  <c r="X7075" i="8" l="1"/>
  <c r="A7072" i="8"/>
  <c r="I7062" i="8"/>
  <c r="H7063" i="8"/>
  <c r="X7076" i="8" l="1"/>
  <c r="H7064" i="8"/>
  <c r="I7063" i="8"/>
  <c r="A7073" i="8"/>
  <c r="X7077" i="8" l="1"/>
  <c r="A7074" i="8"/>
  <c r="I7064" i="8"/>
  <c r="H7065" i="8"/>
  <c r="X7078" i="8" l="1"/>
  <c r="H7066" i="8"/>
  <c r="I7065" i="8"/>
  <c r="A7075" i="8"/>
  <c r="X7079" i="8" l="1"/>
  <c r="A7076" i="8"/>
  <c r="I7066" i="8"/>
  <c r="H7067" i="8"/>
  <c r="X7080" i="8" l="1"/>
  <c r="H7068" i="8"/>
  <c r="I7067" i="8"/>
  <c r="A7077" i="8"/>
  <c r="X7081" i="8" l="1"/>
  <c r="A7078" i="8"/>
  <c r="I7068" i="8"/>
  <c r="H7069" i="8"/>
  <c r="X7082" i="8" l="1"/>
  <c r="H7070" i="8"/>
  <c r="I7069" i="8"/>
  <c r="A7079" i="8"/>
  <c r="X7083" i="8" l="1"/>
  <c r="A7080" i="8"/>
  <c r="I7070" i="8"/>
  <c r="H7071" i="8"/>
  <c r="X7084" i="8" l="1"/>
  <c r="H7072" i="8"/>
  <c r="I7071" i="8"/>
  <c r="A7081" i="8"/>
  <c r="X7085" i="8" l="1"/>
  <c r="A7082" i="8"/>
  <c r="I7072" i="8"/>
  <c r="H7073" i="8"/>
  <c r="X7086" i="8" l="1"/>
  <c r="H7074" i="8"/>
  <c r="I7073" i="8"/>
  <c r="A7083" i="8"/>
  <c r="X7087" i="8" l="1"/>
  <c r="A7084" i="8"/>
  <c r="I7074" i="8"/>
  <c r="H7075" i="8"/>
  <c r="X7088" i="8" l="1"/>
  <c r="H7076" i="8"/>
  <c r="I7075" i="8"/>
  <c r="A7085" i="8"/>
  <c r="X7089" i="8" l="1"/>
  <c r="A7086" i="8"/>
  <c r="I7076" i="8"/>
  <c r="H7077" i="8"/>
  <c r="X7090" i="8" l="1"/>
  <c r="H7078" i="8"/>
  <c r="I7077" i="8"/>
  <c r="A7087" i="8"/>
  <c r="X7091" i="8" l="1"/>
  <c r="A7088" i="8"/>
  <c r="I7078" i="8"/>
  <c r="H7079" i="8"/>
  <c r="X7092" i="8" l="1"/>
  <c r="H7080" i="8"/>
  <c r="I7079" i="8"/>
  <c r="A7089" i="8"/>
  <c r="X7093" i="8" l="1"/>
  <c r="A7090" i="8"/>
  <c r="I7080" i="8"/>
  <c r="H7081" i="8"/>
  <c r="X7094" i="8" l="1"/>
  <c r="H7082" i="8"/>
  <c r="I7081" i="8"/>
  <c r="A7091" i="8"/>
  <c r="X7095" i="8" l="1"/>
  <c r="A7092" i="8"/>
  <c r="I7082" i="8"/>
  <c r="H7083" i="8"/>
  <c r="X7096" i="8" l="1"/>
  <c r="H7084" i="8"/>
  <c r="I7083" i="8"/>
  <c r="A7093" i="8"/>
  <c r="X7097" i="8" l="1"/>
  <c r="A7094" i="8"/>
  <c r="I7084" i="8"/>
  <c r="H7085" i="8"/>
  <c r="X7098" i="8" l="1"/>
  <c r="H7086" i="8"/>
  <c r="I7085" i="8"/>
  <c r="A7095" i="8"/>
  <c r="X7099" i="8" l="1"/>
  <c r="A7096" i="8"/>
  <c r="I7086" i="8"/>
  <c r="H7087" i="8"/>
  <c r="X7100" i="8" l="1"/>
  <c r="H7088" i="8"/>
  <c r="I7087" i="8"/>
  <c r="A7097" i="8"/>
  <c r="X7101" i="8" l="1"/>
  <c r="A7098" i="8"/>
  <c r="I7088" i="8"/>
  <c r="H7089" i="8"/>
  <c r="X7102" i="8" l="1"/>
  <c r="H7090" i="8"/>
  <c r="I7089" i="8"/>
  <c r="A7099" i="8"/>
  <c r="X7103" i="8" l="1"/>
  <c r="A7100" i="8"/>
  <c r="I7090" i="8"/>
  <c r="H7091" i="8"/>
  <c r="X7104" i="8" l="1"/>
  <c r="H7092" i="8"/>
  <c r="I7091" i="8"/>
  <c r="A7101" i="8"/>
  <c r="X7105" i="8" l="1"/>
  <c r="A7102" i="8"/>
  <c r="I7092" i="8"/>
  <c r="H7093" i="8"/>
  <c r="X7106" i="8" l="1"/>
  <c r="H7094" i="8"/>
  <c r="I7093" i="8"/>
  <c r="A7103" i="8"/>
  <c r="X7107" i="8" l="1"/>
  <c r="A7104" i="8"/>
  <c r="I7094" i="8"/>
  <c r="H7095" i="8"/>
  <c r="X7108" i="8" l="1"/>
  <c r="H7096" i="8"/>
  <c r="I7095" i="8"/>
  <c r="A7105" i="8"/>
  <c r="X7109" i="8" l="1"/>
  <c r="A7106" i="8"/>
  <c r="I7096" i="8"/>
  <c r="H7097" i="8"/>
  <c r="X7110" i="8" l="1"/>
  <c r="H7098" i="8"/>
  <c r="I7097" i="8"/>
  <c r="A7107" i="8"/>
  <c r="X7111" i="8" l="1"/>
  <c r="A7108" i="8"/>
  <c r="I7098" i="8"/>
  <c r="H7099" i="8"/>
  <c r="X7112" i="8" l="1"/>
  <c r="H7100" i="8"/>
  <c r="I7099" i="8"/>
  <c r="A7109" i="8"/>
  <c r="X7113" i="8" l="1"/>
  <c r="A7110" i="8"/>
  <c r="I7100" i="8"/>
  <c r="H7101" i="8"/>
  <c r="X7114" i="8" l="1"/>
  <c r="H7102" i="8"/>
  <c r="I7101" i="8"/>
  <c r="A7111" i="8"/>
  <c r="X7115" i="8" l="1"/>
  <c r="A7112" i="8"/>
  <c r="I7102" i="8"/>
  <c r="H7103" i="8"/>
  <c r="X7116" i="8" l="1"/>
  <c r="H7104" i="8"/>
  <c r="I7103" i="8"/>
  <c r="A7113" i="8"/>
  <c r="X7117" i="8" l="1"/>
  <c r="A7114" i="8"/>
  <c r="I7104" i="8"/>
  <c r="H7105" i="8"/>
  <c r="X7118" i="8" l="1"/>
  <c r="H7106" i="8"/>
  <c r="I7105" i="8"/>
  <c r="A7115" i="8"/>
  <c r="X7119" i="8" l="1"/>
  <c r="A7116" i="8"/>
  <c r="I7106" i="8"/>
  <c r="H7107" i="8"/>
  <c r="X7120" i="8" l="1"/>
  <c r="H7108" i="8"/>
  <c r="I7107" i="8"/>
  <c r="A7117" i="8"/>
  <c r="X7121" i="8" l="1"/>
  <c r="A7118" i="8"/>
  <c r="H7109" i="8"/>
  <c r="I7108" i="8"/>
  <c r="X7122" i="8" l="1"/>
  <c r="H7110" i="8"/>
  <c r="I7109" i="8"/>
  <c r="A7119" i="8"/>
  <c r="X7123" i="8" l="1"/>
  <c r="A7120" i="8"/>
  <c r="H7111" i="8"/>
  <c r="I7110" i="8"/>
  <c r="X7124" i="8" l="1"/>
  <c r="H7112" i="8"/>
  <c r="I7111" i="8"/>
  <c r="A7121" i="8"/>
  <c r="X7125" i="8" l="1"/>
  <c r="A7122" i="8"/>
  <c r="H7113" i="8"/>
  <c r="I7112" i="8"/>
  <c r="X7126" i="8" l="1"/>
  <c r="H7114" i="8"/>
  <c r="I7113" i="8"/>
  <c r="A7123" i="8"/>
  <c r="X7127" i="8" l="1"/>
  <c r="A7124" i="8"/>
  <c r="H7115" i="8"/>
  <c r="I7114" i="8"/>
  <c r="X7128" i="8" l="1"/>
  <c r="H7116" i="8"/>
  <c r="I7115" i="8"/>
  <c r="A7125" i="8"/>
  <c r="X7129" i="8" l="1"/>
  <c r="A7126" i="8"/>
  <c r="I7116" i="8"/>
  <c r="H7117" i="8"/>
  <c r="X7130" i="8" l="1"/>
  <c r="H7118" i="8"/>
  <c r="I7117" i="8"/>
  <c r="A7127" i="8"/>
  <c r="X7131" i="8" l="1"/>
  <c r="A7128" i="8"/>
  <c r="H7119" i="8"/>
  <c r="I7118" i="8"/>
  <c r="X7132" i="8" l="1"/>
  <c r="H7120" i="8"/>
  <c r="I7119" i="8"/>
  <c r="A7129" i="8"/>
  <c r="X7133" i="8" l="1"/>
  <c r="A7130" i="8"/>
  <c r="H7121" i="8"/>
  <c r="I7120" i="8"/>
  <c r="X7134" i="8" l="1"/>
  <c r="H7122" i="8"/>
  <c r="I7121" i="8"/>
  <c r="A7131" i="8"/>
  <c r="X7135" i="8" l="1"/>
  <c r="A7132" i="8"/>
  <c r="H7123" i="8"/>
  <c r="I7122" i="8"/>
  <c r="X7136" i="8" l="1"/>
  <c r="H7124" i="8"/>
  <c r="I7123" i="8"/>
  <c r="A7133" i="8"/>
  <c r="X7137" i="8" l="1"/>
  <c r="A7134" i="8"/>
  <c r="H7125" i="8"/>
  <c r="I7124" i="8"/>
  <c r="X7138" i="8" l="1"/>
  <c r="H7126" i="8"/>
  <c r="I7125" i="8"/>
  <c r="A7135" i="8"/>
  <c r="X7139" i="8" l="1"/>
  <c r="A7136" i="8"/>
  <c r="H7127" i="8"/>
  <c r="I7126" i="8"/>
  <c r="X7140" i="8" l="1"/>
  <c r="H7128" i="8"/>
  <c r="I7127" i="8"/>
  <c r="A7137" i="8"/>
  <c r="X7141" i="8" l="1"/>
  <c r="A7138" i="8"/>
  <c r="H7129" i="8"/>
  <c r="I7128" i="8"/>
  <c r="X7142" i="8" l="1"/>
  <c r="H7130" i="8"/>
  <c r="I7129" i="8"/>
  <c r="A7139" i="8"/>
  <c r="X7143" i="8" l="1"/>
  <c r="A7140" i="8"/>
  <c r="H7131" i="8"/>
  <c r="I7130" i="8"/>
  <c r="X7144" i="8" l="1"/>
  <c r="H7132" i="8"/>
  <c r="I7131" i="8"/>
  <c r="A7141" i="8"/>
  <c r="X7145" i="8" l="1"/>
  <c r="A7142" i="8"/>
  <c r="H7133" i="8"/>
  <c r="I7132" i="8"/>
  <c r="X7146" i="8" l="1"/>
  <c r="H7134" i="8"/>
  <c r="I7133" i="8"/>
  <c r="A7143" i="8"/>
  <c r="X7147" i="8" l="1"/>
  <c r="A7144" i="8"/>
  <c r="H7135" i="8"/>
  <c r="I7134" i="8"/>
  <c r="X7148" i="8" l="1"/>
  <c r="H7136" i="8"/>
  <c r="I7135" i="8"/>
  <c r="A7145" i="8"/>
  <c r="X7149" i="8" l="1"/>
  <c r="A7146" i="8"/>
  <c r="H7137" i="8"/>
  <c r="I7136" i="8"/>
  <c r="X7150" i="8" l="1"/>
  <c r="H7138" i="8"/>
  <c r="I7137" i="8"/>
  <c r="A7147" i="8"/>
  <c r="X7151" i="8" l="1"/>
  <c r="A7148" i="8"/>
  <c r="H7139" i="8"/>
  <c r="I7138" i="8"/>
  <c r="X7152" i="8" l="1"/>
  <c r="H7140" i="8"/>
  <c r="I7139" i="8"/>
  <c r="A7149" i="8"/>
  <c r="X7153" i="8" l="1"/>
  <c r="A7150" i="8"/>
  <c r="H7141" i="8"/>
  <c r="I7140" i="8"/>
  <c r="X7154" i="8" l="1"/>
  <c r="H7142" i="8"/>
  <c r="I7141" i="8"/>
  <c r="A7151" i="8"/>
  <c r="X7155" i="8" l="1"/>
  <c r="A7152" i="8"/>
  <c r="H7143" i="8"/>
  <c r="I7142" i="8"/>
  <c r="X7156" i="8" l="1"/>
  <c r="H7144" i="8"/>
  <c r="I7143" i="8"/>
  <c r="A7153" i="8"/>
  <c r="X7157" i="8" l="1"/>
  <c r="A7154" i="8"/>
  <c r="H7145" i="8"/>
  <c r="I7144" i="8"/>
  <c r="X7158" i="8" l="1"/>
  <c r="H7146" i="8"/>
  <c r="I7145" i="8"/>
  <c r="A7155" i="8"/>
  <c r="X7159" i="8" l="1"/>
  <c r="A7156" i="8"/>
  <c r="H7147" i="8"/>
  <c r="I7146" i="8"/>
  <c r="X7160" i="8" l="1"/>
  <c r="H7148" i="8"/>
  <c r="I7147" i="8"/>
  <c r="A7157" i="8"/>
  <c r="X7161" i="8" l="1"/>
  <c r="A7158" i="8"/>
  <c r="H7149" i="8"/>
  <c r="I7148" i="8"/>
  <c r="X7162" i="8" l="1"/>
  <c r="H7150" i="8"/>
  <c r="I7149" i="8"/>
  <c r="A7159" i="8"/>
  <c r="X7163" i="8" l="1"/>
  <c r="A7160" i="8"/>
  <c r="H7151" i="8"/>
  <c r="I7150" i="8"/>
  <c r="X7164" i="8" l="1"/>
  <c r="H7152" i="8"/>
  <c r="I7151" i="8"/>
  <c r="A7161" i="8"/>
  <c r="X7165" i="8" l="1"/>
  <c r="A7162" i="8"/>
  <c r="H7153" i="8"/>
  <c r="I7152" i="8"/>
  <c r="X7166" i="8" l="1"/>
  <c r="H7154" i="8"/>
  <c r="I7153" i="8"/>
  <c r="A7163" i="8"/>
  <c r="X7167" i="8" l="1"/>
  <c r="A7164" i="8"/>
  <c r="H7155" i="8"/>
  <c r="I7154" i="8"/>
  <c r="X7168" i="8" l="1"/>
  <c r="H7156" i="8"/>
  <c r="I7155" i="8"/>
  <c r="A7165" i="8"/>
  <c r="X7169" i="8" l="1"/>
  <c r="A7166" i="8"/>
  <c r="H7157" i="8"/>
  <c r="I7156" i="8"/>
  <c r="X7170" i="8" l="1"/>
  <c r="H7158" i="8"/>
  <c r="I7157" i="8"/>
  <c r="A7167" i="8"/>
  <c r="X7171" i="8" l="1"/>
  <c r="A7168" i="8"/>
  <c r="H7159" i="8"/>
  <c r="I7158" i="8"/>
  <c r="X7172" i="8" l="1"/>
  <c r="H7160" i="8"/>
  <c r="I7159" i="8"/>
  <c r="A7169" i="8"/>
  <c r="X7173" i="8" l="1"/>
  <c r="A7170" i="8"/>
  <c r="H7161" i="8"/>
  <c r="I7160" i="8"/>
  <c r="X7174" i="8" l="1"/>
  <c r="H7162" i="8"/>
  <c r="I7161" i="8"/>
  <c r="A7171" i="8"/>
  <c r="X7175" i="8" l="1"/>
  <c r="A7172" i="8"/>
  <c r="H7163" i="8"/>
  <c r="I7162" i="8"/>
  <c r="X7176" i="8" l="1"/>
  <c r="H7164" i="8"/>
  <c r="I7163" i="8"/>
  <c r="A7173" i="8"/>
  <c r="X7177" i="8" l="1"/>
  <c r="A7174" i="8"/>
  <c r="H7165" i="8"/>
  <c r="I7164" i="8"/>
  <c r="X7178" i="8" l="1"/>
  <c r="H7166" i="8"/>
  <c r="I7165" i="8"/>
  <c r="A7175" i="8"/>
  <c r="X7179" i="8" l="1"/>
  <c r="A7176" i="8"/>
  <c r="H7167" i="8"/>
  <c r="I7166" i="8"/>
  <c r="X7180" i="8" l="1"/>
  <c r="H7168" i="8"/>
  <c r="I7167" i="8"/>
  <c r="A7177" i="8"/>
  <c r="X7181" i="8" l="1"/>
  <c r="A7178" i="8"/>
  <c r="H7169" i="8"/>
  <c r="I7168" i="8"/>
  <c r="X7182" i="8" l="1"/>
  <c r="H7170" i="8"/>
  <c r="I7169" i="8"/>
  <c r="A7179" i="8"/>
  <c r="X7183" i="8" l="1"/>
  <c r="A7180" i="8"/>
  <c r="H7171" i="8"/>
  <c r="I7170" i="8"/>
  <c r="X7184" i="8" l="1"/>
  <c r="H7172" i="8"/>
  <c r="I7171" i="8"/>
  <c r="A7181" i="8"/>
  <c r="X7185" i="8" l="1"/>
  <c r="A7182" i="8"/>
  <c r="H7173" i="8"/>
  <c r="I7172" i="8"/>
  <c r="X7186" i="8" l="1"/>
  <c r="H7174" i="8"/>
  <c r="I7173" i="8"/>
  <c r="A7183" i="8"/>
  <c r="X7187" i="8" l="1"/>
  <c r="A7184" i="8"/>
  <c r="H7175" i="8"/>
  <c r="I7174" i="8"/>
  <c r="X7188" i="8" l="1"/>
  <c r="H7176" i="8"/>
  <c r="I7175" i="8"/>
  <c r="A7185" i="8"/>
  <c r="X7189" i="8" l="1"/>
  <c r="A7186" i="8"/>
  <c r="H7177" i="8"/>
  <c r="I7176" i="8"/>
  <c r="X7190" i="8" l="1"/>
  <c r="H7178" i="8"/>
  <c r="I7177" i="8"/>
  <c r="A7187" i="8"/>
  <c r="X7191" i="8" l="1"/>
  <c r="A7188" i="8"/>
  <c r="H7179" i="8"/>
  <c r="I7178" i="8"/>
  <c r="X7192" i="8" l="1"/>
  <c r="H7180" i="8"/>
  <c r="I7179" i="8"/>
  <c r="A7189" i="8"/>
  <c r="X7193" i="8" l="1"/>
  <c r="A7190" i="8"/>
  <c r="H7181" i="8"/>
  <c r="I7180" i="8"/>
  <c r="X7194" i="8" l="1"/>
  <c r="H7182" i="8"/>
  <c r="I7181" i="8"/>
  <c r="A7191" i="8"/>
  <c r="X7195" i="8" l="1"/>
  <c r="A7192" i="8"/>
  <c r="H7183" i="8"/>
  <c r="I7182" i="8"/>
  <c r="X7196" i="8" l="1"/>
  <c r="H7184" i="8"/>
  <c r="I7183" i="8"/>
  <c r="A7193" i="8"/>
  <c r="X7197" i="8" l="1"/>
  <c r="A7194" i="8"/>
  <c r="H7185" i="8"/>
  <c r="I7184" i="8"/>
  <c r="X7198" i="8" l="1"/>
  <c r="H7186" i="8"/>
  <c r="I7185" i="8"/>
  <c r="A7195" i="8"/>
  <c r="X7199" i="8" l="1"/>
  <c r="A7196" i="8"/>
  <c r="H7187" i="8"/>
  <c r="I7186" i="8"/>
  <c r="X7200" i="8" l="1"/>
  <c r="H7188" i="8"/>
  <c r="I7187" i="8"/>
  <c r="A7197" i="8"/>
  <c r="X7201" i="8" l="1"/>
  <c r="A7198" i="8"/>
  <c r="H7189" i="8"/>
  <c r="I7188" i="8"/>
  <c r="X7202" i="8" l="1"/>
  <c r="H7190" i="8"/>
  <c r="I7189" i="8"/>
  <c r="A7199" i="8"/>
  <c r="X7203" i="8" l="1"/>
  <c r="A7200" i="8"/>
  <c r="H7191" i="8"/>
  <c r="I7190" i="8"/>
  <c r="X7204" i="8" l="1"/>
  <c r="H7192" i="8"/>
  <c r="I7191" i="8"/>
  <c r="A7201" i="8"/>
  <c r="X7205" i="8" l="1"/>
  <c r="A7202" i="8"/>
  <c r="I7192" i="8"/>
  <c r="H7193" i="8"/>
  <c r="X7206" i="8" l="1"/>
  <c r="H7194" i="8"/>
  <c r="I7193" i="8"/>
  <c r="A7203" i="8"/>
  <c r="X7207" i="8" l="1"/>
  <c r="A7204" i="8"/>
  <c r="I7194" i="8"/>
  <c r="H7195" i="8"/>
  <c r="X7208" i="8" l="1"/>
  <c r="H7196" i="8"/>
  <c r="I7195" i="8"/>
  <c r="A7205" i="8"/>
  <c r="X7209" i="8" l="1"/>
  <c r="A7206" i="8"/>
  <c r="I7196" i="8"/>
  <c r="H7197" i="8"/>
  <c r="X7210" i="8" l="1"/>
  <c r="H7198" i="8"/>
  <c r="I7197" i="8"/>
  <c r="A7207" i="8"/>
  <c r="X7211" i="8" l="1"/>
  <c r="A7208" i="8"/>
  <c r="I7198" i="8"/>
  <c r="H7199" i="8"/>
  <c r="X7212" i="8" l="1"/>
  <c r="H7200" i="8"/>
  <c r="I7199" i="8"/>
  <c r="A7209" i="8"/>
  <c r="X7213" i="8" l="1"/>
  <c r="A7210" i="8"/>
  <c r="I7200" i="8"/>
  <c r="H7201" i="8"/>
  <c r="X7214" i="8" l="1"/>
  <c r="H7202" i="8"/>
  <c r="I7201" i="8"/>
  <c r="A7211" i="8"/>
  <c r="X7215" i="8" l="1"/>
  <c r="A7212" i="8"/>
  <c r="I7202" i="8"/>
  <c r="H7203" i="8"/>
  <c r="X7216" i="8" l="1"/>
  <c r="H7204" i="8"/>
  <c r="I7203" i="8"/>
  <c r="A7213" i="8"/>
  <c r="X7217" i="8" l="1"/>
  <c r="A7214" i="8"/>
  <c r="I7204" i="8"/>
  <c r="H7205" i="8"/>
  <c r="X7218" i="8" l="1"/>
  <c r="H7206" i="8"/>
  <c r="I7205" i="8"/>
  <c r="A7215" i="8"/>
  <c r="X7219" i="8" l="1"/>
  <c r="A7216" i="8"/>
  <c r="I7206" i="8"/>
  <c r="H7207" i="8"/>
  <c r="X7220" i="8" l="1"/>
  <c r="H7208" i="8"/>
  <c r="I7207" i="8"/>
  <c r="A7217" i="8"/>
  <c r="X7221" i="8" l="1"/>
  <c r="A7218" i="8"/>
  <c r="I7208" i="8"/>
  <c r="H7209" i="8"/>
  <c r="X7222" i="8" l="1"/>
  <c r="H7210" i="8"/>
  <c r="I7209" i="8"/>
  <c r="A7219" i="8"/>
  <c r="X7223" i="8" l="1"/>
  <c r="A7220" i="8"/>
  <c r="I7210" i="8"/>
  <c r="H7211" i="8"/>
  <c r="X7224" i="8" l="1"/>
  <c r="H7212" i="8"/>
  <c r="I7211" i="8"/>
  <c r="A7221" i="8"/>
  <c r="X7225" i="8" l="1"/>
  <c r="A7222" i="8"/>
  <c r="I7212" i="8"/>
  <c r="H7213" i="8"/>
  <c r="X7226" i="8" l="1"/>
  <c r="H7214" i="8"/>
  <c r="I7213" i="8"/>
  <c r="A7223" i="8"/>
  <c r="X7227" i="8" l="1"/>
  <c r="A7224" i="8"/>
  <c r="I7214" i="8"/>
  <c r="H7215" i="8"/>
  <c r="X7228" i="8" l="1"/>
  <c r="H7216" i="8"/>
  <c r="I7215" i="8"/>
  <c r="A7225" i="8"/>
  <c r="X7229" i="8" l="1"/>
  <c r="A7226" i="8"/>
  <c r="I7216" i="8"/>
  <c r="H7217" i="8"/>
  <c r="X7230" i="8" l="1"/>
  <c r="H7218" i="8"/>
  <c r="I7217" i="8"/>
  <c r="A7227" i="8"/>
  <c r="X7231" i="8" l="1"/>
  <c r="A7228" i="8"/>
  <c r="I7218" i="8"/>
  <c r="H7219" i="8"/>
  <c r="X7232" i="8" l="1"/>
  <c r="H7220" i="8"/>
  <c r="I7219" i="8"/>
  <c r="A7229" i="8"/>
  <c r="X7233" i="8" l="1"/>
  <c r="A7230" i="8"/>
  <c r="I7220" i="8"/>
  <c r="H7221" i="8"/>
  <c r="X7234" i="8" l="1"/>
  <c r="H7222" i="8"/>
  <c r="I7221" i="8"/>
  <c r="A7231" i="8"/>
  <c r="X7235" i="8" l="1"/>
  <c r="A7232" i="8"/>
  <c r="I7222" i="8"/>
  <c r="H7223" i="8"/>
  <c r="X7236" i="8" l="1"/>
  <c r="H7224" i="8"/>
  <c r="I7223" i="8"/>
  <c r="A7233" i="8"/>
  <c r="X7237" i="8" l="1"/>
  <c r="A7234" i="8"/>
  <c r="I7224" i="8"/>
  <c r="H7225" i="8"/>
  <c r="X7238" i="8" l="1"/>
  <c r="H7226" i="8"/>
  <c r="I7225" i="8"/>
  <c r="A7235" i="8"/>
  <c r="X7239" i="8" l="1"/>
  <c r="A7236" i="8"/>
  <c r="I7226" i="8"/>
  <c r="H7227" i="8"/>
  <c r="X7240" i="8" l="1"/>
  <c r="H7228" i="8"/>
  <c r="I7227" i="8"/>
  <c r="A7237" i="8"/>
  <c r="X7241" i="8" l="1"/>
  <c r="A7238" i="8"/>
  <c r="I7228" i="8"/>
  <c r="H7229" i="8"/>
  <c r="X7242" i="8" l="1"/>
  <c r="H7230" i="8"/>
  <c r="I7229" i="8"/>
  <c r="A7239" i="8"/>
  <c r="X7243" i="8" l="1"/>
  <c r="A7240" i="8"/>
  <c r="I7230" i="8"/>
  <c r="H7231" i="8"/>
  <c r="X7244" i="8" l="1"/>
  <c r="H7232" i="8"/>
  <c r="I7231" i="8"/>
  <c r="A7241" i="8"/>
  <c r="X7245" i="8" l="1"/>
  <c r="A7242" i="8"/>
  <c r="I7232" i="8"/>
  <c r="H7233" i="8"/>
  <c r="X7246" i="8" l="1"/>
  <c r="H7234" i="8"/>
  <c r="I7233" i="8"/>
  <c r="A7243" i="8"/>
  <c r="X7247" i="8" l="1"/>
  <c r="A7244" i="8"/>
  <c r="I7234" i="8"/>
  <c r="H7235" i="8"/>
  <c r="X7248" i="8" l="1"/>
  <c r="H7236" i="8"/>
  <c r="I7235" i="8"/>
  <c r="A7245" i="8"/>
  <c r="X7249" i="8" l="1"/>
  <c r="A7246" i="8"/>
  <c r="I7236" i="8"/>
  <c r="H7237" i="8"/>
  <c r="X7250" i="8" l="1"/>
  <c r="H7238" i="8"/>
  <c r="I7237" i="8"/>
  <c r="A7247" i="8"/>
  <c r="X7251" i="8" l="1"/>
  <c r="A7248" i="8"/>
  <c r="I7238" i="8"/>
  <c r="H7239" i="8"/>
  <c r="X7252" i="8" l="1"/>
  <c r="H7240" i="8"/>
  <c r="I7239" i="8"/>
  <c r="A7249" i="8"/>
  <c r="X7253" i="8" l="1"/>
  <c r="A7250" i="8"/>
  <c r="I7240" i="8"/>
  <c r="H7241" i="8"/>
  <c r="X7254" i="8" l="1"/>
  <c r="H7242" i="8"/>
  <c r="I7241" i="8"/>
  <c r="A7251" i="8"/>
  <c r="X7255" i="8" l="1"/>
  <c r="A7252" i="8"/>
  <c r="I7242" i="8"/>
  <c r="H7243" i="8"/>
  <c r="X7256" i="8" l="1"/>
  <c r="H7244" i="8"/>
  <c r="I7243" i="8"/>
  <c r="A7253" i="8"/>
  <c r="X7257" i="8" l="1"/>
  <c r="A7254" i="8"/>
  <c r="I7244" i="8"/>
  <c r="H7245" i="8"/>
  <c r="X7258" i="8" l="1"/>
  <c r="H7246" i="8"/>
  <c r="I7245" i="8"/>
  <c r="A7255" i="8"/>
  <c r="X7259" i="8" l="1"/>
  <c r="A7256" i="8"/>
  <c r="I7246" i="8"/>
  <c r="H7247" i="8"/>
  <c r="X7260" i="8" l="1"/>
  <c r="H7248" i="8"/>
  <c r="I7247" i="8"/>
  <c r="A7257" i="8"/>
  <c r="X7261" i="8" l="1"/>
  <c r="A7258" i="8"/>
  <c r="I7248" i="8"/>
  <c r="H7249" i="8"/>
  <c r="X7262" i="8" l="1"/>
  <c r="H7250" i="8"/>
  <c r="I7249" i="8"/>
  <c r="A7259" i="8"/>
  <c r="X7263" i="8" l="1"/>
  <c r="A7260" i="8"/>
  <c r="I7250" i="8"/>
  <c r="H7251" i="8"/>
  <c r="X7264" i="8" l="1"/>
  <c r="H7252" i="8"/>
  <c r="I7251" i="8"/>
  <c r="A7261" i="8"/>
  <c r="X7265" i="8" l="1"/>
  <c r="A7262" i="8"/>
  <c r="I7252" i="8"/>
  <c r="H7253" i="8"/>
  <c r="X7266" i="8" l="1"/>
  <c r="H7254" i="8"/>
  <c r="I7253" i="8"/>
  <c r="A7263" i="8"/>
  <c r="X7267" i="8" l="1"/>
  <c r="A7264" i="8"/>
  <c r="I7254" i="8"/>
  <c r="H7255" i="8"/>
  <c r="X7268" i="8" l="1"/>
  <c r="H7256" i="8"/>
  <c r="I7255" i="8"/>
  <c r="A7265" i="8"/>
  <c r="X7269" i="8" l="1"/>
  <c r="A7266" i="8"/>
  <c r="I7256" i="8"/>
  <c r="H7257" i="8"/>
  <c r="X7270" i="8" l="1"/>
  <c r="H7258" i="8"/>
  <c r="I7257" i="8"/>
  <c r="A7267" i="8"/>
  <c r="X7271" i="8" l="1"/>
  <c r="A7268" i="8"/>
  <c r="I7258" i="8"/>
  <c r="H7259" i="8"/>
  <c r="X7272" i="8" l="1"/>
  <c r="H7260" i="8"/>
  <c r="I7259" i="8"/>
  <c r="A7269" i="8"/>
  <c r="X7273" i="8" l="1"/>
  <c r="A7270" i="8"/>
  <c r="I7260" i="8"/>
  <c r="H7261" i="8"/>
  <c r="X7274" i="8" l="1"/>
  <c r="H7262" i="8"/>
  <c r="I7261" i="8"/>
  <c r="A7271" i="8"/>
  <c r="X7275" i="8" l="1"/>
  <c r="A7272" i="8"/>
  <c r="I7262" i="8"/>
  <c r="H7263" i="8"/>
  <c r="X7276" i="8" l="1"/>
  <c r="H7264" i="8"/>
  <c r="I7263" i="8"/>
  <c r="A7273" i="8"/>
  <c r="X7277" i="8" l="1"/>
  <c r="A7274" i="8"/>
  <c r="I7264" i="8"/>
  <c r="H7265" i="8"/>
  <c r="X7278" i="8" l="1"/>
  <c r="H7266" i="8"/>
  <c r="I7265" i="8"/>
  <c r="A7275" i="8"/>
  <c r="X7279" i="8" l="1"/>
  <c r="A7276" i="8"/>
  <c r="I7266" i="8"/>
  <c r="H7267" i="8"/>
  <c r="X7280" i="8" l="1"/>
  <c r="H7268" i="8"/>
  <c r="I7267" i="8"/>
  <c r="A7277" i="8"/>
  <c r="X7281" i="8" l="1"/>
  <c r="A7278" i="8"/>
  <c r="I7268" i="8"/>
  <c r="H7269" i="8"/>
  <c r="X7282" i="8" l="1"/>
  <c r="H7270" i="8"/>
  <c r="I7269" i="8"/>
  <c r="A7279" i="8"/>
  <c r="X7283" i="8" l="1"/>
  <c r="A7280" i="8"/>
  <c r="I7270" i="8"/>
  <c r="H7271" i="8"/>
  <c r="X7284" i="8" l="1"/>
  <c r="H7272" i="8"/>
  <c r="I7271" i="8"/>
  <c r="A7281" i="8"/>
  <c r="X7285" i="8" l="1"/>
  <c r="A7282" i="8"/>
  <c r="I7272" i="8"/>
  <c r="H7273" i="8"/>
  <c r="X7286" i="8" l="1"/>
  <c r="H7274" i="8"/>
  <c r="I7273" i="8"/>
  <c r="A7283" i="8"/>
  <c r="X7287" i="8" l="1"/>
  <c r="A7284" i="8"/>
  <c r="I7274" i="8"/>
  <c r="H7275" i="8"/>
  <c r="X7288" i="8" l="1"/>
  <c r="H7276" i="8"/>
  <c r="I7275" i="8"/>
  <c r="A7285" i="8"/>
  <c r="X7289" i="8" l="1"/>
  <c r="A7286" i="8"/>
  <c r="I7276" i="8"/>
  <c r="H7277" i="8"/>
  <c r="X7290" i="8" l="1"/>
  <c r="H7278" i="8"/>
  <c r="I7277" i="8"/>
  <c r="A7287" i="8"/>
  <c r="X7291" i="8" l="1"/>
  <c r="A7288" i="8"/>
  <c r="I7278" i="8"/>
  <c r="H7279" i="8"/>
  <c r="X7292" i="8" l="1"/>
  <c r="H7280" i="8"/>
  <c r="I7279" i="8"/>
  <c r="A7289" i="8"/>
  <c r="X7293" i="8" l="1"/>
  <c r="A7290" i="8"/>
  <c r="I7280" i="8"/>
  <c r="H7281" i="8"/>
  <c r="X7294" i="8" l="1"/>
  <c r="H7282" i="8"/>
  <c r="I7281" i="8"/>
  <c r="A7291" i="8"/>
  <c r="X7295" i="8" l="1"/>
  <c r="A7292" i="8"/>
  <c r="I7282" i="8"/>
  <c r="H7283" i="8"/>
  <c r="X7296" i="8" l="1"/>
  <c r="H7284" i="8"/>
  <c r="I7283" i="8"/>
  <c r="A7293" i="8"/>
  <c r="X7297" i="8" l="1"/>
  <c r="A7294" i="8"/>
  <c r="I7284" i="8"/>
  <c r="H7285" i="8"/>
  <c r="X7298" i="8" l="1"/>
  <c r="H7286" i="8"/>
  <c r="I7285" i="8"/>
  <c r="A7295" i="8"/>
  <c r="X7299" i="8" l="1"/>
  <c r="A7296" i="8"/>
  <c r="I7286" i="8"/>
  <c r="H7287" i="8"/>
  <c r="X7300" i="8" l="1"/>
  <c r="H7288" i="8"/>
  <c r="I7287" i="8"/>
  <c r="A7297" i="8"/>
  <c r="X7301" i="8" l="1"/>
  <c r="A7298" i="8"/>
  <c r="I7288" i="8"/>
  <c r="H7289" i="8"/>
  <c r="X7302" i="8" l="1"/>
  <c r="H7290" i="8"/>
  <c r="I7289" i="8"/>
  <c r="A7299" i="8"/>
  <c r="X7303" i="8" l="1"/>
  <c r="A7300" i="8"/>
  <c r="I7290" i="8"/>
  <c r="H7291" i="8"/>
  <c r="X7304" i="8" l="1"/>
  <c r="H7292" i="8"/>
  <c r="I7291" i="8"/>
  <c r="A7301" i="8"/>
  <c r="X7305" i="8" l="1"/>
  <c r="A7302" i="8"/>
  <c r="I7292" i="8"/>
  <c r="H7293" i="8"/>
  <c r="X7306" i="8" l="1"/>
  <c r="H7294" i="8"/>
  <c r="I7293" i="8"/>
  <c r="A7303" i="8"/>
  <c r="X7307" i="8" l="1"/>
  <c r="A7304" i="8"/>
  <c r="I7294" i="8"/>
  <c r="H7295" i="8"/>
  <c r="X7308" i="8" l="1"/>
  <c r="H7296" i="8"/>
  <c r="I7295" i="8"/>
  <c r="A7305" i="8"/>
  <c r="X7309" i="8" l="1"/>
  <c r="A7306" i="8"/>
  <c r="I7296" i="8"/>
  <c r="H7297" i="8"/>
  <c r="X7310" i="8" l="1"/>
  <c r="H7298" i="8"/>
  <c r="I7297" i="8"/>
  <c r="A7307" i="8"/>
  <c r="X7311" i="8" l="1"/>
  <c r="A7308" i="8"/>
  <c r="I7298" i="8"/>
  <c r="H7299" i="8"/>
  <c r="X7312" i="8" l="1"/>
  <c r="H7300" i="8"/>
  <c r="I7299" i="8"/>
  <c r="A7309" i="8"/>
  <c r="X7313" i="8" l="1"/>
  <c r="A7310" i="8"/>
  <c r="I7300" i="8"/>
  <c r="H7301" i="8"/>
  <c r="X7314" i="8" l="1"/>
  <c r="H7302" i="8"/>
  <c r="I7301" i="8"/>
  <c r="A7311" i="8"/>
  <c r="X7315" i="8" l="1"/>
  <c r="A7312" i="8"/>
  <c r="I7302" i="8"/>
  <c r="H7303" i="8"/>
  <c r="X7316" i="8" l="1"/>
  <c r="H7304" i="8"/>
  <c r="I7303" i="8"/>
  <c r="A7313" i="8"/>
  <c r="X7317" i="8" l="1"/>
  <c r="A7314" i="8"/>
  <c r="I7304" i="8"/>
  <c r="H7305" i="8"/>
  <c r="X7318" i="8" l="1"/>
  <c r="H7306" i="8"/>
  <c r="I7305" i="8"/>
  <c r="A7315" i="8"/>
  <c r="X7319" i="8" l="1"/>
  <c r="A7316" i="8"/>
  <c r="I7306" i="8"/>
  <c r="H7307" i="8"/>
  <c r="X7320" i="8" l="1"/>
  <c r="H7308" i="8"/>
  <c r="I7307" i="8"/>
  <c r="A7317" i="8"/>
  <c r="X7321" i="8" l="1"/>
  <c r="A7318" i="8"/>
  <c r="I7308" i="8"/>
  <c r="H7309" i="8"/>
  <c r="X7322" i="8" l="1"/>
  <c r="H7310" i="8"/>
  <c r="I7309" i="8"/>
  <c r="A7319" i="8"/>
  <c r="X7323" i="8" l="1"/>
  <c r="A7320" i="8"/>
  <c r="I7310" i="8"/>
  <c r="H7311" i="8"/>
  <c r="X7324" i="8" l="1"/>
  <c r="H7312" i="8"/>
  <c r="I7311" i="8"/>
  <c r="A7321" i="8"/>
  <c r="X7325" i="8" l="1"/>
  <c r="A7322" i="8"/>
  <c r="I7312" i="8"/>
  <c r="H7313" i="8"/>
  <c r="X7326" i="8" l="1"/>
  <c r="H7314" i="8"/>
  <c r="I7313" i="8"/>
  <c r="A7323" i="8"/>
  <c r="X7327" i="8" l="1"/>
  <c r="A7324" i="8"/>
  <c r="I7314" i="8"/>
  <c r="H7315" i="8"/>
  <c r="X7328" i="8" l="1"/>
  <c r="H7316" i="8"/>
  <c r="I7315" i="8"/>
  <c r="A7325" i="8"/>
  <c r="X7329" i="8" l="1"/>
  <c r="A7326" i="8"/>
  <c r="I7316" i="8"/>
  <c r="H7317" i="8"/>
  <c r="X7330" i="8" l="1"/>
  <c r="H7318" i="8"/>
  <c r="I7317" i="8"/>
  <c r="A7327" i="8"/>
  <c r="X7331" i="8" l="1"/>
  <c r="A7328" i="8"/>
  <c r="I7318" i="8"/>
  <c r="H7319" i="8"/>
  <c r="X7332" i="8" l="1"/>
  <c r="H7320" i="8"/>
  <c r="I7319" i="8"/>
  <c r="A7329" i="8"/>
  <c r="X7333" i="8" l="1"/>
  <c r="A7330" i="8"/>
  <c r="I7320" i="8"/>
  <c r="H7321" i="8"/>
  <c r="X7334" i="8" l="1"/>
  <c r="H7322" i="8"/>
  <c r="I7321" i="8"/>
  <c r="A7331" i="8"/>
  <c r="X7335" i="8" l="1"/>
  <c r="A7332" i="8"/>
  <c r="I7322" i="8"/>
  <c r="H7323" i="8"/>
  <c r="X7336" i="8" l="1"/>
  <c r="H7324" i="8"/>
  <c r="I7323" i="8"/>
  <c r="A7333" i="8"/>
  <c r="X7337" i="8" l="1"/>
  <c r="A7334" i="8"/>
  <c r="I7324" i="8"/>
  <c r="H7325" i="8"/>
  <c r="X7338" i="8" l="1"/>
  <c r="H7326" i="8"/>
  <c r="I7325" i="8"/>
  <c r="A7335" i="8"/>
  <c r="X7339" i="8" l="1"/>
  <c r="A7336" i="8"/>
  <c r="I7326" i="8"/>
  <c r="H7327" i="8"/>
  <c r="X7340" i="8" l="1"/>
  <c r="H7328" i="8"/>
  <c r="I7327" i="8"/>
  <c r="A7337" i="8"/>
  <c r="X7341" i="8" l="1"/>
  <c r="A7338" i="8"/>
  <c r="I7328" i="8"/>
  <c r="H7329" i="8"/>
  <c r="X7342" i="8" l="1"/>
  <c r="H7330" i="8"/>
  <c r="I7329" i="8"/>
  <c r="A7339" i="8"/>
  <c r="X7343" i="8" l="1"/>
  <c r="A7340" i="8"/>
  <c r="I7330" i="8"/>
  <c r="H7331" i="8"/>
  <c r="X7344" i="8" l="1"/>
  <c r="H7332" i="8"/>
  <c r="I7331" i="8"/>
  <c r="A7341" i="8"/>
  <c r="X7345" i="8" l="1"/>
  <c r="A7342" i="8"/>
  <c r="I7332" i="8"/>
  <c r="H7333" i="8"/>
  <c r="X7346" i="8" l="1"/>
  <c r="H7334" i="8"/>
  <c r="I7333" i="8"/>
  <c r="A7343" i="8"/>
  <c r="X7347" i="8" l="1"/>
  <c r="A7344" i="8"/>
  <c r="I7334" i="8"/>
  <c r="H7335" i="8"/>
  <c r="X7348" i="8" l="1"/>
  <c r="H7336" i="8"/>
  <c r="I7335" i="8"/>
  <c r="A7345" i="8"/>
  <c r="X7349" i="8" l="1"/>
  <c r="A7346" i="8"/>
  <c r="I7336" i="8"/>
  <c r="H7337" i="8"/>
  <c r="X7350" i="8" l="1"/>
  <c r="H7338" i="8"/>
  <c r="I7337" i="8"/>
  <c r="A7347" i="8"/>
  <c r="X7351" i="8" l="1"/>
  <c r="A7348" i="8"/>
  <c r="I7338" i="8"/>
  <c r="H7339" i="8"/>
  <c r="X7352" i="8" l="1"/>
  <c r="H7340" i="8"/>
  <c r="I7339" i="8"/>
  <c r="A7349" i="8"/>
  <c r="X7353" i="8" l="1"/>
  <c r="A7350" i="8"/>
  <c r="I7340" i="8"/>
  <c r="H7341" i="8"/>
  <c r="X7354" i="8" l="1"/>
  <c r="H7342" i="8"/>
  <c r="I7341" i="8"/>
  <c r="A7351" i="8"/>
  <c r="X7355" i="8" l="1"/>
  <c r="A7352" i="8"/>
  <c r="I7342" i="8"/>
  <c r="H7343" i="8"/>
  <c r="X7356" i="8" l="1"/>
  <c r="H7344" i="8"/>
  <c r="I7343" i="8"/>
  <c r="A7353" i="8"/>
  <c r="X7357" i="8" l="1"/>
  <c r="A7354" i="8"/>
  <c r="I7344" i="8"/>
  <c r="H7345" i="8"/>
  <c r="X7358" i="8" l="1"/>
  <c r="H7346" i="8"/>
  <c r="I7345" i="8"/>
  <c r="A7355" i="8"/>
  <c r="X7359" i="8" l="1"/>
  <c r="A7356" i="8"/>
  <c r="I7346" i="8"/>
  <c r="H7347" i="8"/>
  <c r="X7360" i="8" l="1"/>
  <c r="H7348" i="8"/>
  <c r="I7347" i="8"/>
  <c r="A7357" i="8"/>
  <c r="X7361" i="8" l="1"/>
  <c r="A7358" i="8"/>
  <c r="I7348" i="8"/>
  <c r="H7349" i="8"/>
  <c r="X7362" i="8" l="1"/>
  <c r="H7350" i="8"/>
  <c r="I7349" i="8"/>
  <c r="A7359" i="8"/>
  <c r="X7363" i="8" l="1"/>
  <c r="A7360" i="8"/>
  <c r="I7350" i="8"/>
  <c r="H7351" i="8"/>
  <c r="X7364" i="8" l="1"/>
  <c r="H7352" i="8"/>
  <c r="I7351" i="8"/>
  <c r="A7361" i="8"/>
  <c r="X7365" i="8" l="1"/>
  <c r="A7362" i="8"/>
  <c r="I7352" i="8"/>
  <c r="H7353" i="8"/>
  <c r="X7366" i="8" l="1"/>
  <c r="H7354" i="8"/>
  <c r="I7353" i="8"/>
  <c r="A7363" i="8"/>
  <c r="X7367" i="8" l="1"/>
  <c r="A7364" i="8"/>
  <c r="I7354" i="8"/>
  <c r="H7355" i="8"/>
  <c r="X7368" i="8" l="1"/>
  <c r="H7356" i="8"/>
  <c r="I7355" i="8"/>
  <c r="A7365" i="8"/>
  <c r="X7369" i="8" l="1"/>
  <c r="A7366" i="8"/>
  <c r="I7356" i="8"/>
  <c r="H7357" i="8"/>
  <c r="X7370" i="8" l="1"/>
  <c r="H7358" i="8"/>
  <c r="I7357" i="8"/>
  <c r="A7367" i="8"/>
  <c r="X7371" i="8" l="1"/>
  <c r="A7368" i="8"/>
  <c r="I7358" i="8"/>
  <c r="H7359" i="8"/>
  <c r="X7372" i="8" l="1"/>
  <c r="H7360" i="8"/>
  <c r="I7359" i="8"/>
  <c r="A7369" i="8"/>
  <c r="X7373" i="8" l="1"/>
  <c r="A7370" i="8"/>
  <c r="I7360" i="8"/>
  <c r="H7361" i="8"/>
  <c r="X7374" i="8" l="1"/>
  <c r="H7362" i="8"/>
  <c r="I7361" i="8"/>
  <c r="A7371" i="8"/>
  <c r="X7375" i="8" l="1"/>
  <c r="A7372" i="8"/>
  <c r="I7362" i="8"/>
  <c r="H7363" i="8"/>
  <c r="X7376" i="8" l="1"/>
  <c r="H7364" i="8"/>
  <c r="I7363" i="8"/>
  <c r="A7373" i="8"/>
  <c r="X7377" i="8" l="1"/>
  <c r="A7374" i="8"/>
  <c r="I7364" i="8"/>
  <c r="H7365" i="8"/>
  <c r="X7378" i="8" l="1"/>
  <c r="H7366" i="8"/>
  <c r="I7365" i="8"/>
  <c r="A7375" i="8"/>
  <c r="X7379" i="8" l="1"/>
  <c r="A7376" i="8"/>
  <c r="I7366" i="8"/>
  <c r="H7367" i="8"/>
  <c r="X7380" i="8" l="1"/>
  <c r="H7368" i="8"/>
  <c r="I7367" i="8"/>
  <c r="A7377" i="8"/>
  <c r="X7381" i="8" l="1"/>
  <c r="A7378" i="8"/>
  <c r="I7368" i="8"/>
  <c r="H7369" i="8"/>
  <c r="X7382" i="8" l="1"/>
  <c r="H7370" i="8"/>
  <c r="I7369" i="8"/>
  <c r="A7379" i="8"/>
  <c r="X7383" i="8" l="1"/>
  <c r="A7380" i="8"/>
  <c r="I7370" i="8"/>
  <c r="H7371" i="8"/>
  <c r="X7384" i="8" l="1"/>
  <c r="H7372" i="8"/>
  <c r="I7371" i="8"/>
  <c r="A7381" i="8"/>
  <c r="X7385" i="8" l="1"/>
  <c r="A7382" i="8"/>
  <c r="I7372" i="8"/>
  <c r="H7373" i="8"/>
  <c r="X7386" i="8" l="1"/>
  <c r="H7374" i="8"/>
  <c r="I7373" i="8"/>
  <c r="A7383" i="8"/>
  <c r="X7387" i="8" l="1"/>
  <c r="A7384" i="8"/>
  <c r="I7374" i="8"/>
  <c r="H7375" i="8"/>
  <c r="X7388" i="8" l="1"/>
  <c r="H7376" i="8"/>
  <c r="I7375" i="8"/>
  <c r="A7385" i="8"/>
  <c r="X7389" i="8" l="1"/>
  <c r="A7386" i="8"/>
  <c r="I7376" i="8"/>
  <c r="H7377" i="8"/>
  <c r="X7390" i="8" l="1"/>
  <c r="H7378" i="8"/>
  <c r="I7377" i="8"/>
  <c r="A7387" i="8"/>
  <c r="X7391" i="8" l="1"/>
  <c r="A7388" i="8"/>
  <c r="I7378" i="8"/>
  <c r="H7379" i="8"/>
  <c r="X7392" i="8" l="1"/>
  <c r="H7380" i="8"/>
  <c r="I7379" i="8"/>
  <c r="A7389" i="8"/>
  <c r="X7393" i="8" l="1"/>
  <c r="A7390" i="8"/>
  <c r="I7380" i="8"/>
  <c r="H7381" i="8"/>
  <c r="X7394" i="8" l="1"/>
  <c r="H7382" i="8"/>
  <c r="I7381" i="8"/>
  <c r="A7391" i="8"/>
  <c r="X7395" i="8" l="1"/>
  <c r="A7392" i="8"/>
  <c r="I7382" i="8"/>
  <c r="H7383" i="8"/>
  <c r="X7396" i="8" l="1"/>
  <c r="H7384" i="8"/>
  <c r="I7383" i="8"/>
  <c r="A7393" i="8"/>
  <c r="X7397" i="8" l="1"/>
  <c r="A7394" i="8"/>
  <c r="I7384" i="8"/>
  <c r="H7385" i="8"/>
  <c r="X7398" i="8" l="1"/>
  <c r="H7386" i="8"/>
  <c r="I7385" i="8"/>
  <c r="A7395" i="8"/>
  <c r="X7399" i="8" l="1"/>
  <c r="A7396" i="8"/>
  <c r="I7386" i="8"/>
  <c r="H7387" i="8"/>
  <c r="X7400" i="8" l="1"/>
  <c r="H7388" i="8"/>
  <c r="I7387" i="8"/>
  <c r="A7397" i="8"/>
  <c r="X7401" i="8" l="1"/>
  <c r="A7398" i="8"/>
  <c r="I7388" i="8"/>
  <c r="H7389" i="8"/>
  <c r="X7402" i="8" l="1"/>
  <c r="H7390" i="8"/>
  <c r="I7389" i="8"/>
  <c r="A7399" i="8"/>
  <c r="X7403" i="8" l="1"/>
  <c r="A7400" i="8"/>
  <c r="I7390" i="8"/>
  <c r="H7391" i="8"/>
  <c r="X7404" i="8" l="1"/>
  <c r="H7392" i="8"/>
  <c r="I7391" i="8"/>
  <c r="A7401" i="8"/>
  <c r="X7405" i="8" l="1"/>
  <c r="A7402" i="8"/>
  <c r="I7392" i="8"/>
  <c r="H7393" i="8"/>
  <c r="X7406" i="8" l="1"/>
  <c r="H7394" i="8"/>
  <c r="I7393" i="8"/>
  <c r="A7403" i="8"/>
  <c r="X7407" i="8" l="1"/>
  <c r="A7404" i="8"/>
  <c r="I7394" i="8"/>
  <c r="H7395" i="8"/>
  <c r="X7408" i="8" l="1"/>
  <c r="H7396" i="8"/>
  <c r="I7395" i="8"/>
  <c r="A7405" i="8"/>
  <c r="X7409" i="8" l="1"/>
  <c r="A7406" i="8"/>
  <c r="I7396" i="8"/>
  <c r="H7397" i="8"/>
  <c r="X7410" i="8" l="1"/>
  <c r="H7398" i="8"/>
  <c r="I7397" i="8"/>
  <c r="A7407" i="8"/>
  <c r="X7411" i="8" l="1"/>
  <c r="A7408" i="8"/>
  <c r="I7398" i="8"/>
  <c r="H7399" i="8"/>
  <c r="X7412" i="8" l="1"/>
  <c r="H7400" i="8"/>
  <c r="I7399" i="8"/>
  <c r="A7409" i="8"/>
  <c r="X7413" i="8" l="1"/>
  <c r="A7410" i="8"/>
  <c r="I7400" i="8"/>
  <c r="H7401" i="8"/>
  <c r="X7414" i="8" l="1"/>
  <c r="H7402" i="8"/>
  <c r="I7401" i="8"/>
  <c r="A7411" i="8"/>
  <c r="X7415" i="8" l="1"/>
  <c r="A7412" i="8"/>
  <c r="I7402" i="8"/>
  <c r="H7403" i="8"/>
  <c r="X7416" i="8" l="1"/>
  <c r="H7404" i="8"/>
  <c r="I7403" i="8"/>
  <c r="A7413" i="8"/>
  <c r="X7417" i="8" l="1"/>
  <c r="A7414" i="8"/>
  <c r="I7404" i="8"/>
  <c r="H7405" i="8"/>
  <c r="X7418" i="8" l="1"/>
  <c r="H7406" i="8"/>
  <c r="I7405" i="8"/>
  <c r="A7415" i="8"/>
  <c r="X7419" i="8" l="1"/>
  <c r="A7416" i="8"/>
  <c r="I7406" i="8"/>
  <c r="H7407" i="8"/>
  <c r="X7420" i="8" l="1"/>
  <c r="H7408" i="8"/>
  <c r="I7407" i="8"/>
  <c r="A7417" i="8"/>
  <c r="X7421" i="8" l="1"/>
  <c r="A7418" i="8"/>
  <c r="I7408" i="8"/>
  <c r="H7409" i="8"/>
  <c r="X7422" i="8" l="1"/>
  <c r="H7410" i="8"/>
  <c r="I7409" i="8"/>
  <c r="A7419" i="8"/>
  <c r="X7423" i="8" l="1"/>
  <c r="A7420" i="8"/>
  <c r="I7410" i="8"/>
  <c r="H7411" i="8"/>
  <c r="X7424" i="8" l="1"/>
  <c r="H7412" i="8"/>
  <c r="I7411" i="8"/>
  <c r="A7421" i="8"/>
  <c r="X7425" i="8" l="1"/>
  <c r="A7422" i="8"/>
  <c r="I7412" i="8"/>
  <c r="H7413" i="8"/>
  <c r="X7426" i="8" l="1"/>
  <c r="H7414" i="8"/>
  <c r="I7413" i="8"/>
  <c r="A7423" i="8"/>
  <c r="X7427" i="8" l="1"/>
  <c r="A7424" i="8"/>
  <c r="I7414" i="8"/>
  <c r="H7415" i="8"/>
  <c r="X7428" i="8" l="1"/>
  <c r="H7416" i="8"/>
  <c r="I7415" i="8"/>
  <c r="A7425" i="8"/>
  <c r="X7429" i="8" l="1"/>
  <c r="A7426" i="8"/>
  <c r="I7416" i="8"/>
  <c r="H7417" i="8"/>
  <c r="X7430" i="8" l="1"/>
  <c r="H7418" i="8"/>
  <c r="I7417" i="8"/>
  <c r="A7427" i="8"/>
  <c r="X7431" i="8" l="1"/>
  <c r="A7428" i="8"/>
  <c r="I7418" i="8"/>
  <c r="H7419" i="8"/>
  <c r="X7432" i="8" l="1"/>
  <c r="H7420" i="8"/>
  <c r="I7419" i="8"/>
  <c r="A7429" i="8"/>
  <c r="X7433" i="8" l="1"/>
  <c r="A7430" i="8"/>
  <c r="I7420" i="8"/>
  <c r="H7421" i="8"/>
  <c r="X7434" i="8" l="1"/>
  <c r="H7422" i="8"/>
  <c r="I7421" i="8"/>
  <c r="A7431" i="8"/>
  <c r="X7435" i="8" l="1"/>
  <c r="A7432" i="8"/>
  <c r="I7422" i="8"/>
  <c r="H7423" i="8"/>
  <c r="X7436" i="8" l="1"/>
  <c r="H7424" i="8"/>
  <c r="I7423" i="8"/>
  <c r="A7433" i="8"/>
  <c r="X7437" i="8" l="1"/>
  <c r="A7434" i="8"/>
  <c r="I7424" i="8"/>
  <c r="H7425" i="8"/>
  <c r="X7438" i="8" l="1"/>
  <c r="H7426" i="8"/>
  <c r="I7425" i="8"/>
  <c r="A7435" i="8"/>
  <c r="X7439" i="8" l="1"/>
  <c r="A7436" i="8"/>
  <c r="I7426" i="8"/>
  <c r="H7427" i="8"/>
  <c r="X7440" i="8" l="1"/>
  <c r="H7428" i="8"/>
  <c r="I7427" i="8"/>
  <c r="A7437" i="8"/>
  <c r="X7441" i="8" l="1"/>
  <c r="A7438" i="8"/>
  <c r="I7428" i="8"/>
  <c r="H7429" i="8"/>
  <c r="X7442" i="8" l="1"/>
  <c r="H7430" i="8"/>
  <c r="I7429" i="8"/>
  <c r="A7439" i="8"/>
  <c r="X7443" i="8" l="1"/>
  <c r="A7440" i="8"/>
  <c r="I7430" i="8"/>
  <c r="H7431" i="8"/>
  <c r="X7444" i="8" l="1"/>
  <c r="H7432" i="8"/>
  <c r="I7431" i="8"/>
  <c r="A7441" i="8"/>
  <c r="X7445" i="8" l="1"/>
  <c r="A7442" i="8"/>
  <c r="I7432" i="8"/>
  <c r="H7433" i="8"/>
  <c r="X7446" i="8" l="1"/>
  <c r="H7434" i="8"/>
  <c r="I7433" i="8"/>
  <c r="A7443" i="8"/>
  <c r="X7447" i="8" l="1"/>
  <c r="A7444" i="8"/>
  <c r="I7434" i="8"/>
  <c r="H7435" i="8"/>
  <c r="X7448" i="8" l="1"/>
  <c r="H7436" i="8"/>
  <c r="I7435" i="8"/>
  <c r="A7445" i="8"/>
  <c r="X7449" i="8" l="1"/>
  <c r="A7446" i="8"/>
  <c r="I7436" i="8"/>
  <c r="H7437" i="8"/>
  <c r="X7450" i="8" l="1"/>
  <c r="H7438" i="8"/>
  <c r="I7437" i="8"/>
  <c r="A7447" i="8"/>
  <c r="X7451" i="8" l="1"/>
  <c r="A7448" i="8"/>
  <c r="I7438" i="8"/>
  <c r="H7439" i="8"/>
  <c r="X7452" i="8" l="1"/>
  <c r="H7440" i="8"/>
  <c r="I7439" i="8"/>
  <c r="A7449" i="8"/>
  <c r="X7453" i="8" l="1"/>
  <c r="A7450" i="8"/>
  <c r="I7440" i="8"/>
  <c r="H7441" i="8"/>
  <c r="X7454" i="8" l="1"/>
  <c r="H7442" i="8"/>
  <c r="I7441" i="8"/>
  <c r="A7451" i="8"/>
  <c r="X7455" i="8" l="1"/>
  <c r="A7452" i="8"/>
  <c r="I7442" i="8"/>
  <c r="H7443" i="8"/>
  <c r="X7456" i="8" l="1"/>
  <c r="H7444" i="8"/>
  <c r="I7443" i="8"/>
  <c r="A7453" i="8"/>
  <c r="X7457" i="8" l="1"/>
  <c r="A7454" i="8"/>
  <c r="I7444" i="8"/>
  <c r="H7445" i="8"/>
  <c r="X7458" i="8" l="1"/>
  <c r="H7446" i="8"/>
  <c r="I7445" i="8"/>
  <c r="A7455" i="8"/>
  <c r="X7459" i="8" l="1"/>
  <c r="A7456" i="8"/>
  <c r="I7446" i="8"/>
  <c r="H7447" i="8"/>
  <c r="X7460" i="8" l="1"/>
  <c r="H7448" i="8"/>
  <c r="I7447" i="8"/>
  <c r="A7457" i="8"/>
  <c r="X7461" i="8" l="1"/>
  <c r="A7458" i="8"/>
  <c r="I7448" i="8"/>
  <c r="H7449" i="8"/>
  <c r="X7462" i="8" l="1"/>
  <c r="H7450" i="8"/>
  <c r="I7449" i="8"/>
  <c r="A7459" i="8"/>
  <c r="X7463" i="8" l="1"/>
  <c r="A7460" i="8"/>
  <c r="I7450" i="8"/>
  <c r="H7451" i="8"/>
  <c r="X7464" i="8" l="1"/>
  <c r="H7452" i="8"/>
  <c r="I7451" i="8"/>
  <c r="A7461" i="8"/>
  <c r="X7465" i="8" l="1"/>
  <c r="A7462" i="8"/>
  <c r="I7452" i="8"/>
  <c r="H7453" i="8"/>
  <c r="X7466" i="8" l="1"/>
  <c r="H7454" i="8"/>
  <c r="I7453" i="8"/>
  <c r="A7463" i="8"/>
  <c r="X7467" i="8" l="1"/>
  <c r="A7464" i="8"/>
  <c r="I7454" i="8"/>
  <c r="H7455" i="8"/>
  <c r="X7468" i="8" l="1"/>
  <c r="H7456" i="8"/>
  <c r="I7455" i="8"/>
  <c r="A7465" i="8"/>
  <c r="X7469" i="8" l="1"/>
  <c r="A7466" i="8"/>
  <c r="I7456" i="8"/>
  <c r="H7457" i="8"/>
  <c r="X7470" i="8" l="1"/>
  <c r="H7458" i="8"/>
  <c r="I7457" i="8"/>
  <c r="A7467" i="8"/>
  <c r="X7471" i="8" l="1"/>
  <c r="A7468" i="8"/>
  <c r="I7458" i="8"/>
  <c r="H7459" i="8"/>
  <c r="X7472" i="8" l="1"/>
  <c r="H7460" i="8"/>
  <c r="I7459" i="8"/>
  <c r="A7469" i="8"/>
  <c r="X7473" i="8" l="1"/>
  <c r="A7470" i="8"/>
  <c r="I7460" i="8"/>
  <c r="H7461" i="8"/>
  <c r="X7474" i="8" l="1"/>
  <c r="H7462" i="8"/>
  <c r="I7461" i="8"/>
  <c r="A7471" i="8"/>
  <c r="X7475" i="8" l="1"/>
  <c r="A7472" i="8"/>
  <c r="I7462" i="8"/>
  <c r="H7463" i="8"/>
  <c r="X7476" i="8" l="1"/>
  <c r="H7464" i="8"/>
  <c r="I7463" i="8"/>
  <c r="A7473" i="8"/>
  <c r="X7477" i="8" l="1"/>
  <c r="A7474" i="8"/>
  <c r="I7464" i="8"/>
  <c r="H7465" i="8"/>
  <c r="X7478" i="8" l="1"/>
  <c r="H7466" i="8"/>
  <c r="I7465" i="8"/>
  <c r="A7475" i="8"/>
  <c r="X7479" i="8" l="1"/>
  <c r="A7476" i="8"/>
  <c r="I7466" i="8"/>
  <c r="H7467" i="8"/>
  <c r="X7480" i="8" l="1"/>
  <c r="H7468" i="8"/>
  <c r="I7467" i="8"/>
  <c r="A7477" i="8"/>
  <c r="X7481" i="8" l="1"/>
  <c r="A7478" i="8"/>
  <c r="I7468" i="8"/>
  <c r="H7469" i="8"/>
  <c r="X7482" i="8" l="1"/>
  <c r="H7470" i="8"/>
  <c r="I7469" i="8"/>
  <c r="A7479" i="8"/>
  <c r="X7483" i="8" l="1"/>
  <c r="A7480" i="8"/>
  <c r="I7470" i="8"/>
  <c r="H7471" i="8"/>
  <c r="X7484" i="8" l="1"/>
  <c r="H7472" i="8"/>
  <c r="I7471" i="8"/>
  <c r="A7481" i="8"/>
  <c r="X7485" i="8" l="1"/>
  <c r="A7482" i="8"/>
  <c r="I7472" i="8"/>
  <c r="H7473" i="8"/>
  <c r="X7486" i="8" l="1"/>
  <c r="H7474" i="8"/>
  <c r="I7473" i="8"/>
  <c r="A7483" i="8"/>
  <c r="X7487" i="8" l="1"/>
  <c r="A7484" i="8"/>
  <c r="I7474" i="8"/>
  <c r="H7475" i="8"/>
  <c r="X7488" i="8" l="1"/>
  <c r="H7476" i="8"/>
  <c r="I7475" i="8"/>
  <c r="A7485" i="8"/>
  <c r="X7489" i="8" l="1"/>
  <c r="A7486" i="8"/>
  <c r="I7476" i="8"/>
  <c r="H7477" i="8"/>
  <c r="X7490" i="8" l="1"/>
  <c r="H7478" i="8"/>
  <c r="I7477" i="8"/>
  <c r="A7487" i="8"/>
  <c r="X7491" i="8" l="1"/>
  <c r="A7488" i="8"/>
  <c r="I7478" i="8"/>
  <c r="H7479" i="8"/>
  <c r="X7492" i="8" l="1"/>
  <c r="H7480" i="8"/>
  <c r="I7479" i="8"/>
  <c r="A7489" i="8"/>
  <c r="X7493" i="8" l="1"/>
  <c r="A7490" i="8"/>
  <c r="I7480" i="8"/>
  <c r="H7481" i="8"/>
  <c r="X7494" i="8" l="1"/>
  <c r="H7482" i="8"/>
  <c r="I7481" i="8"/>
  <c r="A7491" i="8"/>
  <c r="X7495" i="8" l="1"/>
  <c r="A7492" i="8"/>
  <c r="I7482" i="8"/>
  <c r="H7483" i="8"/>
  <c r="X7496" i="8" l="1"/>
  <c r="H7484" i="8"/>
  <c r="I7483" i="8"/>
  <c r="A7493" i="8"/>
  <c r="X7497" i="8" l="1"/>
  <c r="A7494" i="8"/>
  <c r="I7484" i="8"/>
  <c r="H7485" i="8"/>
  <c r="X7498" i="8" l="1"/>
  <c r="H7486" i="8"/>
  <c r="I7485" i="8"/>
  <c r="A7495" i="8"/>
  <c r="X7499" i="8" l="1"/>
  <c r="A7496" i="8"/>
  <c r="I7486" i="8"/>
  <c r="H7487" i="8"/>
  <c r="X7500" i="8" l="1"/>
  <c r="H7488" i="8"/>
  <c r="I7487" i="8"/>
  <c r="A7497" i="8"/>
  <c r="X7501" i="8" l="1"/>
  <c r="A7498" i="8"/>
  <c r="I7488" i="8"/>
  <c r="H7489" i="8"/>
  <c r="X7502" i="8" l="1"/>
  <c r="H7490" i="8"/>
  <c r="I7489" i="8"/>
  <c r="A7499" i="8"/>
  <c r="X7503" i="8" l="1"/>
  <c r="A7500" i="8"/>
  <c r="I7490" i="8"/>
  <c r="H7491" i="8"/>
  <c r="X7504" i="8" l="1"/>
  <c r="H7492" i="8"/>
  <c r="I7491" i="8"/>
  <c r="A7501" i="8"/>
  <c r="X7505" i="8" l="1"/>
  <c r="A7502" i="8"/>
  <c r="I7492" i="8"/>
  <c r="H7493" i="8"/>
  <c r="X7506" i="8" l="1"/>
  <c r="H7494" i="8"/>
  <c r="I7493" i="8"/>
  <c r="A7503" i="8"/>
  <c r="X7507" i="8" l="1"/>
  <c r="A7504" i="8"/>
  <c r="I7494" i="8"/>
  <c r="H7495" i="8"/>
  <c r="X7508" i="8" l="1"/>
  <c r="H7496" i="8"/>
  <c r="I7495" i="8"/>
  <c r="A7505" i="8"/>
  <c r="X7509" i="8" l="1"/>
  <c r="A7506" i="8"/>
  <c r="I7496" i="8"/>
  <c r="H7497" i="8"/>
  <c r="X7510" i="8" l="1"/>
  <c r="H7498" i="8"/>
  <c r="I7497" i="8"/>
  <c r="A7507" i="8"/>
  <c r="X7511" i="8" l="1"/>
  <c r="A7508" i="8"/>
  <c r="I7498" i="8"/>
  <c r="H7499" i="8"/>
  <c r="X7512" i="8" l="1"/>
  <c r="H7500" i="8"/>
  <c r="I7499" i="8"/>
  <c r="A7509" i="8"/>
  <c r="X7513" i="8" l="1"/>
  <c r="A7510" i="8"/>
  <c r="I7500" i="8"/>
  <c r="H7501" i="8"/>
  <c r="X7514" i="8" l="1"/>
  <c r="H7502" i="8"/>
  <c r="I7501" i="8"/>
  <c r="A7511" i="8"/>
  <c r="X7515" i="8" l="1"/>
  <c r="A7512" i="8"/>
  <c r="I7502" i="8"/>
  <c r="H7503" i="8"/>
  <c r="X7516" i="8" l="1"/>
  <c r="H7504" i="8"/>
  <c r="I7503" i="8"/>
  <c r="A7513" i="8"/>
  <c r="X7517" i="8" l="1"/>
  <c r="A7514" i="8"/>
  <c r="I7504" i="8"/>
  <c r="H7505" i="8"/>
  <c r="X7518" i="8" l="1"/>
  <c r="H7506" i="8"/>
  <c r="I7505" i="8"/>
  <c r="A7515" i="8"/>
  <c r="X7519" i="8" l="1"/>
  <c r="A7516" i="8"/>
  <c r="I7506" i="8"/>
  <c r="H7507" i="8"/>
  <c r="X7520" i="8" l="1"/>
  <c r="H7508" i="8"/>
  <c r="I7507" i="8"/>
  <c r="A7517" i="8"/>
  <c r="X7521" i="8" l="1"/>
  <c r="A7518" i="8"/>
  <c r="I7508" i="8"/>
  <c r="H7509" i="8"/>
  <c r="X7522" i="8" l="1"/>
  <c r="H7510" i="8"/>
  <c r="I7509" i="8"/>
  <c r="A7519" i="8"/>
  <c r="X7523" i="8" l="1"/>
  <c r="A7520" i="8"/>
  <c r="I7510" i="8"/>
  <c r="H7511" i="8"/>
  <c r="X7524" i="8" l="1"/>
  <c r="H7512" i="8"/>
  <c r="I7511" i="8"/>
  <c r="A7521" i="8"/>
  <c r="X7525" i="8" l="1"/>
  <c r="A7522" i="8"/>
  <c r="I7512" i="8"/>
  <c r="H7513" i="8"/>
  <c r="X7526" i="8" l="1"/>
  <c r="H7514" i="8"/>
  <c r="I7513" i="8"/>
  <c r="A7523" i="8"/>
  <c r="X7527" i="8" l="1"/>
  <c r="A7524" i="8"/>
  <c r="I7514" i="8"/>
  <c r="H7515" i="8"/>
  <c r="X7528" i="8" l="1"/>
  <c r="H7516" i="8"/>
  <c r="I7515" i="8"/>
  <c r="A7525" i="8"/>
  <c r="X7529" i="8" l="1"/>
  <c r="A7526" i="8"/>
  <c r="I7516" i="8"/>
  <c r="H7517" i="8"/>
  <c r="X7530" i="8" l="1"/>
  <c r="H7518" i="8"/>
  <c r="I7517" i="8"/>
  <c r="A7527" i="8"/>
  <c r="X7531" i="8" l="1"/>
  <c r="A7528" i="8"/>
  <c r="I7518" i="8"/>
  <c r="H7519" i="8"/>
  <c r="X7532" i="8" l="1"/>
  <c r="H7520" i="8"/>
  <c r="I7519" i="8"/>
  <c r="A7529" i="8"/>
  <c r="X7533" i="8" l="1"/>
  <c r="A7530" i="8"/>
  <c r="I7520" i="8"/>
  <c r="H7521" i="8"/>
  <c r="X7534" i="8" l="1"/>
  <c r="H7522" i="8"/>
  <c r="I7521" i="8"/>
  <c r="A7531" i="8"/>
  <c r="X7535" i="8" l="1"/>
  <c r="A7532" i="8"/>
  <c r="I7522" i="8"/>
  <c r="H7523" i="8"/>
  <c r="X7536" i="8" l="1"/>
  <c r="H7524" i="8"/>
  <c r="I7523" i="8"/>
  <c r="A7533" i="8"/>
  <c r="X7537" i="8" l="1"/>
  <c r="A7534" i="8"/>
  <c r="I7524" i="8"/>
  <c r="H7525" i="8"/>
  <c r="X7538" i="8" l="1"/>
  <c r="H7526" i="8"/>
  <c r="I7525" i="8"/>
  <c r="A7535" i="8"/>
  <c r="X7539" i="8" l="1"/>
  <c r="A7536" i="8"/>
  <c r="I7526" i="8"/>
  <c r="H7527" i="8"/>
  <c r="X7540" i="8" l="1"/>
  <c r="H7528" i="8"/>
  <c r="I7527" i="8"/>
  <c r="A7537" i="8"/>
  <c r="X7541" i="8" l="1"/>
  <c r="A7538" i="8"/>
  <c r="I7528" i="8"/>
  <c r="H7529" i="8"/>
  <c r="X7542" i="8" l="1"/>
  <c r="H7530" i="8"/>
  <c r="I7529" i="8"/>
  <c r="A7539" i="8"/>
  <c r="X7543" i="8" l="1"/>
  <c r="A7540" i="8"/>
  <c r="I7530" i="8"/>
  <c r="H7531" i="8"/>
  <c r="X7544" i="8" l="1"/>
  <c r="H7532" i="8"/>
  <c r="I7531" i="8"/>
  <c r="A7541" i="8"/>
  <c r="X7545" i="8" l="1"/>
  <c r="A7542" i="8"/>
  <c r="I7532" i="8"/>
  <c r="H7533" i="8"/>
  <c r="X7546" i="8" l="1"/>
  <c r="H7534" i="8"/>
  <c r="I7533" i="8"/>
  <c r="A7543" i="8"/>
  <c r="X7547" i="8" l="1"/>
  <c r="A7544" i="8"/>
  <c r="I7534" i="8"/>
  <c r="H7535" i="8"/>
  <c r="X7548" i="8" l="1"/>
  <c r="H7536" i="8"/>
  <c r="I7535" i="8"/>
  <c r="A7545" i="8"/>
  <c r="X7549" i="8" l="1"/>
  <c r="A7546" i="8"/>
  <c r="I7536" i="8"/>
  <c r="H7537" i="8"/>
  <c r="X7550" i="8" l="1"/>
  <c r="H7538" i="8"/>
  <c r="I7537" i="8"/>
  <c r="A7547" i="8"/>
  <c r="X7551" i="8" l="1"/>
  <c r="A7548" i="8"/>
  <c r="I7538" i="8"/>
  <c r="H7539" i="8"/>
  <c r="X7552" i="8" l="1"/>
  <c r="H7540" i="8"/>
  <c r="I7539" i="8"/>
  <c r="A7549" i="8"/>
  <c r="X7553" i="8" l="1"/>
  <c r="A7550" i="8"/>
  <c r="I7540" i="8"/>
  <c r="H7541" i="8"/>
  <c r="X7554" i="8" l="1"/>
  <c r="H7542" i="8"/>
  <c r="I7541" i="8"/>
  <c r="A7551" i="8"/>
  <c r="X7555" i="8" l="1"/>
  <c r="A7552" i="8"/>
  <c r="I7542" i="8"/>
  <c r="H7543" i="8"/>
  <c r="X7556" i="8" l="1"/>
  <c r="H7544" i="8"/>
  <c r="I7543" i="8"/>
  <c r="A7553" i="8"/>
  <c r="X7557" i="8" l="1"/>
  <c r="A7554" i="8"/>
  <c r="I7544" i="8"/>
  <c r="H7545" i="8"/>
  <c r="X7558" i="8" l="1"/>
  <c r="H7546" i="8"/>
  <c r="I7545" i="8"/>
  <c r="A7555" i="8"/>
  <c r="X7559" i="8" l="1"/>
  <c r="A7556" i="8"/>
  <c r="I7546" i="8"/>
  <c r="H7547" i="8"/>
  <c r="X7560" i="8" l="1"/>
  <c r="H7548" i="8"/>
  <c r="I7547" i="8"/>
  <c r="A7557" i="8"/>
  <c r="X7561" i="8" l="1"/>
  <c r="A7558" i="8"/>
  <c r="I7548" i="8"/>
  <c r="H7549" i="8"/>
  <c r="X7562" i="8" l="1"/>
  <c r="H7550" i="8"/>
  <c r="I7549" i="8"/>
  <c r="A7559" i="8"/>
  <c r="X7563" i="8" l="1"/>
  <c r="A7560" i="8"/>
  <c r="I7550" i="8"/>
  <c r="H7551" i="8"/>
  <c r="X7564" i="8" l="1"/>
  <c r="H7552" i="8"/>
  <c r="I7551" i="8"/>
  <c r="A7561" i="8"/>
  <c r="X7565" i="8" l="1"/>
  <c r="A7562" i="8"/>
  <c r="I7552" i="8"/>
  <c r="H7553" i="8"/>
  <c r="X7566" i="8" l="1"/>
  <c r="H7554" i="8"/>
  <c r="I7553" i="8"/>
  <c r="A7563" i="8"/>
  <c r="X7567" i="8" l="1"/>
  <c r="A7564" i="8"/>
  <c r="I7554" i="8"/>
  <c r="H7555" i="8"/>
  <c r="X7568" i="8" l="1"/>
  <c r="H7556" i="8"/>
  <c r="I7555" i="8"/>
  <c r="A7565" i="8"/>
  <c r="X7569" i="8" l="1"/>
  <c r="A7566" i="8"/>
  <c r="I7556" i="8"/>
  <c r="H7557" i="8"/>
  <c r="X7570" i="8" l="1"/>
  <c r="H7558" i="8"/>
  <c r="I7557" i="8"/>
  <c r="A7567" i="8"/>
  <c r="X7571" i="8" l="1"/>
  <c r="A7568" i="8"/>
  <c r="I7558" i="8"/>
  <c r="H7559" i="8"/>
  <c r="X7572" i="8" l="1"/>
  <c r="H7560" i="8"/>
  <c r="I7559" i="8"/>
  <c r="A7569" i="8"/>
  <c r="X7573" i="8" l="1"/>
  <c r="A7570" i="8"/>
  <c r="I7560" i="8"/>
  <c r="H7561" i="8"/>
  <c r="X7574" i="8" l="1"/>
  <c r="H7562" i="8"/>
  <c r="I7561" i="8"/>
  <c r="A7571" i="8"/>
  <c r="X7575" i="8" l="1"/>
  <c r="A7572" i="8"/>
  <c r="I7562" i="8"/>
  <c r="H7563" i="8"/>
  <c r="X7576" i="8" l="1"/>
  <c r="H7564" i="8"/>
  <c r="I7563" i="8"/>
  <c r="A7573" i="8"/>
  <c r="X7577" i="8" l="1"/>
  <c r="A7574" i="8"/>
  <c r="I7564" i="8"/>
  <c r="H7565" i="8"/>
  <c r="X7578" i="8" l="1"/>
  <c r="H7566" i="8"/>
  <c r="I7565" i="8"/>
  <c r="A7575" i="8"/>
  <c r="X7579" i="8" l="1"/>
  <c r="A7576" i="8"/>
  <c r="I7566" i="8"/>
  <c r="H7567" i="8"/>
  <c r="X7580" i="8" l="1"/>
  <c r="A7577" i="8"/>
  <c r="H7568" i="8"/>
  <c r="I7567" i="8"/>
  <c r="X7581" i="8" l="1"/>
  <c r="I7568" i="8"/>
  <c r="H7569" i="8"/>
  <c r="A7578" i="8"/>
  <c r="X7582" i="8" l="1"/>
  <c r="H7570" i="8"/>
  <c r="I7569" i="8"/>
  <c r="A7579" i="8"/>
  <c r="X7583" i="8" l="1"/>
  <c r="A7580" i="8"/>
  <c r="I7570" i="8"/>
  <c r="H7571" i="8"/>
  <c r="X7584" i="8" l="1"/>
  <c r="H7572" i="8"/>
  <c r="I7571" i="8"/>
  <c r="A7581" i="8"/>
  <c r="X7585" i="8" l="1"/>
  <c r="A7582" i="8"/>
  <c r="I7572" i="8"/>
  <c r="H7573" i="8"/>
  <c r="X7586" i="8" l="1"/>
  <c r="H7574" i="8"/>
  <c r="I7573" i="8"/>
  <c r="A7583" i="8"/>
  <c r="X7587" i="8" l="1"/>
  <c r="A7584" i="8"/>
  <c r="I7574" i="8"/>
  <c r="H7575" i="8"/>
  <c r="X7588" i="8" l="1"/>
  <c r="H7576" i="8"/>
  <c r="I7575" i="8"/>
  <c r="A7585" i="8"/>
  <c r="X7589" i="8" l="1"/>
  <c r="A7586" i="8"/>
  <c r="I7576" i="8"/>
  <c r="H7577" i="8"/>
  <c r="X7590" i="8" l="1"/>
  <c r="H7578" i="8"/>
  <c r="I7577" i="8"/>
  <c r="A7587" i="8"/>
  <c r="X7591" i="8" l="1"/>
  <c r="A7588" i="8"/>
  <c r="I7578" i="8"/>
  <c r="H7579" i="8"/>
  <c r="X7592" i="8" l="1"/>
  <c r="H7580" i="8"/>
  <c r="I7579" i="8"/>
  <c r="A7589" i="8"/>
  <c r="X7593" i="8" l="1"/>
  <c r="A7590" i="8"/>
  <c r="I7580" i="8"/>
  <c r="H7581" i="8"/>
  <c r="X7594" i="8" l="1"/>
  <c r="H7582" i="8"/>
  <c r="I7581" i="8"/>
  <c r="A7591" i="8"/>
  <c r="X7595" i="8" l="1"/>
  <c r="A7592" i="8"/>
  <c r="I7582" i="8"/>
  <c r="H7583" i="8"/>
  <c r="X7596" i="8" l="1"/>
  <c r="H7584" i="8"/>
  <c r="I7583" i="8"/>
  <c r="A7593" i="8"/>
  <c r="X7597" i="8" l="1"/>
  <c r="A7594" i="8"/>
  <c r="I7584" i="8"/>
  <c r="H7585" i="8"/>
  <c r="X7598" i="8" l="1"/>
  <c r="H7586" i="8"/>
  <c r="I7585" i="8"/>
  <c r="A7595" i="8"/>
  <c r="X7599" i="8" l="1"/>
  <c r="A7596" i="8"/>
  <c r="I7586" i="8"/>
  <c r="H7587" i="8"/>
  <c r="X7600" i="8" l="1"/>
  <c r="H7588" i="8"/>
  <c r="I7587" i="8"/>
  <c r="A7597" i="8"/>
  <c r="X7601" i="8" l="1"/>
  <c r="A7598" i="8"/>
  <c r="I7588" i="8"/>
  <c r="H7589" i="8"/>
  <c r="X7602" i="8" l="1"/>
  <c r="H7590" i="8"/>
  <c r="I7589" i="8"/>
  <c r="A7599" i="8"/>
  <c r="X7603" i="8" l="1"/>
  <c r="A7600" i="8"/>
  <c r="I7590" i="8"/>
  <c r="H7591" i="8"/>
  <c r="X7604" i="8" l="1"/>
  <c r="H7592" i="8"/>
  <c r="I7591" i="8"/>
  <c r="A7601" i="8"/>
  <c r="X7605" i="8" l="1"/>
  <c r="A7602" i="8"/>
  <c r="I7592" i="8"/>
  <c r="H7593" i="8"/>
  <c r="X7606" i="8" l="1"/>
  <c r="H7594" i="8"/>
  <c r="I7593" i="8"/>
  <c r="A7603" i="8"/>
  <c r="X7607" i="8" l="1"/>
  <c r="A7604" i="8"/>
  <c r="I7594" i="8"/>
  <c r="H7595" i="8"/>
  <c r="X7608" i="8" l="1"/>
  <c r="H7596" i="8"/>
  <c r="I7595" i="8"/>
  <c r="A7605" i="8"/>
  <c r="X7609" i="8" l="1"/>
  <c r="A7606" i="8"/>
  <c r="I7596" i="8"/>
  <c r="H7597" i="8"/>
  <c r="X7610" i="8" l="1"/>
  <c r="H7598" i="8"/>
  <c r="I7597" i="8"/>
  <c r="A7607" i="8"/>
  <c r="X7611" i="8" l="1"/>
  <c r="A7608" i="8"/>
  <c r="I7598" i="8"/>
  <c r="H7599" i="8"/>
  <c r="X7612" i="8" l="1"/>
  <c r="H7600" i="8"/>
  <c r="I7599" i="8"/>
  <c r="A7609" i="8"/>
  <c r="X7613" i="8" l="1"/>
  <c r="A7610" i="8"/>
  <c r="I7600" i="8"/>
  <c r="H7601" i="8"/>
  <c r="X7614" i="8" l="1"/>
  <c r="H7602" i="8"/>
  <c r="I7601" i="8"/>
  <c r="A7611" i="8"/>
  <c r="X7615" i="8" l="1"/>
  <c r="A7612" i="8"/>
  <c r="I7602" i="8"/>
  <c r="H7603" i="8"/>
  <c r="X7616" i="8" l="1"/>
  <c r="H7604" i="8"/>
  <c r="I7603" i="8"/>
  <c r="A7613" i="8"/>
  <c r="X7617" i="8" l="1"/>
  <c r="A7614" i="8"/>
  <c r="I7604" i="8"/>
  <c r="H7605" i="8"/>
  <c r="X7618" i="8" l="1"/>
  <c r="H7606" i="8"/>
  <c r="I7605" i="8"/>
  <c r="A7615" i="8"/>
  <c r="X7619" i="8" l="1"/>
  <c r="A7616" i="8"/>
  <c r="I7606" i="8"/>
  <c r="H7607" i="8"/>
  <c r="X7620" i="8" l="1"/>
  <c r="H7608" i="8"/>
  <c r="I7607" i="8"/>
  <c r="A7617" i="8"/>
  <c r="X7621" i="8" l="1"/>
  <c r="A7618" i="8"/>
  <c r="I7608" i="8"/>
  <c r="H7609" i="8"/>
  <c r="X7622" i="8" l="1"/>
  <c r="H7610" i="8"/>
  <c r="I7609" i="8"/>
  <c r="A7619" i="8"/>
  <c r="X7623" i="8" l="1"/>
  <c r="A7620" i="8"/>
  <c r="I7610" i="8"/>
  <c r="H7611" i="8"/>
  <c r="X7624" i="8" l="1"/>
  <c r="H7612" i="8"/>
  <c r="I7611" i="8"/>
  <c r="A7621" i="8"/>
  <c r="X7625" i="8" l="1"/>
  <c r="A7622" i="8"/>
  <c r="I7612" i="8"/>
  <c r="H7613" i="8"/>
  <c r="X7626" i="8" l="1"/>
  <c r="H7614" i="8"/>
  <c r="I7613" i="8"/>
  <c r="A7623" i="8"/>
  <c r="X7627" i="8" l="1"/>
  <c r="A7624" i="8"/>
  <c r="I7614" i="8"/>
  <c r="H7615" i="8"/>
  <c r="X7628" i="8" l="1"/>
  <c r="H7616" i="8"/>
  <c r="I7615" i="8"/>
  <c r="A7625" i="8"/>
  <c r="X7629" i="8" l="1"/>
  <c r="A7626" i="8"/>
  <c r="I7616" i="8"/>
  <c r="H7617" i="8"/>
  <c r="X7630" i="8" l="1"/>
  <c r="H7618" i="8"/>
  <c r="I7617" i="8"/>
  <c r="A7627" i="8"/>
  <c r="X7631" i="8" l="1"/>
  <c r="A7628" i="8"/>
  <c r="I7618" i="8"/>
  <c r="H7619" i="8"/>
  <c r="X7632" i="8" l="1"/>
  <c r="H7620" i="8"/>
  <c r="I7619" i="8"/>
  <c r="A7629" i="8"/>
  <c r="X7633" i="8" l="1"/>
  <c r="A7630" i="8"/>
  <c r="I7620" i="8"/>
  <c r="H7621" i="8"/>
  <c r="X7634" i="8" l="1"/>
  <c r="H7622" i="8"/>
  <c r="I7621" i="8"/>
  <c r="A7631" i="8"/>
  <c r="X7635" i="8" l="1"/>
  <c r="A7632" i="8"/>
  <c r="I7622" i="8"/>
  <c r="H7623" i="8"/>
  <c r="X7636" i="8" l="1"/>
  <c r="H7624" i="8"/>
  <c r="I7623" i="8"/>
  <c r="A7633" i="8"/>
  <c r="X7637" i="8" l="1"/>
  <c r="A7634" i="8"/>
  <c r="I7624" i="8"/>
  <c r="H7625" i="8"/>
  <c r="X7638" i="8" l="1"/>
  <c r="H7626" i="8"/>
  <c r="I7625" i="8"/>
  <c r="A7635" i="8"/>
  <c r="X7639" i="8" l="1"/>
  <c r="A7636" i="8"/>
  <c r="I7626" i="8"/>
  <c r="H7627" i="8"/>
  <c r="X7640" i="8" l="1"/>
  <c r="H7628" i="8"/>
  <c r="I7627" i="8"/>
  <c r="A7637" i="8"/>
  <c r="X7641" i="8" l="1"/>
  <c r="A7638" i="8"/>
  <c r="I7628" i="8"/>
  <c r="H7629" i="8"/>
  <c r="X7642" i="8" l="1"/>
  <c r="H7630" i="8"/>
  <c r="I7629" i="8"/>
  <c r="A7639" i="8"/>
  <c r="X7643" i="8" l="1"/>
  <c r="A7640" i="8"/>
  <c r="I7630" i="8"/>
  <c r="H7631" i="8"/>
  <c r="X7644" i="8" l="1"/>
  <c r="H7632" i="8"/>
  <c r="I7631" i="8"/>
  <c r="A7641" i="8"/>
  <c r="X7645" i="8" l="1"/>
  <c r="A7642" i="8"/>
  <c r="I7632" i="8"/>
  <c r="H7633" i="8"/>
  <c r="X7646" i="8" l="1"/>
  <c r="H7634" i="8"/>
  <c r="I7633" i="8"/>
  <c r="A7643" i="8"/>
  <c r="X7647" i="8" l="1"/>
  <c r="A7644" i="8"/>
  <c r="I7634" i="8"/>
  <c r="H7635" i="8"/>
  <c r="X7648" i="8" l="1"/>
  <c r="H7636" i="8"/>
  <c r="I7635" i="8"/>
  <c r="A7645" i="8"/>
  <c r="X7649" i="8" l="1"/>
  <c r="A7646" i="8"/>
  <c r="I7636" i="8"/>
  <c r="H7637" i="8"/>
  <c r="X7650" i="8" l="1"/>
  <c r="H7638" i="8"/>
  <c r="I7637" i="8"/>
  <c r="A7647" i="8"/>
  <c r="X7651" i="8" l="1"/>
  <c r="A7648" i="8"/>
  <c r="I7638" i="8"/>
  <c r="H7639" i="8"/>
  <c r="X7652" i="8" l="1"/>
  <c r="H7640" i="8"/>
  <c r="I7639" i="8"/>
  <c r="A7649" i="8"/>
  <c r="X7653" i="8" l="1"/>
  <c r="A7650" i="8"/>
  <c r="I7640" i="8"/>
  <c r="H7641" i="8"/>
  <c r="X7654" i="8" l="1"/>
  <c r="H7642" i="8"/>
  <c r="I7641" i="8"/>
  <c r="A7651" i="8"/>
  <c r="X7655" i="8" l="1"/>
  <c r="A7652" i="8"/>
  <c r="I7642" i="8"/>
  <c r="H7643" i="8"/>
  <c r="X7656" i="8" l="1"/>
  <c r="H7644" i="8"/>
  <c r="I7643" i="8"/>
  <c r="A7653" i="8"/>
  <c r="X7657" i="8" l="1"/>
  <c r="A7654" i="8"/>
  <c r="I7644" i="8"/>
  <c r="H7645" i="8"/>
  <c r="X7658" i="8" l="1"/>
  <c r="H7646" i="8"/>
  <c r="I7645" i="8"/>
  <c r="A7655" i="8"/>
  <c r="X7659" i="8" l="1"/>
  <c r="A7656" i="8"/>
  <c r="I7646" i="8"/>
  <c r="H7647" i="8"/>
  <c r="X7660" i="8" l="1"/>
  <c r="H7648" i="8"/>
  <c r="I7647" i="8"/>
  <c r="A7657" i="8"/>
  <c r="X7661" i="8" l="1"/>
  <c r="A7658" i="8"/>
  <c r="I7648" i="8"/>
  <c r="H7649" i="8"/>
  <c r="X7662" i="8" l="1"/>
  <c r="H7650" i="8"/>
  <c r="I7649" i="8"/>
  <c r="A7659" i="8"/>
  <c r="X7663" i="8" l="1"/>
  <c r="A7660" i="8"/>
  <c r="I7650" i="8"/>
  <c r="H7651" i="8"/>
  <c r="X7664" i="8" l="1"/>
  <c r="H7652" i="8"/>
  <c r="I7651" i="8"/>
  <c r="A7661" i="8"/>
  <c r="X7665" i="8" l="1"/>
  <c r="A7662" i="8"/>
  <c r="I7652" i="8"/>
  <c r="H7653" i="8"/>
  <c r="X7666" i="8" l="1"/>
  <c r="H7654" i="8"/>
  <c r="I7653" i="8"/>
  <c r="A7663" i="8"/>
  <c r="X7667" i="8" l="1"/>
  <c r="A7664" i="8"/>
  <c r="I7654" i="8"/>
  <c r="H7655" i="8"/>
  <c r="X7668" i="8" l="1"/>
  <c r="H7656" i="8"/>
  <c r="I7655" i="8"/>
  <c r="A7665" i="8"/>
  <c r="X7669" i="8" l="1"/>
  <c r="A7666" i="8"/>
  <c r="I7656" i="8"/>
  <c r="H7657" i="8"/>
  <c r="X7670" i="8" l="1"/>
  <c r="H7658" i="8"/>
  <c r="I7657" i="8"/>
  <c r="A7667" i="8"/>
  <c r="X7671" i="8" l="1"/>
  <c r="A7668" i="8"/>
  <c r="I7658" i="8"/>
  <c r="H7659" i="8"/>
  <c r="X7672" i="8" l="1"/>
  <c r="H7660" i="8"/>
  <c r="I7659" i="8"/>
  <c r="A7669" i="8"/>
  <c r="X7673" i="8" l="1"/>
  <c r="A7670" i="8"/>
  <c r="I7660" i="8"/>
  <c r="H7661" i="8"/>
  <c r="X7674" i="8" l="1"/>
  <c r="H7662" i="8"/>
  <c r="I7661" i="8"/>
  <c r="A7671" i="8"/>
  <c r="X7675" i="8" l="1"/>
  <c r="A7672" i="8"/>
  <c r="I7662" i="8"/>
  <c r="H7663" i="8"/>
  <c r="X7676" i="8" l="1"/>
  <c r="H7664" i="8"/>
  <c r="I7663" i="8"/>
  <c r="A7673" i="8"/>
  <c r="X7677" i="8" l="1"/>
  <c r="A7674" i="8"/>
  <c r="I7664" i="8"/>
  <c r="H7665" i="8"/>
  <c r="X7678" i="8" l="1"/>
  <c r="H7666" i="8"/>
  <c r="I7665" i="8"/>
  <c r="A7675" i="8"/>
  <c r="X7679" i="8" l="1"/>
  <c r="A7676" i="8"/>
  <c r="I7666" i="8"/>
  <c r="H7667" i="8"/>
  <c r="X7680" i="8" l="1"/>
  <c r="H7668" i="8"/>
  <c r="I7667" i="8"/>
  <c r="A7677" i="8"/>
  <c r="X7681" i="8" l="1"/>
  <c r="A7678" i="8"/>
  <c r="I7668" i="8"/>
  <c r="H7669" i="8"/>
  <c r="X7682" i="8" l="1"/>
  <c r="H7670" i="8"/>
  <c r="I7669" i="8"/>
  <c r="A7679" i="8"/>
  <c r="X7683" i="8" l="1"/>
  <c r="A7680" i="8"/>
  <c r="I7670" i="8"/>
  <c r="H7671" i="8"/>
  <c r="X7684" i="8" l="1"/>
  <c r="H7672" i="8"/>
  <c r="I7671" i="8"/>
  <c r="A7681" i="8"/>
  <c r="X7685" i="8" l="1"/>
  <c r="A7682" i="8"/>
  <c r="I7672" i="8"/>
  <c r="H7673" i="8"/>
  <c r="X7686" i="8" l="1"/>
  <c r="H7674" i="8"/>
  <c r="I7673" i="8"/>
  <c r="A7683" i="8"/>
  <c r="X7687" i="8" l="1"/>
  <c r="A7684" i="8"/>
  <c r="I7674" i="8"/>
  <c r="H7675" i="8"/>
  <c r="X7688" i="8" l="1"/>
  <c r="H7676" i="8"/>
  <c r="I7675" i="8"/>
  <c r="A7685" i="8"/>
  <c r="X7689" i="8" l="1"/>
  <c r="A7686" i="8"/>
  <c r="I7676" i="8"/>
  <c r="H7677" i="8"/>
  <c r="X7690" i="8" l="1"/>
  <c r="H7678" i="8"/>
  <c r="I7677" i="8"/>
  <c r="A7687" i="8"/>
  <c r="X7691" i="8" l="1"/>
  <c r="A7688" i="8"/>
  <c r="I7678" i="8"/>
  <c r="H7679" i="8"/>
  <c r="X7692" i="8" l="1"/>
  <c r="H7680" i="8"/>
  <c r="I7679" i="8"/>
  <c r="A7689" i="8"/>
  <c r="X7693" i="8" l="1"/>
  <c r="A7690" i="8"/>
  <c r="I7680" i="8"/>
  <c r="H7681" i="8"/>
  <c r="X7694" i="8" l="1"/>
  <c r="H7682" i="8"/>
  <c r="I7681" i="8"/>
  <c r="A7691" i="8"/>
  <c r="X7695" i="8" l="1"/>
  <c r="A7692" i="8"/>
  <c r="I7682" i="8"/>
  <c r="H7683" i="8"/>
  <c r="X7696" i="8" l="1"/>
  <c r="H7684" i="8"/>
  <c r="I7683" i="8"/>
  <c r="A7693" i="8"/>
  <c r="X7697" i="8" l="1"/>
  <c r="A7694" i="8"/>
  <c r="I7684" i="8"/>
  <c r="H7685" i="8"/>
  <c r="X7698" i="8" l="1"/>
  <c r="H7686" i="8"/>
  <c r="I7685" i="8"/>
  <c r="A7695" i="8"/>
  <c r="X7699" i="8" l="1"/>
  <c r="A7696" i="8"/>
  <c r="I7686" i="8"/>
  <c r="H7687" i="8"/>
  <c r="X7700" i="8" l="1"/>
  <c r="H7688" i="8"/>
  <c r="I7687" i="8"/>
  <c r="A7697" i="8"/>
  <c r="X7701" i="8" l="1"/>
  <c r="A7698" i="8"/>
  <c r="I7688" i="8"/>
  <c r="H7689" i="8"/>
  <c r="X7702" i="8" l="1"/>
  <c r="H7690" i="8"/>
  <c r="I7689" i="8"/>
  <c r="A7699" i="8"/>
  <c r="X7703" i="8" l="1"/>
  <c r="A7700" i="8"/>
  <c r="I7690" i="8"/>
  <c r="H7691" i="8"/>
  <c r="X7704" i="8" l="1"/>
  <c r="H7692" i="8"/>
  <c r="I7691" i="8"/>
  <c r="A7701" i="8"/>
  <c r="X7705" i="8" l="1"/>
  <c r="A7702" i="8"/>
  <c r="I7692" i="8"/>
  <c r="H7693" i="8"/>
  <c r="X7706" i="8" l="1"/>
  <c r="H7694" i="8"/>
  <c r="I7693" i="8"/>
  <c r="A7703" i="8"/>
  <c r="X7707" i="8" l="1"/>
  <c r="A7704" i="8"/>
  <c r="I7694" i="8"/>
  <c r="H7695" i="8"/>
  <c r="X7708" i="8" l="1"/>
  <c r="H7696" i="8"/>
  <c r="I7695" i="8"/>
  <c r="A7705" i="8"/>
  <c r="X7709" i="8" l="1"/>
  <c r="A7706" i="8"/>
  <c r="I7696" i="8"/>
  <c r="H7697" i="8"/>
  <c r="X7710" i="8" l="1"/>
  <c r="H7698" i="8"/>
  <c r="I7697" i="8"/>
  <c r="A7707" i="8"/>
  <c r="X7711" i="8" l="1"/>
  <c r="A7708" i="8"/>
  <c r="I7698" i="8"/>
  <c r="H7699" i="8"/>
  <c r="X7712" i="8" l="1"/>
  <c r="H7700" i="8"/>
  <c r="I7699" i="8"/>
  <c r="A7709" i="8"/>
  <c r="X7713" i="8" l="1"/>
  <c r="A7710" i="8"/>
  <c r="I7700" i="8"/>
  <c r="H7701" i="8"/>
  <c r="X7714" i="8" l="1"/>
  <c r="H7702" i="8"/>
  <c r="I7701" i="8"/>
  <c r="A7711" i="8"/>
  <c r="X7715" i="8" l="1"/>
  <c r="A7712" i="8"/>
  <c r="I7702" i="8"/>
  <c r="H7703" i="8"/>
  <c r="X7716" i="8" l="1"/>
  <c r="H7704" i="8"/>
  <c r="I7703" i="8"/>
  <c r="A7713" i="8"/>
  <c r="X7717" i="8" l="1"/>
  <c r="A7714" i="8"/>
  <c r="I7704" i="8"/>
  <c r="H7705" i="8"/>
  <c r="X7718" i="8" l="1"/>
  <c r="H7706" i="8"/>
  <c r="I7705" i="8"/>
  <c r="A7715" i="8"/>
  <c r="X7719" i="8" l="1"/>
  <c r="A7716" i="8"/>
  <c r="I7706" i="8"/>
  <c r="H7707" i="8"/>
  <c r="X7720" i="8" l="1"/>
  <c r="H7708" i="8"/>
  <c r="I7707" i="8"/>
  <c r="A7717" i="8"/>
  <c r="X7721" i="8" l="1"/>
  <c r="A7718" i="8"/>
  <c r="I7708" i="8"/>
  <c r="H7709" i="8"/>
  <c r="X7722" i="8" l="1"/>
  <c r="H7710" i="8"/>
  <c r="I7709" i="8"/>
  <c r="A7719" i="8"/>
  <c r="X7723" i="8" l="1"/>
  <c r="A7720" i="8"/>
  <c r="I7710" i="8"/>
  <c r="H7711" i="8"/>
  <c r="X7724" i="8" l="1"/>
  <c r="H7712" i="8"/>
  <c r="I7711" i="8"/>
  <c r="A7721" i="8"/>
  <c r="X7725" i="8" l="1"/>
  <c r="A7722" i="8"/>
  <c r="I7712" i="8"/>
  <c r="H7713" i="8"/>
  <c r="X7726" i="8" l="1"/>
  <c r="H7714" i="8"/>
  <c r="I7713" i="8"/>
  <c r="A7723" i="8"/>
  <c r="X7727" i="8" l="1"/>
  <c r="A7724" i="8"/>
  <c r="I7714" i="8"/>
  <c r="H7715" i="8"/>
  <c r="X7728" i="8" l="1"/>
  <c r="H7716" i="8"/>
  <c r="I7715" i="8"/>
  <c r="A7725" i="8"/>
  <c r="X7729" i="8" l="1"/>
  <c r="A7726" i="8"/>
  <c r="I7716" i="8"/>
  <c r="H7717" i="8"/>
  <c r="X7730" i="8" l="1"/>
  <c r="H7718" i="8"/>
  <c r="I7717" i="8"/>
  <c r="A7727" i="8"/>
  <c r="X7731" i="8" l="1"/>
  <c r="A7728" i="8"/>
  <c r="H7719" i="8"/>
  <c r="I7718" i="8"/>
  <c r="X7732" i="8" l="1"/>
  <c r="H7720" i="8"/>
  <c r="I7719" i="8"/>
  <c r="A7729" i="8"/>
  <c r="X7733" i="8" l="1"/>
  <c r="A7730" i="8"/>
  <c r="H7721" i="8"/>
  <c r="I7720" i="8"/>
  <c r="X7734" i="8" l="1"/>
  <c r="I7721" i="8"/>
  <c r="H7722" i="8"/>
  <c r="A7731" i="8"/>
  <c r="X7735" i="8" l="1"/>
  <c r="A7732" i="8"/>
  <c r="H7723" i="8"/>
  <c r="I7722" i="8"/>
  <c r="X7736" i="8" l="1"/>
  <c r="A7733" i="8"/>
  <c r="I7723" i="8"/>
  <c r="H7724" i="8"/>
  <c r="X7737" i="8" l="1"/>
  <c r="H7725" i="8"/>
  <c r="I7724" i="8"/>
  <c r="A7734" i="8"/>
  <c r="X7738" i="8" l="1"/>
  <c r="A7735" i="8"/>
  <c r="I7725" i="8"/>
  <c r="H7726" i="8"/>
  <c r="X7739" i="8" l="1"/>
  <c r="H7727" i="8"/>
  <c r="I7726" i="8"/>
  <c r="A7736" i="8"/>
  <c r="X7740" i="8" l="1"/>
  <c r="A7737" i="8"/>
  <c r="H7728" i="8"/>
  <c r="I7727" i="8"/>
  <c r="X7741" i="8" l="1"/>
  <c r="H7729" i="8"/>
  <c r="I7728" i="8"/>
  <c r="A7738" i="8"/>
  <c r="X7742" i="8" l="1"/>
  <c r="A7739" i="8"/>
  <c r="I7729" i="8"/>
  <c r="H7730" i="8"/>
  <c r="X7743" i="8" l="1"/>
  <c r="I7730" i="8"/>
  <c r="H7731" i="8"/>
  <c r="A7740" i="8"/>
  <c r="X7744" i="8" l="1"/>
  <c r="H7732" i="8"/>
  <c r="I7731" i="8"/>
  <c r="A7741" i="8"/>
  <c r="X7745" i="8" l="1"/>
  <c r="A7742" i="8"/>
  <c r="H7733" i="8"/>
  <c r="I7732" i="8"/>
  <c r="X7746" i="8" l="1"/>
  <c r="H7734" i="8"/>
  <c r="I7733" i="8"/>
  <c r="A7743" i="8"/>
  <c r="X7747" i="8" l="1"/>
  <c r="A7744" i="8"/>
  <c r="H7735" i="8"/>
  <c r="I7734" i="8"/>
  <c r="X7748" i="8" l="1"/>
  <c r="H7736" i="8"/>
  <c r="I7735" i="8"/>
  <c r="A7745" i="8"/>
  <c r="X7749" i="8" l="1"/>
  <c r="A7746" i="8"/>
  <c r="I7736" i="8"/>
  <c r="H7737" i="8"/>
  <c r="X7750" i="8" l="1"/>
  <c r="I7737" i="8"/>
  <c r="H7738" i="8"/>
  <c r="A7747" i="8"/>
  <c r="X7751" i="8" l="1"/>
  <c r="A7748" i="8"/>
  <c r="H7739" i="8"/>
  <c r="I7738" i="8"/>
  <c r="X7752" i="8" l="1"/>
  <c r="I7739" i="8"/>
  <c r="H7740" i="8"/>
  <c r="A7749" i="8"/>
  <c r="X7753" i="8" l="1"/>
  <c r="A7750" i="8"/>
  <c r="I7740" i="8"/>
  <c r="H7741" i="8"/>
  <c r="X7754" i="8" l="1"/>
  <c r="I7741" i="8"/>
  <c r="H7742" i="8"/>
  <c r="A7751" i="8"/>
  <c r="X7755" i="8" l="1"/>
  <c r="A7752" i="8"/>
  <c r="H7743" i="8"/>
  <c r="I7742" i="8"/>
  <c r="X7756" i="8" l="1"/>
  <c r="I7743" i="8"/>
  <c r="H7744" i="8"/>
  <c r="A7753" i="8"/>
  <c r="X7757" i="8" l="1"/>
  <c r="A7754" i="8"/>
  <c r="I7744" i="8"/>
  <c r="H7745" i="8"/>
  <c r="X7758" i="8" l="1"/>
  <c r="I7745" i="8"/>
  <c r="H7746" i="8"/>
  <c r="A7755" i="8"/>
  <c r="X7759" i="8" l="1"/>
  <c r="H7747" i="8"/>
  <c r="I7746" i="8"/>
  <c r="A7756" i="8"/>
  <c r="X7760" i="8" l="1"/>
  <c r="A7757" i="8"/>
  <c r="I7747" i="8"/>
  <c r="H7748" i="8"/>
  <c r="X7761" i="8" l="1"/>
  <c r="H7749" i="8"/>
  <c r="I7748" i="8"/>
  <c r="A7758" i="8"/>
  <c r="X7762" i="8" l="1"/>
  <c r="A7759" i="8"/>
  <c r="I7749" i="8"/>
  <c r="H7750" i="8"/>
  <c r="X7763" i="8" l="1"/>
  <c r="H7751" i="8"/>
  <c r="I7750" i="8"/>
  <c r="A7760" i="8"/>
  <c r="X7764" i="8" l="1"/>
  <c r="A7761" i="8"/>
  <c r="I7751" i="8"/>
  <c r="H7752" i="8"/>
  <c r="X7765" i="8" l="1"/>
  <c r="I7752" i="8"/>
  <c r="H7753" i="8"/>
  <c r="A7762" i="8"/>
  <c r="X7766" i="8" l="1"/>
  <c r="A7763" i="8"/>
  <c r="I7753" i="8"/>
  <c r="H7754" i="8"/>
  <c r="X7767" i="8" l="1"/>
  <c r="H7755" i="8"/>
  <c r="I7754" i="8"/>
  <c r="A7764" i="8"/>
  <c r="X7768" i="8" l="1"/>
  <c r="A7765" i="8"/>
  <c r="I7755" i="8"/>
  <c r="H7756" i="8"/>
  <c r="X7769" i="8" l="1"/>
  <c r="H7757" i="8"/>
  <c r="I7756" i="8"/>
  <c r="A7766" i="8"/>
  <c r="X7770" i="8" l="1"/>
  <c r="A7767" i="8"/>
  <c r="I7757" i="8"/>
  <c r="H7758" i="8"/>
  <c r="X7771" i="8" l="1"/>
  <c r="I7758" i="8"/>
  <c r="H7759" i="8"/>
  <c r="A7768" i="8"/>
  <c r="X7772" i="8" l="1"/>
  <c r="I7759" i="8"/>
  <c r="H7760" i="8"/>
  <c r="A7769" i="8"/>
  <c r="X7773" i="8" l="1"/>
  <c r="I7760" i="8"/>
  <c r="H7761" i="8"/>
  <c r="A7770" i="8"/>
  <c r="X7774" i="8" l="1"/>
  <c r="I7761" i="8"/>
  <c r="H7762" i="8"/>
  <c r="A7771" i="8"/>
  <c r="X7775" i="8" l="1"/>
  <c r="A7772" i="8"/>
  <c r="I7762" i="8"/>
  <c r="H7763" i="8"/>
  <c r="X7776" i="8" l="1"/>
  <c r="I7763" i="8"/>
  <c r="H7764" i="8"/>
  <c r="A7773" i="8"/>
  <c r="X7777" i="8" l="1"/>
  <c r="H7765" i="8"/>
  <c r="I7764" i="8"/>
  <c r="A7774" i="8"/>
  <c r="X7778" i="8" l="1"/>
  <c r="A7775" i="8"/>
  <c r="I7765" i="8"/>
  <c r="H7766" i="8"/>
  <c r="X7779" i="8" l="1"/>
  <c r="H7767" i="8"/>
  <c r="I7766" i="8"/>
  <c r="A7776" i="8"/>
  <c r="X7780" i="8" l="1"/>
  <c r="A7777" i="8"/>
  <c r="H7768" i="8"/>
  <c r="I7767" i="8"/>
  <c r="X7781" i="8" l="1"/>
  <c r="I7768" i="8"/>
  <c r="H7769" i="8"/>
  <c r="A7778" i="8"/>
  <c r="X7782" i="8" l="1"/>
  <c r="A7779" i="8"/>
  <c r="H7770" i="8"/>
  <c r="I7769" i="8"/>
  <c r="X7783" i="8" l="1"/>
  <c r="H7771" i="8"/>
  <c r="I7770" i="8"/>
  <c r="A7780" i="8"/>
  <c r="X7784" i="8" l="1"/>
  <c r="A7781" i="8"/>
  <c r="H7772" i="8"/>
  <c r="I7771" i="8"/>
  <c r="X7785" i="8" l="1"/>
  <c r="A7782" i="8"/>
  <c r="I7772" i="8"/>
  <c r="H7773" i="8"/>
  <c r="X7786" i="8" l="1"/>
  <c r="H7774" i="8"/>
  <c r="I7773" i="8"/>
  <c r="A7783" i="8"/>
  <c r="X7787" i="8" l="1"/>
  <c r="A7784" i="8"/>
  <c r="I7774" i="8"/>
  <c r="H7775" i="8"/>
  <c r="X7788" i="8" l="1"/>
  <c r="H7776" i="8"/>
  <c r="I7775" i="8"/>
  <c r="A7785" i="8"/>
  <c r="X7789" i="8" l="1"/>
  <c r="A7786" i="8"/>
  <c r="H7777" i="8"/>
  <c r="I7776" i="8"/>
  <c r="X7790" i="8" l="1"/>
  <c r="H7778" i="8"/>
  <c r="I7777" i="8"/>
  <c r="A7787" i="8"/>
  <c r="X7791" i="8" l="1"/>
  <c r="A7788" i="8"/>
  <c r="I7778" i="8"/>
  <c r="H7779" i="8"/>
  <c r="X7792" i="8" l="1"/>
  <c r="H7780" i="8"/>
  <c r="I7779" i="8"/>
  <c r="A7789" i="8"/>
  <c r="X7793" i="8" l="1"/>
  <c r="A7790" i="8"/>
  <c r="H7781" i="8"/>
  <c r="I7780" i="8"/>
  <c r="X7794" i="8" l="1"/>
  <c r="H7782" i="8"/>
  <c r="I7781" i="8"/>
  <c r="A7791" i="8"/>
  <c r="X7795" i="8" l="1"/>
  <c r="A7792" i="8"/>
  <c r="H7783" i="8"/>
  <c r="I7782" i="8"/>
  <c r="X7796" i="8" l="1"/>
  <c r="H7784" i="8"/>
  <c r="I7783" i="8"/>
  <c r="A7793" i="8"/>
  <c r="X7797" i="8" l="1"/>
  <c r="A7794" i="8"/>
  <c r="I7784" i="8"/>
  <c r="H7785" i="8"/>
  <c r="X7798" i="8" l="1"/>
  <c r="H7786" i="8"/>
  <c r="I7785" i="8"/>
  <c r="A7795" i="8"/>
  <c r="X7799" i="8" l="1"/>
  <c r="A7796" i="8"/>
  <c r="H7787" i="8"/>
  <c r="I7786" i="8"/>
  <c r="X7800" i="8" l="1"/>
  <c r="H7788" i="8"/>
  <c r="I7787" i="8"/>
  <c r="A7797" i="8"/>
  <c r="X7801" i="8" l="1"/>
  <c r="A7798" i="8"/>
  <c r="H7789" i="8"/>
  <c r="I7788" i="8"/>
  <c r="X7802" i="8" l="1"/>
  <c r="H7790" i="8"/>
  <c r="I7789" i="8"/>
  <c r="A7799" i="8"/>
  <c r="X7803" i="8" l="1"/>
  <c r="A7800" i="8"/>
  <c r="I7790" i="8"/>
  <c r="H7791" i="8"/>
  <c r="X7804" i="8" l="1"/>
  <c r="H7792" i="8"/>
  <c r="I7791" i="8"/>
  <c r="A7801" i="8"/>
  <c r="X7805" i="8" l="1"/>
  <c r="A7802" i="8"/>
  <c r="H7793" i="8"/>
  <c r="I7792" i="8"/>
  <c r="X7806" i="8" l="1"/>
  <c r="H7794" i="8"/>
  <c r="I7793" i="8"/>
  <c r="A7803" i="8"/>
  <c r="X7807" i="8" l="1"/>
  <c r="A7804" i="8"/>
  <c r="I7794" i="8"/>
  <c r="H7795" i="8"/>
  <c r="X7808" i="8" l="1"/>
  <c r="H7796" i="8"/>
  <c r="I7795" i="8"/>
  <c r="A7805" i="8"/>
  <c r="X7809" i="8" l="1"/>
  <c r="A7806" i="8"/>
  <c r="H7797" i="8"/>
  <c r="I7796" i="8"/>
  <c r="X7810" i="8" l="1"/>
  <c r="H7798" i="8"/>
  <c r="I7797" i="8"/>
  <c r="A7807" i="8"/>
  <c r="X7811" i="8" l="1"/>
  <c r="A7808" i="8"/>
  <c r="H7799" i="8"/>
  <c r="I7798" i="8"/>
  <c r="X7812" i="8" l="1"/>
  <c r="H7800" i="8"/>
  <c r="I7799" i="8"/>
  <c r="A7809" i="8"/>
  <c r="X7813" i="8" l="1"/>
  <c r="A7810" i="8"/>
  <c r="I7800" i="8"/>
  <c r="H7801" i="8"/>
  <c r="X7814" i="8" l="1"/>
  <c r="H7802" i="8"/>
  <c r="I7801" i="8"/>
  <c r="A7811" i="8"/>
  <c r="X7815" i="8" l="1"/>
  <c r="A7812" i="8"/>
  <c r="H7803" i="8"/>
  <c r="I7802" i="8"/>
  <c r="X7816" i="8" l="1"/>
  <c r="H7804" i="8"/>
  <c r="I7803" i="8"/>
  <c r="A7813" i="8"/>
  <c r="X7817" i="8" l="1"/>
  <c r="A7814" i="8"/>
  <c r="I7804" i="8"/>
  <c r="H7805" i="8"/>
  <c r="X7818" i="8" l="1"/>
  <c r="H7806" i="8"/>
  <c r="I7805" i="8"/>
  <c r="A7815" i="8"/>
  <c r="X7819" i="8" l="1"/>
  <c r="A7816" i="8"/>
  <c r="H7807" i="8"/>
  <c r="I7806" i="8"/>
  <c r="X7820" i="8" l="1"/>
  <c r="H7808" i="8"/>
  <c r="I7807" i="8"/>
  <c r="A7817" i="8"/>
  <c r="X7821" i="8" l="1"/>
  <c r="A7818" i="8"/>
  <c r="I7808" i="8"/>
  <c r="H7809" i="8"/>
  <c r="X7822" i="8" l="1"/>
  <c r="H7810" i="8"/>
  <c r="I7809" i="8"/>
  <c r="A7819" i="8"/>
  <c r="X7823" i="8" l="1"/>
  <c r="A7820" i="8"/>
  <c r="H7811" i="8"/>
  <c r="I7810" i="8"/>
  <c r="X7824" i="8" l="1"/>
  <c r="H7812" i="8"/>
  <c r="I7811" i="8"/>
  <c r="A7821" i="8"/>
  <c r="X7825" i="8" l="1"/>
  <c r="A7822" i="8"/>
  <c r="I7812" i="8"/>
  <c r="H7813" i="8"/>
  <c r="X7826" i="8" l="1"/>
  <c r="H7814" i="8"/>
  <c r="I7813" i="8"/>
  <c r="A7823" i="8"/>
  <c r="X7827" i="8" l="1"/>
  <c r="A7824" i="8"/>
  <c r="H7815" i="8"/>
  <c r="I7814" i="8"/>
  <c r="X7828" i="8" l="1"/>
  <c r="H7816" i="8"/>
  <c r="I7815" i="8"/>
  <c r="A7825" i="8"/>
  <c r="X7829" i="8" l="1"/>
  <c r="A7826" i="8"/>
  <c r="I7816" i="8"/>
  <c r="H7817" i="8"/>
  <c r="X7830" i="8" l="1"/>
  <c r="H7818" i="8"/>
  <c r="I7817" i="8"/>
  <c r="A7827" i="8"/>
  <c r="X7831" i="8" l="1"/>
  <c r="A7828" i="8"/>
  <c r="H7819" i="8"/>
  <c r="I7818" i="8"/>
  <c r="X7832" i="8" l="1"/>
  <c r="H7820" i="8"/>
  <c r="I7819" i="8"/>
  <c r="A7829" i="8"/>
  <c r="X7833" i="8" l="1"/>
  <c r="A7830" i="8"/>
  <c r="I7820" i="8"/>
  <c r="H7821" i="8"/>
  <c r="X7834" i="8" l="1"/>
  <c r="H7822" i="8"/>
  <c r="I7821" i="8"/>
  <c r="A7831" i="8"/>
  <c r="X7835" i="8" l="1"/>
  <c r="A7832" i="8"/>
  <c r="H7823" i="8"/>
  <c r="I7822" i="8"/>
  <c r="X7836" i="8" l="1"/>
  <c r="H7824" i="8"/>
  <c r="I7823" i="8"/>
  <c r="A7833" i="8"/>
  <c r="X7837" i="8" l="1"/>
  <c r="A7834" i="8"/>
  <c r="I7824" i="8"/>
  <c r="H7825" i="8"/>
  <c r="X7838" i="8" l="1"/>
  <c r="H7826" i="8"/>
  <c r="I7825" i="8"/>
  <c r="A7835" i="8"/>
  <c r="X7839" i="8" l="1"/>
  <c r="A7836" i="8"/>
  <c r="H7827" i="8"/>
  <c r="I7826" i="8"/>
  <c r="X7840" i="8" l="1"/>
  <c r="H7828" i="8"/>
  <c r="I7827" i="8"/>
  <c r="A7837" i="8"/>
  <c r="X7841" i="8" l="1"/>
  <c r="A7838" i="8"/>
  <c r="I7828" i="8"/>
  <c r="H7829" i="8"/>
  <c r="X7842" i="8" l="1"/>
  <c r="H7830" i="8"/>
  <c r="I7829" i="8"/>
  <c r="A7839" i="8"/>
  <c r="X7843" i="8" l="1"/>
  <c r="A7840" i="8"/>
  <c r="H7831" i="8"/>
  <c r="I7830" i="8"/>
  <c r="X7844" i="8" l="1"/>
  <c r="H7832" i="8"/>
  <c r="I7831" i="8"/>
  <c r="A7841" i="8"/>
  <c r="X7845" i="8" l="1"/>
  <c r="A7842" i="8"/>
  <c r="I7832" i="8"/>
  <c r="H7833" i="8"/>
  <c r="X7846" i="8" l="1"/>
  <c r="H7834" i="8"/>
  <c r="I7833" i="8"/>
  <c r="A7843" i="8"/>
  <c r="X7847" i="8" l="1"/>
  <c r="A7844" i="8"/>
  <c r="H7835" i="8"/>
  <c r="I7834" i="8"/>
  <c r="X7848" i="8" l="1"/>
  <c r="H7836" i="8"/>
  <c r="I7835" i="8"/>
  <c r="A7845" i="8"/>
  <c r="X7849" i="8" l="1"/>
  <c r="A7846" i="8"/>
  <c r="I7836" i="8"/>
  <c r="H7837" i="8"/>
  <c r="X7850" i="8" l="1"/>
  <c r="H7838" i="8"/>
  <c r="I7837" i="8"/>
  <c r="A7847" i="8"/>
  <c r="X7851" i="8" l="1"/>
  <c r="A7848" i="8"/>
  <c r="H7839" i="8"/>
  <c r="I7838" i="8"/>
  <c r="X7852" i="8" l="1"/>
  <c r="H7840" i="8"/>
  <c r="I7839" i="8"/>
  <c r="A7849" i="8"/>
  <c r="X7853" i="8" l="1"/>
  <c r="A7850" i="8"/>
  <c r="I7840" i="8"/>
  <c r="H7841" i="8"/>
  <c r="X7854" i="8" l="1"/>
  <c r="H7842" i="8"/>
  <c r="I7841" i="8"/>
  <c r="A7851" i="8"/>
  <c r="X7855" i="8" l="1"/>
  <c r="A7852" i="8"/>
  <c r="H7843" i="8"/>
  <c r="I7842" i="8"/>
  <c r="X7856" i="8" l="1"/>
  <c r="H7844" i="8"/>
  <c r="I7843" i="8"/>
  <c r="A7853" i="8"/>
  <c r="X7857" i="8" l="1"/>
  <c r="A7854" i="8"/>
  <c r="I7844" i="8"/>
  <c r="H7845" i="8"/>
  <c r="X7858" i="8" l="1"/>
  <c r="H7846" i="8"/>
  <c r="I7845" i="8"/>
  <c r="A7855" i="8"/>
  <c r="X7859" i="8" l="1"/>
  <c r="A7856" i="8"/>
  <c r="H7847" i="8"/>
  <c r="I7846" i="8"/>
  <c r="X7860" i="8" l="1"/>
  <c r="H7848" i="8"/>
  <c r="I7847" i="8"/>
  <c r="A7857" i="8"/>
  <c r="X7861" i="8" l="1"/>
  <c r="A7858" i="8"/>
  <c r="I7848" i="8"/>
  <c r="H7849" i="8"/>
  <c r="X7862" i="8" l="1"/>
  <c r="H7850" i="8"/>
  <c r="I7849" i="8"/>
  <c r="A7859" i="8"/>
  <c r="X7863" i="8" l="1"/>
  <c r="A7860" i="8"/>
  <c r="H7851" i="8"/>
  <c r="I7850" i="8"/>
  <c r="X7864" i="8" l="1"/>
  <c r="H7852" i="8"/>
  <c r="I7851" i="8"/>
  <c r="A7861" i="8"/>
  <c r="X7865" i="8" l="1"/>
  <c r="A7862" i="8"/>
  <c r="I7852" i="8"/>
  <c r="H7853" i="8"/>
  <c r="X7866" i="8" l="1"/>
  <c r="H7854" i="8"/>
  <c r="I7853" i="8"/>
  <c r="A7863" i="8"/>
  <c r="X7867" i="8" l="1"/>
  <c r="A7864" i="8"/>
  <c r="H7855" i="8"/>
  <c r="I7854" i="8"/>
  <c r="X7868" i="8" l="1"/>
  <c r="H7856" i="8"/>
  <c r="I7855" i="8"/>
  <c r="A7865" i="8"/>
  <c r="X7869" i="8" l="1"/>
  <c r="A7866" i="8"/>
  <c r="I7856" i="8"/>
  <c r="H7857" i="8"/>
  <c r="X7870" i="8" l="1"/>
  <c r="H7858" i="8"/>
  <c r="I7857" i="8"/>
  <c r="A7867" i="8"/>
  <c r="X7871" i="8" l="1"/>
  <c r="A7868" i="8"/>
  <c r="H7859" i="8"/>
  <c r="I7858" i="8"/>
  <c r="X7872" i="8" l="1"/>
  <c r="H7860" i="8"/>
  <c r="I7859" i="8"/>
  <c r="A7869" i="8"/>
  <c r="X7873" i="8" l="1"/>
  <c r="A7870" i="8"/>
  <c r="I7860" i="8"/>
  <c r="H7861" i="8"/>
  <c r="X7874" i="8" l="1"/>
  <c r="H7862" i="8"/>
  <c r="I7861" i="8"/>
  <c r="A7871" i="8"/>
  <c r="X7875" i="8" l="1"/>
  <c r="A7872" i="8"/>
  <c r="H7863" i="8"/>
  <c r="I7862" i="8"/>
  <c r="X7876" i="8" l="1"/>
  <c r="H7864" i="8"/>
  <c r="I7863" i="8"/>
  <c r="A7873" i="8"/>
  <c r="X7877" i="8" l="1"/>
  <c r="A7874" i="8"/>
  <c r="I7864" i="8"/>
  <c r="H7865" i="8"/>
  <c r="X7878" i="8" l="1"/>
  <c r="H7866" i="8"/>
  <c r="I7865" i="8"/>
  <c r="A7875" i="8"/>
  <c r="X7879" i="8" l="1"/>
  <c r="A7876" i="8"/>
  <c r="H7867" i="8"/>
  <c r="I7866" i="8"/>
  <c r="X7880" i="8" l="1"/>
  <c r="H7868" i="8"/>
  <c r="I7867" i="8"/>
  <c r="A7877" i="8"/>
  <c r="X7881" i="8" l="1"/>
  <c r="A7878" i="8"/>
  <c r="I7868" i="8"/>
  <c r="H7869" i="8"/>
  <c r="X7882" i="8" l="1"/>
  <c r="H7870" i="8"/>
  <c r="I7869" i="8"/>
  <c r="A7879" i="8"/>
  <c r="X7883" i="8" l="1"/>
  <c r="A7880" i="8"/>
  <c r="H7871" i="8"/>
  <c r="I7870" i="8"/>
  <c r="X7884" i="8" l="1"/>
  <c r="H7872" i="8"/>
  <c r="I7871" i="8"/>
  <c r="A7881" i="8"/>
  <c r="X7885" i="8" l="1"/>
  <c r="A7882" i="8"/>
  <c r="I7872" i="8"/>
  <c r="H7873" i="8"/>
  <c r="X7886" i="8" l="1"/>
  <c r="H7874" i="8"/>
  <c r="I7873" i="8"/>
  <c r="A7883" i="8"/>
  <c r="X7887" i="8" l="1"/>
  <c r="A7884" i="8"/>
  <c r="H7875" i="8"/>
  <c r="I7874" i="8"/>
  <c r="X7888" i="8" l="1"/>
  <c r="H7876" i="8"/>
  <c r="I7875" i="8"/>
  <c r="A7885" i="8"/>
  <c r="X7889" i="8" l="1"/>
  <c r="A7886" i="8"/>
  <c r="I7876" i="8"/>
  <c r="H7877" i="8"/>
  <c r="X7890" i="8" l="1"/>
  <c r="H7878" i="8"/>
  <c r="I7877" i="8"/>
  <c r="A7887" i="8"/>
  <c r="X7891" i="8" l="1"/>
  <c r="A7888" i="8"/>
  <c r="H7879" i="8"/>
  <c r="I7878" i="8"/>
  <c r="X7892" i="8" l="1"/>
  <c r="H7880" i="8"/>
  <c r="I7879" i="8"/>
  <c r="A7889" i="8"/>
  <c r="X7893" i="8" l="1"/>
  <c r="A7890" i="8"/>
  <c r="I7880" i="8"/>
  <c r="H7881" i="8"/>
  <c r="X7894" i="8" l="1"/>
  <c r="H7882" i="8"/>
  <c r="I7881" i="8"/>
  <c r="A7891" i="8"/>
  <c r="X7895" i="8" l="1"/>
  <c r="A7892" i="8"/>
  <c r="H7883" i="8"/>
  <c r="I7882" i="8"/>
  <c r="X7896" i="8" l="1"/>
  <c r="H7884" i="8"/>
  <c r="I7883" i="8"/>
  <c r="A7893" i="8"/>
  <c r="X7897" i="8" l="1"/>
  <c r="A7894" i="8"/>
  <c r="I7884" i="8"/>
  <c r="H7885" i="8"/>
  <c r="X7898" i="8" l="1"/>
  <c r="H7886" i="8"/>
  <c r="I7885" i="8"/>
  <c r="A7895" i="8"/>
  <c r="X7899" i="8" l="1"/>
  <c r="A7896" i="8"/>
  <c r="H7887" i="8"/>
  <c r="I7886" i="8"/>
  <c r="X7900" i="8" l="1"/>
  <c r="H7888" i="8"/>
  <c r="I7887" i="8"/>
  <c r="A7897" i="8"/>
  <c r="X7901" i="8" l="1"/>
  <c r="A7898" i="8"/>
  <c r="I7888" i="8"/>
  <c r="H7889" i="8"/>
  <c r="X7902" i="8" l="1"/>
  <c r="H7890" i="8"/>
  <c r="I7889" i="8"/>
  <c r="A7899" i="8"/>
  <c r="X7903" i="8" l="1"/>
  <c r="A7900" i="8"/>
  <c r="H7891" i="8"/>
  <c r="I7890" i="8"/>
  <c r="X7904" i="8" l="1"/>
  <c r="H7892" i="8"/>
  <c r="I7891" i="8"/>
  <c r="A7901" i="8"/>
  <c r="X7905" i="8" l="1"/>
  <c r="A7902" i="8"/>
  <c r="I7892" i="8"/>
  <c r="H7893" i="8"/>
  <c r="X7906" i="8" l="1"/>
  <c r="H7894" i="8"/>
  <c r="I7893" i="8"/>
  <c r="A7903" i="8"/>
  <c r="X7907" i="8" l="1"/>
  <c r="A7904" i="8"/>
  <c r="H7895" i="8"/>
  <c r="I7894" i="8"/>
  <c r="X7908" i="8" l="1"/>
  <c r="H7896" i="8"/>
  <c r="I7895" i="8"/>
  <c r="A7905" i="8"/>
  <c r="X7909" i="8" l="1"/>
  <c r="A7906" i="8"/>
  <c r="I7896" i="8"/>
  <c r="H7897" i="8"/>
  <c r="X7910" i="8" l="1"/>
  <c r="H7898" i="8"/>
  <c r="I7897" i="8"/>
  <c r="A7907" i="8"/>
  <c r="X7911" i="8" l="1"/>
  <c r="A7908" i="8"/>
  <c r="H7899" i="8"/>
  <c r="I7898" i="8"/>
  <c r="X7912" i="8" l="1"/>
  <c r="H7900" i="8"/>
  <c r="I7899" i="8"/>
  <c r="A7909" i="8"/>
  <c r="X7913" i="8" l="1"/>
  <c r="A7910" i="8"/>
  <c r="I7900" i="8"/>
  <c r="H7901" i="8"/>
  <c r="X7914" i="8" l="1"/>
  <c r="H7902" i="8"/>
  <c r="I7901" i="8"/>
  <c r="A7911" i="8"/>
  <c r="X7915" i="8" l="1"/>
  <c r="A7912" i="8"/>
  <c r="H7903" i="8"/>
  <c r="I7902" i="8"/>
  <c r="X7916" i="8" l="1"/>
  <c r="H7904" i="8"/>
  <c r="I7903" i="8"/>
  <c r="A7913" i="8"/>
  <c r="X7917" i="8" l="1"/>
  <c r="A7914" i="8"/>
  <c r="I7904" i="8"/>
  <c r="H7905" i="8"/>
  <c r="X7918" i="8" l="1"/>
  <c r="H7906" i="8"/>
  <c r="I7905" i="8"/>
  <c r="A7915" i="8"/>
  <c r="X7919" i="8" l="1"/>
  <c r="A7916" i="8"/>
  <c r="H7907" i="8"/>
  <c r="I7906" i="8"/>
  <c r="X7920" i="8" l="1"/>
  <c r="H7908" i="8"/>
  <c r="I7907" i="8"/>
  <c r="A7917" i="8"/>
  <c r="X7921" i="8" l="1"/>
  <c r="A7918" i="8"/>
  <c r="I7908" i="8"/>
  <c r="H7909" i="8"/>
  <c r="X7922" i="8" l="1"/>
  <c r="H7910" i="8"/>
  <c r="I7909" i="8"/>
  <c r="A7919" i="8"/>
  <c r="X7923" i="8" l="1"/>
  <c r="A7920" i="8"/>
  <c r="H7911" i="8"/>
  <c r="I7910" i="8"/>
  <c r="X7924" i="8" l="1"/>
  <c r="H7912" i="8"/>
  <c r="I7911" i="8"/>
  <c r="A7921" i="8"/>
  <c r="X7925" i="8" l="1"/>
  <c r="A7922" i="8"/>
  <c r="I7912" i="8"/>
  <c r="H7913" i="8"/>
  <c r="X7926" i="8" l="1"/>
  <c r="H7914" i="8"/>
  <c r="I7913" i="8"/>
  <c r="A7923" i="8"/>
  <c r="X7927" i="8" l="1"/>
  <c r="A7924" i="8"/>
  <c r="H7915" i="8"/>
  <c r="I7914" i="8"/>
  <c r="X7928" i="8" l="1"/>
  <c r="H7916" i="8"/>
  <c r="I7915" i="8"/>
  <c r="A7925" i="8"/>
  <c r="X7929" i="8" l="1"/>
  <c r="A7926" i="8"/>
  <c r="I7916" i="8"/>
  <c r="H7917" i="8"/>
  <c r="X7930" i="8" l="1"/>
  <c r="H7918" i="8"/>
  <c r="I7917" i="8"/>
  <c r="A7927" i="8"/>
  <c r="X7931" i="8" l="1"/>
  <c r="A7928" i="8"/>
  <c r="H7919" i="8"/>
  <c r="I7918" i="8"/>
  <c r="X7932" i="8" l="1"/>
  <c r="H7920" i="8"/>
  <c r="I7919" i="8"/>
  <c r="A7929" i="8"/>
  <c r="X7933" i="8" l="1"/>
  <c r="A7930" i="8"/>
  <c r="I7920" i="8"/>
  <c r="H7921" i="8"/>
  <c r="X7934" i="8" l="1"/>
  <c r="H7922" i="8"/>
  <c r="I7921" i="8"/>
  <c r="A7931" i="8"/>
  <c r="X7935" i="8" l="1"/>
  <c r="A7932" i="8"/>
  <c r="H7923" i="8"/>
  <c r="I7922" i="8"/>
  <c r="X7936" i="8" l="1"/>
  <c r="H7924" i="8"/>
  <c r="I7923" i="8"/>
  <c r="A7933" i="8"/>
  <c r="X7937" i="8" l="1"/>
  <c r="A7934" i="8"/>
  <c r="I7924" i="8"/>
  <c r="H7925" i="8"/>
  <c r="X7938" i="8" l="1"/>
  <c r="H7926" i="8"/>
  <c r="I7925" i="8"/>
  <c r="A7935" i="8"/>
  <c r="X7939" i="8" l="1"/>
  <c r="A7936" i="8"/>
  <c r="H7927" i="8"/>
  <c r="I7926" i="8"/>
  <c r="X7940" i="8" l="1"/>
  <c r="H7928" i="8"/>
  <c r="I7927" i="8"/>
  <c r="A7937" i="8"/>
  <c r="X7941" i="8" l="1"/>
  <c r="A7938" i="8"/>
  <c r="I7928" i="8"/>
  <c r="H7929" i="8"/>
  <c r="X7942" i="8" l="1"/>
  <c r="H7930" i="8"/>
  <c r="I7929" i="8"/>
  <c r="A7939" i="8"/>
  <c r="X7943" i="8" l="1"/>
  <c r="A7940" i="8"/>
  <c r="H7931" i="8"/>
  <c r="I7930" i="8"/>
  <c r="X7944" i="8" l="1"/>
  <c r="H7932" i="8"/>
  <c r="I7931" i="8"/>
  <c r="A7941" i="8"/>
  <c r="X7945" i="8" l="1"/>
  <c r="A7942" i="8"/>
  <c r="I7932" i="8"/>
  <c r="H7933" i="8"/>
  <c r="X7946" i="8" l="1"/>
  <c r="H7934" i="8"/>
  <c r="I7933" i="8"/>
  <c r="A7943" i="8"/>
  <c r="X7947" i="8" l="1"/>
  <c r="A7944" i="8"/>
  <c r="H7935" i="8"/>
  <c r="I7934" i="8"/>
  <c r="X7948" i="8" l="1"/>
  <c r="H7936" i="8"/>
  <c r="I7935" i="8"/>
  <c r="A7945" i="8"/>
  <c r="X7949" i="8" l="1"/>
  <c r="A7946" i="8"/>
  <c r="I7936" i="8"/>
  <c r="H7937" i="8"/>
  <c r="X7950" i="8" l="1"/>
  <c r="H7938" i="8"/>
  <c r="I7937" i="8"/>
  <c r="A7947" i="8"/>
  <c r="X7951" i="8" l="1"/>
  <c r="A7948" i="8"/>
  <c r="H7939" i="8"/>
  <c r="I7938" i="8"/>
  <c r="X7952" i="8" l="1"/>
  <c r="H7940" i="8"/>
  <c r="I7939" i="8"/>
  <c r="A7949" i="8"/>
  <c r="X7953" i="8" l="1"/>
  <c r="A7950" i="8"/>
  <c r="I7940" i="8"/>
  <c r="H7941" i="8"/>
  <c r="X7954" i="8" l="1"/>
  <c r="H7942" i="8"/>
  <c r="I7941" i="8"/>
  <c r="A7951" i="8"/>
  <c r="X7955" i="8" l="1"/>
  <c r="A7952" i="8"/>
  <c r="H7943" i="8"/>
  <c r="I7942" i="8"/>
  <c r="X7956" i="8" l="1"/>
  <c r="H7944" i="8"/>
  <c r="I7943" i="8"/>
  <c r="A7953" i="8"/>
  <c r="X7957" i="8" l="1"/>
  <c r="A7954" i="8"/>
  <c r="I7944" i="8"/>
  <c r="H7945" i="8"/>
  <c r="X7958" i="8" l="1"/>
  <c r="H7946" i="8"/>
  <c r="I7945" i="8"/>
  <c r="A7955" i="8"/>
  <c r="X7959" i="8" l="1"/>
  <c r="A7956" i="8"/>
  <c r="H7947" i="8"/>
  <c r="I7946" i="8"/>
  <c r="X7960" i="8" l="1"/>
  <c r="H7948" i="8"/>
  <c r="I7947" i="8"/>
  <c r="A7957" i="8"/>
  <c r="X7961" i="8" l="1"/>
  <c r="A7958" i="8"/>
  <c r="I7948" i="8"/>
  <c r="H7949" i="8"/>
  <c r="X7962" i="8" l="1"/>
  <c r="H7950" i="8"/>
  <c r="I7949" i="8"/>
  <c r="A7959" i="8"/>
  <c r="X7963" i="8" l="1"/>
  <c r="A7960" i="8"/>
  <c r="H7951" i="8"/>
  <c r="I7950" i="8"/>
  <c r="X7964" i="8" l="1"/>
  <c r="H7952" i="8"/>
  <c r="I7951" i="8"/>
  <c r="A7961" i="8"/>
  <c r="X7965" i="8" l="1"/>
  <c r="A7962" i="8"/>
  <c r="I7952" i="8"/>
  <c r="H7953" i="8"/>
  <c r="X7966" i="8" l="1"/>
  <c r="H7954" i="8"/>
  <c r="I7953" i="8"/>
  <c r="A7963" i="8"/>
  <c r="X7967" i="8" l="1"/>
  <c r="A7964" i="8"/>
  <c r="I7954" i="8"/>
  <c r="H7955" i="8"/>
  <c r="X7968" i="8" l="1"/>
  <c r="H7956" i="8"/>
  <c r="I7955" i="8"/>
  <c r="A7965" i="8"/>
  <c r="X7969" i="8" l="1"/>
  <c r="A7966" i="8"/>
  <c r="I7956" i="8"/>
  <c r="H7957" i="8"/>
  <c r="X7970" i="8" l="1"/>
  <c r="H7958" i="8"/>
  <c r="I7957" i="8"/>
  <c r="A7967" i="8"/>
  <c r="X7971" i="8" l="1"/>
  <c r="A7968" i="8"/>
  <c r="I7958" i="8"/>
  <c r="H7959" i="8"/>
  <c r="X7972" i="8" l="1"/>
  <c r="H7960" i="8"/>
  <c r="I7959" i="8"/>
  <c r="A7969" i="8"/>
  <c r="X7973" i="8" l="1"/>
  <c r="A7970" i="8"/>
  <c r="I7960" i="8"/>
  <c r="H7961" i="8"/>
  <c r="X7974" i="8" l="1"/>
  <c r="H7962" i="8"/>
  <c r="I7961" i="8"/>
  <c r="A7971" i="8"/>
  <c r="X7975" i="8" l="1"/>
  <c r="A7972" i="8"/>
  <c r="I7962" i="8"/>
  <c r="H7963" i="8"/>
  <c r="X7976" i="8" l="1"/>
  <c r="H7964" i="8"/>
  <c r="I7963" i="8"/>
  <c r="A7973" i="8"/>
  <c r="X7977" i="8" l="1"/>
  <c r="A7974" i="8"/>
  <c r="I7964" i="8"/>
  <c r="H7965" i="8"/>
  <c r="X7978" i="8" l="1"/>
  <c r="H7966" i="8"/>
  <c r="I7965" i="8"/>
  <c r="A7975" i="8"/>
  <c r="X7979" i="8" l="1"/>
  <c r="A7976" i="8"/>
  <c r="I7966" i="8"/>
  <c r="H7967" i="8"/>
  <c r="X7980" i="8" l="1"/>
  <c r="H7968" i="8"/>
  <c r="I7967" i="8"/>
  <c r="A7977" i="8"/>
  <c r="X7981" i="8" l="1"/>
  <c r="A7978" i="8"/>
  <c r="I7968" i="8"/>
  <c r="H7969" i="8"/>
  <c r="X7982" i="8" l="1"/>
  <c r="H7970" i="8"/>
  <c r="I7969" i="8"/>
  <c r="A7979" i="8"/>
  <c r="X7983" i="8" l="1"/>
  <c r="A7980" i="8"/>
  <c r="I7970" i="8"/>
  <c r="H7971" i="8"/>
  <c r="X7984" i="8" l="1"/>
  <c r="H7972" i="8"/>
  <c r="I7971" i="8"/>
  <c r="A7981" i="8"/>
  <c r="X7985" i="8" l="1"/>
  <c r="A7982" i="8"/>
  <c r="I7972" i="8"/>
  <c r="H7973" i="8"/>
  <c r="X7986" i="8" l="1"/>
  <c r="H7974" i="8"/>
  <c r="I7973" i="8"/>
  <c r="A7983" i="8"/>
  <c r="X7987" i="8" l="1"/>
  <c r="A7984" i="8"/>
  <c r="I7974" i="8"/>
  <c r="H7975" i="8"/>
  <c r="X7988" i="8" l="1"/>
  <c r="H7976" i="8"/>
  <c r="I7975" i="8"/>
  <c r="A7985" i="8"/>
  <c r="X7989" i="8" l="1"/>
  <c r="A7986" i="8"/>
  <c r="I7976" i="8"/>
  <c r="H7977" i="8"/>
  <c r="X7990" i="8" l="1"/>
  <c r="H7978" i="8"/>
  <c r="I7977" i="8"/>
  <c r="A7987" i="8"/>
  <c r="X7991" i="8" l="1"/>
  <c r="A7988" i="8"/>
  <c r="I7978" i="8"/>
  <c r="H7979" i="8"/>
  <c r="X7992" i="8" l="1"/>
  <c r="H7980" i="8"/>
  <c r="I7979" i="8"/>
  <c r="A7989" i="8"/>
  <c r="X7993" i="8" l="1"/>
  <c r="A7990" i="8"/>
  <c r="I7980" i="8"/>
  <c r="H7981" i="8"/>
  <c r="X7994" i="8" l="1"/>
  <c r="H7982" i="8"/>
  <c r="I7981" i="8"/>
  <c r="A7991" i="8"/>
  <c r="X7995" i="8" l="1"/>
  <c r="A7992" i="8"/>
  <c r="I7982" i="8"/>
  <c r="H7983" i="8"/>
  <c r="X7996" i="8" l="1"/>
  <c r="H7984" i="8"/>
  <c r="I7983" i="8"/>
  <c r="A7993" i="8"/>
  <c r="X7997" i="8" l="1"/>
  <c r="Y7996" i="8" s="1"/>
  <c r="A7994" i="8"/>
  <c r="I7984" i="8"/>
  <c r="H7985" i="8"/>
  <c r="X7998" i="8" l="1"/>
  <c r="Y6998" i="8"/>
  <c r="Y6999" i="8"/>
  <c r="Y7000" i="8"/>
  <c r="Y7001" i="8"/>
  <c r="Y7002" i="8"/>
  <c r="Y7003" i="8"/>
  <c r="Y7004" i="8"/>
  <c r="Y7005" i="8"/>
  <c r="Y7006" i="8"/>
  <c r="Y7007" i="8"/>
  <c r="Y7008" i="8"/>
  <c r="Y7009" i="8"/>
  <c r="Y7010" i="8"/>
  <c r="Y7011" i="8"/>
  <c r="Y7012" i="8"/>
  <c r="Y7013" i="8"/>
  <c r="Y7014" i="8"/>
  <c r="Y7015" i="8"/>
  <c r="Y7016" i="8"/>
  <c r="Y7017" i="8"/>
  <c r="Y7018" i="8"/>
  <c r="Y7019" i="8"/>
  <c r="Y7020" i="8"/>
  <c r="Y7021" i="8"/>
  <c r="Y7022" i="8"/>
  <c r="Y7023" i="8"/>
  <c r="Y7024" i="8"/>
  <c r="Y7025" i="8"/>
  <c r="Y7026" i="8"/>
  <c r="Y7027" i="8"/>
  <c r="Y7028" i="8"/>
  <c r="Y7029" i="8"/>
  <c r="Y7030" i="8"/>
  <c r="Y7031" i="8"/>
  <c r="Y7032" i="8"/>
  <c r="Y7033" i="8"/>
  <c r="Y7034" i="8"/>
  <c r="Y7035" i="8"/>
  <c r="Y7036" i="8"/>
  <c r="Y7037" i="8"/>
  <c r="Y7038" i="8"/>
  <c r="Y7039" i="8"/>
  <c r="Y7040" i="8"/>
  <c r="Y7041" i="8"/>
  <c r="Y7042" i="8"/>
  <c r="Y7043" i="8"/>
  <c r="Y7044" i="8"/>
  <c r="Y7045" i="8"/>
  <c r="Y7046" i="8"/>
  <c r="Y7047" i="8"/>
  <c r="Y7048" i="8"/>
  <c r="Y7049" i="8"/>
  <c r="Y7050" i="8"/>
  <c r="Y7051" i="8"/>
  <c r="Y7052" i="8"/>
  <c r="Y7053" i="8"/>
  <c r="Y7054" i="8"/>
  <c r="Y7055" i="8"/>
  <c r="Y7056" i="8"/>
  <c r="Y7057" i="8"/>
  <c r="Y7058" i="8"/>
  <c r="Y7059" i="8"/>
  <c r="Y7060" i="8"/>
  <c r="Y7061" i="8"/>
  <c r="Y7062" i="8"/>
  <c r="Y7063" i="8"/>
  <c r="Y7064" i="8"/>
  <c r="Y7065" i="8"/>
  <c r="Y7066" i="8"/>
  <c r="Y7067" i="8"/>
  <c r="Y7068" i="8"/>
  <c r="Y7069" i="8"/>
  <c r="Y7070" i="8"/>
  <c r="Y7071" i="8"/>
  <c r="Y7072" i="8"/>
  <c r="Y7073" i="8"/>
  <c r="Y7074" i="8"/>
  <c r="Y7075" i="8"/>
  <c r="Y7076" i="8"/>
  <c r="Y7077" i="8"/>
  <c r="Y7078" i="8"/>
  <c r="Y7079" i="8"/>
  <c r="Y7080" i="8"/>
  <c r="Y7081" i="8"/>
  <c r="Y7082" i="8"/>
  <c r="Y7083" i="8"/>
  <c r="Y7084" i="8"/>
  <c r="Y7085" i="8"/>
  <c r="Y7086" i="8"/>
  <c r="Y7087" i="8"/>
  <c r="Y7088" i="8"/>
  <c r="Y7089" i="8"/>
  <c r="Y7090" i="8"/>
  <c r="Y7091" i="8"/>
  <c r="Y7092" i="8"/>
  <c r="Y7093" i="8"/>
  <c r="Y7094" i="8"/>
  <c r="Y7095" i="8"/>
  <c r="Y7096" i="8"/>
  <c r="Y7097" i="8"/>
  <c r="Y7098" i="8"/>
  <c r="Y7099" i="8"/>
  <c r="Y7100" i="8"/>
  <c r="Y7101" i="8"/>
  <c r="Y7102" i="8"/>
  <c r="Y7103" i="8"/>
  <c r="Y7104" i="8"/>
  <c r="Y7105" i="8"/>
  <c r="Y7106" i="8"/>
  <c r="Y7107" i="8"/>
  <c r="Y7108" i="8"/>
  <c r="Y7109" i="8"/>
  <c r="Y7110" i="8"/>
  <c r="Y7111" i="8"/>
  <c r="Y7112" i="8"/>
  <c r="Y7113" i="8"/>
  <c r="Y7114" i="8"/>
  <c r="Y7115" i="8"/>
  <c r="Y7116" i="8"/>
  <c r="Y7117" i="8"/>
  <c r="Y7118" i="8"/>
  <c r="Y7119" i="8"/>
  <c r="Y7120" i="8"/>
  <c r="Y7121" i="8"/>
  <c r="Y7122" i="8"/>
  <c r="Y7123" i="8"/>
  <c r="Y7124" i="8"/>
  <c r="Y7125" i="8"/>
  <c r="Y7126" i="8"/>
  <c r="Y7127" i="8"/>
  <c r="Y7128" i="8"/>
  <c r="Y7129" i="8"/>
  <c r="Y7130" i="8"/>
  <c r="Y7131" i="8"/>
  <c r="Y7132" i="8"/>
  <c r="Y7133" i="8"/>
  <c r="Y7134" i="8"/>
  <c r="Y7135" i="8"/>
  <c r="Y7136" i="8"/>
  <c r="Y7137" i="8"/>
  <c r="Y7138" i="8"/>
  <c r="Y7139" i="8"/>
  <c r="Y7140" i="8"/>
  <c r="Y7141" i="8"/>
  <c r="Y7142" i="8"/>
  <c r="Y7143" i="8"/>
  <c r="Y7144" i="8"/>
  <c r="Y7145" i="8"/>
  <c r="Y7146" i="8"/>
  <c r="Y7147" i="8"/>
  <c r="Y7148" i="8"/>
  <c r="Y7149" i="8"/>
  <c r="Y7150" i="8"/>
  <c r="Y7151" i="8"/>
  <c r="Y7152" i="8"/>
  <c r="Y7153" i="8"/>
  <c r="Y7154" i="8"/>
  <c r="Y7155" i="8"/>
  <c r="Y7156" i="8"/>
  <c r="Y7157" i="8"/>
  <c r="Y7158" i="8"/>
  <c r="Y7159" i="8"/>
  <c r="Y7160" i="8"/>
  <c r="Y7161" i="8"/>
  <c r="Y7162" i="8"/>
  <c r="Y7163" i="8"/>
  <c r="Y7164" i="8"/>
  <c r="Y7165" i="8"/>
  <c r="Y7166" i="8"/>
  <c r="Y7167" i="8"/>
  <c r="Y7168" i="8"/>
  <c r="Y7169" i="8"/>
  <c r="Y7170" i="8"/>
  <c r="Y7171" i="8"/>
  <c r="Y7172" i="8"/>
  <c r="Y7173" i="8"/>
  <c r="Y7174" i="8"/>
  <c r="Y7175" i="8"/>
  <c r="Y7176" i="8"/>
  <c r="Y7177" i="8"/>
  <c r="Y7178" i="8"/>
  <c r="Y7179" i="8"/>
  <c r="Y7180" i="8"/>
  <c r="Y7181" i="8"/>
  <c r="Y7182" i="8"/>
  <c r="Y7183" i="8"/>
  <c r="Y7184" i="8"/>
  <c r="Y7185" i="8"/>
  <c r="Y7186" i="8"/>
  <c r="Y7187" i="8"/>
  <c r="Y7188" i="8"/>
  <c r="Y7189" i="8"/>
  <c r="Y7190" i="8"/>
  <c r="Y7191" i="8"/>
  <c r="Y7192" i="8"/>
  <c r="Y7193" i="8"/>
  <c r="Y7194" i="8"/>
  <c r="Y7195" i="8"/>
  <c r="Y7196" i="8"/>
  <c r="Y7197" i="8"/>
  <c r="Y7198" i="8"/>
  <c r="Y7199" i="8"/>
  <c r="Y7200" i="8"/>
  <c r="Y7201" i="8"/>
  <c r="Y7202" i="8"/>
  <c r="Y7203" i="8"/>
  <c r="Y7204" i="8"/>
  <c r="Y7205" i="8"/>
  <c r="Y7206" i="8"/>
  <c r="Y7207" i="8"/>
  <c r="Y7208" i="8"/>
  <c r="Y7209" i="8"/>
  <c r="Y7210" i="8"/>
  <c r="Y7211" i="8"/>
  <c r="Y7212" i="8"/>
  <c r="Y7213" i="8"/>
  <c r="Y7214" i="8"/>
  <c r="Y7215" i="8"/>
  <c r="Y7216" i="8"/>
  <c r="Y7217" i="8"/>
  <c r="Y7218" i="8"/>
  <c r="Y7219" i="8"/>
  <c r="Y7220" i="8"/>
  <c r="Y7221" i="8"/>
  <c r="Y7222" i="8"/>
  <c r="Y7223" i="8"/>
  <c r="Y7224" i="8"/>
  <c r="Y7225" i="8"/>
  <c r="Y7226" i="8"/>
  <c r="Y7227" i="8"/>
  <c r="Y7228" i="8"/>
  <c r="Y7229" i="8"/>
  <c r="Y7230" i="8"/>
  <c r="Y7231" i="8"/>
  <c r="Y7232" i="8"/>
  <c r="Y7233" i="8"/>
  <c r="Y7234" i="8"/>
  <c r="Y7235" i="8"/>
  <c r="Y7236" i="8"/>
  <c r="Y7237" i="8"/>
  <c r="Y7238" i="8"/>
  <c r="Y7239" i="8"/>
  <c r="Y7240" i="8"/>
  <c r="Y7241" i="8"/>
  <c r="Y7242" i="8"/>
  <c r="Y7243" i="8"/>
  <c r="Y7244" i="8"/>
  <c r="Y7245" i="8"/>
  <c r="Y7246" i="8"/>
  <c r="Y7247" i="8"/>
  <c r="Y7248" i="8"/>
  <c r="Y7249" i="8"/>
  <c r="Y7250" i="8"/>
  <c r="Y7251" i="8"/>
  <c r="Y7252" i="8"/>
  <c r="Y7253" i="8"/>
  <c r="Y7254" i="8"/>
  <c r="Y7255" i="8"/>
  <c r="Y7256" i="8"/>
  <c r="Y7257" i="8"/>
  <c r="Y7258" i="8"/>
  <c r="Y7259" i="8"/>
  <c r="Y7260" i="8"/>
  <c r="Y7261" i="8"/>
  <c r="Y7262" i="8"/>
  <c r="Y7263" i="8"/>
  <c r="Y7264" i="8"/>
  <c r="Y7265" i="8"/>
  <c r="Y7266" i="8"/>
  <c r="Y7267" i="8"/>
  <c r="Y7268" i="8"/>
  <c r="Y7269" i="8"/>
  <c r="Y7270" i="8"/>
  <c r="Y7271" i="8"/>
  <c r="Y7272" i="8"/>
  <c r="Y7273" i="8"/>
  <c r="Y7274" i="8"/>
  <c r="Y7275" i="8"/>
  <c r="Y7276" i="8"/>
  <c r="Y7277" i="8"/>
  <c r="Y7278" i="8"/>
  <c r="Y7279" i="8"/>
  <c r="Y7280" i="8"/>
  <c r="Y7281" i="8"/>
  <c r="Y7282" i="8"/>
  <c r="Y7283" i="8"/>
  <c r="Y7284" i="8"/>
  <c r="Y7285" i="8"/>
  <c r="Y7286" i="8"/>
  <c r="Y7287" i="8"/>
  <c r="Y7288" i="8"/>
  <c r="Y7289" i="8"/>
  <c r="Y7290" i="8"/>
  <c r="Y7291" i="8"/>
  <c r="Y7292" i="8"/>
  <c r="Y7293" i="8"/>
  <c r="Y7294" i="8"/>
  <c r="Y7295" i="8"/>
  <c r="Y7296" i="8"/>
  <c r="Y7297" i="8"/>
  <c r="Y7298" i="8"/>
  <c r="Y7299" i="8"/>
  <c r="Y7300" i="8"/>
  <c r="Y7301" i="8"/>
  <c r="Y7302" i="8"/>
  <c r="Y7303" i="8"/>
  <c r="Y7304" i="8"/>
  <c r="Y7305" i="8"/>
  <c r="Y7306" i="8"/>
  <c r="Y7307" i="8"/>
  <c r="Y7308" i="8"/>
  <c r="Y7309" i="8"/>
  <c r="Y7310" i="8"/>
  <c r="Y7311" i="8"/>
  <c r="Y7312" i="8"/>
  <c r="Y7313" i="8"/>
  <c r="Y7314" i="8"/>
  <c r="Y7315" i="8"/>
  <c r="Y7316" i="8"/>
  <c r="Y7317" i="8"/>
  <c r="Y7318" i="8"/>
  <c r="Y7319" i="8"/>
  <c r="Y7320" i="8"/>
  <c r="Y7321" i="8"/>
  <c r="Y7322" i="8"/>
  <c r="Y7323" i="8"/>
  <c r="Y7324" i="8"/>
  <c r="Y7325" i="8"/>
  <c r="Y7326" i="8"/>
  <c r="Y7327" i="8"/>
  <c r="Y7328" i="8"/>
  <c r="Y7329" i="8"/>
  <c r="Y7330" i="8"/>
  <c r="Y7331" i="8"/>
  <c r="Y7332" i="8"/>
  <c r="Y7333" i="8"/>
  <c r="Y7334" i="8"/>
  <c r="Y7335" i="8"/>
  <c r="Y7336" i="8"/>
  <c r="Y7337" i="8"/>
  <c r="Y7338" i="8"/>
  <c r="Y7339" i="8"/>
  <c r="Y7340" i="8"/>
  <c r="Y7341" i="8"/>
  <c r="Y7342" i="8"/>
  <c r="Y7343" i="8"/>
  <c r="Y7344" i="8"/>
  <c r="Y7345" i="8"/>
  <c r="Y7346" i="8"/>
  <c r="Y7347" i="8"/>
  <c r="Y7348" i="8"/>
  <c r="Y7349" i="8"/>
  <c r="Y7350" i="8"/>
  <c r="Y7351" i="8"/>
  <c r="Y7352" i="8"/>
  <c r="Y7353" i="8"/>
  <c r="Y7354" i="8"/>
  <c r="Y7355" i="8"/>
  <c r="Y7356" i="8"/>
  <c r="Y7357" i="8"/>
  <c r="Y7358" i="8"/>
  <c r="Y7359" i="8"/>
  <c r="Y7360" i="8"/>
  <c r="Y7361" i="8"/>
  <c r="Y7362" i="8"/>
  <c r="Y7363" i="8"/>
  <c r="Y7364" i="8"/>
  <c r="Y7365" i="8"/>
  <c r="Y7366" i="8"/>
  <c r="Y7367" i="8"/>
  <c r="Y7368" i="8"/>
  <c r="Y7369" i="8"/>
  <c r="Y7370" i="8"/>
  <c r="Y7371" i="8"/>
  <c r="Y7372" i="8"/>
  <c r="Y7373" i="8"/>
  <c r="Y7374" i="8"/>
  <c r="Y7375" i="8"/>
  <c r="Y7376" i="8"/>
  <c r="Y7377" i="8"/>
  <c r="Y7378" i="8"/>
  <c r="Y7379" i="8"/>
  <c r="Y7380" i="8"/>
  <c r="Y7381" i="8"/>
  <c r="Y7382" i="8"/>
  <c r="Y7383" i="8"/>
  <c r="Y7384" i="8"/>
  <c r="Y7385" i="8"/>
  <c r="Y7386" i="8"/>
  <c r="Y7387" i="8"/>
  <c r="Y7388" i="8"/>
  <c r="Y7389" i="8"/>
  <c r="Y7390" i="8"/>
  <c r="Y7391" i="8"/>
  <c r="Y7392" i="8"/>
  <c r="Y7393" i="8"/>
  <c r="Y7394" i="8"/>
  <c r="Y7395" i="8"/>
  <c r="Y7396" i="8"/>
  <c r="Y7397" i="8"/>
  <c r="Y7398" i="8"/>
  <c r="Y7399" i="8"/>
  <c r="Y7400" i="8"/>
  <c r="Y7401" i="8"/>
  <c r="Y7402" i="8"/>
  <c r="Y7403" i="8"/>
  <c r="Y7404" i="8"/>
  <c r="Y7405" i="8"/>
  <c r="Y7406" i="8"/>
  <c r="Y7407" i="8"/>
  <c r="Y7408" i="8"/>
  <c r="Y7409" i="8"/>
  <c r="Y7410" i="8"/>
  <c r="Y7411" i="8"/>
  <c r="Y7412" i="8"/>
  <c r="Y7413" i="8"/>
  <c r="Y7414" i="8"/>
  <c r="Y7415" i="8"/>
  <c r="Y7416" i="8"/>
  <c r="Y7417" i="8"/>
  <c r="Y7418" i="8"/>
  <c r="Y7419" i="8"/>
  <c r="Y7420" i="8"/>
  <c r="Y7421" i="8"/>
  <c r="Y7422" i="8"/>
  <c r="Y7423" i="8"/>
  <c r="Y7424" i="8"/>
  <c r="Y7425" i="8"/>
  <c r="Y7426" i="8"/>
  <c r="Y7427" i="8"/>
  <c r="Y7428" i="8"/>
  <c r="Y7429" i="8"/>
  <c r="Y7430" i="8"/>
  <c r="Y7431" i="8"/>
  <c r="Y7432" i="8"/>
  <c r="Y7433" i="8"/>
  <c r="Y7434" i="8"/>
  <c r="Y7435" i="8"/>
  <c r="Y7436" i="8"/>
  <c r="Y7437" i="8"/>
  <c r="Y7438" i="8"/>
  <c r="Y7439" i="8"/>
  <c r="Y7440" i="8"/>
  <c r="Y7441" i="8"/>
  <c r="Y7442" i="8"/>
  <c r="Y7443" i="8"/>
  <c r="Y7444" i="8"/>
  <c r="Y7445" i="8"/>
  <c r="Y7446" i="8"/>
  <c r="Y7447" i="8"/>
  <c r="Y7448" i="8"/>
  <c r="Y7449" i="8"/>
  <c r="Y7450" i="8"/>
  <c r="Y7451" i="8"/>
  <c r="Y7452" i="8"/>
  <c r="Y7453" i="8"/>
  <c r="Y7454" i="8"/>
  <c r="Y7455" i="8"/>
  <c r="Y7456" i="8"/>
  <c r="Y7457" i="8"/>
  <c r="Y7458" i="8"/>
  <c r="Y7459" i="8"/>
  <c r="Y7460" i="8"/>
  <c r="Y7461" i="8"/>
  <c r="Y7462" i="8"/>
  <c r="Y7463" i="8"/>
  <c r="Y7464" i="8"/>
  <c r="Y7465" i="8"/>
  <c r="Y7466" i="8"/>
  <c r="Y7467" i="8"/>
  <c r="Y7468" i="8"/>
  <c r="Y7469" i="8"/>
  <c r="Y7470" i="8"/>
  <c r="Y7471" i="8"/>
  <c r="Y7472" i="8"/>
  <c r="Y7473" i="8"/>
  <c r="Y7474" i="8"/>
  <c r="Y7475" i="8"/>
  <c r="Y7476" i="8"/>
  <c r="Y7477" i="8"/>
  <c r="Y7478" i="8"/>
  <c r="Y7479" i="8"/>
  <c r="Y7480" i="8"/>
  <c r="Y7481" i="8"/>
  <c r="Y7482" i="8"/>
  <c r="Y7483" i="8"/>
  <c r="Y7484" i="8"/>
  <c r="Y7485" i="8"/>
  <c r="Y7486" i="8"/>
  <c r="Y7487" i="8"/>
  <c r="Y7488" i="8"/>
  <c r="Y7489" i="8"/>
  <c r="Y7490" i="8"/>
  <c r="Y7491" i="8"/>
  <c r="Y7492" i="8"/>
  <c r="Y7493" i="8"/>
  <c r="Y7494" i="8"/>
  <c r="Y7495" i="8"/>
  <c r="Y7496" i="8"/>
  <c r="Y7497" i="8"/>
  <c r="Y7498" i="8"/>
  <c r="Y7499" i="8"/>
  <c r="Y7500" i="8"/>
  <c r="Y7501" i="8"/>
  <c r="Y7502" i="8"/>
  <c r="Y7503" i="8"/>
  <c r="Y7504" i="8"/>
  <c r="Y7505" i="8"/>
  <c r="Y7506" i="8"/>
  <c r="Y7507" i="8"/>
  <c r="Y7508" i="8"/>
  <c r="Y7509" i="8"/>
  <c r="Y7510" i="8"/>
  <c r="Y7511" i="8"/>
  <c r="Y7512" i="8"/>
  <c r="Y7513" i="8"/>
  <c r="Y7514" i="8"/>
  <c r="Y7515" i="8"/>
  <c r="Y7516" i="8"/>
  <c r="Y7517" i="8"/>
  <c r="Y7518" i="8"/>
  <c r="Y7519" i="8"/>
  <c r="Y7520" i="8"/>
  <c r="Y7521" i="8"/>
  <c r="Y7522" i="8"/>
  <c r="Y7523" i="8"/>
  <c r="Y7524" i="8"/>
  <c r="Y7525" i="8"/>
  <c r="Y7526" i="8"/>
  <c r="Y7527" i="8"/>
  <c r="Y7528" i="8"/>
  <c r="Y7529" i="8"/>
  <c r="Y7530" i="8"/>
  <c r="Y7531" i="8"/>
  <c r="Y7532" i="8"/>
  <c r="Y7533" i="8"/>
  <c r="Y7534" i="8"/>
  <c r="Y7535" i="8"/>
  <c r="Y7536" i="8"/>
  <c r="Y7537" i="8"/>
  <c r="Y7538" i="8"/>
  <c r="Y7539" i="8"/>
  <c r="Y7540" i="8"/>
  <c r="Y7541" i="8"/>
  <c r="Y7542" i="8"/>
  <c r="Y7543" i="8"/>
  <c r="Y7544" i="8"/>
  <c r="Y7545" i="8"/>
  <c r="Y7546" i="8"/>
  <c r="Y7547" i="8"/>
  <c r="Y7548" i="8"/>
  <c r="Y7549" i="8"/>
  <c r="Y7550" i="8"/>
  <c r="Y7551" i="8"/>
  <c r="Y7552" i="8"/>
  <c r="Y7553" i="8"/>
  <c r="Y7554" i="8"/>
  <c r="Y7555" i="8"/>
  <c r="Y7556" i="8"/>
  <c r="Y7557" i="8"/>
  <c r="Y7558" i="8"/>
  <c r="Y7559" i="8"/>
  <c r="Y7560" i="8"/>
  <c r="Y7561" i="8"/>
  <c r="Y7562" i="8"/>
  <c r="Y7563" i="8"/>
  <c r="Y7564" i="8"/>
  <c r="Y7565" i="8"/>
  <c r="Y7566" i="8"/>
  <c r="Y7567" i="8"/>
  <c r="Y7568" i="8"/>
  <c r="Y7569" i="8"/>
  <c r="Y7570" i="8"/>
  <c r="Y7571" i="8"/>
  <c r="Y7572" i="8"/>
  <c r="Y7573" i="8"/>
  <c r="Y7574" i="8"/>
  <c r="Y7575" i="8"/>
  <c r="Y7576" i="8"/>
  <c r="Y7577" i="8"/>
  <c r="Y7578" i="8"/>
  <c r="Y7579" i="8"/>
  <c r="Y7580" i="8"/>
  <c r="Y7581" i="8"/>
  <c r="Y7582" i="8"/>
  <c r="Y7583" i="8"/>
  <c r="Y7584" i="8"/>
  <c r="Y7585" i="8"/>
  <c r="Y7586" i="8"/>
  <c r="Y7587" i="8"/>
  <c r="Y7588" i="8"/>
  <c r="Y7589" i="8"/>
  <c r="Y7590" i="8"/>
  <c r="Y7591" i="8"/>
  <c r="Y7592" i="8"/>
  <c r="Y7593" i="8"/>
  <c r="Y7594" i="8"/>
  <c r="Y7595" i="8"/>
  <c r="Y7596" i="8"/>
  <c r="Y7597" i="8"/>
  <c r="Y7598" i="8"/>
  <c r="Y7599" i="8"/>
  <c r="Y7600" i="8"/>
  <c r="Y7601" i="8"/>
  <c r="Y7602" i="8"/>
  <c r="Y7603" i="8"/>
  <c r="Y7604" i="8"/>
  <c r="Y7605" i="8"/>
  <c r="Y7606" i="8"/>
  <c r="Y7607" i="8"/>
  <c r="Y7608" i="8"/>
  <c r="Y7609" i="8"/>
  <c r="Y7610" i="8"/>
  <c r="Y7611" i="8"/>
  <c r="Y7612" i="8"/>
  <c r="Y7613" i="8"/>
  <c r="Y7614" i="8"/>
  <c r="Y7615" i="8"/>
  <c r="Y7616" i="8"/>
  <c r="Y7617" i="8"/>
  <c r="Y7618" i="8"/>
  <c r="Y7619" i="8"/>
  <c r="Y7620" i="8"/>
  <c r="Y7621" i="8"/>
  <c r="Y7622" i="8"/>
  <c r="Y7623" i="8"/>
  <c r="Y7624" i="8"/>
  <c r="Y7625" i="8"/>
  <c r="Y7626" i="8"/>
  <c r="Y7627" i="8"/>
  <c r="Y7628" i="8"/>
  <c r="Y7629" i="8"/>
  <c r="Y7630" i="8"/>
  <c r="Y7631" i="8"/>
  <c r="Y7632" i="8"/>
  <c r="Y7633" i="8"/>
  <c r="Y7634" i="8"/>
  <c r="Y7635" i="8"/>
  <c r="Y7636" i="8"/>
  <c r="Y7637" i="8"/>
  <c r="Y7638" i="8"/>
  <c r="Y7639" i="8"/>
  <c r="Y7640" i="8"/>
  <c r="Y7641" i="8"/>
  <c r="Y7642" i="8"/>
  <c r="Y7643" i="8"/>
  <c r="Y7644" i="8"/>
  <c r="Y7645" i="8"/>
  <c r="Y7646" i="8"/>
  <c r="Y7647" i="8"/>
  <c r="Y7648" i="8"/>
  <c r="Y7649" i="8"/>
  <c r="Y7650" i="8"/>
  <c r="Y7651" i="8"/>
  <c r="Y7652" i="8"/>
  <c r="Y7653" i="8"/>
  <c r="Y7654" i="8"/>
  <c r="Y7655" i="8"/>
  <c r="Y7656" i="8"/>
  <c r="Y7657" i="8"/>
  <c r="Y7658" i="8"/>
  <c r="Y7659" i="8"/>
  <c r="Y7660" i="8"/>
  <c r="Y7661" i="8"/>
  <c r="Y7662" i="8"/>
  <c r="Y7663" i="8"/>
  <c r="Y7664" i="8"/>
  <c r="Y7665" i="8"/>
  <c r="Y7666" i="8"/>
  <c r="Y7667" i="8"/>
  <c r="Y7668" i="8"/>
  <c r="Y7669" i="8"/>
  <c r="Y7670" i="8"/>
  <c r="Y7671" i="8"/>
  <c r="Y7672" i="8"/>
  <c r="Y7673" i="8"/>
  <c r="Y7674" i="8"/>
  <c r="Y7675" i="8"/>
  <c r="Y7676" i="8"/>
  <c r="Y7677" i="8"/>
  <c r="Y7678" i="8"/>
  <c r="Y7679" i="8"/>
  <c r="Y7680" i="8"/>
  <c r="Y7681" i="8"/>
  <c r="Y7682" i="8"/>
  <c r="Y7683" i="8"/>
  <c r="Y7684" i="8"/>
  <c r="Y7685" i="8"/>
  <c r="Y7686" i="8"/>
  <c r="Y7687" i="8"/>
  <c r="Y7688" i="8"/>
  <c r="Y7689" i="8"/>
  <c r="Y7690" i="8"/>
  <c r="Y7691" i="8"/>
  <c r="Y7692" i="8"/>
  <c r="Y7693" i="8"/>
  <c r="Y7694" i="8"/>
  <c r="Y7695" i="8"/>
  <c r="Y7696" i="8"/>
  <c r="Y7697" i="8"/>
  <c r="Y7698" i="8"/>
  <c r="Y7699" i="8"/>
  <c r="Y7700" i="8"/>
  <c r="Y7701" i="8"/>
  <c r="Y7702" i="8"/>
  <c r="Y7703" i="8"/>
  <c r="Y7704" i="8"/>
  <c r="Y7705" i="8"/>
  <c r="Y7706" i="8"/>
  <c r="Y7707" i="8"/>
  <c r="Y7708" i="8"/>
  <c r="Y7709" i="8"/>
  <c r="Y7710" i="8"/>
  <c r="Y7711" i="8"/>
  <c r="Y7712" i="8"/>
  <c r="Y7713" i="8"/>
  <c r="Y7714" i="8"/>
  <c r="Y7715" i="8"/>
  <c r="Y7716" i="8"/>
  <c r="Y7717" i="8"/>
  <c r="Y7718" i="8"/>
  <c r="Y7719" i="8"/>
  <c r="Y7720" i="8"/>
  <c r="Y7721" i="8"/>
  <c r="Y7722" i="8"/>
  <c r="Y7723" i="8"/>
  <c r="Y7724" i="8"/>
  <c r="Y7725" i="8"/>
  <c r="Y7726" i="8"/>
  <c r="Y7727" i="8"/>
  <c r="Y7728" i="8"/>
  <c r="Y7729" i="8"/>
  <c r="Y7730" i="8"/>
  <c r="Y7731" i="8"/>
  <c r="Y7732" i="8"/>
  <c r="Y7733" i="8"/>
  <c r="Y7734" i="8"/>
  <c r="Y7735" i="8"/>
  <c r="Y7736" i="8"/>
  <c r="Y7737" i="8"/>
  <c r="Y7738" i="8"/>
  <c r="Y7739" i="8"/>
  <c r="Y7740" i="8"/>
  <c r="Y7741" i="8"/>
  <c r="Y7742" i="8"/>
  <c r="Y7743" i="8"/>
  <c r="Y7744" i="8"/>
  <c r="Y7745" i="8"/>
  <c r="Y7746" i="8"/>
  <c r="Y7747" i="8"/>
  <c r="Y7748" i="8"/>
  <c r="Y7749" i="8"/>
  <c r="Y7750" i="8"/>
  <c r="Y7751" i="8"/>
  <c r="Y7752" i="8"/>
  <c r="Y7753" i="8"/>
  <c r="Y7754" i="8"/>
  <c r="Y7755" i="8"/>
  <c r="Y7756" i="8"/>
  <c r="Y7757" i="8"/>
  <c r="Y7758" i="8"/>
  <c r="Y7759" i="8"/>
  <c r="Y7760" i="8"/>
  <c r="Y7761" i="8"/>
  <c r="Y7762" i="8"/>
  <c r="Y7763" i="8"/>
  <c r="Y7764" i="8"/>
  <c r="Y7765" i="8"/>
  <c r="Y7766" i="8"/>
  <c r="Y7767" i="8"/>
  <c r="Y7768" i="8"/>
  <c r="Y7769" i="8"/>
  <c r="Y7770" i="8"/>
  <c r="Y7771" i="8"/>
  <c r="Y7772" i="8"/>
  <c r="Y7773" i="8"/>
  <c r="Y7774" i="8"/>
  <c r="Y7775" i="8"/>
  <c r="Y7776" i="8"/>
  <c r="Y7777" i="8"/>
  <c r="Y7778" i="8"/>
  <c r="Y7779" i="8"/>
  <c r="Y7780" i="8"/>
  <c r="Y7781" i="8"/>
  <c r="Y7782" i="8"/>
  <c r="Y7783" i="8"/>
  <c r="Y7784" i="8"/>
  <c r="Y7785" i="8"/>
  <c r="Y7786" i="8"/>
  <c r="Y7787" i="8"/>
  <c r="Y7788" i="8"/>
  <c r="Y7789" i="8"/>
  <c r="Y7790" i="8"/>
  <c r="Y7791" i="8"/>
  <c r="Y7792" i="8"/>
  <c r="Y7793" i="8"/>
  <c r="Y7794" i="8"/>
  <c r="Y7795" i="8"/>
  <c r="Y7796" i="8"/>
  <c r="Y7797" i="8"/>
  <c r="Y7798" i="8"/>
  <c r="Y7799" i="8"/>
  <c r="Y7800" i="8"/>
  <c r="Y7801" i="8"/>
  <c r="Y7802" i="8"/>
  <c r="Y7803" i="8"/>
  <c r="Y7804" i="8"/>
  <c r="Y7805" i="8"/>
  <c r="Y7806" i="8"/>
  <c r="Y7807" i="8"/>
  <c r="Y7808" i="8"/>
  <c r="Y7809" i="8"/>
  <c r="Y7810" i="8"/>
  <c r="Y7811" i="8"/>
  <c r="Y7812" i="8"/>
  <c r="Y7813" i="8"/>
  <c r="Y7814" i="8"/>
  <c r="Y7815" i="8"/>
  <c r="Y7816" i="8"/>
  <c r="Y7817" i="8"/>
  <c r="Y7818" i="8"/>
  <c r="Y7819" i="8"/>
  <c r="Y7820" i="8"/>
  <c r="Y7821" i="8"/>
  <c r="Y7822" i="8"/>
  <c r="Y7823" i="8"/>
  <c r="Y7824" i="8"/>
  <c r="Y7825" i="8"/>
  <c r="Y7826" i="8"/>
  <c r="Y7827" i="8"/>
  <c r="Y7828" i="8"/>
  <c r="Y7829" i="8"/>
  <c r="Y7830" i="8"/>
  <c r="Y7831" i="8"/>
  <c r="Y7832" i="8"/>
  <c r="Y7833" i="8"/>
  <c r="Y7834" i="8"/>
  <c r="Y7835" i="8"/>
  <c r="Y7836" i="8"/>
  <c r="Y7837" i="8"/>
  <c r="Y7838" i="8"/>
  <c r="Y7839" i="8"/>
  <c r="Y7840" i="8"/>
  <c r="Y7841" i="8"/>
  <c r="Y7842" i="8"/>
  <c r="Y7843" i="8"/>
  <c r="Y7844" i="8"/>
  <c r="Y7845" i="8"/>
  <c r="Y7846" i="8"/>
  <c r="Y7847" i="8"/>
  <c r="Y7848" i="8"/>
  <c r="Y7849" i="8"/>
  <c r="Y7850" i="8"/>
  <c r="Y7851" i="8"/>
  <c r="Y7852" i="8"/>
  <c r="Y7853" i="8"/>
  <c r="Y7854" i="8"/>
  <c r="Y7855" i="8"/>
  <c r="Y7856" i="8"/>
  <c r="Y7857" i="8"/>
  <c r="Y7858" i="8"/>
  <c r="Y7859" i="8"/>
  <c r="Y7860" i="8"/>
  <c r="Y7861" i="8"/>
  <c r="Y7862" i="8"/>
  <c r="Y7863" i="8"/>
  <c r="Y7864" i="8"/>
  <c r="Y7865" i="8"/>
  <c r="Y7866" i="8"/>
  <c r="Y7867" i="8"/>
  <c r="Y7868" i="8"/>
  <c r="Y7869" i="8"/>
  <c r="Y7870" i="8"/>
  <c r="Y7871" i="8"/>
  <c r="Y7872" i="8"/>
  <c r="Y7873" i="8"/>
  <c r="Y7874" i="8"/>
  <c r="Y7875" i="8"/>
  <c r="Y7876" i="8"/>
  <c r="Y7877" i="8"/>
  <c r="Y7878" i="8"/>
  <c r="Y7879" i="8"/>
  <c r="Y7880" i="8"/>
  <c r="Y7881" i="8"/>
  <c r="Y7882" i="8"/>
  <c r="Y7883" i="8"/>
  <c r="Y7884" i="8"/>
  <c r="Y7885" i="8"/>
  <c r="Y7886" i="8"/>
  <c r="Y7887" i="8"/>
  <c r="Y7888" i="8"/>
  <c r="Y7889" i="8"/>
  <c r="Y7890" i="8"/>
  <c r="Y7891" i="8"/>
  <c r="Y7892" i="8"/>
  <c r="Y7893" i="8"/>
  <c r="Y7894" i="8"/>
  <c r="Y7895" i="8"/>
  <c r="Y7896" i="8"/>
  <c r="Y7897" i="8"/>
  <c r="Y7898" i="8"/>
  <c r="Y7899" i="8"/>
  <c r="Y7900" i="8"/>
  <c r="Y7901" i="8"/>
  <c r="Y7902" i="8"/>
  <c r="Y7903" i="8"/>
  <c r="Y7904" i="8"/>
  <c r="Y7905" i="8"/>
  <c r="Y7906" i="8"/>
  <c r="Y7907" i="8"/>
  <c r="Y7908" i="8"/>
  <c r="Y7909" i="8"/>
  <c r="Y7910" i="8"/>
  <c r="Y7911" i="8"/>
  <c r="Y7912" i="8"/>
  <c r="Y7913" i="8"/>
  <c r="Y7914" i="8"/>
  <c r="Y7915" i="8"/>
  <c r="Y7916" i="8"/>
  <c r="Y7917" i="8"/>
  <c r="Y7918" i="8"/>
  <c r="Y7919" i="8"/>
  <c r="Y7920" i="8"/>
  <c r="Y7921" i="8"/>
  <c r="Y7922" i="8"/>
  <c r="Y7923" i="8"/>
  <c r="Y7924" i="8"/>
  <c r="Y7925" i="8"/>
  <c r="Y7926" i="8"/>
  <c r="Y7927" i="8"/>
  <c r="Y7928" i="8"/>
  <c r="Y7929" i="8"/>
  <c r="Y7930" i="8"/>
  <c r="Y7931" i="8"/>
  <c r="Y7932" i="8"/>
  <c r="Y7933" i="8"/>
  <c r="Y7934" i="8"/>
  <c r="Y7935" i="8"/>
  <c r="Y7936" i="8"/>
  <c r="Y7937" i="8"/>
  <c r="Y7938" i="8"/>
  <c r="Y7939" i="8"/>
  <c r="Y7940" i="8"/>
  <c r="Y7941" i="8"/>
  <c r="Y7942" i="8"/>
  <c r="Y7943" i="8"/>
  <c r="Y7944" i="8"/>
  <c r="Y7945" i="8"/>
  <c r="Y7946" i="8"/>
  <c r="Y7947" i="8"/>
  <c r="Y7948" i="8"/>
  <c r="Y7949" i="8"/>
  <c r="Y7950" i="8"/>
  <c r="Y7951" i="8"/>
  <c r="Y7952" i="8"/>
  <c r="Y7953" i="8"/>
  <c r="Y7954" i="8"/>
  <c r="Y7955" i="8"/>
  <c r="Y7956" i="8"/>
  <c r="Y7957" i="8"/>
  <c r="Y7958" i="8"/>
  <c r="Y7959" i="8"/>
  <c r="Y7960" i="8"/>
  <c r="Y7961" i="8"/>
  <c r="Y7962" i="8"/>
  <c r="Y7963" i="8"/>
  <c r="Y7964" i="8"/>
  <c r="Y7965" i="8"/>
  <c r="Y7966" i="8"/>
  <c r="Y7967" i="8"/>
  <c r="Y7968" i="8"/>
  <c r="Y7969" i="8"/>
  <c r="Y7970" i="8"/>
  <c r="Y7971" i="8"/>
  <c r="Y7972" i="8"/>
  <c r="Y7973" i="8"/>
  <c r="Y7974" i="8"/>
  <c r="Y7975" i="8"/>
  <c r="Y7976" i="8"/>
  <c r="Y7977" i="8"/>
  <c r="Y7978" i="8"/>
  <c r="Y7979" i="8"/>
  <c r="Y7980" i="8"/>
  <c r="Y7981" i="8"/>
  <c r="Y7982" i="8"/>
  <c r="Y7983" i="8"/>
  <c r="Y7984" i="8"/>
  <c r="Y7985" i="8"/>
  <c r="Y7986" i="8"/>
  <c r="Y7987" i="8"/>
  <c r="Y7988" i="8"/>
  <c r="Y7989" i="8"/>
  <c r="Y7990" i="8"/>
  <c r="Y7991" i="8"/>
  <c r="Y7992" i="8"/>
  <c r="Y7993" i="8"/>
  <c r="Y7994" i="8"/>
  <c r="Y7995" i="8"/>
  <c r="H7986" i="8"/>
  <c r="I7985" i="8"/>
  <c r="A7995" i="8"/>
  <c r="X7999" i="8" l="1"/>
  <c r="A7996" i="8"/>
  <c r="I7986" i="8"/>
  <c r="H7987" i="8"/>
  <c r="X8000" i="8" l="1"/>
  <c r="H7988" i="8"/>
  <c r="I7987" i="8"/>
  <c r="A7997" i="8"/>
  <c r="X8001" i="8" l="1"/>
  <c r="A7998" i="8"/>
  <c r="I7988" i="8"/>
  <c r="H7989" i="8"/>
  <c r="X8002" i="8" l="1"/>
  <c r="H7990" i="8"/>
  <c r="I7989" i="8"/>
  <c r="A7999" i="8"/>
  <c r="X8003" i="8" l="1"/>
  <c r="A8000" i="8"/>
  <c r="I7990" i="8"/>
  <c r="H7991" i="8"/>
  <c r="X8004" i="8" l="1"/>
  <c r="H7992" i="8"/>
  <c r="I7991" i="8"/>
  <c r="A8001" i="8"/>
  <c r="X8005" i="8" l="1"/>
  <c r="A8002" i="8"/>
  <c r="I7992" i="8"/>
  <c r="H7993" i="8"/>
  <c r="X8006" i="8" l="1"/>
  <c r="H7994" i="8"/>
  <c r="I7993" i="8"/>
  <c r="A8003" i="8"/>
  <c r="X8007" i="8" l="1"/>
  <c r="A8004" i="8"/>
  <c r="I7994" i="8"/>
  <c r="H7995" i="8"/>
  <c r="X8008" i="8" l="1"/>
  <c r="H7996" i="8"/>
  <c r="I7995" i="8"/>
  <c r="A8005" i="8"/>
  <c r="X8009" i="8" l="1"/>
  <c r="A8006" i="8"/>
  <c r="H7997" i="8"/>
  <c r="I7996" i="8"/>
  <c r="X8010" i="8" l="1"/>
  <c r="H7998" i="8"/>
  <c r="I7997" i="8"/>
  <c r="A8007" i="8"/>
  <c r="X8011" i="8" l="1"/>
  <c r="A8008" i="8"/>
  <c r="H7999" i="8"/>
  <c r="I7998" i="8"/>
  <c r="X8012" i="8" l="1"/>
  <c r="H8000" i="8"/>
  <c r="I7999" i="8"/>
  <c r="A8009" i="8"/>
  <c r="X8013" i="8" l="1"/>
  <c r="A8010" i="8"/>
  <c r="H8001" i="8"/>
  <c r="I8000" i="8"/>
  <c r="X8014" i="8" l="1"/>
  <c r="H8002" i="8"/>
  <c r="I8001" i="8"/>
  <c r="A8011" i="8"/>
  <c r="X8015" i="8" l="1"/>
  <c r="A8012" i="8"/>
  <c r="H8003" i="8"/>
  <c r="I8002" i="8"/>
  <c r="X8016" i="8" l="1"/>
  <c r="H8004" i="8"/>
  <c r="I8003" i="8"/>
  <c r="A8013" i="8"/>
  <c r="X8017" i="8" l="1"/>
  <c r="A8014" i="8"/>
  <c r="H8005" i="8"/>
  <c r="I8004" i="8"/>
  <c r="X8018" i="8" l="1"/>
  <c r="H8006" i="8"/>
  <c r="I8005" i="8"/>
  <c r="A8015" i="8"/>
  <c r="X8019" i="8" l="1"/>
  <c r="A8016" i="8"/>
  <c r="H8007" i="8"/>
  <c r="I8006" i="8"/>
  <c r="X8020" i="8" l="1"/>
  <c r="H8008" i="8"/>
  <c r="I8007" i="8"/>
  <c r="A8017" i="8"/>
  <c r="X8021" i="8" l="1"/>
  <c r="A8018" i="8"/>
  <c r="H8009" i="8"/>
  <c r="I8008" i="8"/>
  <c r="X8022" i="8" l="1"/>
  <c r="H8010" i="8"/>
  <c r="I8009" i="8"/>
  <c r="A8019" i="8"/>
  <c r="X8023" i="8" l="1"/>
  <c r="A8020" i="8"/>
  <c r="H8011" i="8"/>
  <c r="I8010" i="8"/>
  <c r="X8024" i="8" l="1"/>
  <c r="H8012" i="8"/>
  <c r="I8011" i="8"/>
  <c r="A8021" i="8"/>
  <c r="X8025" i="8" l="1"/>
  <c r="A8022" i="8"/>
  <c r="H8013" i="8"/>
  <c r="I8012" i="8"/>
  <c r="X8026" i="8" l="1"/>
  <c r="H8014" i="8"/>
  <c r="I8013" i="8"/>
  <c r="A8023" i="8"/>
  <c r="X8027" i="8" l="1"/>
  <c r="A8024" i="8"/>
  <c r="H8015" i="8"/>
  <c r="I8014" i="8"/>
  <c r="X8028" i="8" l="1"/>
  <c r="H8016" i="8"/>
  <c r="I8015" i="8"/>
  <c r="A8025" i="8"/>
  <c r="X8029" i="8" l="1"/>
  <c r="A8026" i="8"/>
  <c r="H8017" i="8"/>
  <c r="I8016" i="8"/>
  <c r="X8030" i="8" l="1"/>
  <c r="H8018" i="8"/>
  <c r="I8017" i="8"/>
  <c r="A8027" i="8"/>
  <c r="X8031" i="8" l="1"/>
  <c r="A8028" i="8"/>
  <c r="H8019" i="8"/>
  <c r="I8018" i="8"/>
  <c r="X8032" i="8" l="1"/>
  <c r="H8020" i="8"/>
  <c r="I8019" i="8"/>
  <c r="A8029" i="8"/>
  <c r="X8033" i="8" l="1"/>
  <c r="A8030" i="8"/>
  <c r="H8021" i="8"/>
  <c r="I8020" i="8"/>
  <c r="X8034" i="8" l="1"/>
  <c r="H8022" i="8"/>
  <c r="I8021" i="8"/>
  <c r="A8031" i="8"/>
  <c r="X8035" i="8" l="1"/>
  <c r="A8032" i="8"/>
  <c r="H8023" i="8"/>
  <c r="I8022" i="8"/>
  <c r="X8036" i="8" l="1"/>
  <c r="H8024" i="8"/>
  <c r="I8023" i="8"/>
  <c r="A8033" i="8"/>
  <c r="X8037" i="8" l="1"/>
  <c r="A8034" i="8"/>
  <c r="H8025" i="8"/>
  <c r="I8024" i="8"/>
  <c r="X8038" i="8" l="1"/>
  <c r="H8026" i="8"/>
  <c r="I8025" i="8"/>
  <c r="A8035" i="8"/>
  <c r="X8039" i="8" l="1"/>
  <c r="A8036" i="8"/>
  <c r="H8027" i="8"/>
  <c r="I8026" i="8"/>
  <c r="X8040" i="8" l="1"/>
  <c r="H8028" i="8"/>
  <c r="I8027" i="8"/>
  <c r="A8037" i="8"/>
  <c r="X8041" i="8" l="1"/>
  <c r="A8038" i="8"/>
  <c r="H8029" i="8"/>
  <c r="I8028" i="8"/>
  <c r="X8042" i="8" l="1"/>
  <c r="H8030" i="8"/>
  <c r="I8029" i="8"/>
  <c r="A8039" i="8"/>
  <c r="X8043" i="8" l="1"/>
  <c r="A8040" i="8"/>
  <c r="H8031" i="8"/>
  <c r="I8030" i="8"/>
  <c r="X8044" i="8" l="1"/>
  <c r="H8032" i="8"/>
  <c r="I8031" i="8"/>
  <c r="A8041" i="8"/>
  <c r="X8045" i="8" l="1"/>
  <c r="A8042" i="8"/>
  <c r="H8033" i="8"/>
  <c r="I8032" i="8"/>
  <c r="X8046" i="8" l="1"/>
  <c r="H8034" i="8"/>
  <c r="I8033" i="8"/>
  <c r="A8043" i="8"/>
  <c r="X8047" i="8" l="1"/>
  <c r="A8044" i="8"/>
  <c r="H8035" i="8"/>
  <c r="I8034" i="8"/>
  <c r="X8048" i="8" l="1"/>
  <c r="H8036" i="8"/>
  <c r="I8035" i="8"/>
  <c r="A8045" i="8"/>
  <c r="X8049" i="8" l="1"/>
  <c r="A8046" i="8"/>
  <c r="I8036" i="8"/>
  <c r="H8037" i="8"/>
  <c r="X8050" i="8" l="1"/>
  <c r="H8038" i="8"/>
  <c r="I8037" i="8"/>
  <c r="A8047" i="8"/>
  <c r="X8051" i="8" l="1"/>
  <c r="A8048" i="8"/>
  <c r="I8038" i="8"/>
  <c r="H8039" i="8"/>
  <c r="X8052" i="8" l="1"/>
  <c r="H8040" i="8"/>
  <c r="I8039" i="8"/>
  <c r="A8049" i="8"/>
  <c r="X8053" i="8" l="1"/>
  <c r="A8050" i="8"/>
  <c r="I8040" i="8"/>
  <c r="H8041" i="8"/>
  <c r="X8054" i="8" l="1"/>
  <c r="H8042" i="8"/>
  <c r="I8041" i="8"/>
  <c r="A8051" i="8"/>
  <c r="X8055" i="8" l="1"/>
  <c r="A8052" i="8"/>
  <c r="I8042" i="8"/>
  <c r="H8043" i="8"/>
  <c r="X8056" i="8" l="1"/>
  <c r="H8044" i="8"/>
  <c r="I8043" i="8"/>
  <c r="A8053" i="8"/>
  <c r="X8057" i="8" l="1"/>
  <c r="A8054" i="8"/>
  <c r="I8044" i="8"/>
  <c r="H8045" i="8"/>
  <c r="X8058" i="8" l="1"/>
  <c r="H8046" i="8"/>
  <c r="I8045" i="8"/>
  <c r="A8055" i="8"/>
  <c r="X8059" i="8" l="1"/>
  <c r="A8056" i="8"/>
  <c r="I8046" i="8"/>
  <c r="H8047" i="8"/>
  <c r="X8060" i="8" l="1"/>
  <c r="H8048" i="8"/>
  <c r="I8047" i="8"/>
  <c r="A8057" i="8"/>
  <c r="X8061" i="8" l="1"/>
  <c r="A8058" i="8"/>
  <c r="I8048" i="8"/>
  <c r="H8049" i="8"/>
  <c r="X8062" i="8" l="1"/>
  <c r="H8050" i="8"/>
  <c r="I8049" i="8"/>
  <c r="A8059" i="8"/>
  <c r="X8063" i="8" l="1"/>
  <c r="A8060" i="8"/>
  <c r="I8050" i="8"/>
  <c r="H8051" i="8"/>
  <c r="X8064" i="8" l="1"/>
  <c r="H8052" i="8"/>
  <c r="I8051" i="8"/>
  <c r="A8061" i="8"/>
  <c r="X8065" i="8" l="1"/>
  <c r="A8062" i="8"/>
  <c r="I8052" i="8"/>
  <c r="H8053" i="8"/>
  <c r="X8066" i="8" l="1"/>
  <c r="H8054" i="8"/>
  <c r="I8053" i="8"/>
  <c r="A8063" i="8"/>
  <c r="X8067" i="8" l="1"/>
  <c r="A8064" i="8"/>
  <c r="I8054" i="8"/>
  <c r="H8055" i="8"/>
  <c r="X8068" i="8" l="1"/>
  <c r="H8056" i="8"/>
  <c r="I8055" i="8"/>
  <c r="A8065" i="8"/>
  <c r="X8069" i="8" l="1"/>
  <c r="A8066" i="8"/>
  <c r="I8056" i="8"/>
  <c r="H8057" i="8"/>
  <c r="X8070" i="8" l="1"/>
  <c r="H8058" i="8"/>
  <c r="I8057" i="8"/>
  <c r="A8067" i="8"/>
  <c r="X8071" i="8" l="1"/>
  <c r="A8068" i="8"/>
  <c r="I8058" i="8"/>
  <c r="H8059" i="8"/>
  <c r="X8072" i="8" l="1"/>
  <c r="H8060" i="8"/>
  <c r="I8059" i="8"/>
  <c r="A8069" i="8"/>
  <c r="X8073" i="8" l="1"/>
  <c r="A8070" i="8"/>
  <c r="I8060" i="8"/>
  <c r="H8061" i="8"/>
  <c r="X8074" i="8" l="1"/>
  <c r="H8062" i="8"/>
  <c r="I8061" i="8"/>
  <c r="A8071" i="8"/>
  <c r="X8075" i="8" l="1"/>
  <c r="A8072" i="8"/>
  <c r="I8062" i="8"/>
  <c r="H8063" i="8"/>
  <c r="X8076" i="8" l="1"/>
  <c r="H8064" i="8"/>
  <c r="I8063" i="8"/>
  <c r="A8073" i="8"/>
  <c r="X8077" i="8" l="1"/>
  <c r="A8074" i="8"/>
  <c r="I8064" i="8"/>
  <c r="H8065" i="8"/>
  <c r="X8078" i="8" l="1"/>
  <c r="H8066" i="8"/>
  <c r="I8065" i="8"/>
  <c r="A8075" i="8"/>
  <c r="X8079" i="8" l="1"/>
  <c r="A8076" i="8"/>
  <c r="I8066" i="8"/>
  <c r="H8067" i="8"/>
  <c r="X8080" i="8" l="1"/>
  <c r="H8068" i="8"/>
  <c r="I8067" i="8"/>
  <c r="A8077" i="8"/>
  <c r="X8081" i="8" l="1"/>
  <c r="A8078" i="8"/>
  <c r="I8068" i="8"/>
  <c r="H8069" i="8"/>
  <c r="X8082" i="8" l="1"/>
  <c r="H8070" i="8"/>
  <c r="I8069" i="8"/>
  <c r="A8079" i="8"/>
  <c r="X8083" i="8" l="1"/>
  <c r="A8080" i="8"/>
  <c r="I8070" i="8"/>
  <c r="H8071" i="8"/>
  <c r="X8084" i="8" l="1"/>
  <c r="H8072" i="8"/>
  <c r="I8071" i="8"/>
  <c r="A8081" i="8"/>
  <c r="X8085" i="8" l="1"/>
  <c r="A8082" i="8"/>
  <c r="I8072" i="8"/>
  <c r="H8073" i="8"/>
  <c r="X8086" i="8" l="1"/>
  <c r="H8074" i="8"/>
  <c r="I8073" i="8"/>
  <c r="A8083" i="8"/>
  <c r="X8087" i="8" l="1"/>
  <c r="A8084" i="8"/>
  <c r="I8074" i="8"/>
  <c r="H8075" i="8"/>
  <c r="X8088" i="8" l="1"/>
  <c r="H8076" i="8"/>
  <c r="I8075" i="8"/>
  <c r="A8085" i="8"/>
  <c r="X8089" i="8" l="1"/>
  <c r="A8086" i="8"/>
  <c r="I8076" i="8"/>
  <c r="H8077" i="8"/>
  <c r="X8090" i="8" l="1"/>
  <c r="H8078" i="8"/>
  <c r="I8077" i="8"/>
  <c r="A8087" i="8"/>
  <c r="X8091" i="8" l="1"/>
  <c r="A8088" i="8"/>
  <c r="I8078" i="8"/>
  <c r="H8079" i="8"/>
  <c r="X8092" i="8" l="1"/>
  <c r="H8080" i="8"/>
  <c r="I8079" i="8"/>
  <c r="A8089" i="8"/>
  <c r="X8093" i="8" l="1"/>
  <c r="A8090" i="8"/>
  <c r="I8080" i="8"/>
  <c r="H8081" i="8"/>
  <c r="X8094" i="8" l="1"/>
  <c r="H8082" i="8"/>
  <c r="I8081" i="8"/>
  <c r="A8091" i="8"/>
  <c r="X8095" i="8" l="1"/>
  <c r="A8092" i="8"/>
  <c r="I8082" i="8"/>
  <c r="H8083" i="8"/>
  <c r="X8096" i="8" l="1"/>
  <c r="H8084" i="8"/>
  <c r="I8083" i="8"/>
  <c r="A8093" i="8"/>
  <c r="X8097" i="8" l="1"/>
  <c r="A8094" i="8"/>
  <c r="I8084" i="8"/>
  <c r="H8085" i="8"/>
  <c r="X8098" i="8" l="1"/>
  <c r="H8086" i="8"/>
  <c r="I8085" i="8"/>
  <c r="A8095" i="8"/>
  <c r="X8099" i="8" l="1"/>
  <c r="A8096" i="8"/>
  <c r="I8086" i="8"/>
  <c r="H8087" i="8"/>
  <c r="X8100" i="8" l="1"/>
  <c r="H8088" i="8"/>
  <c r="I8087" i="8"/>
  <c r="A8097" i="8"/>
  <c r="X8101" i="8" l="1"/>
  <c r="A8098" i="8"/>
  <c r="I8088" i="8"/>
  <c r="H8089" i="8"/>
  <c r="X8102" i="8" l="1"/>
  <c r="H8090" i="8"/>
  <c r="I8089" i="8"/>
  <c r="A8099" i="8"/>
  <c r="X8103" i="8" l="1"/>
  <c r="A8100" i="8"/>
  <c r="I8090" i="8"/>
  <c r="H8091" i="8"/>
  <c r="X8104" i="8" l="1"/>
  <c r="H8092" i="8"/>
  <c r="I8091" i="8"/>
  <c r="A8101" i="8"/>
  <c r="X8105" i="8" l="1"/>
  <c r="A8102" i="8"/>
  <c r="I8092" i="8"/>
  <c r="H8093" i="8"/>
  <c r="X8106" i="8" l="1"/>
  <c r="H8094" i="8"/>
  <c r="I8093" i="8"/>
  <c r="A8103" i="8"/>
  <c r="X8107" i="8" l="1"/>
  <c r="A8104" i="8"/>
  <c r="I8094" i="8"/>
  <c r="H8095" i="8"/>
  <c r="X8108" i="8" l="1"/>
  <c r="H8096" i="8"/>
  <c r="I8095" i="8"/>
  <c r="A8105" i="8"/>
  <c r="X8109" i="8" l="1"/>
  <c r="A8106" i="8"/>
  <c r="I8096" i="8"/>
  <c r="H8097" i="8"/>
  <c r="X8110" i="8" l="1"/>
  <c r="H8098" i="8"/>
  <c r="I8097" i="8"/>
  <c r="A8107" i="8"/>
  <c r="X8111" i="8" l="1"/>
  <c r="A8108" i="8"/>
  <c r="I8098" i="8"/>
  <c r="H8099" i="8"/>
  <c r="X8112" i="8" l="1"/>
  <c r="H8100" i="8"/>
  <c r="I8099" i="8"/>
  <c r="A8109" i="8"/>
  <c r="X8113" i="8" l="1"/>
  <c r="A8110" i="8"/>
  <c r="I8100" i="8"/>
  <c r="H8101" i="8"/>
  <c r="X8114" i="8" l="1"/>
  <c r="H8102" i="8"/>
  <c r="I8101" i="8"/>
  <c r="A8111" i="8"/>
  <c r="X8115" i="8" l="1"/>
  <c r="A8112" i="8"/>
  <c r="I8102" i="8"/>
  <c r="H8103" i="8"/>
  <c r="X8116" i="8" l="1"/>
  <c r="H8104" i="8"/>
  <c r="I8103" i="8"/>
  <c r="A8113" i="8"/>
  <c r="X8117" i="8" l="1"/>
  <c r="A8114" i="8"/>
  <c r="I8104" i="8"/>
  <c r="H8105" i="8"/>
  <c r="X8118" i="8" l="1"/>
  <c r="H8106" i="8"/>
  <c r="I8105" i="8"/>
  <c r="A8115" i="8"/>
  <c r="X8119" i="8" l="1"/>
  <c r="A8116" i="8"/>
  <c r="I8106" i="8"/>
  <c r="H8107" i="8"/>
  <c r="X8120" i="8" l="1"/>
  <c r="H8108" i="8"/>
  <c r="I8107" i="8"/>
  <c r="A8117" i="8"/>
  <c r="X8121" i="8" l="1"/>
  <c r="A8118" i="8"/>
  <c r="I8108" i="8"/>
  <c r="H8109" i="8"/>
  <c r="X8122" i="8" l="1"/>
  <c r="H8110" i="8"/>
  <c r="I8109" i="8"/>
  <c r="A8119" i="8"/>
  <c r="X8123" i="8" l="1"/>
  <c r="A8120" i="8"/>
  <c r="I8110" i="8"/>
  <c r="H8111" i="8"/>
  <c r="X8124" i="8" l="1"/>
  <c r="H8112" i="8"/>
  <c r="I8111" i="8"/>
  <c r="A8121" i="8"/>
  <c r="X8125" i="8" l="1"/>
  <c r="A8122" i="8"/>
  <c r="I8112" i="8"/>
  <c r="H8113" i="8"/>
  <c r="X8126" i="8" l="1"/>
  <c r="H8114" i="8"/>
  <c r="I8113" i="8"/>
  <c r="A8123" i="8"/>
  <c r="X8127" i="8" l="1"/>
  <c r="A8124" i="8"/>
  <c r="I8114" i="8"/>
  <c r="H8115" i="8"/>
  <c r="X8128" i="8" l="1"/>
  <c r="H8116" i="8"/>
  <c r="I8115" i="8"/>
  <c r="A8125" i="8"/>
  <c r="X8129" i="8" l="1"/>
  <c r="A8126" i="8"/>
  <c r="I8116" i="8"/>
  <c r="H8117" i="8"/>
  <c r="X8130" i="8" l="1"/>
  <c r="H8118" i="8"/>
  <c r="I8117" i="8"/>
  <c r="A8127" i="8"/>
  <c r="X8131" i="8" l="1"/>
  <c r="A8128" i="8"/>
  <c r="I8118" i="8"/>
  <c r="H8119" i="8"/>
  <c r="X8132" i="8" l="1"/>
  <c r="H8120" i="8"/>
  <c r="I8119" i="8"/>
  <c r="A8129" i="8"/>
  <c r="X8133" i="8" l="1"/>
  <c r="A8130" i="8"/>
  <c r="I8120" i="8"/>
  <c r="H8121" i="8"/>
  <c r="X8134" i="8" l="1"/>
  <c r="H8122" i="8"/>
  <c r="I8121" i="8"/>
  <c r="A8131" i="8"/>
  <c r="X8135" i="8" l="1"/>
  <c r="A8132" i="8"/>
  <c r="I8122" i="8"/>
  <c r="H8123" i="8"/>
  <c r="X8136" i="8" l="1"/>
  <c r="H8124" i="8"/>
  <c r="I8123" i="8"/>
  <c r="A8133" i="8"/>
  <c r="X8137" i="8" l="1"/>
  <c r="A8134" i="8"/>
  <c r="I8124" i="8"/>
  <c r="H8125" i="8"/>
  <c r="X8138" i="8" l="1"/>
  <c r="H8126" i="8"/>
  <c r="I8125" i="8"/>
  <c r="A8135" i="8"/>
  <c r="X8139" i="8" l="1"/>
  <c r="A8136" i="8"/>
  <c r="I8126" i="8"/>
  <c r="H8127" i="8"/>
  <c r="X8140" i="8" l="1"/>
  <c r="H8128" i="8"/>
  <c r="I8127" i="8"/>
  <c r="A8137" i="8"/>
  <c r="X8141" i="8" l="1"/>
  <c r="A8138" i="8"/>
  <c r="I8128" i="8"/>
  <c r="H8129" i="8"/>
  <c r="X8142" i="8" l="1"/>
  <c r="H8130" i="8"/>
  <c r="I8129" i="8"/>
  <c r="A8139" i="8"/>
  <c r="X8143" i="8" l="1"/>
  <c r="A8140" i="8"/>
  <c r="I8130" i="8"/>
  <c r="H8131" i="8"/>
  <c r="X8144" i="8" l="1"/>
  <c r="H8132" i="8"/>
  <c r="I8131" i="8"/>
  <c r="A8141" i="8"/>
  <c r="X8145" i="8" l="1"/>
  <c r="A8142" i="8"/>
  <c r="I8132" i="8"/>
  <c r="H8133" i="8"/>
  <c r="X8146" i="8" l="1"/>
  <c r="H8134" i="8"/>
  <c r="I8133" i="8"/>
  <c r="A8143" i="8"/>
  <c r="X8147" i="8" l="1"/>
  <c r="A8144" i="8"/>
  <c r="I8134" i="8"/>
  <c r="H8135" i="8"/>
  <c r="X8148" i="8" l="1"/>
  <c r="H8136" i="8"/>
  <c r="I8135" i="8"/>
  <c r="A8145" i="8"/>
  <c r="X8149" i="8" l="1"/>
  <c r="A8146" i="8"/>
  <c r="I8136" i="8"/>
  <c r="H8137" i="8"/>
  <c r="X8150" i="8" l="1"/>
  <c r="H8138" i="8"/>
  <c r="I8137" i="8"/>
  <c r="A8147" i="8"/>
  <c r="X8151" i="8" l="1"/>
  <c r="A8148" i="8"/>
  <c r="I8138" i="8"/>
  <c r="H8139" i="8"/>
  <c r="X8152" i="8" l="1"/>
  <c r="H8140" i="8"/>
  <c r="I8139" i="8"/>
  <c r="A8149" i="8"/>
  <c r="X8153" i="8" l="1"/>
  <c r="A8150" i="8"/>
  <c r="I8140" i="8"/>
  <c r="H8141" i="8"/>
  <c r="X8154" i="8" l="1"/>
  <c r="H8142" i="8"/>
  <c r="I8141" i="8"/>
  <c r="A8151" i="8"/>
  <c r="X8155" i="8" l="1"/>
  <c r="A8152" i="8"/>
  <c r="I8142" i="8"/>
  <c r="H8143" i="8"/>
  <c r="X8156" i="8" l="1"/>
  <c r="H8144" i="8"/>
  <c r="I8143" i="8"/>
  <c r="A8153" i="8"/>
  <c r="X8157" i="8" l="1"/>
  <c r="A8154" i="8"/>
  <c r="I8144" i="8"/>
  <c r="H8145" i="8"/>
  <c r="X8158" i="8" l="1"/>
  <c r="H8146" i="8"/>
  <c r="I8145" i="8"/>
  <c r="A8155" i="8"/>
  <c r="X8159" i="8" l="1"/>
  <c r="A8156" i="8"/>
  <c r="I8146" i="8"/>
  <c r="H8147" i="8"/>
  <c r="X8160" i="8" l="1"/>
  <c r="H8148" i="8"/>
  <c r="I8147" i="8"/>
  <c r="A8157" i="8"/>
  <c r="X8161" i="8" l="1"/>
  <c r="A8158" i="8"/>
  <c r="I8148" i="8"/>
  <c r="H8149" i="8"/>
  <c r="X8162" i="8" l="1"/>
  <c r="H8150" i="8"/>
  <c r="I8149" i="8"/>
  <c r="A8159" i="8"/>
  <c r="X8163" i="8" l="1"/>
  <c r="A8160" i="8"/>
  <c r="I8150" i="8"/>
  <c r="H8151" i="8"/>
  <c r="X8164" i="8" l="1"/>
  <c r="H8152" i="8"/>
  <c r="I8151" i="8"/>
  <c r="A8161" i="8"/>
  <c r="X8165" i="8" l="1"/>
  <c r="A8162" i="8"/>
  <c r="I8152" i="8"/>
  <c r="H8153" i="8"/>
  <c r="X8166" i="8" l="1"/>
  <c r="H8154" i="8"/>
  <c r="I8153" i="8"/>
  <c r="A8163" i="8"/>
  <c r="X8167" i="8" l="1"/>
  <c r="A8164" i="8"/>
  <c r="I8154" i="8"/>
  <c r="H8155" i="8"/>
  <c r="X8168" i="8" l="1"/>
  <c r="H8156" i="8"/>
  <c r="I8155" i="8"/>
  <c r="A8165" i="8"/>
  <c r="X8169" i="8" l="1"/>
  <c r="A8166" i="8"/>
  <c r="I8156" i="8"/>
  <c r="H8157" i="8"/>
  <c r="X8170" i="8" l="1"/>
  <c r="H8158" i="8"/>
  <c r="I8157" i="8"/>
  <c r="A8167" i="8"/>
  <c r="X8171" i="8" l="1"/>
  <c r="A8168" i="8"/>
  <c r="I8158" i="8"/>
  <c r="H8159" i="8"/>
  <c r="X8172" i="8" l="1"/>
  <c r="H8160" i="8"/>
  <c r="I8159" i="8"/>
  <c r="A8169" i="8"/>
  <c r="X8173" i="8" l="1"/>
  <c r="A8170" i="8"/>
  <c r="I8160" i="8"/>
  <c r="H8161" i="8"/>
  <c r="X8174" i="8" l="1"/>
  <c r="H8162" i="8"/>
  <c r="I8161" i="8"/>
  <c r="A8171" i="8"/>
  <c r="X8175" i="8" l="1"/>
  <c r="A8172" i="8"/>
  <c r="I8162" i="8"/>
  <c r="H8163" i="8"/>
  <c r="X8176" i="8" l="1"/>
  <c r="H8164" i="8"/>
  <c r="I8163" i="8"/>
  <c r="A8173" i="8"/>
  <c r="X8177" i="8" l="1"/>
  <c r="A8174" i="8"/>
  <c r="I8164" i="8"/>
  <c r="H8165" i="8"/>
  <c r="X8178" i="8" l="1"/>
  <c r="H8166" i="8"/>
  <c r="I8165" i="8"/>
  <c r="A8175" i="8"/>
  <c r="X8179" i="8" l="1"/>
  <c r="A8176" i="8"/>
  <c r="I8166" i="8"/>
  <c r="H8167" i="8"/>
  <c r="X8180" i="8" l="1"/>
  <c r="H8168" i="8"/>
  <c r="I8167" i="8"/>
  <c r="A8177" i="8"/>
  <c r="X8181" i="8" l="1"/>
  <c r="A8178" i="8"/>
  <c r="I8168" i="8"/>
  <c r="H8169" i="8"/>
  <c r="X8182" i="8" l="1"/>
  <c r="H8170" i="8"/>
  <c r="I8169" i="8"/>
  <c r="A8179" i="8"/>
  <c r="X8183" i="8" l="1"/>
  <c r="A8180" i="8"/>
  <c r="I8170" i="8"/>
  <c r="H8171" i="8"/>
  <c r="X8184" i="8" l="1"/>
  <c r="H8172" i="8"/>
  <c r="I8171" i="8"/>
  <c r="A8181" i="8"/>
  <c r="X8185" i="8" l="1"/>
  <c r="A8182" i="8"/>
  <c r="I8172" i="8"/>
  <c r="H8173" i="8"/>
  <c r="X8186" i="8" l="1"/>
  <c r="H8174" i="8"/>
  <c r="I8173" i="8"/>
  <c r="A8183" i="8"/>
  <c r="X8187" i="8" l="1"/>
  <c r="A8184" i="8"/>
  <c r="I8174" i="8"/>
  <c r="H8175" i="8"/>
  <c r="X8188" i="8" l="1"/>
  <c r="H8176" i="8"/>
  <c r="I8175" i="8"/>
  <c r="A8185" i="8"/>
  <c r="X8189" i="8" l="1"/>
  <c r="A8186" i="8"/>
  <c r="I8176" i="8"/>
  <c r="H8177" i="8"/>
  <c r="X8190" i="8" l="1"/>
  <c r="H8178" i="8"/>
  <c r="I8177" i="8"/>
  <c r="A8187" i="8"/>
  <c r="X8191" i="8" l="1"/>
  <c r="A8188" i="8"/>
  <c r="I8178" i="8"/>
  <c r="H8179" i="8"/>
  <c r="X8192" i="8" l="1"/>
  <c r="H8180" i="8"/>
  <c r="I8179" i="8"/>
  <c r="A8189" i="8"/>
  <c r="X8193" i="8" l="1"/>
  <c r="A8190" i="8"/>
  <c r="I8180" i="8"/>
  <c r="H8181" i="8"/>
  <c r="X8194" i="8" l="1"/>
  <c r="H8182" i="8"/>
  <c r="I8181" i="8"/>
  <c r="A8191" i="8"/>
  <c r="X8195" i="8" l="1"/>
  <c r="A8192" i="8"/>
  <c r="I8182" i="8"/>
  <c r="H8183" i="8"/>
  <c r="X8196" i="8" l="1"/>
  <c r="H8184" i="8"/>
  <c r="I8183" i="8"/>
  <c r="A8193" i="8"/>
  <c r="X8197" i="8" l="1"/>
  <c r="A8194" i="8"/>
  <c r="I8184" i="8"/>
  <c r="H8185" i="8"/>
  <c r="X8198" i="8" l="1"/>
  <c r="H8186" i="8"/>
  <c r="I8185" i="8"/>
  <c r="A8195" i="8"/>
  <c r="X8199" i="8" l="1"/>
  <c r="A8196" i="8"/>
  <c r="I8186" i="8"/>
  <c r="H8187" i="8"/>
  <c r="X8200" i="8" l="1"/>
  <c r="H8188" i="8"/>
  <c r="I8187" i="8"/>
  <c r="A8197" i="8"/>
  <c r="X8201" i="8" l="1"/>
  <c r="A8198" i="8"/>
  <c r="I8188" i="8"/>
  <c r="H8189" i="8"/>
  <c r="X8202" i="8" l="1"/>
  <c r="H8190" i="8"/>
  <c r="I8189" i="8"/>
  <c r="A8199" i="8"/>
  <c r="X8203" i="8" l="1"/>
  <c r="A8200" i="8"/>
  <c r="I8190" i="8"/>
  <c r="H8191" i="8"/>
  <c r="X8204" i="8" l="1"/>
  <c r="H8192" i="8"/>
  <c r="I8191" i="8"/>
  <c r="A8201" i="8"/>
  <c r="X8205" i="8" l="1"/>
  <c r="A8202" i="8"/>
  <c r="I8192" i="8"/>
  <c r="H8193" i="8"/>
  <c r="X8206" i="8" l="1"/>
  <c r="H8194" i="8"/>
  <c r="I8193" i="8"/>
  <c r="A8203" i="8"/>
  <c r="X8207" i="8" l="1"/>
  <c r="A8204" i="8"/>
  <c r="I8194" i="8"/>
  <c r="H8195" i="8"/>
  <c r="X8208" i="8" l="1"/>
  <c r="H8196" i="8"/>
  <c r="I8195" i="8"/>
  <c r="A8205" i="8"/>
  <c r="X8209" i="8" l="1"/>
  <c r="A8206" i="8"/>
  <c r="I8196" i="8"/>
  <c r="H8197" i="8"/>
  <c r="X8210" i="8" l="1"/>
  <c r="H8198" i="8"/>
  <c r="I8197" i="8"/>
  <c r="A8207" i="8"/>
  <c r="X8211" i="8" l="1"/>
  <c r="A8208" i="8"/>
  <c r="I8198" i="8"/>
  <c r="H8199" i="8"/>
  <c r="X8212" i="8" l="1"/>
  <c r="H8200" i="8"/>
  <c r="I8199" i="8"/>
  <c r="A8209" i="8"/>
  <c r="X8213" i="8" l="1"/>
  <c r="A8210" i="8"/>
  <c r="I8200" i="8"/>
  <c r="H8201" i="8"/>
  <c r="X8214" i="8" l="1"/>
  <c r="H8202" i="8"/>
  <c r="I8201" i="8"/>
  <c r="A8211" i="8"/>
  <c r="X8215" i="8" l="1"/>
  <c r="A8212" i="8"/>
  <c r="I8202" i="8"/>
  <c r="H8203" i="8"/>
  <c r="X8216" i="8" l="1"/>
  <c r="H8204" i="8"/>
  <c r="I8203" i="8"/>
  <c r="A8213" i="8"/>
  <c r="X8217" i="8" l="1"/>
  <c r="A8214" i="8"/>
  <c r="I8204" i="8"/>
  <c r="H8205" i="8"/>
  <c r="X8218" i="8" l="1"/>
  <c r="H8206" i="8"/>
  <c r="I8205" i="8"/>
  <c r="A8215" i="8"/>
  <c r="X8219" i="8" l="1"/>
  <c r="A8216" i="8"/>
  <c r="I8206" i="8"/>
  <c r="H8207" i="8"/>
  <c r="X8220" i="8" l="1"/>
  <c r="H8208" i="8"/>
  <c r="I8207" i="8"/>
  <c r="A8217" i="8"/>
  <c r="X8221" i="8" l="1"/>
  <c r="A8218" i="8"/>
  <c r="I8208" i="8"/>
  <c r="H8209" i="8"/>
  <c r="X8222" i="8" l="1"/>
  <c r="H8210" i="8"/>
  <c r="I8209" i="8"/>
  <c r="A8219" i="8"/>
  <c r="X8223" i="8" l="1"/>
  <c r="A8220" i="8"/>
  <c r="I8210" i="8"/>
  <c r="H8211" i="8"/>
  <c r="X8224" i="8" l="1"/>
  <c r="H8212" i="8"/>
  <c r="I8211" i="8"/>
  <c r="A8221" i="8"/>
  <c r="X8225" i="8" l="1"/>
  <c r="A8222" i="8"/>
  <c r="I8212" i="8"/>
  <c r="H8213" i="8"/>
  <c r="X8226" i="8" l="1"/>
  <c r="H8214" i="8"/>
  <c r="I8213" i="8"/>
  <c r="A8223" i="8"/>
  <c r="X8227" i="8" l="1"/>
  <c r="A8224" i="8"/>
  <c r="I8214" i="8"/>
  <c r="H8215" i="8"/>
  <c r="X8228" i="8" l="1"/>
  <c r="H8216" i="8"/>
  <c r="I8215" i="8"/>
  <c r="A8225" i="8"/>
  <c r="X8229" i="8" l="1"/>
  <c r="A8226" i="8"/>
  <c r="I8216" i="8"/>
  <c r="H8217" i="8"/>
  <c r="X8230" i="8" l="1"/>
  <c r="H8218" i="8"/>
  <c r="I8217" i="8"/>
  <c r="A8227" i="8"/>
  <c r="X8231" i="8" l="1"/>
  <c r="A8228" i="8"/>
  <c r="I8218" i="8"/>
  <c r="H8219" i="8"/>
  <c r="X8232" i="8" l="1"/>
  <c r="H8220" i="8"/>
  <c r="I8219" i="8"/>
  <c r="A8229" i="8"/>
  <c r="X8233" i="8" l="1"/>
  <c r="A8230" i="8"/>
  <c r="I8220" i="8"/>
  <c r="H8221" i="8"/>
  <c r="X8234" i="8" l="1"/>
  <c r="H8222" i="8"/>
  <c r="I8221" i="8"/>
  <c r="A8231" i="8"/>
  <c r="X8235" i="8" l="1"/>
  <c r="A8232" i="8"/>
  <c r="I8222" i="8"/>
  <c r="H8223" i="8"/>
  <c r="X8236" i="8" l="1"/>
  <c r="H8224" i="8"/>
  <c r="I8223" i="8"/>
  <c r="A8233" i="8"/>
  <c r="X8237" i="8" l="1"/>
  <c r="A8234" i="8"/>
  <c r="I8224" i="8"/>
  <c r="H8225" i="8"/>
  <c r="X8238" i="8" l="1"/>
  <c r="H8226" i="8"/>
  <c r="I8225" i="8"/>
  <c r="A8235" i="8"/>
  <c r="X8239" i="8" l="1"/>
  <c r="A8236" i="8"/>
  <c r="I8226" i="8"/>
  <c r="H8227" i="8"/>
  <c r="X8240" i="8" l="1"/>
  <c r="H8228" i="8"/>
  <c r="I8227" i="8"/>
  <c r="A8237" i="8"/>
  <c r="X8241" i="8" l="1"/>
  <c r="A8238" i="8"/>
  <c r="I8228" i="8"/>
  <c r="H8229" i="8"/>
  <c r="X8242" i="8" l="1"/>
  <c r="H8230" i="8"/>
  <c r="I8229" i="8"/>
  <c r="A8239" i="8"/>
  <c r="X8243" i="8" l="1"/>
  <c r="A8240" i="8"/>
  <c r="I8230" i="8"/>
  <c r="H8231" i="8"/>
  <c r="X8244" i="8" l="1"/>
  <c r="H8232" i="8"/>
  <c r="I8231" i="8"/>
  <c r="A8241" i="8"/>
  <c r="X8245" i="8" l="1"/>
  <c r="A8242" i="8"/>
  <c r="I8232" i="8"/>
  <c r="H8233" i="8"/>
  <c r="X8246" i="8" l="1"/>
  <c r="H8234" i="8"/>
  <c r="I8233" i="8"/>
  <c r="A8243" i="8"/>
  <c r="X8247" i="8" l="1"/>
  <c r="A8244" i="8"/>
  <c r="I8234" i="8"/>
  <c r="H8235" i="8"/>
  <c r="X8248" i="8" l="1"/>
  <c r="H8236" i="8"/>
  <c r="I8235" i="8"/>
  <c r="A8245" i="8"/>
  <c r="X8249" i="8" l="1"/>
  <c r="A8246" i="8"/>
  <c r="I8236" i="8"/>
  <c r="H8237" i="8"/>
  <c r="X8250" i="8" l="1"/>
  <c r="H8238" i="8"/>
  <c r="I8237" i="8"/>
  <c r="A8247" i="8"/>
  <c r="X8251" i="8" l="1"/>
  <c r="A8248" i="8"/>
  <c r="I8238" i="8"/>
  <c r="H8239" i="8"/>
  <c r="X8252" i="8" l="1"/>
  <c r="H8240" i="8"/>
  <c r="I8239" i="8"/>
  <c r="A8249" i="8"/>
  <c r="X8253" i="8" l="1"/>
  <c r="A8250" i="8"/>
  <c r="I8240" i="8"/>
  <c r="H8241" i="8"/>
  <c r="X8254" i="8" l="1"/>
  <c r="H8242" i="8"/>
  <c r="I8241" i="8"/>
  <c r="A8251" i="8"/>
  <c r="X8255" i="8" l="1"/>
  <c r="A8252" i="8"/>
  <c r="I8242" i="8"/>
  <c r="H8243" i="8"/>
  <c r="X8256" i="8" l="1"/>
  <c r="H8244" i="8"/>
  <c r="I8243" i="8"/>
  <c r="A8253" i="8"/>
  <c r="X8257" i="8" l="1"/>
  <c r="A8254" i="8"/>
  <c r="I8244" i="8"/>
  <c r="H8245" i="8"/>
  <c r="X8258" i="8" l="1"/>
  <c r="H8246" i="8"/>
  <c r="I8245" i="8"/>
  <c r="A8255" i="8"/>
  <c r="X8259" i="8" l="1"/>
  <c r="A8256" i="8"/>
  <c r="I8246" i="8"/>
  <c r="H8247" i="8"/>
  <c r="X8260" i="8" l="1"/>
  <c r="H8248" i="8"/>
  <c r="I8247" i="8"/>
  <c r="A8257" i="8"/>
  <c r="X8261" i="8" l="1"/>
  <c r="A8258" i="8"/>
  <c r="I8248" i="8"/>
  <c r="H8249" i="8"/>
  <c r="X8262" i="8" l="1"/>
  <c r="H8250" i="8"/>
  <c r="I8249" i="8"/>
  <c r="A8259" i="8"/>
  <c r="X8263" i="8" l="1"/>
  <c r="A8260" i="8"/>
  <c r="I8250" i="8"/>
  <c r="H8251" i="8"/>
  <c r="X8264" i="8" l="1"/>
  <c r="H8252" i="8"/>
  <c r="I8251" i="8"/>
  <c r="A8261" i="8"/>
  <c r="X8265" i="8" l="1"/>
  <c r="A8262" i="8"/>
  <c r="I8252" i="8"/>
  <c r="H8253" i="8"/>
  <c r="X8266" i="8" l="1"/>
  <c r="H8254" i="8"/>
  <c r="I8253" i="8"/>
  <c r="A8263" i="8"/>
  <c r="X8267" i="8" l="1"/>
  <c r="A8264" i="8"/>
  <c r="I8254" i="8"/>
  <c r="H8255" i="8"/>
  <c r="X8268" i="8" l="1"/>
  <c r="H8256" i="8"/>
  <c r="I8255" i="8"/>
  <c r="A8265" i="8"/>
  <c r="X8269" i="8" l="1"/>
  <c r="A8266" i="8"/>
  <c r="I8256" i="8"/>
  <c r="H8257" i="8"/>
  <c r="X8270" i="8" l="1"/>
  <c r="H8258" i="8"/>
  <c r="I8257" i="8"/>
  <c r="A8267" i="8"/>
  <c r="X8271" i="8" l="1"/>
  <c r="A8268" i="8"/>
  <c r="I8258" i="8"/>
  <c r="H8259" i="8"/>
  <c r="X8272" i="8" l="1"/>
  <c r="H8260" i="8"/>
  <c r="I8259" i="8"/>
  <c r="A8269" i="8"/>
  <c r="X8273" i="8" l="1"/>
  <c r="A8270" i="8"/>
  <c r="I8260" i="8"/>
  <c r="H8261" i="8"/>
  <c r="X8274" i="8" l="1"/>
  <c r="H8262" i="8"/>
  <c r="I8261" i="8"/>
  <c r="A8271" i="8"/>
  <c r="X8275" i="8" l="1"/>
  <c r="A8272" i="8"/>
  <c r="I8262" i="8"/>
  <c r="H8263" i="8"/>
  <c r="X8276" i="8" l="1"/>
  <c r="H8264" i="8"/>
  <c r="I8263" i="8"/>
  <c r="A8273" i="8"/>
  <c r="X8277" i="8" l="1"/>
  <c r="A8274" i="8"/>
  <c r="I8264" i="8"/>
  <c r="H8265" i="8"/>
  <c r="X8278" i="8" l="1"/>
  <c r="H8266" i="8"/>
  <c r="I8265" i="8"/>
  <c r="A8275" i="8"/>
  <c r="X8279" i="8" l="1"/>
  <c r="A8276" i="8"/>
  <c r="I8266" i="8"/>
  <c r="H8267" i="8"/>
  <c r="X8280" i="8" l="1"/>
  <c r="H8268" i="8"/>
  <c r="I8267" i="8"/>
  <c r="A8277" i="8"/>
  <c r="X8281" i="8" l="1"/>
  <c r="A8278" i="8"/>
  <c r="I8268" i="8"/>
  <c r="H8269" i="8"/>
  <c r="X8282" i="8" l="1"/>
  <c r="H8270" i="8"/>
  <c r="I8269" i="8"/>
  <c r="A8279" i="8"/>
  <c r="X8283" i="8" l="1"/>
  <c r="A8280" i="8"/>
  <c r="I8270" i="8"/>
  <c r="H8271" i="8"/>
  <c r="X8284" i="8" l="1"/>
  <c r="H8272" i="8"/>
  <c r="I8271" i="8"/>
  <c r="A8281" i="8"/>
  <c r="X8285" i="8" l="1"/>
  <c r="A8282" i="8"/>
  <c r="I8272" i="8"/>
  <c r="H8273" i="8"/>
  <c r="X8286" i="8" l="1"/>
  <c r="H8274" i="8"/>
  <c r="I8273" i="8"/>
  <c r="A8283" i="8"/>
  <c r="X8287" i="8" l="1"/>
  <c r="A8284" i="8"/>
  <c r="I8274" i="8"/>
  <c r="H8275" i="8"/>
  <c r="X8288" i="8" l="1"/>
  <c r="H8276" i="8"/>
  <c r="I8275" i="8"/>
  <c r="A8285" i="8"/>
  <c r="X8289" i="8" l="1"/>
  <c r="A8286" i="8"/>
  <c r="I8276" i="8"/>
  <c r="H8277" i="8"/>
  <c r="X8290" i="8" l="1"/>
  <c r="H8278" i="8"/>
  <c r="I8277" i="8"/>
  <c r="A8287" i="8"/>
  <c r="X8291" i="8" l="1"/>
  <c r="A8288" i="8"/>
  <c r="I8278" i="8"/>
  <c r="H8279" i="8"/>
  <c r="X8292" i="8" l="1"/>
  <c r="H8280" i="8"/>
  <c r="I8279" i="8"/>
  <c r="A8289" i="8"/>
  <c r="X8293" i="8" l="1"/>
  <c r="A8290" i="8"/>
  <c r="I8280" i="8"/>
  <c r="H8281" i="8"/>
  <c r="X8294" i="8" l="1"/>
  <c r="H8282" i="8"/>
  <c r="I8281" i="8"/>
  <c r="A8291" i="8"/>
  <c r="X8295" i="8" l="1"/>
  <c r="A8292" i="8"/>
  <c r="I8282" i="8"/>
  <c r="H8283" i="8"/>
  <c r="X8296" i="8" l="1"/>
  <c r="H8284" i="8"/>
  <c r="I8283" i="8"/>
  <c r="A8293" i="8"/>
  <c r="X8297" i="8" l="1"/>
  <c r="A8294" i="8"/>
  <c r="I8284" i="8"/>
  <c r="H8285" i="8"/>
  <c r="X8298" i="8" l="1"/>
  <c r="H8286" i="8"/>
  <c r="I8285" i="8"/>
  <c r="A8295" i="8"/>
  <c r="X8299" i="8" l="1"/>
  <c r="A8296" i="8"/>
  <c r="I8286" i="8"/>
  <c r="H8287" i="8"/>
  <c r="X8300" i="8" l="1"/>
  <c r="H8288" i="8"/>
  <c r="I8287" i="8"/>
  <c r="A8297" i="8"/>
  <c r="X8301" i="8" l="1"/>
  <c r="A8298" i="8"/>
  <c r="I8288" i="8"/>
  <c r="H8289" i="8"/>
  <c r="X8302" i="8" l="1"/>
  <c r="H8290" i="8"/>
  <c r="I8289" i="8"/>
  <c r="A8299" i="8"/>
  <c r="X8303" i="8" l="1"/>
  <c r="A8300" i="8"/>
  <c r="I8290" i="8"/>
  <c r="H8291" i="8"/>
  <c r="X8304" i="8" l="1"/>
  <c r="H8292" i="8"/>
  <c r="I8291" i="8"/>
  <c r="A8301" i="8"/>
  <c r="X8305" i="8" l="1"/>
  <c r="A8302" i="8"/>
  <c r="I8292" i="8"/>
  <c r="H8293" i="8"/>
  <c r="X8306" i="8" l="1"/>
  <c r="H8294" i="8"/>
  <c r="I8293" i="8"/>
  <c r="A8303" i="8"/>
  <c r="X8307" i="8" l="1"/>
  <c r="A8304" i="8"/>
  <c r="I8294" i="8"/>
  <c r="H8295" i="8"/>
  <c r="X8308" i="8" l="1"/>
  <c r="H8296" i="8"/>
  <c r="I8295" i="8"/>
  <c r="A8305" i="8"/>
  <c r="X8309" i="8" l="1"/>
  <c r="A8306" i="8"/>
  <c r="I8296" i="8"/>
  <c r="H8297" i="8"/>
  <c r="X8310" i="8" l="1"/>
  <c r="I8297" i="8"/>
  <c r="H8298" i="8"/>
  <c r="A8307" i="8"/>
  <c r="X8311" i="8" l="1"/>
  <c r="A8308" i="8"/>
  <c r="I8298" i="8"/>
  <c r="H8299" i="8"/>
  <c r="X8312" i="8" l="1"/>
  <c r="I8299" i="8"/>
  <c r="H8300" i="8"/>
  <c r="A8309" i="8"/>
  <c r="X8313" i="8" l="1"/>
  <c r="A8310" i="8"/>
  <c r="I8300" i="8"/>
  <c r="H8301" i="8"/>
  <c r="X8314" i="8" l="1"/>
  <c r="I8301" i="8"/>
  <c r="H8302" i="8"/>
  <c r="A8311" i="8"/>
  <c r="X8315" i="8" l="1"/>
  <c r="A8312" i="8"/>
  <c r="I8302" i="8"/>
  <c r="H8303" i="8"/>
  <c r="X8316" i="8" l="1"/>
  <c r="I8303" i="8"/>
  <c r="H8304" i="8"/>
  <c r="A8313" i="8"/>
  <c r="X8317" i="8" l="1"/>
  <c r="A8314" i="8"/>
  <c r="I8304" i="8"/>
  <c r="H8305" i="8"/>
  <c r="X8318" i="8" l="1"/>
  <c r="I8305" i="8"/>
  <c r="H8306" i="8"/>
  <c r="A8315" i="8"/>
  <c r="X8319" i="8" l="1"/>
  <c r="A8316" i="8"/>
  <c r="I8306" i="8"/>
  <c r="H8307" i="8"/>
  <c r="X8320" i="8" l="1"/>
  <c r="I8307" i="8"/>
  <c r="H8308" i="8"/>
  <c r="A8317" i="8"/>
  <c r="X8321" i="8" l="1"/>
  <c r="A8318" i="8"/>
  <c r="I8308" i="8"/>
  <c r="H8309" i="8"/>
  <c r="X8322" i="8" l="1"/>
  <c r="I8309" i="8"/>
  <c r="H8310" i="8"/>
  <c r="A8319" i="8"/>
  <c r="X8323" i="8" l="1"/>
  <c r="I8310" i="8"/>
  <c r="H8311" i="8"/>
  <c r="A8320" i="8"/>
  <c r="X8324" i="8" l="1"/>
  <c r="A8321" i="8"/>
  <c r="I8311" i="8"/>
  <c r="H8312" i="8"/>
  <c r="X8325" i="8" l="1"/>
  <c r="I8312" i="8"/>
  <c r="H8313" i="8"/>
  <c r="A8322" i="8"/>
  <c r="X8326" i="8" l="1"/>
  <c r="A8323" i="8"/>
  <c r="I8313" i="8"/>
  <c r="H8314" i="8"/>
  <c r="X8327" i="8" l="1"/>
  <c r="I8314" i="8"/>
  <c r="H8315" i="8"/>
  <c r="A8324" i="8"/>
  <c r="X8328" i="8" l="1"/>
  <c r="A8325" i="8"/>
  <c r="I8315" i="8"/>
  <c r="H8316" i="8"/>
  <c r="X8329" i="8" l="1"/>
  <c r="I8316" i="8"/>
  <c r="H8317" i="8"/>
  <c r="A8326" i="8"/>
  <c r="X8330" i="8" l="1"/>
  <c r="A8327" i="8"/>
  <c r="I8317" i="8"/>
  <c r="H8318" i="8"/>
  <c r="X8331" i="8" l="1"/>
  <c r="I8318" i="8"/>
  <c r="H8319" i="8"/>
  <c r="A8328" i="8"/>
  <c r="X8332" i="8" l="1"/>
  <c r="A8329" i="8"/>
  <c r="I8319" i="8"/>
  <c r="H8320" i="8"/>
  <c r="X8333" i="8" l="1"/>
  <c r="I8320" i="8"/>
  <c r="H8321" i="8"/>
  <c r="A8330" i="8"/>
  <c r="X8334" i="8" l="1"/>
  <c r="A8331" i="8"/>
  <c r="I8321" i="8"/>
  <c r="H8322" i="8"/>
  <c r="X8335" i="8" l="1"/>
  <c r="I8322" i="8"/>
  <c r="H8323" i="8"/>
  <c r="A8332" i="8"/>
  <c r="X8336" i="8" l="1"/>
  <c r="A8333" i="8"/>
  <c r="I8323" i="8"/>
  <c r="H8324" i="8"/>
  <c r="X8337" i="8" l="1"/>
  <c r="I8324" i="8"/>
  <c r="H8325" i="8"/>
  <c r="A8334" i="8"/>
  <c r="X8338" i="8" l="1"/>
  <c r="A8335" i="8"/>
  <c r="I8325" i="8"/>
  <c r="H8326" i="8"/>
  <c r="X8339" i="8" l="1"/>
  <c r="I8326" i="8"/>
  <c r="H8327" i="8"/>
  <c r="A8336" i="8"/>
  <c r="X8340" i="8" l="1"/>
  <c r="A8337" i="8"/>
  <c r="I8327" i="8"/>
  <c r="H8328" i="8"/>
  <c r="X8341" i="8" l="1"/>
  <c r="I8328" i="8"/>
  <c r="H8329" i="8"/>
  <c r="A8338" i="8"/>
  <c r="X8342" i="8" l="1"/>
  <c r="A8339" i="8"/>
  <c r="I8329" i="8"/>
  <c r="H8330" i="8"/>
  <c r="X8343" i="8" l="1"/>
  <c r="I8330" i="8"/>
  <c r="H8331" i="8"/>
  <c r="A8340" i="8"/>
  <c r="X8344" i="8" l="1"/>
  <c r="A8341" i="8"/>
  <c r="I8331" i="8"/>
  <c r="H8332" i="8"/>
  <c r="X8345" i="8" l="1"/>
  <c r="I8332" i="8"/>
  <c r="H8333" i="8"/>
  <c r="A8342" i="8"/>
  <c r="X8346" i="8" l="1"/>
  <c r="A8343" i="8"/>
  <c r="I8333" i="8"/>
  <c r="H8334" i="8"/>
  <c r="X8347" i="8" l="1"/>
  <c r="I8334" i="8"/>
  <c r="H8335" i="8"/>
  <c r="A8344" i="8"/>
  <c r="X8348" i="8" l="1"/>
  <c r="A8345" i="8"/>
  <c r="I8335" i="8"/>
  <c r="H8336" i="8"/>
  <c r="X8349" i="8" l="1"/>
  <c r="I8336" i="8"/>
  <c r="H8337" i="8"/>
  <c r="A8346" i="8"/>
  <c r="X8350" i="8" l="1"/>
  <c r="A8347" i="8"/>
  <c r="I8337" i="8"/>
  <c r="H8338" i="8"/>
  <c r="X8351" i="8" l="1"/>
  <c r="I8338" i="8"/>
  <c r="H8339" i="8"/>
  <c r="A8348" i="8"/>
  <c r="X8352" i="8" l="1"/>
  <c r="I8339" i="8"/>
  <c r="H8340" i="8"/>
  <c r="A8349" i="8"/>
  <c r="X8353" i="8" l="1"/>
  <c r="A8350" i="8"/>
  <c r="I8340" i="8"/>
  <c r="H8341" i="8"/>
  <c r="X8354" i="8" l="1"/>
  <c r="I8341" i="8"/>
  <c r="H8342" i="8"/>
  <c r="A8351" i="8"/>
  <c r="X8355" i="8" l="1"/>
  <c r="I8342" i="8"/>
  <c r="H8343" i="8"/>
  <c r="A8352" i="8"/>
  <c r="X8356" i="8" l="1"/>
  <c r="I8343" i="8"/>
  <c r="H8344" i="8"/>
  <c r="A8353" i="8"/>
  <c r="X8357" i="8" l="1"/>
  <c r="I8344" i="8"/>
  <c r="H8345" i="8"/>
  <c r="A8354" i="8"/>
  <c r="X8358" i="8" l="1"/>
  <c r="A8355" i="8"/>
  <c r="I8345" i="8"/>
  <c r="H8346" i="8"/>
  <c r="X8359" i="8" l="1"/>
  <c r="I8346" i="8"/>
  <c r="H8347" i="8"/>
  <c r="A8356" i="8"/>
  <c r="X8360" i="8" l="1"/>
  <c r="I8347" i="8"/>
  <c r="H8348" i="8"/>
  <c r="A8357" i="8"/>
  <c r="X8361" i="8" l="1"/>
  <c r="A8358" i="8"/>
  <c r="I8348" i="8"/>
  <c r="H8349" i="8"/>
  <c r="X8362" i="8" l="1"/>
  <c r="I8349" i="8"/>
  <c r="H8350" i="8"/>
  <c r="A8359" i="8"/>
  <c r="X8363" i="8" l="1"/>
  <c r="H8351" i="8"/>
  <c r="I8350" i="8"/>
  <c r="A8360" i="8"/>
  <c r="X8364" i="8" l="1"/>
  <c r="A8361" i="8"/>
  <c r="I8351" i="8"/>
  <c r="H8352" i="8"/>
  <c r="X8365" i="8" l="1"/>
  <c r="H8353" i="8"/>
  <c r="I8352" i="8"/>
  <c r="A8362" i="8"/>
  <c r="X8366" i="8" l="1"/>
  <c r="A8363" i="8"/>
  <c r="I8353" i="8"/>
  <c r="H8354" i="8"/>
  <c r="X8367" i="8" l="1"/>
  <c r="H8355" i="8"/>
  <c r="I8354" i="8"/>
  <c r="A8364" i="8"/>
  <c r="X8368" i="8" l="1"/>
  <c r="A8365" i="8"/>
  <c r="I8355" i="8"/>
  <c r="H8356" i="8"/>
  <c r="X8369" i="8" l="1"/>
  <c r="H8357" i="8"/>
  <c r="I8356" i="8"/>
  <c r="A8366" i="8"/>
  <c r="X8370" i="8" l="1"/>
  <c r="A8367" i="8"/>
  <c r="I8357" i="8"/>
  <c r="H8358" i="8"/>
  <c r="X8371" i="8" l="1"/>
  <c r="H8359" i="8"/>
  <c r="I8358" i="8"/>
  <c r="A8368" i="8"/>
  <c r="X8372" i="8" l="1"/>
  <c r="A8369" i="8"/>
  <c r="I8359" i="8"/>
  <c r="H8360" i="8"/>
  <c r="X8373" i="8" l="1"/>
  <c r="H8361" i="8"/>
  <c r="I8360" i="8"/>
  <c r="A8370" i="8"/>
  <c r="X8374" i="8" l="1"/>
  <c r="A8371" i="8"/>
  <c r="I8361" i="8"/>
  <c r="H8362" i="8"/>
  <c r="X8375" i="8" l="1"/>
  <c r="H8363" i="8"/>
  <c r="I8362" i="8"/>
  <c r="A8372" i="8"/>
  <c r="X8376" i="8" l="1"/>
  <c r="A8373" i="8"/>
  <c r="I8363" i="8"/>
  <c r="H8364" i="8"/>
  <c r="X8377" i="8" l="1"/>
  <c r="H8365" i="8"/>
  <c r="I8364" i="8"/>
  <c r="A8374" i="8"/>
  <c r="X8378" i="8" l="1"/>
  <c r="A8375" i="8"/>
  <c r="I8365" i="8"/>
  <c r="H8366" i="8"/>
  <c r="X8379" i="8" l="1"/>
  <c r="H8367" i="8"/>
  <c r="I8366" i="8"/>
  <c r="A8376" i="8"/>
  <c r="X8380" i="8" l="1"/>
  <c r="A8377" i="8"/>
  <c r="I8367" i="8"/>
  <c r="H8368" i="8"/>
  <c r="X8381" i="8" l="1"/>
  <c r="H8369" i="8"/>
  <c r="I8368" i="8"/>
  <c r="A8378" i="8"/>
  <c r="X8382" i="8" l="1"/>
  <c r="A8379" i="8"/>
  <c r="I8369" i="8"/>
  <c r="H8370" i="8"/>
  <c r="X8383" i="8" l="1"/>
  <c r="H8371" i="8"/>
  <c r="I8370" i="8"/>
  <c r="A8380" i="8"/>
  <c r="X8384" i="8" l="1"/>
  <c r="A8381" i="8"/>
  <c r="I8371" i="8"/>
  <c r="H8372" i="8"/>
  <c r="X8385" i="8" l="1"/>
  <c r="H8373" i="8"/>
  <c r="I8372" i="8"/>
  <c r="A8382" i="8"/>
  <c r="X8386" i="8" l="1"/>
  <c r="A8383" i="8"/>
  <c r="I8373" i="8"/>
  <c r="H8374" i="8"/>
  <c r="X8387" i="8" l="1"/>
  <c r="H8375" i="8"/>
  <c r="I8374" i="8"/>
  <c r="A8384" i="8"/>
  <c r="X8388" i="8" l="1"/>
  <c r="A8385" i="8"/>
  <c r="I8375" i="8"/>
  <c r="H8376" i="8"/>
  <c r="X8389" i="8" l="1"/>
  <c r="H8377" i="8"/>
  <c r="I8376" i="8"/>
  <c r="A8386" i="8"/>
  <c r="X8390" i="8" l="1"/>
  <c r="A8387" i="8"/>
  <c r="I8377" i="8"/>
  <c r="H8378" i="8"/>
  <c r="X8391" i="8" l="1"/>
  <c r="H8379" i="8"/>
  <c r="I8378" i="8"/>
  <c r="A8388" i="8"/>
  <c r="X8392" i="8" l="1"/>
  <c r="A8389" i="8"/>
  <c r="I8379" i="8"/>
  <c r="H8380" i="8"/>
  <c r="X8393" i="8" l="1"/>
  <c r="H8381" i="8"/>
  <c r="I8380" i="8"/>
  <c r="A8390" i="8"/>
  <c r="X8394" i="8" l="1"/>
  <c r="A8391" i="8"/>
  <c r="I8381" i="8"/>
  <c r="H8382" i="8"/>
  <c r="X8395" i="8" l="1"/>
  <c r="H8383" i="8"/>
  <c r="I8382" i="8"/>
  <c r="A8392" i="8"/>
  <c r="X8396" i="8" l="1"/>
  <c r="A8393" i="8"/>
  <c r="I8383" i="8"/>
  <c r="H8384" i="8"/>
  <c r="X8397" i="8" l="1"/>
  <c r="H8385" i="8"/>
  <c r="I8384" i="8"/>
  <c r="A8394" i="8"/>
  <c r="X8398" i="8" l="1"/>
  <c r="A8395" i="8"/>
  <c r="I8385" i="8"/>
  <c r="H8386" i="8"/>
  <c r="X8399" i="8" l="1"/>
  <c r="H8387" i="8"/>
  <c r="I8386" i="8"/>
  <c r="A8396" i="8"/>
  <c r="X8400" i="8" l="1"/>
  <c r="A8397" i="8"/>
  <c r="I8387" i="8"/>
  <c r="H8388" i="8"/>
  <c r="X8401" i="8" l="1"/>
  <c r="H8389" i="8"/>
  <c r="I8388" i="8"/>
  <c r="A8398" i="8"/>
  <c r="X8402" i="8" l="1"/>
  <c r="A8399" i="8"/>
  <c r="I8389" i="8"/>
  <c r="H8390" i="8"/>
  <c r="X8403" i="8" l="1"/>
  <c r="H8391" i="8"/>
  <c r="I8390" i="8"/>
  <c r="A8400" i="8"/>
  <c r="X8404" i="8" l="1"/>
  <c r="A8401" i="8"/>
  <c r="I8391" i="8"/>
  <c r="H8392" i="8"/>
  <c r="X8405" i="8" l="1"/>
  <c r="H8393" i="8"/>
  <c r="I8392" i="8"/>
  <c r="A8402" i="8"/>
  <c r="X8406" i="8" l="1"/>
  <c r="A8403" i="8"/>
  <c r="I8393" i="8"/>
  <c r="H8394" i="8"/>
  <c r="X8407" i="8" l="1"/>
  <c r="H8395" i="8"/>
  <c r="I8394" i="8"/>
  <c r="A8404" i="8"/>
  <c r="X8408" i="8" l="1"/>
  <c r="A8405" i="8"/>
  <c r="I8395" i="8"/>
  <c r="H8396" i="8"/>
  <c r="X8409" i="8" l="1"/>
  <c r="H8397" i="8"/>
  <c r="I8396" i="8"/>
  <c r="A8406" i="8"/>
  <c r="X8410" i="8" l="1"/>
  <c r="A8407" i="8"/>
  <c r="I8397" i="8"/>
  <c r="H8398" i="8"/>
  <c r="X8411" i="8" l="1"/>
  <c r="H8399" i="8"/>
  <c r="I8398" i="8"/>
  <c r="A8408" i="8"/>
  <c r="X8412" i="8" l="1"/>
  <c r="A8409" i="8"/>
  <c r="I8399" i="8"/>
  <c r="H8400" i="8"/>
  <c r="X8413" i="8" l="1"/>
  <c r="H8401" i="8"/>
  <c r="I8400" i="8"/>
  <c r="A8410" i="8"/>
  <c r="X8414" i="8" l="1"/>
  <c r="A8411" i="8"/>
  <c r="I8401" i="8"/>
  <c r="H8402" i="8"/>
  <c r="X8415" i="8" l="1"/>
  <c r="H8403" i="8"/>
  <c r="I8402" i="8"/>
  <c r="A8412" i="8"/>
  <c r="X8416" i="8" l="1"/>
  <c r="A8413" i="8"/>
  <c r="I8403" i="8"/>
  <c r="H8404" i="8"/>
  <c r="X8417" i="8" l="1"/>
  <c r="H8405" i="8"/>
  <c r="I8404" i="8"/>
  <c r="A8414" i="8"/>
  <c r="X8418" i="8" l="1"/>
  <c r="A8415" i="8"/>
  <c r="I8405" i="8"/>
  <c r="H8406" i="8"/>
  <c r="X8419" i="8" l="1"/>
  <c r="H8407" i="8"/>
  <c r="I8406" i="8"/>
  <c r="A8416" i="8"/>
  <c r="X8420" i="8" l="1"/>
  <c r="A8417" i="8"/>
  <c r="I8407" i="8"/>
  <c r="H8408" i="8"/>
  <c r="X8421" i="8" l="1"/>
  <c r="H8409" i="8"/>
  <c r="I8408" i="8"/>
  <c r="A8418" i="8"/>
  <c r="X8422" i="8" l="1"/>
  <c r="A8419" i="8"/>
  <c r="I8409" i="8"/>
  <c r="H8410" i="8"/>
  <c r="X8423" i="8" l="1"/>
  <c r="H8411" i="8"/>
  <c r="I8410" i="8"/>
  <c r="A8420" i="8"/>
  <c r="X8424" i="8" l="1"/>
  <c r="A8421" i="8"/>
  <c r="I8411" i="8"/>
  <c r="H8412" i="8"/>
  <c r="X8425" i="8" l="1"/>
  <c r="H8413" i="8"/>
  <c r="I8412" i="8"/>
  <c r="A8422" i="8"/>
  <c r="X8426" i="8" l="1"/>
  <c r="A8423" i="8"/>
  <c r="I8413" i="8"/>
  <c r="H8414" i="8"/>
  <c r="X8427" i="8" l="1"/>
  <c r="H8415" i="8"/>
  <c r="I8414" i="8"/>
  <c r="A8424" i="8"/>
  <c r="X8428" i="8" l="1"/>
  <c r="A8425" i="8"/>
  <c r="I8415" i="8"/>
  <c r="H8416" i="8"/>
  <c r="X8429" i="8" l="1"/>
  <c r="H8417" i="8"/>
  <c r="I8416" i="8"/>
  <c r="A8426" i="8"/>
  <c r="X8430" i="8" l="1"/>
  <c r="A8427" i="8"/>
  <c r="I8417" i="8"/>
  <c r="H8418" i="8"/>
  <c r="X8431" i="8" l="1"/>
  <c r="H8419" i="8"/>
  <c r="I8418" i="8"/>
  <c r="A8428" i="8"/>
  <c r="X8432" i="8" l="1"/>
  <c r="A8429" i="8"/>
  <c r="I8419" i="8"/>
  <c r="H8420" i="8"/>
  <c r="X8433" i="8" l="1"/>
  <c r="H8421" i="8"/>
  <c r="I8420" i="8"/>
  <c r="A8430" i="8"/>
  <c r="X8434" i="8" l="1"/>
  <c r="A8431" i="8"/>
  <c r="I8421" i="8"/>
  <c r="H8422" i="8"/>
  <c r="X8435" i="8" l="1"/>
  <c r="H8423" i="8"/>
  <c r="I8422" i="8"/>
  <c r="A8432" i="8"/>
  <c r="X8436" i="8" l="1"/>
  <c r="A8433" i="8"/>
  <c r="I8423" i="8"/>
  <c r="H8424" i="8"/>
  <c r="X8437" i="8" l="1"/>
  <c r="H8425" i="8"/>
  <c r="I8424" i="8"/>
  <c r="A8434" i="8"/>
  <c r="X8438" i="8" l="1"/>
  <c r="A8435" i="8"/>
  <c r="I8425" i="8"/>
  <c r="H8426" i="8"/>
  <c r="X8439" i="8" l="1"/>
  <c r="H8427" i="8"/>
  <c r="I8426" i="8"/>
  <c r="A8436" i="8"/>
  <c r="X8440" i="8" l="1"/>
  <c r="A8437" i="8"/>
  <c r="I8427" i="8"/>
  <c r="H8428" i="8"/>
  <c r="X8441" i="8" l="1"/>
  <c r="H8429" i="8"/>
  <c r="I8428" i="8"/>
  <c r="A8438" i="8"/>
  <c r="X8442" i="8" l="1"/>
  <c r="A8439" i="8"/>
  <c r="I8429" i="8"/>
  <c r="H8430" i="8"/>
  <c r="X8443" i="8" l="1"/>
  <c r="H8431" i="8"/>
  <c r="I8430" i="8"/>
  <c r="A8440" i="8"/>
  <c r="X8444" i="8" l="1"/>
  <c r="A8441" i="8"/>
  <c r="I8431" i="8"/>
  <c r="H8432" i="8"/>
  <c r="X8445" i="8" l="1"/>
  <c r="H8433" i="8"/>
  <c r="I8432" i="8"/>
  <c r="A8442" i="8"/>
  <c r="X8446" i="8" l="1"/>
  <c r="A8443" i="8"/>
  <c r="I8433" i="8"/>
  <c r="H8434" i="8"/>
  <c r="X8447" i="8" l="1"/>
  <c r="H8435" i="8"/>
  <c r="I8434" i="8"/>
  <c r="A8444" i="8"/>
  <c r="X8448" i="8" l="1"/>
  <c r="A8445" i="8"/>
  <c r="I8435" i="8"/>
  <c r="H8436" i="8"/>
  <c r="X8449" i="8" l="1"/>
  <c r="H8437" i="8"/>
  <c r="I8436" i="8"/>
  <c r="A8446" i="8"/>
  <c r="X8450" i="8" l="1"/>
  <c r="A8447" i="8"/>
  <c r="I8437" i="8"/>
  <c r="H8438" i="8"/>
  <c r="X8451" i="8" l="1"/>
  <c r="H8439" i="8"/>
  <c r="I8438" i="8"/>
  <c r="A8448" i="8"/>
  <c r="X8452" i="8" l="1"/>
  <c r="A8449" i="8"/>
  <c r="I8439" i="8"/>
  <c r="H8440" i="8"/>
  <c r="X8453" i="8" l="1"/>
  <c r="H8441" i="8"/>
  <c r="I8440" i="8"/>
  <c r="A8450" i="8"/>
  <c r="X8454" i="8" l="1"/>
  <c r="A8451" i="8"/>
  <c r="I8441" i="8"/>
  <c r="H8442" i="8"/>
  <c r="X8455" i="8" l="1"/>
  <c r="H8443" i="8"/>
  <c r="I8442" i="8"/>
  <c r="A8452" i="8"/>
  <c r="X8456" i="8" l="1"/>
  <c r="A8453" i="8"/>
  <c r="I8443" i="8"/>
  <c r="H8444" i="8"/>
  <c r="X8457" i="8" l="1"/>
  <c r="H8445" i="8"/>
  <c r="I8444" i="8"/>
  <c r="A8454" i="8"/>
  <c r="X8458" i="8" l="1"/>
  <c r="A8455" i="8"/>
  <c r="I8445" i="8"/>
  <c r="H8446" i="8"/>
  <c r="X8459" i="8" l="1"/>
  <c r="H8447" i="8"/>
  <c r="I8446" i="8"/>
  <c r="A8456" i="8"/>
  <c r="X8460" i="8" l="1"/>
  <c r="A8457" i="8"/>
  <c r="I8447" i="8"/>
  <c r="H8448" i="8"/>
  <c r="X8461" i="8" l="1"/>
  <c r="H8449" i="8"/>
  <c r="I8448" i="8"/>
  <c r="A8458" i="8"/>
  <c r="X8462" i="8" l="1"/>
  <c r="A8459" i="8"/>
  <c r="I8449" i="8"/>
  <c r="H8450" i="8"/>
  <c r="X8463" i="8" l="1"/>
  <c r="H8451" i="8"/>
  <c r="I8450" i="8"/>
  <c r="A8460" i="8"/>
  <c r="X8464" i="8" l="1"/>
  <c r="A8461" i="8"/>
  <c r="I8451" i="8"/>
  <c r="H8452" i="8"/>
  <c r="X8465" i="8" l="1"/>
  <c r="H8453" i="8"/>
  <c r="I8452" i="8"/>
  <c r="A8462" i="8"/>
  <c r="X8466" i="8" l="1"/>
  <c r="A8463" i="8"/>
  <c r="I8453" i="8"/>
  <c r="H8454" i="8"/>
  <c r="X8467" i="8" l="1"/>
  <c r="H8455" i="8"/>
  <c r="I8454" i="8"/>
  <c r="A8464" i="8"/>
  <c r="X8468" i="8" l="1"/>
  <c r="A8465" i="8"/>
  <c r="I8455" i="8"/>
  <c r="H8456" i="8"/>
  <c r="X8469" i="8" l="1"/>
  <c r="H8457" i="8"/>
  <c r="I8456" i="8"/>
  <c r="A8466" i="8"/>
  <c r="X8470" i="8" l="1"/>
  <c r="A8467" i="8"/>
  <c r="I8457" i="8"/>
  <c r="H8458" i="8"/>
  <c r="X8471" i="8" l="1"/>
  <c r="H8459" i="8"/>
  <c r="I8458" i="8"/>
  <c r="A8468" i="8"/>
  <c r="X8472" i="8" l="1"/>
  <c r="A8469" i="8"/>
  <c r="I8459" i="8"/>
  <c r="H8460" i="8"/>
  <c r="X8473" i="8" l="1"/>
  <c r="H8461" i="8"/>
  <c r="I8460" i="8"/>
  <c r="A8470" i="8"/>
  <c r="X8474" i="8" l="1"/>
  <c r="A8471" i="8"/>
  <c r="I8461" i="8"/>
  <c r="H8462" i="8"/>
  <c r="X8475" i="8" l="1"/>
  <c r="H8463" i="8"/>
  <c r="I8462" i="8"/>
  <c r="A8472" i="8"/>
  <c r="X8476" i="8" l="1"/>
  <c r="A8473" i="8"/>
  <c r="I8463" i="8"/>
  <c r="H8464" i="8"/>
  <c r="X8477" i="8" l="1"/>
  <c r="H8465" i="8"/>
  <c r="I8464" i="8"/>
  <c r="A8474" i="8"/>
  <c r="X8478" i="8" l="1"/>
  <c r="A8475" i="8"/>
  <c r="I8465" i="8"/>
  <c r="H8466" i="8"/>
  <c r="X8479" i="8" l="1"/>
  <c r="H8467" i="8"/>
  <c r="I8466" i="8"/>
  <c r="A8476" i="8"/>
  <c r="X8480" i="8" l="1"/>
  <c r="A8477" i="8"/>
  <c r="I8467" i="8"/>
  <c r="H8468" i="8"/>
  <c r="X8481" i="8" l="1"/>
  <c r="H8469" i="8"/>
  <c r="I8468" i="8"/>
  <c r="A8478" i="8"/>
  <c r="X8482" i="8" l="1"/>
  <c r="A8479" i="8"/>
  <c r="I8469" i="8"/>
  <c r="H8470" i="8"/>
  <c r="X8483" i="8" l="1"/>
  <c r="H8471" i="8"/>
  <c r="I8470" i="8"/>
  <c r="A8480" i="8"/>
  <c r="X8484" i="8" l="1"/>
  <c r="A8481" i="8"/>
  <c r="I8471" i="8"/>
  <c r="H8472" i="8"/>
  <c r="X8485" i="8" l="1"/>
  <c r="H8473" i="8"/>
  <c r="I8472" i="8"/>
  <c r="A8482" i="8"/>
  <c r="X8486" i="8" l="1"/>
  <c r="A8483" i="8"/>
  <c r="I8473" i="8"/>
  <c r="H8474" i="8"/>
  <c r="X8487" i="8" l="1"/>
  <c r="H8475" i="8"/>
  <c r="I8474" i="8"/>
  <c r="A8484" i="8"/>
  <c r="X8488" i="8" l="1"/>
  <c r="A8485" i="8"/>
  <c r="I8475" i="8"/>
  <c r="H8476" i="8"/>
  <c r="X8489" i="8" l="1"/>
  <c r="H8477" i="8"/>
  <c r="I8476" i="8"/>
  <c r="A8486" i="8"/>
  <c r="X8490" i="8" l="1"/>
  <c r="A8487" i="8"/>
  <c r="I8477" i="8"/>
  <c r="H8478" i="8"/>
  <c r="X8491" i="8" l="1"/>
  <c r="H8479" i="8"/>
  <c r="I8478" i="8"/>
  <c r="A8488" i="8"/>
  <c r="X8492" i="8" l="1"/>
  <c r="A8489" i="8"/>
  <c r="I8479" i="8"/>
  <c r="H8480" i="8"/>
  <c r="X8493" i="8" l="1"/>
  <c r="H8481" i="8"/>
  <c r="I8480" i="8"/>
  <c r="A8490" i="8"/>
  <c r="X8494" i="8" l="1"/>
  <c r="A8491" i="8"/>
  <c r="I8481" i="8"/>
  <c r="H8482" i="8"/>
  <c r="X8495" i="8" l="1"/>
  <c r="H8483" i="8"/>
  <c r="I8482" i="8"/>
  <c r="A8492" i="8"/>
  <c r="X8496" i="8" l="1"/>
  <c r="A8493" i="8"/>
  <c r="I8483" i="8"/>
  <c r="H8484" i="8"/>
  <c r="X8497" i="8" l="1"/>
  <c r="H8485" i="8"/>
  <c r="I8484" i="8"/>
  <c r="A8494" i="8"/>
  <c r="X8498" i="8" l="1"/>
  <c r="A8495" i="8"/>
  <c r="I8485" i="8"/>
  <c r="H8486" i="8"/>
  <c r="X8499" i="8" l="1"/>
  <c r="H8487" i="8"/>
  <c r="I8486" i="8"/>
  <c r="A8496" i="8"/>
  <c r="X8500" i="8" l="1"/>
  <c r="A8497" i="8"/>
  <c r="I8487" i="8"/>
  <c r="H8488" i="8"/>
  <c r="X8501" i="8" l="1"/>
  <c r="H8489" i="8"/>
  <c r="I8488" i="8"/>
  <c r="A8498" i="8"/>
  <c r="X8502" i="8" l="1"/>
  <c r="A8499" i="8"/>
  <c r="I8489" i="8"/>
  <c r="H8490" i="8"/>
  <c r="X8503" i="8" l="1"/>
  <c r="H8491" i="8"/>
  <c r="I8490" i="8"/>
  <c r="A8500" i="8"/>
  <c r="X8504" i="8" l="1"/>
  <c r="A8501" i="8"/>
  <c r="I8491" i="8"/>
  <c r="H8492" i="8"/>
  <c r="X8505" i="8" l="1"/>
  <c r="H8493" i="8"/>
  <c r="I8492" i="8"/>
  <c r="A8502" i="8"/>
  <c r="X8506" i="8" l="1"/>
  <c r="A8503" i="8"/>
  <c r="I8493" i="8"/>
  <c r="H8494" i="8"/>
  <c r="X8507" i="8" l="1"/>
  <c r="H8495" i="8"/>
  <c r="I8494" i="8"/>
  <c r="A8504" i="8"/>
  <c r="X8508" i="8" l="1"/>
  <c r="A8505" i="8"/>
  <c r="I8495" i="8"/>
  <c r="H8496" i="8"/>
  <c r="X8509" i="8" l="1"/>
  <c r="H8497" i="8"/>
  <c r="I8496" i="8"/>
  <c r="A8506" i="8"/>
  <c r="X8510" i="8" l="1"/>
  <c r="A8507" i="8"/>
  <c r="I8497" i="8"/>
  <c r="H8498" i="8"/>
  <c r="X8511" i="8" l="1"/>
  <c r="H8499" i="8"/>
  <c r="I8498" i="8"/>
  <c r="A8508" i="8"/>
  <c r="X8512" i="8" l="1"/>
  <c r="A8509" i="8"/>
  <c r="I8499" i="8"/>
  <c r="H8500" i="8"/>
  <c r="X8513" i="8" l="1"/>
  <c r="H8501" i="8"/>
  <c r="I8500" i="8"/>
  <c r="A8510" i="8"/>
  <c r="X8514" i="8" l="1"/>
  <c r="A8511" i="8"/>
  <c r="I8501" i="8"/>
  <c r="H8502" i="8"/>
  <c r="X8515" i="8" l="1"/>
  <c r="H8503" i="8"/>
  <c r="I8502" i="8"/>
  <c r="A8512" i="8"/>
  <c r="X8516" i="8" l="1"/>
  <c r="A8513" i="8"/>
  <c r="I8503" i="8"/>
  <c r="H8504" i="8"/>
  <c r="X8517" i="8" l="1"/>
  <c r="H8505" i="8"/>
  <c r="I8504" i="8"/>
  <c r="A8514" i="8"/>
  <c r="X8518" i="8" l="1"/>
  <c r="A8515" i="8"/>
  <c r="I8505" i="8"/>
  <c r="H8506" i="8"/>
  <c r="X8519" i="8" l="1"/>
  <c r="H8507" i="8"/>
  <c r="I8506" i="8"/>
  <c r="A8516" i="8"/>
  <c r="X8520" i="8" l="1"/>
  <c r="A8517" i="8"/>
  <c r="I8507" i="8"/>
  <c r="H8508" i="8"/>
  <c r="X8521" i="8" l="1"/>
  <c r="H8509" i="8"/>
  <c r="I8508" i="8"/>
  <c r="A8518" i="8"/>
  <c r="X8522" i="8" l="1"/>
  <c r="A8519" i="8"/>
  <c r="I8509" i="8"/>
  <c r="H8510" i="8"/>
  <c r="X8523" i="8" l="1"/>
  <c r="H8511" i="8"/>
  <c r="I8510" i="8"/>
  <c r="A8520" i="8"/>
  <c r="X8524" i="8" l="1"/>
  <c r="A8521" i="8"/>
  <c r="I8511" i="8"/>
  <c r="H8512" i="8"/>
  <c r="X8525" i="8" l="1"/>
  <c r="H8513" i="8"/>
  <c r="I8512" i="8"/>
  <c r="A8522" i="8"/>
  <c r="X8526" i="8" l="1"/>
  <c r="A8523" i="8"/>
  <c r="I8513" i="8"/>
  <c r="H8514" i="8"/>
  <c r="X8527" i="8" l="1"/>
  <c r="H8515" i="8"/>
  <c r="I8514" i="8"/>
  <c r="A8524" i="8"/>
  <c r="X8528" i="8" l="1"/>
  <c r="A8525" i="8"/>
  <c r="I8515" i="8"/>
  <c r="H8516" i="8"/>
  <c r="X8529" i="8" l="1"/>
  <c r="H8517" i="8"/>
  <c r="I8516" i="8"/>
  <c r="A8526" i="8"/>
  <c r="X8530" i="8" l="1"/>
  <c r="A8527" i="8"/>
  <c r="I8517" i="8"/>
  <c r="H8518" i="8"/>
  <c r="X8531" i="8" l="1"/>
  <c r="H8519" i="8"/>
  <c r="I8518" i="8"/>
  <c r="A8528" i="8"/>
  <c r="X8532" i="8" l="1"/>
  <c r="A8529" i="8"/>
  <c r="I8519" i="8"/>
  <c r="H8520" i="8"/>
  <c r="X8533" i="8" l="1"/>
  <c r="H8521" i="8"/>
  <c r="I8520" i="8"/>
  <c r="A8530" i="8"/>
  <c r="X8534" i="8" l="1"/>
  <c r="A8531" i="8"/>
  <c r="I8521" i="8"/>
  <c r="H8522" i="8"/>
  <c r="X8535" i="8" l="1"/>
  <c r="H8523" i="8"/>
  <c r="I8522" i="8"/>
  <c r="A8532" i="8"/>
  <c r="X8536" i="8" l="1"/>
  <c r="A8533" i="8"/>
  <c r="I8523" i="8"/>
  <c r="H8524" i="8"/>
  <c r="X8537" i="8" l="1"/>
  <c r="H8525" i="8"/>
  <c r="I8524" i="8"/>
  <c r="A8534" i="8"/>
  <c r="X8538" i="8" l="1"/>
  <c r="A8535" i="8"/>
  <c r="I8525" i="8"/>
  <c r="H8526" i="8"/>
  <c r="X8539" i="8" l="1"/>
  <c r="H8527" i="8"/>
  <c r="I8526" i="8"/>
  <c r="A8536" i="8"/>
  <c r="X8540" i="8" l="1"/>
  <c r="A8537" i="8"/>
  <c r="I8527" i="8"/>
  <c r="H8528" i="8"/>
  <c r="X8541" i="8" l="1"/>
  <c r="H8529" i="8"/>
  <c r="I8528" i="8"/>
  <c r="A8538" i="8"/>
  <c r="X8542" i="8" l="1"/>
  <c r="A8539" i="8"/>
  <c r="I8529" i="8"/>
  <c r="H8530" i="8"/>
  <c r="X8543" i="8" l="1"/>
  <c r="H8531" i="8"/>
  <c r="I8530" i="8"/>
  <c r="A8540" i="8"/>
  <c r="X8544" i="8" l="1"/>
  <c r="A8541" i="8"/>
  <c r="I8531" i="8"/>
  <c r="H8532" i="8"/>
  <c r="X8545" i="8" l="1"/>
  <c r="H8533" i="8"/>
  <c r="I8532" i="8"/>
  <c r="A8542" i="8"/>
  <c r="X8546" i="8" l="1"/>
  <c r="A8543" i="8"/>
  <c r="I8533" i="8"/>
  <c r="H8534" i="8"/>
  <c r="X8547" i="8" l="1"/>
  <c r="H8535" i="8"/>
  <c r="I8534" i="8"/>
  <c r="A8544" i="8"/>
  <c r="X8548" i="8" l="1"/>
  <c r="A8545" i="8"/>
  <c r="I8535" i="8"/>
  <c r="H8536" i="8"/>
  <c r="X8549" i="8" l="1"/>
  <c r="H8537" i="8"/>
  <c r="I8536" i="8"/>
  <c r="A8546" i="8"/>
  <c r="X8550" i="8" l="1"/>
  <c r="A8547" i="8"/>
  <c r="I8537" i="8"/>
  <c r="H8538" i="8"/>
  <c r="X8551" i="8" l="1"/>
  <c r="H8539" i="8"/>
  <c r="I8538" i="8"/>
  <c r="A8548" i="8"/>
  <c r="X8552" i="8" l="1"/>
  <c r="A8549" i="8"/>
  <c r="I8539" i="8"/>
  <c r="H8540" i="8"/>
  <c r="X8553" i="8" l="1"/>
  <c r="H8541" i="8"/>
  <c r="I8540" i="8"/>
  <c r="A8550" i="8"/>
  <c r="X8554" i="8" l="1"/>
  <c r="A8551" i="8"/>
  <c r="I8541" i="8"/>
  <c r="H8542" i="8"/>
  <c r="X8555" i="8" l="1"/>
  <c r="H8543" i="8"/>
  <c r="I8542" i="8"/>
  <c r="A8552" i="8"/>
  <c r="X8556" i="8" l="1"/>
  <c r="A8553" i="8"/>
  <c r="I8543" i="8"/>
  <c r="H8544" i="8"/>
  <c r="X8557" i="8" l="1"/>
  <c r="H8545" i="8"/>
  <c r="I8544" i="8"/>
  <c r="A8554" i="8"/>
  <c r="X8558" i="8" l="1"/>
  <c r="A8555" i="8"/>
  <c r="I8545" i="8"/>
  <c r="H8546" i="8"/>
  <c r="X8559" i="8" l="1"/>
  <c r="H8547" i="8"/>
  <c r="I8546" i="8"/>
  <c r="A8556" i="8"/>
  <c r="X8560" i="8" l="1"/>
  <c r="A8557" i="8"/>
  <c r="I8547" i="8"/>
  <c r="H8548" i="8"/>
  <c r="X8561" i="8" l="1"/>
  <c r="H8549" i="8"/>
  <c r="I8548" i="8"/>
  <c r="A8558" i="8"/>
  <c r="X8562" i="8" l="1"/>
  <c r="A8559" i="8"/>
  <c r="I8549" i="8"/>
  <c r="H8550" i="8"/>
  <c r="X8563" i="8" l="1"/>
  <c r="H8551" i="8"/>
  <c r="I8550" i="8"/>
  <c r="A8560" i="8"/>
  <c r="X8564" i="8" l="1"/>
  <c r="A8561" i="8"/>
  <c r="I8551" i="8"/>
  <c r="H8552" i="8"/>
  <c r="X8565" i="8" l="1"/>
  <c r="H8553" i="8"/>
  <c r="I8552" i="8"/>
  <c r="A8562" i="8"/>
  <c r="X8566" i="8" l="1"/>
  <c r="A8563" i="8"/>
  <c r="I8553" i="8"/>
  <c r="H8554" i="8"/>
  <c r="X8567" i="8" l="1"/>
  <c r="H8555" i="8"/>
  <c r="I8554" i="8"/>
  <c r="A8564" i="8"/>
  <c r="X8568" i="8" l="1"/>
  <c r="A8565" i="8"/>
  <c r="I8555" i="8"/>
  <c r="H8556" i="8"/>
  <c r="X8569" i="8" l="1"/>
  <c r="H8557" i="8"/>
  <c r="I8556" i="8"/>
  <c r="A8566" i="8"/>
  <c r="X8570" i="8" l="1"/>
  <c r="A8567" i="8"/>
  <c r="I8557" i="8"/>
  <c r="H8558" i="8"/>
  <c r="X8571" i="8" l="1"/>
  <c r="H8559" i="8"/>
  <c r="I8558" i="8"/>
  <c r="A8568" i="8"/>
  <c r="X8572" i="8" l="1"/>
  <c r="A8569" i="8"/>
  <c r="I8559" i="8"/>
  <c r="H8560" i="8"/>
  <c r="X8573" i="8" l="1"/>
  <c r="H8561" i="8"/>
  <c r="I8560" i="8"/>
  <c r="A8570" i="8"/>
  <c r="X8574" i="8" l="1"/>
  <c r="A8571" i="8"/>
  <c r="I8561" i="8"/>
  <c r="H8562" i="8"/>
  <c r="X8575" i="8" l="1"/>
  <c r="H8563" i="8"/>
  <c r="I8562" i="8"/>
  <c r="A8572" i="8"/>
  <c r="X8576" i="8" l="1"/>
  <c r="A8573" i="8"/>
  <c r="I8563" i="8"/>
  <c r="H8564" i="8"/>
  <c r="X8577" i="8" l="1"/>
  <c r="H8565" i="8"/>
  <c r="I8564" i="8"/>
  <c r="A8574" i="8"/>
  <c r="X8578" i="8" l="1"/>
  <c r="A8575" i="8"/>
  <c r="I8565" i="8"/>
  <c r="H8566" i="8"/>
  <c r="X8579" i="8" l="1"/>
  <c r="H8567" i="8"/>
  <c r="I8566" i="8"/>
  <c r="A8576" i="8"/>
  <c r="X8580" i="8" l="1"/>
  <c r="A8577" i="8"/>
  <c r="I8567" i="8"/>
  <c r="H8568" i="8"/>
  <c r="X8581" i="8" l="1"/>
  <c r="H8569" i="8"/>
  <c r="I8568" i="8"/>
  <c r="A8578" i="8"/>
  <c r="X8582" i="8" l="1"/>
  <c r="A8579" i="8"/>
  <c r="I8569" i="8"/>
  <c r="H8570" i="8"/>
  <c r="X8583" i="8" l="1"/>
  <c r="H8571" i="8"/>
  <c r="I8570" i="8"/>
  <c r="A8580" i="8"/>
  <c r="X8584" i="8" l="1"/>
  <c r="A8581" i="8"/>
  <c r="I8571" i="8"/>
  <c r="H8572" i="8"/>
  <c r="X8585" i="8" l="1"/>
  <c r="H8573" i="8"/>
  <c r="I8572" i="8"/>
  <c r="A8582" i="8"/>
  <c r="X8586" i="8" l="1"/>
  <c r="A8583" i="8"/>
  <c r="I8573" i="8"/>
  <c r="H8574" i="8"/>
  <c r="X8587" i="8" l="1"/>
  <c r="H8575" i="8"/>
  <c r="I8574" i="8"/>
  <c r="A8584" i="8"/>
  <c r="X8588" i="8" l="1"/>
  <c r="A8585" i="8"/>
  <c r="I8575" i="8"/>
  <c r="H8576" i="8"/>
  <c r="X8589" i="8" l="1"/>
  <c r="H8577" i="8"/>
  <c r="I8576" i="8"/>
  <c r="A8586" i="8"/>
  <c r="X8590" i="8" l="1"/>
  <c r="A8587" i="8"/>
  <c r="I8577" i="8"/>
  <c r="H8578" i="8"/>
  <c r="X8591" i="8" l="1"/>
  <c r="H8579" i="8"/>
  <c r="I8578" i="8"/>
  <c r="A8588" i="8"/>
  <c r="X8592" i="8" l="1"/>
  <c r="A8589" i="8"/>
  <c r="I8579" i="8"/>
  <c r="H8580" i="8"/>
  <c r="X8593" i="8" l="1"/>
  <c r="H8581" i="8"/>
  <c r="I8580" i="8"/>
  <c r="A8590" i="8"/>
  <c r="X8594" i="8" l="1"/>
  <c r="A8591" i="8"/>
  <c r="I8581" i="8"/>
  <c r="H8582" i="8"/>
  <c r="X8595" i="8" l="1"/>
  <c r="H8583" i="8"/>
  <c r="I8582" i="8"/>
  <c r="A8592" i="8"/>
  <c r="X8596" i="8" l="1"/>
  <c r="A8593" i="8"/>
  <c r="I8583" i="8"/>
  <c r="H8584" i="8"/>
  <c r="X8597" i="8" l="1"/>
  <c r="H8585" i="8"/>
  <c r="I8584" i="8"/>
  <c r="A8594" i="8"/>
  <c r="X8598" i="8" l="1"/>
  <c r="A8595" i="8"/>
  <c r="I8585" i="8"/>
  <c r="H8586" i="8"/>
  <c r="X8599" i="8" l="1"/>
  <c r="H8587" i="8"/>
  <c r="I8586" i="8"/>
  <c r="A8596" i="8"/>
  <c r="X8600" i="8" l="1"/>
  <c r="A8597" i="8"/>
  <c r="I8587" i="8"/>
  <c r="H8588" i="8"/>
  <c r="X8601" i="8" l="1"/>
  <c r="H8589" i="8"/>
  <c r="I8588" i="8"/>
  <c r="A8598" i="8"/>
  <c r="X8602" i="8" l="1"/>
  <c r="A8599" i="8"/>
  <c r="I8589" i="8"/>
  <c r="H8590" i="8"/>
  <c r="X8603" i="8" l="1"/>
  <c r="H8591" i="8"/>
  <c r="I8590" i="8"/>
  <c r="A8600" i="8"/>
  <c r="X8604" i="8" l="1"/>
  <c r="A8601" i="8"/>
  <c r="I8591" i="8"/>
  <c r="H8592" i="8"/>
  <c r="X8605" i="8" l="1"/>
  <c r="H8593" i="8"/>
  <c r="I8592" i="8"/>
  <c r="A8602" i="8"/>
  <c r="X8606" i="8" l="1"/>
  <c r="A8603" i="8"/>
  <c r="I8593" i="8"/>
  <c r="H8594" i="8"/>
  <c r="X8607" i="8" l="1"/>
  <c r="H8595" i="8"/>
  <c r="I8594" i="8"/>
  <c r="A8604" i="8"/>
  <c r="X8608" i="8" l="1"/>
  <c r="A8605" i="8"/>
  <c r="I8595" i="8"/>
  <c r="H8596" i="8"/>
  <c r="X8609" i="8" l="1"/>
  <c r="H8597" i="8"/>
  <c r="I8596" i="8"/>
  <c r="A8606" i="8"/>
  <c r="X8610" i="8" l="1"/>
  <c r="A8607" i="8"/>
  <c r="I8597" i="8"/>
  <c r="H8598" i="8"/>
  <c r="X8611" i="8" l="1"/>
  <c r="H8599" i="8"/>
  <c r="I8598" i="8"/>
  <c r="A8608" i="8"/>
  <c r="X8612" i="8" l="1"/>
  <c r="A8609" i="8"/>
  <c r="I8599" i="8"/>
  <c r="H8600" i="8"/>
  <c r="X8613" i="8" l="1"/>
  <c r="H8601" i="8"/>
  <c r="I8600" i="8"/>
  <c r="A8610" i="8"/>
  <c r="X8614" i="8" l="1"/>
  <c r="A8611" i="8"/>
  <c r="I8601" i="8"/>
  <c r="H8602" i="8"/>
  <c r="X8615" i="8" l="1"/>
  <c r="H8603" i="8"/>
  <c r="I8602" i="8"/>
  <c r="A8612" i="8"/>
  <c r="X8616" i="8" l="1"/>
  <c r="A8613" i="8"/>
  <c r="I8603" i="8"/>
  <c r="H8604" i="8"/>
  <c r="X8617" i="8" l="1"/>
  <c r="H8605" i="8"/>
  <c r="I8604" i="8"/>
  <c r="A8614" i="8"/>
  <c r="X8618" i="8" l="1"/>
  <c r="A8615" i="8"/>
  <c r="I8605" i="8"/>
  <c r="H8606" i="8"/>
  <c r="X8619" i="8" l="1"/>
  <c r="H8607" i="8"/>
  <c r="I8606" i="8"/>
  <c r="A8616" i="8"/>
  <c r="X8620" i="8" l="1"/>
  <c r="A8617" i="8"/>
  <c r="I8607" i="8"/>
  <c r="H8608" i="8"/>
  <c r="X8621" i="8" l="1"/>
  <c r="H8609" i="8"/>
  <c r="I8608" i="8"/>
  <c r="A8618" i="8"/>
  <c r="X8622" i="8" l="1"/>
  <c r="A8619" i="8"/>
  <c r="I8609" i="8"/>
  <c r="H8610" i="8"/>
  <c r="X8623" i="8" l="1"/>
  <c r="H8611" i="8"/>
  <c r="I8610" i="8"/>
  <c r="A8620" i="8"/>
  <c r="X8624" i="8" l="1"/>
  <c r="A8621" i="8"/>
  <c r="I8611" i="8"/>
  <c r="H8612" i="8"/>
  <c r="X8625" i="8" l="1"/>
  <c r="H8613" i="8"/>
  <c r="I8612" i="8"/>
  <c r="A8622" i="8"/>
  <c r="X8626" i="8" l="1"/>
  <c r="A8623" i="8"/>
  <c r="I8613" i="8"/>
  <c r="H8614" i="8"/>
  <c r="X8627" i="8" l="1"/>
  <c r="H8615" i="8"/>
  <c r="I8614" i="8"/>
  <c r="A8624" i="8"/>
  <c r="X8628" i="8" l="1"/>
  <c r="A8625" i="8"/>
  <c r="I8615" i="8"/>
  <c r="H8616" i="8"/>
  <c r="X8629" i="8" l="1"/>
  <c r="H8617" i="8"/>
  <c r="I8616" i="8"/>
  <c r="A8626" i="8"/>
  <c r="X8630" i="8" l="1"/>
  <c r="A8627" i="8"/>
  <c r="I8617" i="8"/>
  <c r="H8618" i="8"/>
  <c r="X8631" i="8" l="1"/>
  <c r="H8619" i="8"/>
  <c r="I8618" i="8"/>
  <c r="A8628" i="8"/>
  <c r="X8632" i="8" l="1"/>
  <c r="A8629" i="8"/>
  <c r="I8619" i="8"/>
  <c r="H8620" i="8"/>
  <c r="X8633" i="8" l="1"/>
  <c r="H8621" i="8"/>
  <c r="I8620" i="8"/>
  <c r="A8630" i="8"/>
  <c r="X8634" i="8" l="1"/>
  <c r="A8631" i="8"/>
  <c r="I8621" i="8"/>
  <c r="H8622" i="8"/>
  <c r="X8635" i="8" l="1"/>
  <c r="H8623" i="8"/>
  <c r="I8622" i="8"/>
  <c r="A8632" i="8"/>
  <c r="X8636" i="8" l="1"/>
  <c r="A8633" i="8"/>
  <c r="I8623" i="8"/>
  <c r="H8624" i="8"/>
  <c r="X8637" i="8" l="1"/>
  <c r="H8625" i="8"/>
  <c r="I8624" i="8"/>
  <c r="A8634" i="8"/>
  <c r="X8638" i="8" l="1"/>
  <c r="A8635" i="8"/>
  <c r="I8625" i="8"/>
  <c r="H8626" i="8"/>
  <c r="X8639" i="8" l="1"/>
  <c r="H8627" i="8"/>
  <c r="I8626" i="8"/>
  <c r="A8636" i="8"/>
  <c r="X8640" i="8" l="1"/>
  <c r="A8637" i="8"/>
  <c r="I8627" i="8"/>
  <c r="H8628" i="8"/>
  <c r="X8641" i="8" l="1"/>
  <c r="H8629" i="8"/>
  <c r="I8628" i="8"/>
  <c r="A8638" i="8"/>
  <c r="X8642" i="8" l="1"/>
  <c r="A8639" i="8"/>
  <c r="I8629" i="8"/>
  <c r="H8630" i="8"/>
  <c r="X8643" i="8" l="1"/>
  <c r="H8631" i="8"/>
  <c r="I8630" i="8"/>
  <c r="A8640" i="8"/>
  <c r="X8644" i="8" l="1"/>
  <c r="A8641" i="8"/>
  <c r="I8631" i="8"/>
  <c r="H8632" i="8"/>
  <c r="X8645" i="8" l="1"/>
  <c r="H8633" i="8"/>
  <c r="I8632" i="8"/>
  <c r="A8642" i="8"/>
  <c r="X8646" i="8" l="1"/>
  <c r="A8643" i="8"/>
  <c r="I8633" i="8"/>
  <c r="H8634" i="8"/>
  <c r="X8647" i="8" l="1"/>
  <c r="H8635" i="8"/>
  <c r="I8634" i="8"/>
  <c r="A8644" i="8"/>
  <c r="X8648" i="8" l="1"/>
  <c r="A8645" i="8"/>
  <c r="I8635" i="8"/>
  <c r="H8636" i="8"/>
  <c r="X8649" i="8" l="1"/>
  <c r="H8637" i="8"/>
  <c r="I8636" i="8"/>
  <c r="A8646" i="8"/>
  <c r="X8650" i="8" l="1"/>
  <c r="A8647" i="8"/>
  <c r="I8637" i="8"/>
  <c r="H8638" i="8"/>
  <c r="X8651" i="8" l="1"/>
  <c r="H8639" i="8"/>
  <c r="I8638" i="8"/>
  <c r="A8648" i="8"/>
  <c r="X8652" i="8" l="1"/>
  <c r="A8649" i="8"/>
  <c r="I8639" i="8"/>
  <c r="H8640" i="8"/>
  <c r="X8653" i="8" l="1"/>
  <c r="H8641" i="8"/>
  <c r="I8640" i="8"/>
  <c r="A8650" i="8"/>
  <c r="X8654" i="8" l="1"/>
  <c r="A8651" i="8"/>
  <c r="I8641" i="8"/>
  <c r="H8642" i="8"/>
  <c r="X8655" i="8" l="1"/>
  <c r="H8643" i="8"/>
  <c r="I8642" i="8"/>
  <c r="A8652" i="8"/>
  <c r="X8656" i="8" l="1"/>
  <c r="A8653" i="8"/>
  <c r="I8643" i="8"/>
  <c r="H8644" i="8"/>
  <c r="X8657" i="8" l="1"/>
  <c r="H8645" i="8"/>
  <c r="I8644" i="8"/>
  <c r="A8654" i="8"/>
  <c r="X8658" i="8" l="1"/>
  <c r="A8655" i="8"/>
  <c r="I8645" i="8"/>
  <c r="H8646" i="8"/>
  <c r="X8659" i="8" l="1"/>
  <c r="H8647" i="8"/>
  <c r="I8646" i="8"/>
  <c r="A8656" i="8"/>
  <c r="X8660" i="8" l="1"/>
  <c r="A8657" i="8"/>
  <c r="I8647" i="8"/>
  <c r="H8648" i="8"/>
  <c r="X8661" i="8" l="1"/>
  <c r="H8649" i="8"/>
  <c r="I8648" i="8"/>
  <c r="A8658" i="8"/>
  <c r="X8662" i="8" l="1"/>
  <c r="A8659" i="8"/>
  <c r="I8649" i="8"/>
  <c r="H8650" i="8"/>
  <c r="X8663" i="8" l="1"/>
  <c r="H8651" i="8"/>
  <c r="I8650" i="8"/>
  <c r="A8660" i="8"/>
  <c r="X8664" i="8" l="1"/>
  <c r="A8661" i="8"/>
  <c r="I8651" i="8"/>
  <c r="H8652" i="8"/>
  <c r="X8665" i="8" l="1"/>
  <c r="H8653" i="8"/>
  <c r="I8652" i="8"/>
  <c r="A8662" i="8"/>
  <c r="X8666" i="8" l="1"/>
  <c r="A8663" i="8"/>
  <c r="I8653" i="8"/>
  <c r="H8654" i="8"/>
  <c r="X8667" i="8" l="1"/>
  <c r="H8655" i="8"/>
  <c r="I8654" i="8"/>
  <c r="A8664" i="8"/>
  <c r="X8668" i="8" l="1"/>
  <c r="A8665" i="8"/>
  <c r="I8655" i="8"/>
  <c r="H8656" i="8"/>
  <c r="X8669" i="8" l="1"/>
  <c r="H8657" i="8"/>
  <c r="I8656" i="8"/>
  <c r="A8666" i="8"/>
  <c r="X8670" i="8" l="1"/>
  <c r="A8667" i="8"/>
  <c r="I8657" i="8"/>
  <c r="H8658" i="8"/>
  <c r="X8671" i="8" l="1"/>
  <c r="H8659" i="8"/>
  <c r="I8658" i="8"/>
  <c r="A8668" i="8"/>
  <c r="X8672" i="8" l="1"/>
  <c r="A8669" i="8"/>
  <c r="I8659" i="8"/>
  <c r="H8660" i="8"/>
  <c r="X8673" i="8" l="1"/>
  <c r="H8661" i="8"/>
  <c r="I8660" i="8"/>
  <c r="A8670" i="8"/>
  <c r="X8674" i="8" l="1"/>
  <c r="A8671" i="8"/>
  <c r="I8661" i="8"/>
  <c r="H8662" i="8"/>
  <c r="X8675" i="8" l="1"/>
  <c r="H8663" i="8"/>
  <c r="I8662" i="8"/>
  <c r="A8672" i="8"/>
  <c r="X8676" i="8" l="1"/>
  <c r="A8673" i="8"/>
  <c r="I8663" i="8"/>
  <c r="H8664" i="8"/>
  <c r="X8677" i="8" l="1"/>
  <c r="H8665" i="8"/>
  <c r="I8664" i="8"/>
  <c r="A8674" i="8"/>
  <c r="X8678" i="8" l="1"/>
  <c r="A8675" i="8"/>
  <c r="I8665" i="8"/>
  <c r="H8666" i="8"/>
  <c r="X8679" i="8" l="1"/>
  <c r="H8667" i="8"/>
  <c r="I8666" i="8"/>
  <c r="A8676" i="8"/>
  <c r="X8680" i="8" l="1"/>
  <c r="I8667" i="8"/>
  <c r="H8668" i="8"/>
  <c r="A8677" i="8"/>
  <c r="X8681" i="8" l="1"/>
  <c r="A8678" i="8"/>
  <c r="H8669" i="8"/>
  <c r="I8668" i="8"/>
  <c r="X8682" i="8" l="1"/>
  <c r="I8669" i="8"/>
  <c r="H8670" i="8"/>
  <c r="A8679" i="8"/>
  <c r="X8683" i="8" l="1"/>
  <c r="A8680" i="8"/>
  <c r="H8671" i="8"/>
  <c r="I8670" i="8"/>
  <c r="X8684" i="8" l="1"/>
  <c r="I8671" i="8"/>
  <c r="H8672" i="8"/>
  <c r="A8681" i="8"/>
  <c r="X8685" i="8" l="1"/>
  <c r="A8682" i="8"/>
  <c r="H8673" i="8"/>
  <c r="I8672" i="8"/>
  <c r="X8686" i="8" l="1"/>
  <c r="I8673" i="8"/>
  <c r="H8674" i="8"/>
  <c r="A8683" i="8"/>
  <c r="X8687" i="8" l="1"/>
  <c r="A8684" i="8"/>
  <c r="H8675" i="8"/>
  <c r="I8674" i="8"/>
  <c r="X8688" i="8" l="1"/>
  <c r="I8675" i="8"/>
  <c r="H8676" i="8"/>
  <c r="A8685" i="8"/>
  <c r="X8689" i="8" l="1"/>
  <c r="H8677" i="8"/>
  <c r="I8676" i="8"/>
  <c r="A8686" i="8"/>
  <c r="X8690" i="8" l="1"/>
  <c r="A8687" i="8"/>
  <c r="I8677" i="8"/>
  <c r="H8678" i="8"/>
  <c r="X8691" i="8" l="1"/>
  <c r="H8679" i="8"/>
  <c r="I8678" i="8"/>
  <c r="A8688" i="8"/>
  <c r="X8692" i="8" l="1"/>
  <c r="A8689" i="8"/>
  <c r="I8679" i="8"/>
  <c r="H8680" i="8"/>
  <c r="X8693" i="8" l="1"/>
  <c r="H8681" i="8"/>
  <c r="I8680" i="8"/>
  <c r="A8690" i="8"/>
  <c r="X8694" i="8" l="1"/>
  <c r="A8691" i="8"/>
  <c r="I8681" i="8"/>
  <c r="H8682" i="8"/>
  <c r="X8695" i="8" l="1"/>
  <c r="H8683" i="8"/>
  <c r="I8682" i="8"/>
  <c r="A8692" i="8"/>
  <c r="X8696" i="8" l="1"/>
  <c r="A8693" i="8"/>
  <c r="I8683" i="8"/>
  <c r="H8684" i="8"/>
  <c r="X8697" i="8" l="1"/>
  <c r="H8685" i="8"/>
  <c r="I8684" i="8"/>
  <c r="A8694" i="8"/>
  <c r="X8698" i="8" l="1"/>
  <c r="A8695" i="8"/>
  <c r="I8685" i="8"/>
  <c r="H8686" i="8"/>
  <c r="X8699" i="8" l="1"/>
  <c r="H8687" i="8"/>
  <c r="I8686" i="8"/>
  <c r="A8696" i="8"/>
  <c r="X8700" i="8" l="1"/>
  <c r="A8697" i="8"/>
  <c r="I8687" i="8"/>
  <c r="H8688" i="8"/>
  <c r="X8701" i="8" l="1"/>
  <c r="H8689" i="8"/>
  <c r="I8688" i="8"/>
  <c r="A8698" i="8"/>
  <c r="X8702" i="8" l="1"/>
  <c r="A8699" i="8"/>
  <c r="I8689" i="8"/>
  <c r="H8690" i="8"/>
  <c r="X8703" i="8" l="1"/>
  <c r="H8691" i="8"/>
  <c r="I8690" i="8"/>
  <c r="A8700" i="8"/>
  <c r="X8704" i="8" l="1"/>
  <c r="A8701" i="8"/>
  <c r="I8691" i="8"/>
  <c r="H8692" i="8"/>
  <c r="X8705" i="8" l="1"/>
  <c r="H8693" i="8"/>
  <c r="I8692" i="8"/>
  <c r="A8702" i="8"/>
  <c r="X8706" i="8" l="1"/>
  <c r="A8703" i="8"/>
  <c r="I8693" i="8"/>
  <c r="H8694" i="8"/>
  <c r="X8707" i="8" l="1"/>
  <c r="H8695" i="8"/>
  <c r="I8694" i="8"/>
  <c r="A8704" i="8"/>
  <c r="X8708" i="8" l="1"/>
  <c r="A8705" i="8"/>
  <c r="I8695" i="8"/>
  <c r="H8696" i="8"/>
  <c r="X8709" i="8" l="1"/>
  <c r="H8697" i="8"/>
  <c r="I8696" i="8"/>
  <c r="A8706" i="8"/>
  <c r="X8710" i="8" l="1"/>
  <c r="A8707" i="8"/>
  <c r="I8697" i="8"/>
  <c r="H8698" i="8"/>
  <c r="X8711" i="8" l="1"/>
  <c r="H8699" i="8"/>
  <c r="I8698" i="8"/>
  <c r="A8708" i="8"/>
  <c r="X8712" i="8" l="1"/>
  <c r="A8709" i="8"/>
  <c r="I8699" i="8"/>
  <c r="H8700" i="8"/>
  <c r="X8713" i="8" l="1"/>
  <c r="H8701" i="8"/>
  <c r="I8700" i="8"/>
  <c r="A8710" i="8"/>
  <c r="X8714" i="8" l="1"/>
  <c r="A8711" i="8"/>
  <c r="I8701" i="8"/>
  <c r="H8702" i="8"/>
  <c r="X8715" i="8" l="1"/>
  <c r="H8703" i="8"/>
  <c r="I8702" i="8"/>
  <c r="A8712" i="8"/>
  <c r="X8716" i="8" l="1"/>
  <c r="A8713" i="8"/>
  <c r="I8703" i="8"/>
  <c r="H8704" i="8"/>
  <c r="X8717" i="8" l="1"/>
  <c r="H8705" i="8"/>
  <c r="I8704" i="8"/>
  <c r="A8714" i="8"/>
  <c r="X8718" i="8" l="1"/>
  <c r="A8715" i="8"/>
  <c r="I8705" i="8"/>
  <c r="H8706" i="8"/>
  <c r="X8719" i="8" l="1"/>
  <c r="H8707" i="8"/>
  <c r="I8706" i="8"/>
  <c r="A8716" i="8"/>
  <c r="X8720" i="8" l="1"/>
  <c r="A8717" i="8"/>
  <c r="I8707" i="8"/>
  <c r="H8708" i="8"/>
  <c r="X8721" i="8" l="1"/>
  <c r="H8709" i="8"/>
  <c r="I8708" i="8"/>
  <c r="A8718" i="8"/>
  <c r="X8722" i="8" l="1"/>
  <c r="A8719" i="8"/>
  <c r="I8709" i="8"/>
  <c r="H8710" i="8"/>
  <c r="X8723" i="8" l="1"/>
  <c r="H8711" i="8"/>
  <c r="I8710" i="8"/>
  <c r="A8720" i="8"/>
  <c r="X8724" i="8" l="1"/>
  <c r="A8721" i="8"/>
  <c r="I8711" i="8"/>
  <c r="H8712" i="8"/>
  <c r="X8725" i="8" l="1"/>
  <c r="H8713" i="8"/>
  <c r="I8712" i="8"/>
  <c r="A8722" i="8"/>
  <c r="X8726" i="8" l="1"/>
  <c r="A8723" i="8"/>
  <c r="I8713" i="8"/>
  <c r="H8714" i="8"/>
  <c r="X8727" i="8" l="1"/>
  <c r="H8715" i="8"/>
  <c r="I8714" i="8"/>
  <c r="A8724" i="8"/>
  <c r="X8728" i="8" l="1"/>
  <c r="A8725" i="8"/>
  <c r="I8715" i="8"/>
  <c r="H8716" i="8"/>
  <c r="X8729" i="8" l="1"/>
  <c r="H8717" i="8"/>
  <c r="I8716" i="8"/>
  <c r="A8726" i="8"/>
  <c r="X8730" i="8" l="1"/>
  <c r="A8727" i="8"/>
  <c r="I8717" i="8"/>
  <c r="H8718" i="8"/>
  <c r="X8731" i="8" l="1"/>
  <c r="H8719" i="8"/>
  <c r="I8718" i="8"/>
  <c r="A8728" i="8"/>
  <c r="X8732" i="8" l="1"/>
  <c r="A8729" i="8"/>
  <c r="I8719" i="8"/>
  <c r="H8720" i="8"/>
  <c r="X8733" i="8" l="1"/>
  <c r="H8721" i="8"/>
  <c r="I8720" i="8"/>
  <c r="A8730" i="8"/>
  <c r="X8734" i="8" l="1"/>
  <c r="A8731" i="8"/>
  <c r="I8721" i="8"/>
  <c r="H8722" i="8"/>
  <c r="X8735" i="8" l="1"/>
  <c r="H8723" i="8"/>
  <c r="I8722" i="8"/>
  <c r="A8732" i="8"/>
  <c r="X8736" i="8" l="1"/>
  <c r="A8733" i="8"/>
  <c r="I8723" i="8"/>
  <c r="H8724" i="8"/>
  <c r="X8737" i="8" l="1"/>
  <c r="H8725" i="8"/>
  <c r="I8724" i="8"/>
  <c r="A8734" i="8"/>
  <c r="X8738" i="8" l="1"/>
  <c r="A8735" i="8"/>
  <c r="I8725" i="8"/>
  <c r="H8726" i="8"/>
  <c r="X8739" i="8" l="1"/>
  <c r="H8727" i="8"/>
  <c r="I8726" i="8"/>
  <c r="A8736" i="8"/>
  <c r="X8740" i="8" l="1"/>
  <c r="I8727" i="8"/>
  <c r="H8728" i="8"/>
  <c r="A8737" i="8"/>
  <c r="X8741" i="8" l="1"/>
  <c r="A8738" i="8"/>
  <c r="H8729" i="8"/>
  <c r="I8728" i="8"/>
  <c r="X8742" i="8" l="1"/>
  <c r="I8729" i="8"/>
  <c r="H8730" i="8"/>
  <c r="A8739" i="8"/>
  <c r="X8743" i="8" l="1"/>
  <c r="A8740" i="8"/>
  <c r="H8731" i="8"/>
  <c r="I8730" i="8"/>
  <c r="X8744" i="8" l="1"/>
  <c r="A8741" i="8"/>
  <c r="I8731" i="8"/>
  <c r="H8732" i="8"/>
  <c r="X8745" i="8" l="1"/>
  <c r="A8742" i="8"/>
  <c r="H8733" i="8"/>
  <c r="I8732" i="8"/>
  <c r="X8746" i="8" l="1"/>
  <c r="I8733" i="8"/>
  <c r="H8734" i="8"/>
  <c r="A8743" i="8"/>
  <c r="X8747" i="8" l="1"/>
  <c r="A8744" i="8"/>
  <c r="H8735" i="8"/>
  <c r="I8734" i="8"/>
  <c r="X8748" i="8" l="1"/>
  <c r="I8735" i="8"/>
  <c r="H8736" i="8"/>
  <c r="A8745" i="8"/>
  <c r="X8749" i="8" l="1"/>
  <c r="A8746" i="8"/>
  <c r="H8737" i="8"/>
  <c r="I8736" i="8"/>
  <c r="X8750" i="8" l="1"/>
  <c r="I8737" i="8"/>
  <c r="H8738" i="8"/>
  <c r="A8747" i="8"/>
  <c r="X8751" i="8" l="1"/>
  <c r="A8748" i="8"/>
  <c r="H8739" i="8"/>
  <c r="I8738" i="8"/>
  <c r="X8752" i="8" l="1"/>
  <c r="I8739" i="8"/>
  <c r="H8740" i="8"/>
  <c r="A8749" i="8"/>
  <c r="X8753" i="8" l="1"/>
  <c r="A8750" i="8"/>
  <c r="H8741" i="8"/>
  <c r="I8740" i="8"/>
  <c r="X8754" i="8" l="1"/>
  <c r="I8741" i="8"/>
  <c r="H8742" i="8"/>
  <c r="A8751" i="8"/>
  <c r="X8755" i="8" l="1"/>
  <c r="A8752" i="8"/>
  <c r="H8743" i="8"/>
  <c r="I8742" i="8"/>
  <c r="X8756" i="8" l="1"/>
  <c r="I8743" i="8"/>
  <c r="H8744" i="8"/>
  <c r="A8753" i="8"/>
  <c r="X8757" i="8" l="1"/>
  <c r="A8754" i="8"/>
  <c r="H8745" i="8"/>
  <c r="I8744" i="8"/>
  <c r="X8758" i="8" l="1"/>
  <c r="I8745" i="8"/>
  <c r="H8746" i="8"/>
  <c r="A8755" i="8"/>
  <c r="X8759" i="8" l="1"/>
  <c r="A8756" i="8"/>
  <c r="H8747" i="8"/>
  <c r="I8746" i="8"/>
  <c r="X8760" i="8" l="1"/>
  <c r="I8747" i="8"/>
  <c r="H8748" i="8"/>
  <c r="A8757" i="8"/>
  <c r="X8761" i="8" l="1"/>
  <c r="H8749" i="8"/>
  <c r="I8748" i="8"/>
  <c r="A8758" i="8"/>
  <c r="X8762" i="8" l="1"/>
  <c r="A8759" i="8"/>
  <c r="I8749" i="8"/>
  <c r="H8750" i="8"/>
  <c r="X8763" i="8" l="1"/>
  <c r="H8751" i="8"/>
  <c r="I8750" i="8"/>
  <c r="A8760" i="8"/>
  <c r="X8764" i="8" l="1"/>
  <c r="A8761" i="8"/>
  <c r="I8751" i="8"/>
  <c r="H8752" i="8"/>
  <c r="X8765" i="8" l="1"/>
  <c r="H8753" i="8"/>
  <c r="I8752" i="8"/>
  <c r="A8762" i="8"/>
  <c r="X8766" i="8" l="1"/>
  <c r="A8763" i="8"/>
  <c r="I8753" i="8"/>
  <c r="H8754" i="8"/>
  <c r="X8767" i="8" l="1"/>
  <c r="H8755" i="8"/>
  <c r="I8754" i="8"/>
  <c r="A8764" i="8"/>
  <c r="X8768" i="8" l="1"/>
  <c r="A8765" i="8"/>
  <c r="I8755" i="8"/>
  <c r="H8756" i="8"/>
  <c r="X8769" i="8" l="1"/>
  <c r="H8757" i="8"/>
  <c r="I8756" i="8"/>
  <c r="A8766" i="8"/>
  <c r="X8770" i="8" l="1"/>
  <c r="A8767" i="8"/>
  <c r="I8757" i="8"/>
  <c r="H8758" i="8"/>
  <c r="X8771" i="8" l="1"/>
  <c r="H8759" i="8"/>
  <c r="I8758" i="8"/>
  <c r="A8768" i="8"/>
  <c r="X8772" i="8" l="1"/>
  <c r="A8769" i="8"/>
  <c r="I8759" i="8"/>
  <c r="H8760" i="8"/>
  <c r="X8773" i="8" l="1"/>
  <c r="H8761" i="8"/>
  <c r="I8760" i="8"/>
  <c r="A8770" i="8"/>
  <c r="X8774" i="8" l="1"/>
  <c r="A8771" i="8"/>
  <c r="I8761" i="8"/>
  <c r="H8762" i="8"/>
  <c r="X8775" i="8" l="1"/>
  <c r="H8763" i="8"/>
  <c r="I8762" i="8"/>
  <c r="A8772" i="8"/>
  <c r="X8776" i="8" l="1"/>
  <c r="A8773" i="8"/>
  <c r="I8763" i="8"/>
  <c r="H8764" i="8"/>
  <c r="X8777" i="8" l="1"/>
  <c r="H8765" i="8"/>
  <c r="I8764" i="8"/>
  <c r="A8774" i="8"/>
  <c r="X8778" i="8" l="1"/>
  <c r="A8775" i="8"/>
  <c r="I8765" i="8"/>
  <c r="H8766" i="8"/>
  <c r="X8779" i="8" l="1"/>
  <c r="H8767" i="8"/>
  <c r="I8766" i="8"/>
  <c r="A8776" i="8"/>
  <c r="X8780" i="8" l="1"/>
  <c r="A8777" i="8"/>
  <c r="I8767" i="8"/>
  <c r="H8768" i="8"/>
  <c r="X8781" i="8" l="1"/>
  <c r="H8769" i="8"/>
  <c r="I8768" i="8"/>
  <c r="A8778" i="8"/>
  <c r="X8782" i="8" l="1"/>
  <c r="A8779" i="8"/>
  <c r="I8769" i="8"/>
  <c r="H8770" i="8"/>
  <c r="X8783" i="8" l="1"/>
  <c r="H8771" i="8"/>
  <c r="I8770" i="8"/>
  <c r="A8780" i="8"/>
  <c r="X8784" i="8" l="1"/>
  <c r="A8781" i="8"/>
  <c r="I8771" i="8"/>
  <c r="H8772" i="8"/>
  <c r="X8785" i="8" l="1"/>
  <c r="H8773" i="8"/>
  <c r="I8772" i="8"/>
  <c r="A8782" i="8"/>
  <c r="X8786" i="8" l="1"/>
  <c r="A8783" i="8"/>
  <c r="I8773" i="8"/>
  <c r="H8774" i="8"/>
  <c r="X8787" i="8" l="1"/>
  <c r="H8775" i="8"/>
  <c r="I8774" i="8"/>
  <c r="A8784" i="8"/>
  <c r="X8788" i="8" l="1"/>
  <c r="A8785" i="8"/>
  <c r="I8775" i="8"/>
  <c r="H8776" i="8"/>
  <c r="X8789" i="8" l="1"/>
  <c r="H8777" i="8"/>
  <c r="I8776" i="8"/>
  <c r="A8786" i="8"/>
  <c r="X8790" i="8" l="1"/>
  <c r="A8787" i="8"/>
  <c r="I8777" i="8"/>
  <c r="H8778" i="8"/>
  <c r="X8791" i="8" l="1"/>
  <c r="H8779" i="8"/>
  <c r="I8778" i="8"/>
  <c r="A8788" i="8"/>
  <c r="X8792" i="8" l="1"/>
  <c r="A8789" i="8"/>
  <c r="I8779" i="8"/>
  <c r="H8780" i="8"/>
  <c r="X8793" i="8" l="1"/>
  <c r="H8781" i="8"/>
  <c r="I8780" i="8"/>
  <c r="A8790" i="8"/>
  <c r="X8794" i="8" l="1"/>
  <c r="A8791" i="8"/>
  <c r="I8781" i="8"/>
  <c r="H8782" i="8"/>
  <c r="X8795" i="8" l="1"/>
  <c r="H8783" i="8"/>
  <c r="I8782" i="8"/>
  <c r="A8792" i="8"/>
  <c r="X8796" i="8" l="1"/>
  <c r="A8793" i="8"/>
  <c r="I8783" i="8"/>
  <c r="H8784" i="8"/>
  <c r="X8797" i="8" l="1"/>
  <c r="H8785" i="8"/>
  <c r="I8784" i="8"/>
  <c r="A8794" i="8"/>
  <c r="X8798" i="8" l="1"/>
  <c r="A8795" i="8"/>
  <c r="I8785" i="8"/>
  <c r="H8786" i="8"/>
  <c r="X8799" i="8" l="1"/>
  <c r="H8787" i="8"/>
  <c r="I8786" i="8"/>
  <c r="A8796" i="8"/>
  <c r="X8800" i="8" l="1"/>
  <c r="A8797" i="8"/>
  <c r="I8787" i="8"/>
  <c r="H8788" i="8"/>
  <c r="X8801" i="8" l="1"/>
  <c r="H8789" i="8"/>
  <c r="I8788" i="8"/>
  <c r="A8798" i="8"/>
  <c r="X8802" i="8" l="1"/>
  <c r="A8799" i="8"/>
  <c r="I8789" i="8"/>
  <c r="H8790" i="8"/>
  <c r="X8803" i="8" l="1"/>
  <c r="H8791" i="8"/>
  <c r="I8790" i="8"/>
  <c r="A8800" i="8"/>
  <c r="X8804" i="8" l="1"/>
  <c r="A8801" i="8"/>
  <c r="I8791" i="8"/>
  <c r="H8792" i="8"/>
  <c r="X8805" i="8" l="1"/>
  <c r="H8793" i="8"/>
  <c r="I8792" i="8"/>
  <c r="A8802" i="8"/>
  <c r="X8806" i="8" l="1"/>
  <c r="A8803" i="8"/>
  <c r="I8793" i="8"/>
  <c r="H8794" i="8"/>
  <c r="X8807" i="8" l="1"/>
  <c r="H8795" i="8"/>
  <c r="I8794" i="8"/>
  <c r="A8804" i="8"/>
  <c r="X8808" i="8" l="1"/>
  <c r="A8805" i="8"/>
  <c r="I8795" i="8"/>
  <c r="H8796" i="8"/>
  <c r="X8809" i="8" l="1"/>
  <c r="H8797" i="8"/>
  <c r="I8796" i="8"/>
  <c r="A8806" i="8"/>
  <c r="X8810" i="8" l="1"/>
  <c r="A8807" i="8"/>
  <c r="I8797" i="8"/>
  <c r="H8798" i="8"/>
  <c r="X8811" i="8" l="1"/>
  <c r="H8799" i="8"/>
  <c r="I8798" i="8"/>
  <c r="A8808" i="8"/>
  <c r="X8812" i="8" l="1"/>
  <c r="A8809" i="8"/>
  <c r="I8799" i="8"/>
  <c r="H8800" i="8"/>
  <c r="X8813" i="8" l="1"/>
  <c r="H8801" i="8"/>
  <c r="I8800" i="8"/>
  <c r="A8810" i="8"/>
  <c r="X8814" i="8" l="1"/>
  <c r="A8811" i="8"/>
  <c r="I8801" i="8"/>
  <c r="H8802" i="8"/>
  <c r="X8815" i="8" l="1"/>
  <c r="H8803" i="8"/>
  <c r="I8802" i="8"/>
  <c r="A8812" i="8"/>
  <c r="X8816" i="8" l="1"/>
  <c r="A8813" i="8"/>
  <c r="I8803" i="8"/>
  <c r="H8804" i="8"/>
  <c r="X8817" i="8" l="1"/>
  <c r="H8805" i="8"/>
  <c r="I8804" i="8"/>
  <c r="A8814" i="8"/>
  <c r="X8818" i="8" l="1"/>
  <c r="A8815" i="8"/>
  <c r="I8805" i="8"/>
  <c r="H8806" i="8"/>
  <c r="X8819" i="8" l="1"/>
  <c r="H8807" i="8"/>
  <c r="I8806" i="8"/>
  <c r="A8816" i="8"/>
  <c r="X8820" i="8" l="1"/>
  <c r="A8817" i="8"/>
  <c r="I8807" i="8"/>
  <c r="H8808" i="8"/>
  <c r="X8821" i="8" l="1"/>
  <c r="H8809" i="8"/>
  <c r="I8808" i="8"/>
  <c r="A8818" i="8"/>
  <c r="X8822" i="8" l="1"/>
  <c r="A8819" i="8"/>
  <c r="I8809" i="8"/>
  <c r="H8810" i="8"/>
  <c r="X8823" i="8" l="1"/>
  <c r="H8811" i="8"/>
  <c r="I8810" i="8"/>
  <c r="A8820" i="8"/>
  <c r="X8824" i="8" l="1"/>
  <c r="A8821" i="8"/>
  <c r="I8811" i="8"/>
  <c r="H8812" i="8"/>
  <c r="X8825" i="8" l="1"/>
  <c r="H8813" i="8"/>
  <c r="I8812" i="8"/>
  <c r="A8822" i="8"/>
  <c r="X8826" i="8" l="1"/>
  <c r="A8823" i="8"/>
  <c r="I8813" i="8"/>
  <c r="H8814" i="8"/>
  <c r="X8827" i="8" l="1"/>
  <c r="H8815" i="8"/>
  <c r="I8814" i="8"/>
  <c r="A8824" i="8"/>
  <c r="X8828" i="8" l="1"/>
  <c r="A8825" i="8"/>
  <c r="I8815" i="8"/>
  <c r="H8816" i="8"/>
  <c r="X8829" i="8" l="1"/>
  <c r="H8817" i="8"/>
  <c r="I8816" i="8"/>
  <c r="A8826" i="8"/>
  <c r="X8830" i="8" l="1"/>
  <c r="A8827" i="8"/>
  <c r="I8817" i="8"/>
  <c r="H8818" i="8"/>
  <c r="X8831" i="8" l="1"/>
  <c r="H8819" i="8"/>
  <c r="I8818" i="8"/>
  <c r="A8828" i="8"/>
  <c r="X8832" i="8" l="1"/>
  <c r="A8829" i="8"/>
  <c r="I8819" i="8"/>
  <c r="H8820" i="8"/>
  <c r="X8833" i="8" l="1"/>
  <c r="H8821" i="8"/>
  <c r="I8820" i="8"/>
  <c r="A8830" i="8"/>
  <c r="X8834" i="8" l="1"/>
  <c r="A8831" i="8"/>
  <c r="I8821" i="8"/>
  <c r="H8822" i="8"/>
  <c r="X8835" i="8" l="1"/>
  <c r="H8823" i="8"/>
  <c r="I8822" i="8"/>
  <c r="A8832" i="8"/>
  <c r="X8836" i="8" l="1"/>
  <c r="A8833" i="8"/>
  <c r="I8823" i="8"/>
  <c r="H8824" i="8"/>
  <c r="X8837" i="8" l="1"/>
  <c r="H8825" i="8"/>
  <c r="I8824" i="8"/>
  <c r="A8834" i="8"/>
  <c r="X8838" i="8" l="1"/>
  <c r="A8835" i="8"/>
  <c r="I8825" i="8"/>
  <c r="H8826" i="8"/>
  <c r="X8839" i="8" l="1"/>
  <c r="H8827" i="8"/>
  <c r="I8826" i="8"/>
  <c r="A8836" i="8"/>
  <c r="X8840" i="8" l="1"/>
  <c r="A8837" i="8"/>
  <c r="I8827" i="8"/>
  <c r="H8828" i="8"/>
  <c r="X8841" i="8" l="1"/>
  <c r="H8829" i="8"/>
  <c r="I8828" i="8"/>
  <c r="A8838" i="8"/>
  <c r="X8842" i="8" l="1"/>
  <c r="A8839" i="8"/>
  <c r="I8829" i="8"/>
  <c r="H8830" i="8"/>
  <c r="X8843" i="8" l="1"/>
  <c r="H8831" i="8"/>
  <c r="I8830" i="8"/>
  <c r="A8840" i="8"/>
  <c r="X8844" i="8" l="1"/>
  <c r="A8841" i="8"/>
  <c r="I8831" i="8"/>
  <c r="H8832" i="8"/>
  <c r="X8845" i="8" l="1"/>
  <c r="H8833" i="8"/>
  <c r="I8832" i="8"/>
  <c r="A8842" i="8"/>
  <c r="X8846" i="8" l="1"/>
  <c r="A8843" i="8"/>
  <c r="I8833" i="8"/>
  <c r="H8834" i="8"/>
  <c r="X8847" i="8" l="1"/>
  <c r="H8835" i="8"/>
  <c r="I8834" i="8"/>
  <c r="A8844" i="8"/>
  <c r="X8848" i="8" l="1"/>
  <c r="A8845" i="8"/>
  <c r="I8835" i="8"/>
  <c r="H8836" i="8"/>
  <c r="X8849" i="8" l="1"/>
  <c r="H8837" i="8"/>
  <c r="I8836" i="8"/>
  <c r="A8846" i="8"/>
  <c r="X8850" i="8" l="1"/>
  <c r="A8847" i="8"/>
  <c r="I8837" i="8"/>
  <c r="H8838" i="8"/>
  <c r="X8851" i="8" l="1"/>
  <c r="H8839" i="8"/>
  <c r="I8838" i="8"/>
  <c r="A8848" i="8"/>
  <c r="X8852" i="8" l="1"/>
  <c r="A8849" i="8"/>
  <c r="I8839" i="8"/>
  <c r="H8840" i="8"/>
  <c r="X8853" i="8" l="1"/>
  <c r="H8841" i="8"/>
  <c r="I8840" i="8"/>
  <c r="A8850" i="8"/>
  <c r="X8854" i="8" l="1"/>
  <c r="A8851" i="8"/>
  <c r="I8841" i="8"/>
  <c r="H8842" i="8"/>
  <c r="X8855" i="8" l="1"/>
  <c r="H8843" i="8"/>
  <c r="I8842" i="8"/>
  <c r="A8852" i="8"/>
  <c r="X8856" i="8" l="1"/>
  <c r="A8853" i="8"/>
  <c r="H8844" i="8"/>
  <c r="I8843" i="8"/>
  <c r="X8857" i="8" l="1"/>
  <c r="H8845" i="8"/>
  <c r="I8844" i="8"/>
  <c r="A8854" i="8"/>
  <c r="X8858" i="8" l="1"/>
  <c r="A8855" i="8"/>
  <c r="H8846" i="8"/>
  <c r="I8845" i="8"/>
  <c r="X8859" i="8" l="1"/>
  <c r="H8847" i="8"/>
  <c r="I8846" i="8"/>
  <c r="A8856" i="8"/>
  <c r="X8860" i="8" l="1"/>
  <c r="A8857" i="8"/>
  <c r="H8848" i="8"/>
  <c r="I8847" i="8"/>
  <c r="X8861" i="8" l="1"/>
  <c r="A8858" i="8"/>
  <c r="H8849" i="8"/>
  <c r="I8848" i="8"/>
  <c r="X8862" i="8" l="1"/>
  <c r="H8850" i="8"/>
  <c r="I8849" i="8"/>
  <c r="A8859" i="8"/>
  <c r="X8863" i="8" l="1"/>
  <c r="A8860" i="8"/>
  <c r="H8851" i="8"/>
  <c r="I8850" i="8"/>
  <c r="X8864" i="8" l="1"/>
  <c r="H8852" i="8"/>
  <c r="I8851" i="8"/>
  <c r="A8861" i="8"/>
  <c r="X8865" i="8" l="1"/>
  <c r="A8862" i="8"/>
  <c r="H8853" i="8"/>
  <c r="I8852" i="8"/>
  <c r="X8866" i="8" l="1"/>
  <c r="H8854" i="8"/>
  <c r="I8853" i="8"/>
  <c r="A8863" i="8"/>
  <c r="X8867" i="8" l="1"/>
  <c r="A8864" i="8"/>
  <c r="H8855" i="8"/>
  <c r="I8854" i="8"/>
  <c r="X8868" i="8" l="1"/>
  <c r="H8856" i="8"/>
  <c r="I8855" i="8"/>
  <c r="A8865" i="8"/>
  <c r="X8869" i="8" l="1"/>
  <c r="A8866" i="8"/>
  <c r="H8857" i="8"/>
  <c r="I8856" i="8"/>
  <c r="X8870" i="8" l="1"/>
  <c r="H8858" i="8"/>
  <c r="I8857" i="8"/>
  <c r="A8867" i="8"/>
  <c r="X8871" i="8" l="1"/>
  <c r="A8868" i="8"/>
  <c r="H8859" i="8"/>
  <c r="I8858" i="8"/>
  <c r="X8872" i="8" l="1"/>
  <c r="H8860" i="8"/>
  <c r="I8859" i="8"/>
  <c r="A8869" i="8"/>
  <c r="X8873" i="8" l="1"/>
  <c r="A8870" i="8"/>
  <c r="H8861" i="8"/>
  <c r="I8860" i="8"/>
  <c r="X8874" i="8" l="1"/>
  <c r="H8862" i="8"/>
  <c r="I8861" i="8"/>
  <c r="A8871" i="8"/>
  <c r="X8875" i="8" l="1"/>
  <c r="A8872" i="8"/>
  <c r="H8863" i="8"/>
  <c r="I8862" i="8"/>
  <c r="X8876" i="8" l="1"/>
  <c r="H8864" i="8"/>
  <c r="I8863" i="8"/>
  <c r="A8873" i="8"/>
  <c r="X8877" i="8" l="1"/>
  <c r="A8874" i="8"/>
  <c r="H8865" i="8"/>
  <c r="I8864" i="8"/>
  <c r="X8878" i="8" l="1"/>
  <c r="A8875" i="8"/>
  <c r="H8866" i="8"/>
  <c r="I8865" i="8"/>
  <c r="X8879" i="8" l="1"/>
  <c r="H8867" i="8"/>
  <c r="I8866" i="8"/>
  <c r="A8876" i="8"/>
  <c r="X8880" i="8" l="1"/>
  <c r="A8877" i="8"/>
  <c r="H8868" i="8"/>
  <c r="I8867" i="8"/>
  <c r="X8881" i="8" l="1"/>
  <c r="H8869" i="8"/>
  <c r="I8868" i="8"/>
  <c r="A8878" i="8"/>
  <c r="X8882" i="8" l="1"/>
  <c r="A8879" i="8"/>
  <c r="H8870" i="8"/>
  <c r="I8869" i="8"/>
  <c r="X8883" i="8" l="1"/>
  <c r="H8871" i="8"/>
  <c r="I8870" i="8"/>
  <c r="A8880" i="8"/>
  <c r="X8884" i="8" l="1"/>
  <c r="A8881" i="8"/>
  <c r="H8872" i="8"/>
  <c r="I8871" i="8"/>
  <c r="X8885" i="8" l="1"/>
  <c r="H8873" i="8"/>
  <c r="I8872" i="8"/>
  <c r="A8882" i="8"/>
  <c r="X8886" i="8" l="1"/>
  <c r="A8883" i="8"/>
  <c r="H8874" i="8"/>
  <c r="I8873" i="8"/>
  <c r="X8887" i="8" l="1"/>
  <c r="H8875" i="8"/>
  <c r="I8874" i="8"/>
  <c r="A8884" i="8"/>
  <c r="X8888" i="8" l="1"/>
  <c r="A8885" i="8"/>
  <c r="H8876" i="8"/>
  <c r="I8875" i="8"/>
  <c r="X8889" i="8" l="1"/>
  <c r="H8877" i="8"/>
  <c r="I8876" i="8"/>
  <c r="A8886" i="8"/>
  <c r="X8890" i="8" l="1"/>
  <c r="A8887" i="8"/>
  <c r="H8878" i="8"/>
  <c r="I8877" i="8"/>
  <c r="X8891" i="8" l="1"/>
  <c r="H8879" i="8"/>
  <c r="I8878" i="8"/>
  <c r="A8888" i="8"/>
  <c r="X8892" i="8" l="1"/>
  <c r="A8889" i="8"/>
  <c r="H8880" i="8"/>
  <c r="I8879" i="8"/>
  <c r="X8893" i="8" l="1"/>
  <c r="A8890" i="8"/>
  <c r="H8881" i="8"/>
  <c r="I8880" i="8"/>
  <c r="X8894" i="8" l="1"/>
  <c r="H8882" i="8"/>
  <c r="I8881" i="8"/>
  <c r="A8891" i="8"/>
  <c r="X8895" i="8" l="1"/>
  <c r="A8892" i="8"/>
  <c r="H8883" i="8"/>
  <c r="I8882" i="8"/>
  <c r="X8896" i="8" l="1"/>
  <c r="H8884" i="8"/>
  <c r="I8883" i="8"/>
  <c r="A8893" i="8"/>
  <c r="X8897" i="8" l="1"/>
  <c r="A8894" i="8"/>
  <c r="H8885" i="8"/>
  <c r="I8884" i="8"/>
  <c r="X8898" i="8" l="1"/>
  <c r="H8886" i="8"/>
  <c r="I8885" i="8"/>
  <c r="A8895" i="8"/>
  <c r="X8899" i="8" l="1"/>
  <c r="A8896" i="8"/>
  <c r="H8887" i="8"/>
  <c r="I8886" i="8"/>
  <c r="X8900" i="8" l="1"/>
  <c r="H8888" i="8"/>
  <c r="I8887" i="8"/>
  <c r="A8897" i="8"/>
  <c r="X8901" i="8" l="1"/>
  <c r="A8898" i="8"/>
  <c r="H8889" i="8"/>
  <c r="I8888" i="8"/>
  <c r="X8902" i="8" l="1"/>
  <c r="H8890" i="8"/>
  <c r="I8889" i="8"/>
  <c r="A8899" i="8"/>
  <c r="X8903" i="8" l="1"/>
  <c r="A8900" i="8"/>
  <c r="H8891" i="8"/>
  <c r="I8890" i="8"/>
  <c r="X8904" i="8" l="1"/>
  <c r="H8892" i="8"/>
  <c r="I8891" i="8"/>
  <c r="A8901" i="8"/>
  <c r="X8905" i="8" l="1"/>
  <c r="A8902" i="8"/>
  <c r="H8893" i="8"/>
  <c r="I8892" i="8"/>
  <c r="X8906" i="8" l="1"/>
  <c r="H8894" i="8"/>
  <c r="I8893" i="8"/>
  <c r="A8903" i="8"/>
  <c r="X8907" i="8" l="1"/>
  <c r="A8904" i="8"/>
  <c r="H8895" i="8"/>
  <c r="I8894" i="8"/>
  <c r="X8908" i="8" l="1"/>
  <c r="H8896" i="8"/>
  <c r="I8895" i="8"/>
  <c r="A8905" i="8"/>
  <c r="X8909" i="8" l="1"/>
  <c r="A8906" i="8"/>
  <c r="H8897" i="8"/>
  <c r="I8896" i="8"/>
  <c r="X8910" i="8" l="1"/>
  <c r="H8898" i="8"/>
  <c r="I8897" i="8"/>
  <c r="A8907" i="8"/>
  <c r="X8911" i="8" l="1"/>
  <c r="A8908" i="8"/>
  <c r="H8899" i="8"/>
  <c r="I8898" i="8"/>
  <c r="X8912" i="8" l="1"/>
  <c r="H8900" i="8"/>
  <c r="I8899" i="8"/>
  <c r="A8909" i="8"/>
  <c r="X8913" i="8" l="1"/>
  <c r="A8910" i="8"/>
  <c r="H8901" i="8"/>
  <c r="I8900" i="8"/>
  <c r="X8914" i="8" l="1"/>
  <c r="H8902" i="8"/>
  <c r="I8901" i="8"/>
  <c r="A8911" i="8"/>
  <c r="X8915" i="8" l="1"/>
  <c r="A8912" i="8"/>
  <c r="H8903" i="8"/>
  <c r="I8902" i="8"/>
  <c r="X8916" i="8" l="1"/>
  <c r="H8904" i="8"/>
  <c r="I8903" i="8"/>
  <c r="A8913" i="8"/>
  <c r="X8917" i="8" l="1"/>
  <c r="A8914" i="8"/>
  <c r="H8905" i="8"/>
  <c r="I8904" i="8"/>
  <c r="X8918" i="8" l="1"/>
  <c r="H8906" i="8"/>
  <c r="I8905" i="8"/>
  <c r="A8915" i="8"/>
  <c r="X8919" i="8" l="1"/>
  <c r="A8916" i="8"/>
  <c r="H8907" i="8"/>
  <c r="I8906" i="8"/>
  <c r="X8920" i="8" l="1"/>
  <c r="H8908" i="8"/>
  <c r="I8907" i="8"/>
  <c r="A8917" i="8"/>
  <c r="X8921" i="8" l="1"/>
  <c r="A8918" i="8"/>
  <c r="H8909" i="8"/>
  <c r="I8908" i="8"/>
  <c r="X8922" i="8" l="1"/>
  <c r="H8910" i="8"/>
  <c r="I8909" i="8"/>
  <c r="A8919" i="8"/>
  <c r="X8923" i="8" l="1"/>
  <c r="A8920" i="8"/>
  <c r="H8911" i="8"/>
  <c r="I8910" i="8"/>
  <c r="X8924" i="8" l="1"/>
  <c r="H8912" i="8"/>
  <c r="I8911" i="8"/>
  <c r="A8921" i="8"/>
  <c r="X8925" i="8" l="1"/>
  <c r="A8922" i="8"/>
  <c r="H8913" i="8"/>
  <c r="I8912" i="8"/>
  <c r="X8926" i="8" l="1"/>
  <c r="H8914" i="8"/>
  <c r="I8913" i="8"/>
  <c r="A8923" i="8"/>
  <c r="X8927" i="8" l="1"/>
  <c r="A8924" i="8"/>
  <c r="H8915" i="8"/>
  <c r="I8914" i="8"/>
  <c r="X8928" i="8" l="1"/>
  <c r="H8916" i="8"/>
  <c r="I8915" i="8"/>
  <c r="A8925" i="8"/>
  <c r="X8929" i="8" l="1"/>
  <c r="A8926" i="8"/>
  <c r="H8917" i="8"/>
  <c r="I8916" i="8"/>
  <c r="X8930" i="8" l="1"/>
  <c r="H8918" i="8"/>
  <c r="I8917" i="8"/>
  <c r="A8927" i="8"/>
  <c r="X8931" i="8" l="1"/>
  <c r="A8928" i="8"/>
  <c r="H8919" i="8"/>
  <c r="I8918" i="8"/>
  <c r="X8932" i="8" l="1"/>
  <c r="H8920" i="8"/>
  <c r="I8919" i="8"/>
  <c r="A8929" i="8"/>
  <c r="X8933" i="8" l="1"/>
  <c r="A8930" i="8"/>
  <c r="H8921" i="8"/>
  <c r="I8920" i="8"/>
  <c r="X8934" i="8" l="1"/>
  <c r="H8922" i="8"/>
  <c r="I8921" i="8"/>
  <c r="A8931" i="8"/>
  <c r="X8935" i="8" l="1"/>
  <c r="A8932" i="8"/>
  <c r="H8923" i="8"/>
  <c r="I8922" i="8"/>
  <c r="X8936" i="8" l="1"/>
  <c r="H8924" i="8"/>
  <c r="I8923" i="8"/>
  <c r="A8933" i="8"/>
  <c r="X8937" i="8" l="1"/>
  <c r="A8934" i="8"/>
  <c r="H8925" i="8"/>
  <c r="I8924" i="8"/>
  <c r="X8938" i="8" l="1"/>
  <c r="H8926" i="8"/>
  <c r="I8925" i="8"/>
  <c r="A8935" i="8"/>
  <c r="X8939" i="8" l="1"/>
  <c r="A8936" i="8"/>
  <c r="H8927" i="8"/>
  <c r="I8926" i="8"/>
  <c r="X8940" i="8" l="1"/>
  <c r="H8928" i="8"/>
  <c r="I8927" i="8"/>
  <c r="A8937" i="8"/>
  <c r="X8941" i="8" l="1"/>
  <c r="A8938" i="8"/>
  <c r="H8929" i="8"/>
  <c r="I8928" i="8"/>
  <c r="X8942" i="8" l="1"/>
  <c r="H8930" i="8"/>
  <c r="I8929" i="8"/>
  <c r="A8939" i="8"/>
  <c r="X8943" i="8" l="1"/>
  <c r="A8940" i="8"/>
  <c r="H8931" i="8"/>
  <c r="I8930" i="8"/>
  <c r="X8944" i="8" l="1"/>
  <c r="H8932" i="8"/>
  <c r="I8931" i="8"/>
  <c r="A8941" i="8"/>
  <c r="X8945" i="8" l="1"/>
  <c r="A8942" i="8"/>
  <c r="H8933" i="8"/>
  <c r="I8932" i="8"/>
  <c r="X8946" i="8" l="1"/>
  <c r="H8934" i="8"/>
  <c r="I8933" i="8"/>
  <c r="A8943" i="8"/>
  <c r="X8947" i="8" l="1"/>
  <c r="A8944" i="8"/>
  <c r="H8935" i="8"/>
  <c r="I8934" i="8"/>
  <c r="X8948" i="8" l="1"/>
  <c r="H8936" i="8"/>
  <c r="I8935" i="8"/>
  <c r="A8945" i="8"/>
  <c r="X8949" i="8" l="1"/>
  <c r="A8946" i="8"/>
  <c r="H8937" i="8"/>
  <c r="I8936" i="8"/>
  <c r="X8950" i="8" l="1"/>
  <c r="H8938" i="8"/>
  <c r="I8937" i="8"/>
  <c r="A8947" i="8"/>
  <c r="X8951" i="8" l="1"/>
  <c r="A8948" i="8"/>
  <c r="H8939" i="8"/>
  <c r="I8938" i="8"/>
  <c r="X8952" i="8" l="1"/>
  <c r="H8940" i="8"/>
  <c r="I8939" i="8"/>
  <c r="A8949" i="8"/>
  <c r="X8953" i="8" l="1"/>
  <c r="A8950" i="8"/>
  <c r="H8941" i="8"/>
  <c r="I8940" i="8"/>
  <c r="X8954" i="8" l="1"/>
  <c r="H8942" i="8"/>
  <c r="I8941" i="8"/>
  <c r="A8951" i="8"/>
  <c r="X8955" i="8" l="1"/>
  <c r="A8952" i="8"/>
  <c r="H8943" i="8"/>
  <c r="I8942" i="8"/>
  <c r="X8956" i="8" l="1"/>
  <c r="H8944" i="8"/>
  <c r="I8943" i="8"/>
  <c r="A8953" i="8"/>
  <c r="X8957" i="8" l="1"/>
  <c r="A8954" i="8"/>
  <c r="H8945" i="8"/>
  <c r="I8944" i="8"/>
  <c r="X8958" i="8" l="1"/>
  <c r="H8946" i="8"/>
  <c r="I8945" i="8"/>
  <c r="A8955" i="8"/>
  <c r="X8959" i="8" l="1"/>
  <c r="A8956" i="8"/>
  <c r="H8947" i="8"/>
  <c r="I8946" i="8"/>
  <c r="X8960" i="8" l="1"/>
  <c r="H8948" i="8"/>
  <c r="I8947" i="8"/>
  <c r="A8957" i="8"/>
  <c r="X8961" i="8" l="1"/>
  <c r="A8958" i="8"/>
  <c r="H8949" i="8"/>
  <c r="I8948" i="8"/>
  <c r="X8962" i="8" l="1"/>
  <c r="H8950" i="8"/>
  <c r="I8949" i="8"/>
  <c r="A8959" i="8"/>
  <c r="X8963" i="8" l="1"/>
  <c r="A8960" i="8"/>
  <c r="H8951" i="8"/>
  <c r="I8950" i="8"/>
  <c r="X8964" i="8" l="1"/>
  <c r="H8952" i="8"/>
  <c r="I8951" i="8"/>
  <c r="A8961" i="8"/>
  <c r="X8965" i="8" l="1"/>
  <c r="A8962" i="8"/>
  <c r="H8953" i="8"/>
  <c r="I8952" i="8"/>
  <c r="X8966" i="8" l="1"/>
  <c r="H8954" i="8"/>
  <c r="I8953" i="8"/>
  <c r="A8963" i="8"/>
  <c r="X8967" i="8" l="1"/>
  <c r="A8964" i="8"/>
  <c r="H8955" i="8"/>
  <c r="I8954" i="8"/>
  <c r="X8968" i="8" l="1"/>
  <c r="H8956" i="8"/>
  <c r="I8955" i="8"/>
  <c r="A8965" i="8"/>
  <c r="X8969" i="8" l="1"/>
  <c r="A8966" i="8"/>
  <c r="H8957" i="8"/>
  <c r="I8956" i="8"/>
  <c r="X8970" i="8" l="1"/>
  <c r="H8958" i="8"/>
  <c r="I8957" i="8"/>
  <c r="A8967" i="8"/>
  <c r="X8971" i="8" l="1"/>
  <c r="A8968" i="8"/>
  <c r="H8959" i="8"/>
  <c r="I8958" i="8"/>
  <c r="X8972" i="8" l="1"/>
  <c r="H8960" i="8"/>
  <c r="I8959" i="8"/>
  <c r="A8969" i="8"/>
  <c r="X8973" i="8" l="1"/>
  <c r="A8970" i="8"/>
  <c r="H8961" i="8"/>
  <c r="I8960" i="8"/>
  <c r="X8974" i="8" l="1"/>
  <c r="H8962" i="8"/>
  <c r="I8961" i="8"/>
  <c r="A8971" i="8"/>
  <c r="X8975" i="8" l="1"/>
  <c r="A8972" i="8"/>
  <c r="H8963" i="8"/>
  <c r="I8962" i="8"/>
  <c r="X8976" i="8" l="1"/>
  <c r="H8964" i="8"/>
  <c r="I8963" i="8"/>
  <c r="A8973" i="8"/>
  <c r="X8977" i="8" l="1"/>
  <c r="A8974" i="8"/>
  <c r="H8965" i="8"/>
  <c r="I8964" i="8"/>
  <c r="X8978" i="8" l="1"/>
  <c r="H8966" i="8"/>
  <c r="I8965" i="8"/>
  <c r="A8975" i="8"/>
  <c r="X8979" i="8" l="1"/>
  <c r="A8976" i="8"/>
  <c r="H8967" i="8"/>
  <c r="I8966" i="8"/>
  <c r="X8980" i="8" l="1"/>
  <c r="H8968" i="8"/>
  <c r="I8967" i="8"/>
  <c r="A8977" i="8"/>
  <c r="X8981" i="8" l="1"/>
  <c r="A8978" i="8"/>
  <c r="H8969" i="8"/>
  <c r="I8968" i="8"/>
  <c r="X8982" i="8" l="1"/>
  <c r="H8970" i="8"/>
  <c r="I8969" i="8"/>
  <c r="A8979" i="8"/>
  <c r="X8983" i="8" l="1"/>
  <c r="A8980" i="8"/>
  <c r="H8971" i="8"/>
  <c r="I8970" i="8"/>
  <c r="X8984" i="8" l="1"/>
  <c r="H8972" i="8"/>
  <c r="I8971" i="8"/>
  <c r="A8981" i="8"/>
  <c r="X8985" i="8" l="1"/>
  <c r="A8982" i="8"/>
  <c r="H8973" i="8"/>
  <c r="I8972" i="8"/>
  <c r="X8986" i="8" l="1"/>
  <c r="H8974" i="8"/>
  <c r="I8973" i="8"/>
  <c r="A8983" i="8"/>
  <c r="X8987" i="8" l="1"/>
  <c r="A8984" i="8"/>
  <c r="H8975" i="8"/>
  <c r="I8974" i="8"/>
  <c r="X8988" i="8" l="1"/>
  <c r="H8976" i="8"/>
  <c r="I8975" i="8"/>
  <c r="A8985" i="8"/>
  <c r="X8989" i="8" l="1"/>
  <c r="A8986" i="8"/>
  <c r="H8977" i="8"/>
  <c r="I8976" i="8"/>
  <c r="X8990" i="8" l="1"/>
  <c r="H8978" i="8"/>
  <c r="I8977" i="8"/>
  <c r="A8987" i="8"/>
  <c r="X8991" i="8" l="1"/>
  <c r="A8988" i="8"/>
  <c r="H8979" i="8"/>
  <c r="I8978" i="8"/>
  <c r="X8992" i="8" l="1"/>
  <c r="H8980" i="8"/>
  <c r="I8979" i="8"/>
  <c r="A8989" i="8"/>
  <c r="X8993" i="8" l="1"/>
  <c r="A8990" i="8"/>
  <c r="H8981" i="8"/>
  <c r="I8980" i="8"/>
  <c r="X8994" i="8" l="1"/>
  <c r="H8982" i="8"/>
  <c r="I8981" i="8"/>
  <c r="A8991" i="8"/>
  <c r="X8995" i="8" l="1"/>
  <c r="A8992" i="8"/>
  <c r="H8983" i="8"/>
  <c r="I8982" i="8"/>
  <c r="X8996" i="8" l="1"/>
  <c r="H8984" i="8"/>
  <c r="I8983" i="8"/>
  <c r="A8993" i="8"/>
  <c r="X8997" i="8" l="1"/>
  <c r="A8994" i="8"/>
  <c r="H8985" i="8"/>
  <c r="I8984" i="8"/>
  <c r="X8998" i="8" l="1"/>
  <c r="Y7998" i="8"/>
  <c r="Y7999" i="8"/>
  <c r="Y8000" i="8"/>
  <c r="Y8001" i="8"/>
  <c r="Y8002" i="8"/>
  <c r="Y8003" i="8"/>
  <c r="Y8004" i="8"/>
  <c r="Y8005" i="8"/>
  <c r="Y8006" i="8"/>
  <c r="Y8007" i="8"/>
  <c r="Y8008" i="8"/>
  <c r="Y8009" i="8"/>
  <c r="Y8010" i="8"/>
  <c r="Y8011" i="8"/>
  <c r="Y8012" i="8"/>
  <c r="Y8013" i="8"/>
  <c r="Y8014" i="8"/>
  <c r="Y8015" i="8"/>
  <c r="Y8016" i="8"/>
  <c r="Y8017" i="8"/>
  <c r="Y8018" i="8"/>
  <c r="Y8019" i="8"/>
  <c r="Y8020" i="8"/>
  <c r="Y8021" i="8"/>
  <c r="Y8022" i="8"/>
  <c r="Y8023" i="8"/>
  <c r="Y8024" i="8"/>
  <c r="Y8025" i="8"/>
  <c r="Y8026" i="8"/>
  <c r="Y8027" i="8"/>
  <c r="Y8028" i="8"/>
  <c r="Y8029" i="8"/>
  <c r="Y8030" i="8"/>
  <c r="Y8031" i="8"/>
  <c r="Y8032" i="8"/>
  <c r="Y8033" i="8"/>
  <c r="Y8034" i="8"/>
  <c r="Y8035" i="8"/>
  <c r="Y8036" i="8"/>
  <c r="Y8037" i="8"/>
  <c r="Y8038" i="8"/>
  <c r="Y8039" i="8"/>
  <c r="Y8040" i="8"/>
  <c r="Y8041" i="8"/>
  <c r="Y8042" i="8"/>
  <c r="Y8043" i="8"/>
  <c r="Y8044" i="8"/>
  <c r="Y8045" i="8"/>
  <c r="Y8046" i="8"/>
  <c r="Y8047" i="8"/>
  <c r="Y8048" i="8"/>
  <c r="Y8049" i="8"/>
  <c r="Y8050" i="8"/>
  <c r="Y8051" i="8"/>
  <c r="Y8052" i="8"/>
  <c r="Y8053" i="8"/>
  <c r="Y8054" i="8"/>
  <c r="Y8055" i="8"/>
  <c r="Y8056" i="8"/>
  <c r="Y8057" i="8"/>
  <c r="Y8058" i="8"/>
  <c r="Y8059" i="8"/>
  <c r="Y8060" i="8"/>
  <c r="Y8061" i="8"/>
  <c r="Y8062" i="8"/>
  <c r="Y8063" i="8"/>
  <c r="Y8064" i="8"/>
  <c r="Y8065" i="8"/>
  <c r="Y8066" i="8"/>
  <c r="Y8067" i="8"/>
  <c r="Y8068" i="8"/>
  <c r="Y8069" i="8"/>
  <c r="Y8070" i="8"/>
  <c r="Y8071" i="8"/>
  <c r="Y8072" i="8"/>
  <c r="Y8073" i="8"/>
  <c r="Y8074" i="8"/>
  <c r="Y8075" i="8"/>
  <c r="Y8076" i="8"/>
  <c r="Y8077" i="8"/>
  <c r="Y8078" i="8"/>
  <c r="Y8079" i="8"/>
  <c r="Y8080" i="8"/>
  <c r="Y8081" i="8"/>
  <c r="Y8082" i="8"/>
  <c r="Y8083" i="8"/>
  <c r="Y8084" i="8"/>
  <c r="Y8085" i="8"/>
  <c r="Y8086" i="8"/>
  <c r="Y8087" i="8"/>
  <c r="Y8088" i="8"/>
  <c r="Y8089" i="8"/>
  <c r="Y8090" i="8"/>
  <c r="Y8091" i="8"/>
  <c r="Y8092" i="8"/>
  <c r="Y8093" i="8"/>
  <c r="Y8094" i="8"/>
  <c r="Y8095" i="8"/>
  <c r="Y8096" i="8"/>
  <c r="Y8097" i="8"/>
  <c r="Y8098" i="8"/>
  <c r="Y8099" i="8"/>
  <c r="Y8100" i="8"/>
  <c r="Y8101" i="8"/>
  <c r="Y8102" i="8"/>
  <c r="Y8103" i="8"/>
  <c r="Y8104" i="8"/>
  <c r="Y8105" i="8"/>
  <c r="Y8106" i="8"/>
  <c r="Y8107" i="8"/>
  <c r="Y8108" i="8"/>
  <c r="Y8109" i="8"/>
  <c r="Y8110" i="8"/>
  <c r="Y8111" i="8"/>
  <c r="Y8112" i="8"/>
  <c r="Y8113" i="8"/>
  <c r="Y8114" i="8"/>
  <c r="Y8115" i="8"/>
  <c r="Y8116" i="8"/>
  <c r="Y8117" i="8"/>
  <c r="Y8118" i="8"/>
  <c r="Y8119" i="8"/>
  <c r="Y8120" i="8"/>
  <c r="Y8121" i="8"/>
  <c r="Y8122" i="8"/>
  <c r="Y8123" i="8"/>
  <c r="Y8124" i="8"/>
  <c r="Y8125" i="8"/>
  <c r="Y8126" i="8"/>
  <c r="Y8127" i="8"/>
  <c r="Y8128" i="8"/>
  <c r="Y8129" i="8"/>
  <c r="Y8130" i="8"/>
  <c r="Y8131" i="8"/>
  <c r="Y8132" i="8"/>
  <c r="Y8133" i="8"/>
  <c r="Y8134" i="8"/>
  <c r="Y8135" i="8"/>
  <c r="Y8136" i="8"/>
  <c r="Y8137" i="8"/>
  <c r="Y8138" i="8"/>
  <c r="Y8139" i="8"/>
  <c r="Y8140" i="8"/>
  <c r="Y8141" i="8"/>
  <c r="Y8142" i="8"/>
  <c r="Y8143" i="8"/>
  <c r="Y8144" i="8"/>
  <c r="Y8145" i="8"/>
  <c r="Y8146" i="8"/>
  <c r="Y8147" i="8"/>
  <c r="Y8148" i="8"/>
  <c r="Y8149" i="8"/>
  <c r="Y8150" i="8"/>
  <c r="Y8151" i="8"/>
  <c r="Y8152" i="8"/>
  <c r="Y8153" i="8"/>
  <c r="Y8154" i="8"/>
  <c r="Y8155" i="8"/>
  <c r="Y8156" i="8"/>
  <c r="Y8157" i="8"/>
  <c r="Y8158" i="8"/>
  <c r="Y8159" i="8"/>
  <c r="Y8160" i="8"/>
  <c r="Y8161" i="8"/>
  <c r="Y8162" i="8"/>
  <c r="Y8163" i="8"/>
  <c r="Y8164" i="8"/>
  <c r="Y8165" i="8"/>
  <c r="Y8166" i="8"/>
  <c r="Y8167" i="8"/>
  <c r="Y8168" i="8"/>
  <c r="Y8169" i="8"/>
  <c r="Y8170" i="8"/>
  <c r="Y8171" i="8"/>
  <c r="Y8172" i="8"/>
  <c r="Y8173" i="8"/>
  <c r="Y8174" i="8"/>
  <c r="Y8175" i="8"/>
  <c r="Y8176" i="8"/>
  <c r="Y8177" i="8"/>
  <c r="Y8178" i="8"/>
  <c r="Y8179" i="8"/>
  <c r="Y8180" i="8"/>
  <c r="Y8181" i="8"/>
  <c r="Y8182" i="8"/>
  <c r="Y8183" i="8"/>
  <c r="Y8184" i="8"/>
  <c r="Y8185" i="8"/>
  <c r="Y8186" i="8"/>
  <c r="Y8187" i="8"/>
  <c r="Y8188" i="8"/>
  <c r="Y8189" i="8"/>
  <c r="Y8190" i="8"/>
  <c r="Y8191" i="8"/>
  <c r="Y8192" i="8"/>
  <c r="Y8193" i="8"/>
  <c r="Y8194" i="8"/>
  <c r="Y8195" i="8"/>
  <c r="Y8196" i="8"/>
  <c r="Y8197" i="8"/>
  <c r="Y8198" i="8"/>
  <c r="Y8199" i="8"/>
  <c r="Y8200" i="8"/>
  <c r="Y8201" i="8"/>
  <c r="Y8202" i="8"/>
  <c r="Y8203" i="8"/>
  <c r="Y8204" i="8"/>
  <c r="Y8205" i="8"/>
  <c r="Y8206" i="8"/>
  <c r="Y8207" i="8"/>
  <c r="Y8208" i="8"/>
  <c r="Y8209" i="8"/>
  <c r="Y8210" i="8"/>
  <c r="Y8211" i="8"/>
  <c r="Y8212" i="8"/>
  <c r="Y8213" i="8"/>
  <c r="Y8214" i="8"/>
  <c r="Y8215" i="8"/>
  <c r="Y8216" i="8"/>
  <c r="Y8217" i="8"/>
  <c r="Y8218" i="8"/>
  <c r="Y8219" i="8"/>
  <c r="Y8220" i="8"/>
  <c r="Y8221" i="8"/>
  <c r="Y8222" i="8"/>
  <c r="Y8223" i="8"/>
  <c r="Y8224" i="8"/>
  <c r="Y8225" i="8"/>
  <c r="Y8226" i="8"/>
  <c r="Y8227" i="8"/>
  <c r="Y8228" i="8"/>
  <c r="Y8229" i="8"/>
  <c r="Y8230" i="8"/>
  <c r="Y8231" i="8"/>
  <c r="Y8232" i="8"/>
  <c r="Y8233" i="8"/>
  <c r="Y8234" i="8"/>
  <c r="Y8235" i="8"/>
  <c r="Y8236" i="8"/>
  <c r="Y8237" i="8"/>
  <c r="Y8238" i="8"/>
  <c r="Y8239" i="8"/>
  <c r="Y8240" i="8"/>
  <c r="Y8241" i="8"/>
  <c r="Y8242" i="8"/>
  <c r="Y8243" i="8"/>
  <c r="Y8244" i="8"/>
  <c r="Y8245" i="8"/>
  <c r="Y8246" i="8"/>
  <c r="Y8247" i="8"/>
  <c r="Y8248" i="8"/>
  <c r="Y8249" i="8"/>
  <c r="Y8250" i="8"/>
  <c r="Y8251" i="8"/>
  <c r="Y8252" i="8"/>
  <c r="Y8253" i="8"/>
  <c r="Y8254" i="8"/>
  <c r="Y8255" i="8"/>
  <c r="Y8256" i="8"/>
  <c r="Y8257" i="8"/>
  <c r="Y8258" i="8"/>
  <c r="Y8259" i="8"/>
  <c r="Y8260" i="8"/>
  <c r="Y8261" i="8"/>
  <c r="Y8262" i="8"/>
  <c r="Y8263" i="8"/>
  <c r="Y8264" i="8"/>
  <c r="Y8265" i="8"/>
  <c r="Y8266" i="8"/>
  <c r="Y8267" i="8"/>
  <c r="Y8268" i="8"/>
  <c r="Y8269" i="8"/>
  <c r="Y8270" i="8"/>
  <c r="Y8271" i="8"/>
  <c r="Y8272" i="8"/>
  <c r="Y8273" i="8"/>
  <c r="Y8274" i="8"/>
  <c r="Y8275" i="8"/>
  <c r="Y8276" i="8"/>
  <c r="Y8277" i="8"/>
  <c r="Y8278" i="8"/>
  <c r="Y8279" i="8"/>
  <c r="Y8280" i="8"/>
  <c r="Y8281" i="8"/>
  <c r="Y8282" i="8"/>
  <c r="Y8283" i="8"/>
  <c r="Y8284" i="8"/>
  <c r="Y8285" i="8"/>
  <c r="Y8286" i="8"/>
  <c r="Y8287" i="8"/>
  <c r="Y8288" i="8"/>
  <c r="Y8289" i="8"/>
  <c r="Y8290" i="8"/>
  <c r="Y8291" i="8"/>
  <c r="Y8292" i="8"/>
  <c r="Y8293" i="8"/>
  <c r="Y8294" i="8"/>
  <c r="Y8295" i="8"/>
  <c r="Y8296" i="8"/>
  <c r="Y8297" i="8"/>
  <c r="Y8298" i="8"/>
  <c r="Y8299" i="8"/>
  <c r="Y8300" i="8"/>
  <c r="Y8301" i="8"/>
  <c r="Y8302" i="8"/>
  <c r="Y8303" i="8"/>
  <c r="Y8304" i="8"/>
  <c r="Y8305" i="8"/>
  <c r="Y8306" i="8"/>
  <c r="Y8307" i="8"/>
  <c r="Y8308" i="8"/>
  <c r="Y8309" i="8"/>
  <c r="Y8310" i="8"/>
  <c r="Y8311" i="8"/>
  <c r="Y8312" i="8"/>
  <c r="Y8313" i="8"/>
  <c r="Y8314" i="8"/>
  <c r="Y8315" i="8"/>
  <c r="Y8316" i="8"/>
  <c r="Y8317" i="8"/>
  <c r="Y8318" i="8"/>
  <c r="Y8319" i="8"/>
  <c r="Y8320" i="8"/>
  <c r="Y8321" i="8"/>
  <c r="Y8322" i="8"/>
  <c r="Y8323" i="8"/>
  <c r="Y8324" i="8"/>
  <c r="Y8325" i="8"/>
  <c r="Y8326" i="8"/>
  <c r="Y8327" i="8"/>
  <c r="Y8328" i="8"/>
  <c r="Y8329" i="8"/>
  <c r="Y8330" i="8"/>
  <c r="Y8331" i="8"/>
  <c r="Y8332" i="8"/>
  <c r="Y8333" i="8"/>
  <c r="Y8334" i="8"/>
  <c r="Y8335" i="8"/>
  <c r="Y8336" i="8"/>
  <c r="Y8337" i="8"/>
  <c r="Y8338" i="8"/>
  <c r="Y8339" i="8"/>
  <c r="Y8340" i="8"/>
  <c r="Y8341" i="8"/>
  <c r="Y8342" i="8"/>
  <c r="Y8343" i="8"/>
  <c r="Y8344" i="8"/>
  <c r="Y8345" i="8"/>
  <c r="Y8346" i="8"/>
  <c r="Y8347" i="8"/>
  <c r="Y8348" i="8"/>
  <c r="Y8349" i="8"/>
  <c r="Y8350" i="8"/>
  <c r="Y8351" i="8"/>
  <c r="Y8352" i="8"/>
  <c r="Y8353" i="8"/>
  <c r="Y8354" i="8"/>
  <c r="Y8355" i="8"/>
  <c r="Y8356" i="8"/>
  <c r="Y8357" i="8"/>
  <c r="Y8358" i="8"/>
  <c r="Y8359" i="8"/>
  <c r="Y8360" i="8"/>
  <c r="Y8361" i="8"/>
  <c r="Y8362" i="8"/>
  <c r="Y8363" i="8"/>
  <c r="Y8364" i="8"/>
  <c r="Y8365" i="8"/>
  <c r="Y8366" i="8"/>
  <c r="Y8367" i="8"/>
  <c r="Y8368" i="8"/>
  <c r="Y8369" i="8"/>
  <c r="Y8370" i="8"/>
  <c r="Y8371" i="8"/>
  <c r="Y8372" i="8"/>
  <c r="Y8373" i="8"/>
  <c r="Y8374" i="8"/>
  <c r="Y8375" i="8"/>
  <c r="Y8376" i="8"/>
  <c r="Y8377" i="8"/>
  <c r="Y8378" i="8"/>
  <c r="Y8379" i="8"/>
  <c r="Y8380" i="8"/>
  <c r="Y8381" i="8"/>
  <c r="Y8382" i="8"/>
  <c r="Y8383" i="8"/>
  <c r="Y8384" i="8"/>
  <c r="Y8385" i="8"/>
  <c r="Y8386" i="8"/>
  <c r="Y8387" i="8"/>
  <c r="Y8388" i="8"/>
  <c r="Y8389" i="8"/>
  <c r="Y8390" i="8"/>
  <c r="Y8391" i="8"/>
  <c r="Y8392" i="8"/>
  <c r="Y8393" i="8"/>
  <c r="Y8394" i="8"/>
  <c r="Y8395" i="8"/>
  <c r="Y8396" i="8"/>
  <c r="Y8397" i="8"/>
  <c r="Y8398" i="8"/>
  <c r="Y8399" i="8"/>
  <c r="Y8400" i="8"/>
  <c r="Y8401" i="8"/>
  <c r="Y8402" i="8"/>
  <c r="Y8403" i="8"/>
  <c r="Y8404" i="8"/>
  <c r="Y8405" i="8"/>
  <c r="Y8406" i="8"/>
  <c r="Y8407" i="8"/>
  <c r="Y8408" i="8"/>
  <c r="Y8409" i="8"/>
  <c r="Y8410" i="8"/>
  <c r="Y8411" i="8"/>
  <c r="Y8412" i="8"/>
  <c r="Y8413" i="8"/>
  <c r="Y8414" i="8"/>
  <c r="Y8415" i="8"/>
  <c r="Y8416" i="8"/>
  <c r="Y8417" i="8"/>
  <c r="Y8418" i="8"/>
  <c r="Y8419" i="8"/>
  <c r="Y8420" i="8"/>
  <c r="Y8421" i="8"/>
  <c r="Y8422" i="8"/>
  <c r="Y8423" i="8"/>
  <c r="Y8424" i="8"/>
  <c r="Y8425" i="8"/>
  <c r="Y8426" i="8"/>
  <c r="Y8427" i="8"/>
  <c r="Y8428" i="8"/>
  <c r="Y8429" i="8"/>
  <c r="Y8430" i="8"/>
  <c r="Y8431" i="8"/>
  <c r="Y8432" i="8"/>
  <c r="Y8433" i="8"/>
  <c r="Y8434" i="8"/>
  <c r="Y8435" i="8"/>
  <c r="Y8436" i="8"/>
  <c r="Y8437" i="8"/>
  <c r="Y8438" i="8"/>
  <c r="Y8439" i="8"/>
  <c r="Y8440" i="8"/>
  <c r="Y8441" i="8"/>
  <c r="Y8442" i="8"/>
  <c r="Y8443" i="8"/>
  <c r="Y8444" i="8"/>
  <c r="Y8445" i="8"/>
  <c r="Y8446" i="8"/>
  <c r="Y8447" i="8"/>
  <c r="Y8448" i="8"/>
  <c r="Y8449" i="8"/>
  <c r="Y8450" i="8"/>
  <c r="Y8451" i="8"/>
  <c r="Y8452" i="8"/>
  <c r="Y8453" i="8"/>
  <c r="Y8454" i="8"/>
  <c r="Y8455" i="8"/>
  <c r="Y8456" i="8"/>
  <c r="Y8457" i="8"/>
  <c r="Y8458" i="8"/>
  <c r="Y8459" i="8"/>
  <c r="Y8460" i="8"/>
  <c r="Y8461" i="8"/>
  <c r="Y8462" i="8"/>
  <c r="Y8463" i="8"/>
  <c r="Y8464" i="8"/>
  <c r="Y8465" i="8"/>
  <c r="Y8466" i="8"/>
  <c r="Y8467" i="8"/>
  <c r="Y8468" i="8"/>
  <c r="Y8469" i="8"/>
  <c r="Y8470" i="8"/>
  <c r="Y8471" i="8"/>
  <c r="Y8472" i="8"/>
  <c r="Y8473" i="8"/>
  <c r="Y8474" i="8"/>
  <c r="Y8475" i="8"/>
  <c r="Y8476" i="8"/>
  <c r="Y8477" i="8"/>
  <c r="Y8478" i="8"/>
  <c r="Y8479" i="8"/>
  <c r="Y8480" i="8"/>
  <c r="Y8481" i="8"/>
  <c r="Y8482" i="8"/>
  <c r="Y8483" i="8"/>
  <c r="Y8484" i="8"/>
  <c r="Y8485" i="8"/>
  <c r="Y8486" i="8"/>
  <c r="Y8487" i="8"/>
  <c r="Y8488" i="8"/>
  <c r="Y8489" i="8"/>
  <c r="Y8490" i="8"/>
  <c r="Y8491" i="8"/>
  <c r="Y8492" i="8"/>
  <c r="Y8493" i="8"/>
  <c r="Y8494" i="8"/>
  <c r="Y8495" i="8"/>
  <c r="Y8496" i="8"/>
  <c r="Y8497" i="8"/>
  <c r="Y8498" i="8"/>
  <c r="Y8499" i="8"/>
  <c r="Y8500" i="8"/>
  <c r="Y8501" i="8"/>
  <c r="Y8502" i="8"/>
  <c r="Y8503" i="8"/>
  <c r="Y8504" i="8"/>
  <c r="Y8505" i="8"/>
  <c r="Y8506" i="8"/>
  <c r="Y8507" i="8"/>
  <c r="Y8508" i="8"/>
  <c r="Y8509" i="8"/>
  <c r="Y8510" i="8"/>
  <c r="Y8511" i="8"/>
  <c r="Y8512" i="8"/>
  <c r="Y8513" i="8"/>
  <c r="Y8514" i="8"/>
  <c r="Y8515" i="8"/>
  <c r="Y8516" i="8"/>
  <c r="Y8517" i="8"/>
  <c r="Y8518" i="8"/>
  <c r="Y8519" i="8"/>
  <c r="Y8520" i="8"/>
  <c r="Y8521" i="8"/>
  <c r="Y8522" i="8"/>
  <c r="Y8523" i="8"/>
  <c r="Y8524" i="8"/>
  <c r="Y8525" i="8"/>
  <c r="Y8526" i="8"/>
  <c r="Y8527" i="8"/>
  <c r="Y8528" i="8"/>
  <c r="Y8529" i="8"/>
  <c r="Y8530" i="8"/>
  <c r="Y8531" i="8"/>
  <c r="Y8532" i="8"/>
  <c r="Y8533" i="8"/>
  <c r="Y8534" i="8"/>
  <c r="Y8535" i="8"/>
  <c r="Y8536" i="8"/>
  <c r="Y8537" i="8"/>
  <c r="Y8538" i="8"/>
  <c r="Y8539" i="8"/>
  <c r="Y8540" i="8"/>
  <c r="Y8541" i="8"/>
  <c r="Y8542" i="8"/>
  <c r="Y8543" i="8"/>
  <c r="Y8544" i="8"/>
  <c r="Y8545" i="8"/>
  <c r="Y8546" i="8"/>
  <c r="Y8547" i="8"/>
  <c r="Y8548" i="8"/>
  <c r="Y8549" i="8"/>
  <c r="Y8550" i="8"/>
  <c r="Y8551" i="8"/>
  <c r="Y8552" i="8"/>
  <c r="Y8553" i="8"/>
  <c r="Y8554" i="8"/>
  <c r="Y8555" i="8"/>
  <c r="Y8556" i="8"/>
  <c r="Y8557" i="8"/>
  <c r="Y8558" i="8"/>
  <c r="Y8559" i="8"/>
  <c r="Y8560" i="8"/>
  <c r="Y8561" i="8"/>
  <c r="Y8562" i="8"/>
  <c r="Y8563" i="8"/>
  <c r="Y8564" i="8"/>
  <c r="Y8565" i="8"/>
  <c r="Y8566" i="8"/>
  <c r="Y8567" i="8"/>
  <c r="Y8568" i="8"/>
  <c r="Y8569" i="8"/>
  <c r="Y8570" i="8"/>
  <c r="Y8571" i="8"/>
  <c r="Y8572" i="8"/>
  <c r="Y8573" i="8"/>
  <c r="Y8574" i="8"/>
  <c r="Y8575" i="8"/>
  <c r="Y8576" i="8"/>
  <c r="Y8577" i="8"/>
  <c r="Y8578" i="8"/>
  <c r="Y8579" i="8"/>
  <c r="Y8580" i="8"/>
  <c r="Y8581" i="8"/>
  <c r="Y8582" i="8"/>
  <c r="Y8583" i="8"/>
  <c r="Y8584" i="8"/>
  <c r="Y8585" i="8"/>
  <c r="Y8586" i="8"/>
  <c r="Y8587" i="8"/>
  <c r="Y8588" i="8"/>
  <c r="Y8589" i="8"/>
  <c r="Y8590" i="8"/>
  <c r="Y8591" i="8"/>
  <c r="Y8592" i="8"/>
  <c r="Y8593" i="8"/>
  <c r="Y8594" i="8"/>
  <c r="Y8595" i="8"/>
  <c r="Y8596" i="8"/>
  <c r="Y8597" i="8"/>
  <c r="Y8598" i="8"/>
  <c r="Y8599" i="8"/>
  <c r="Y8600" i="8"/>
  <c r="Y8601" i="8"/>
  <c r="Y8602" i="8"/>
  <c r="Y8603" i="8"/>
  <c r="Y8604" i="8"/>
  <c r="Y8605" i="8"/>
  <c r="Y8606" i="8"/>
  <c r="Y8607" i="8"/>
  <c r="Y8608" i="8"/>
  <c r="Y8609" i="8"/>
  <c r="Y8610" i="8"/>
  <c r="Y8611" i="8"/>
  <c r="Y8612" i="8"/>
  <c r="Y8613" i="8"/>
  <c r="Y8614" i="8"/>
  <c r="Y8615" i="8"/>
  <c r="Y8616" i="8"/>
  <c r="Y8617" i="8"/>
  <c r="Y8618" i="8"/>
  <c r="Y8619" i="8"/>
  <c r="Y8620" i="8"/>
  <c r="Y8621" i="8"/>
  <c r="Y8622" i="8"/>
  <c r="Y8623" i="8"/>
  <c r="Y8624" i="8"/>
  <c r="Y8625" i="8"/>
  <c r="Y8626" i="8"/>
  <c r="Y8627" i="8"/>
  <c r="Y8628" i="8"/>
  <c r="Y8629" i="8"/>
  <c r="Y8630" i="8"/>
  <c r="Y8631" i="8"/>
  <c r="Y8632" i="8"/>
  <c r="Y8633" i="8"/>
  <c r="Y8634" i="8"/>
  <c r="Y8635" i="8"/>
  <c r="Y8636" i="8"/>
  <c r="Y8637" i="8"/>
  <c r="Y8638" i="8"/>
  <c r="Y8639" i="8"/>
  <c r="Y8640" i="8"/>
  <c r="Y8641" i="8"/>
  <c r="Y8642" i="8"/>
  <c r="Y8643" i="8"/>
  <c r="Y8644" i="8"/>
  <c r="Y8645" i="8"/>
  <c r="Y8646" i="8"/>
  <c r="Y8647" i="8"/>
  <c r="Y8648" i="8"/>
  <c r="Y8649" i="8"/>
  <c r="Y8650" i="8"/>
  <c r="Y8651" i="8"/>
  <c r="Y8652" i="8"/>
  <c r="Y8653" i="8"/>
  <c r="Y8654" i="8"/>
  <c r="Y8655" i="8"/>
  <c r="Y8656" i="8"/>
  <c r="Y8657" i="8"/>
  <c r="Y8658" i="8"/>
  <c r="Y8659" i="8"/>
  <c r="Y8660" i="8"/>
  <c r="Y8661" i="8"/>
  <c r="Y8662" i="8"/>
  <c r="Y8663" i="8"/>
  <c r="Y8664" i="8"/>
  <c r="Y8665" i="8"/>
  <c r="Y8666" i="8"/>
  <c r="Y8667" i="8"/>
  <c r="Y8668" i="8"/>
  <c r="Y8669" i="8"/>
  <c r="Y8670" i="8"/>
  <c r="Y8671" i="8"/>
  <c r="Y8672" i="8"/>
  <c r="Y8673" i="8"/>
  <c r="Y8674" i="8"/>
  <c r="Y8675" i="8"/>
  <c r="Y8676" i="8"/>
  <c r="Y8677" i="8"/>
  <c r="Y8678" i="8"/>
  <c r="Y8679" i="8"/>
  <c r="Y8680" i="8"/>
  <c r="Y8681" i="8"/>
  <c r="Y8682" i="8"/>
  <c r="Y8683" i="8"/>
  <c r="Y8684" i="8"/>
  <c r="Y8685" i="8"/>
  <c r="Y8686" i="8"/>
  <c r="Y8687" i="8"/>
  <c r="Y8688" i="8"/>
  <c r="Y8689" i="8"/>
  <c r="Y8690" i="8"/>
  <c r="Y8691" i="8"/>
  <c r="Y8692" i="8"/>
  <c r="Y8693" i="8"/>
  <c r="Y8694" i="8"/>
  <c r="Y8695" i="8"/>
  <c r="Y8696" i="8"/>
  <c r="Y8697" i="8"/>
  <c r="Y8698" i="8"/>
  <c r="Y8699" i="8"/>
  <c r="Y8700" i="8"/>
  <c r="Y8701" i="8"/>
  <c r="Y8702" i="8"/>
  <c r="Y8703" i="8"/>
  <c r="Y8704" i="8"/>
  <c r="Y8705" i="8"/>
  <c r="Y8706" i="8"/>
  <c r="Y8707" i="8"/>
  <c r="Y8708" i="8"/>
  <c r="Y8709" i="8"/>
  <c r="Y8710" i="8"/>
  <c r="Y8711" i="8"/>
  <c r="Y8712" i="8"/>
  <c r="Y8713" i="8"/>
  <c r="Y8714" i="8"/>
  <c r="Y8715" i="8"/>
  <c r="Y8716" i="8"/>
  <c r="Y8717" i="8"/>
  <c r="Y8718" i="8"/>
  <c r="Y8719" i="8"/>
  <c r="Y8720" i="8"/>
  <c r="Y8721" i="8"/>
  <c r="Y8722" i="8"/>
  <c r="Y8723" i="8"/>
  <c r="Y8724" i="8"/>
  <c r="Y8725" i="8"/>
  <c r="Y8726" i="8"/>
  <c r="Y8727" i="8"/>
  <c r="Y8728" i="8"/>
  <c r="Y8729" i="8"/>
  <c r="Y8730" i="8"/>
  <c r="Y8731" i="8"/>
  <c r="Y8732" i="8"/>
  <c r="Y8733" i="8"/>
  <c r="Y8734" i="8"/>
  <c r="Y8735" i="8"/>
  <c r="Y8736" i="8"/>
  <c r="Y8737" i="8"/>
  <c r="Y8738" i="8"/>
  <c r="Y8739" i="8"/>
  <c r="Y8740" i="8"/>
  <c r="Y8741" i="8"/>
  <c r="Y8742" i="8"/>
  <c r="Y8743" i="8"/>
  <c r="Y8744" i="8"/>
  <c r="Y8745" i="8"/>
  <c r="Y8746" i="8"/>
  <c r="Y8747" i="8"/>
  <c r="Y8748" i="8"/>
  <c r="Y8749" i="8"/>
  <c r="Y8750" i="8"/>
  <c r="Y8751" i="8"/>
  <c r="Y8752" i="8"/>
  <c r="Y8753" i="8"/>
  <c r="Y8754" i="8"/>
  <c r="Y8755" i="8"/>
  <c r="Y8756" i="8"/>
  <c r="Y8757" i="8"/>
  <c r="Y8758" i="8"/>
  <c r="Y8759" i="8"/>
  <c r="Y8760" i="8"/>
  <c r="Y8761" i="8"/>
  <c r="Y8762" i="8"/>
  <c r="Y8763" i="8"/>
  <c r="Y8764" i="8"/>
  <c r="Y8765" i="8"/>
  <c r="Y8766" i="8"/>
  <c r="Y8767" i="8"/>
  <c r="Y8768" i="8"/>
  <c r="Y8769" i="8"/>
  <c r="Y8770" i="8"/>
  <c r="Y8771" i="8"/>
  <c r="Y8772" i="8"/>
  <c r="Y8773" i="8"/>
  <c r="Y8774" i="8"/>
  <c r="Y8775" i="8"/>
  <c r="Y8776" i="8"/>
  <c r="Y8777" i="8"/>
  <c r="Y8778" i="8"/>
  <c r="Y8779" i="8"/>
  <c r="Y8780" i="8"/>
  <c r="Y8781" i="8"/>
  <c r="Y8782" i="8"/>
  <c r="Y8783" i="8"/>
  <c r="Y8784" i="8"/>
  <c r="Y8785" i="8"/>
  <c r="Y8786" i="8"/>
  <c r="Y8787" i="8"/>
  <c r="Y8788" i="8"/>
  <c r="Y8789" i="8"/>
  <c r="Y8790" i="8"/>
  <c r="Y8791" i="8"/>
  <c r="Y8792" i="8"/>
  <c r="Y8793" i="8"/>
  <c r="Y8794" i="8"/>
  <c r="Y8795" i="8"/>
  <c r="Y8796" i="8"/>
  <c r="Y8797" i="8"/>
  <c r="Y8798" i="8"/>
  <c r="Y8799" i="8"/>
  <c r="Y8800" i="8"/>
  <c r="Y8801" i="8"/>
  <c r="Y8802" i="8"/>
  <c r="Y8803" i="8"/>
  <c r="Y8804" i="8"/>
  <c r="Y8805" i="8"/>
  <c r="Y8806" i="8"/>
  <c r="Y8807" i="8"/>
  <c r="Y8808" i="8"/>
  <c r="Y8809" i="8"/>
  <c r="Y8810" i="8"/>
  <c r="Y8811" i="8"/>
  <c r="Y8812" i="8"/>
  <c r="Y8813" i="8"/>
  <c r="Y8814" i="8"/>
  <c r="Y8815" i="8"/>
  <c r="Y8816" i="8"/>
  <c r="Y8817" i="8"/>
  <c r="Y8818" i="8"/>
  <c r="Y8819" i="8"/>
  <c r="Y8820" i="8"/>
  <c r="Y8821" i="8"/>
  <c r="Y8822" i="8"/>
  <c r="Y8823" i="8"/>
  <c r="Y8824" i="8"/>
  <c r="Y8825" i="8"/>
  <c r="Y8826" i="8"/>
  <c r="Y8827" i="8"/>
  <c r="Y8828" i="8"/>
  <c r="Y8829" i="8"/>
  <c r="Y8830" i="8"/>
  <c r="Y8831" i="8"/>
  <c r="Y8832" i="8"/>
  <c r="Y8833" i="8"/>
  <c r="Y8834" i="8"/>
  <c r="Y8835" i="8"/>
  <c r="Y8836" i="8"/>
  <c r="Y8837" i="8"/>
  <c r="Y8838" i="8"/>
  <c r="Y8839" i="8"/>
  <c r="Y8840" i="8"/>
  <c r="Y8841" i="8"/>
  <c r="Y8842" i="8"/>
  <c r="Y8843" i="8"/>
  <c r="Y8844" i="8"/>
  <c r="Y8845" i="8"/>
  <c r="Y8846" i="8"/>
  <c r="Y8847" i="8"/>
  <c r="Y8848" i="8"/>
  <c r="Y8849" i="8"/>
  <c r="Y8850" i="8"/>
  <c r="Y8851" i="8"/>
  <c r="Y8852" i="8"/>
  <c r="Y8853" i="8"/>
  <c r="Y8854" i="8"/>
  <c r="Y8855" i="8"/>
  <c r="Y8856" i="8"/>
  <c r="Y8857" i="8"/>
  <c r="Y8858" i="8"/>
  <c r="Y8859" i="8"/>
  <c r="Y8860" i="8"/>
  <c r="Y8861" i="8"/>
  <c r="Y8862" i="8"/>
  <c r="Y8863" i="8"/>
  <c r="Y8864" i="8"/>
  <c r="Y8865" i="8"/>
  <c r="Y8866" i="8"/>
  <c r="Y8867" i="8"/>
  <c r="Y8868" i="8"/>
  <c r="Y8869" i="8"/>
  <c r="Y8870" i="8"/>
  <c r="Y8871" i="8"/>
  <c r="Y8872" i="8"/>
  <c r="Y8873" i="8"/>
  <c r="Y8874" i="8"/>
  <c r="Y8875" i="8"/>
  <c r="Y8876" i="8"/>
  <c r="Y8877" i="8"/>
  <c r="Y8878" i="8"/>
  <c r="Y8879" i="8"/>
  <c r="Y8880" i="8"/>
  <c r="Y8881" i="8"/>
  <c r="Y8882" i="8"/>
  <c r="Y8883" i="8"/>
  <c r="Y8884" i="8"/>
  <c r="Y8885" i="8"/>
  <c r="Y8886" i="8"/>
  <c r="Y8887" i="8"/>
  <c r="Y8888" i="8"/>
  <c r="Y8889" i="8"/>
  <c r="Y8890" i="8"/>
  <c r="Y8891" i="8"/>
  <c r="Y8892" i="8"/>
  <c r="Y8893" i="8"/>
  <c r="Y8894" i="8"/>
  <c r="Y8895" i="8"/>
  <c r="Y8896" i="8"/>
  <c r="Y8897" i="8"/>
  <c r="Y8898" i="8"/>
  <c r="Y8899" i="8"/>
  <c r="Y8900" i="8"/>
  <c r="Y8901" i="8"/>
  <c r="Y8902" i="8"/>
  <c r="Y8903" i="8"/>
  <c r="Y8904" i="8"/>
  <c r="Y8905" i="8"/>
  <c r="Y8906" i="8"/>
  <c r="Y8907" i="8"/>
  <c r="Y8908" i="8"/>
  <c r="Y8909" i="8"/>
  <c r="Y8910" i="8"/>
  <c r="Y8911" i="8"/>
  <c r="Y8912" i="8"/>
  <c r="Y8913" i="8"/>
  <c r="Y8914" i="8"/>
  <c r="Y8915" i="8"/>
  <c r="Y8916" i="8"/>
  <c r="Y8917" i="8"/>
  <c r="Y8918" i="8"/>
  <c r="Y8919" i="8"/>
  <c r="Y8920" i="8"/>
  <c r="Y8921" i="8"/>
  <c r="Y8922" i="8"/>
  <c r="Y8923" i="8"/>
  <c r="Y8924" i="8"/>
  <c r="Y8925" i="8"/>
  <c r="Y8926" i="8"/>
  <c r="Y8927" i="8"/>
  <c r="Y8928" i="8"/>
  <c r="Y8929" i="8"/>
  <c r="Y8930" i="8"/>
  <c r="Y8931" i="8"/>
  <c r="Y8932" i="8"/>
  <c r="Y8933" i="8"/>
  <c r="Y8934" i="8"/>
  <c r="Y8935" i="8"/>
  <c r="Y8936" i="8"/>
  <c r="Y8937" i="8"/>
  <c r="Y8938" i="8"/>
  <c r="Y8939" i="8"/>
  <c r="Y8940" i="8"/>
  <c r="Y8941" i="8"/>
  <c r="Y8942" i="8"/>
  <c r="Y8943" i="8"/>
  <c r="Y8944" i="8"/>
  <c r="Y8945" i="8"/>
  <c r="Y8946" i="8"/>
  <c r="Y8947" i="8"/>
  <c r="Y8948" i="8"/>
  <c r="Y8949" i="8"/>
  <c r="Y8950" i="8"/>
  <c r="Y8951" i="8"/>
  <c r="Y8952" i="8"/>
  <c r="Y8953" i="8"/>
  <c r="Y8954" i="8"/>
  <c r="Y8955" i="8"/>
  <c r="Y8956" i="8"/>
  <c r="Y8957" i="8"/>
  <c r="Y8958" i="8"/>
  <c r="Y8959" i="8"/>
  <c r="Y8960" i="8"/>
  <c r="Y8961" i="8"/>
  <c r="Y8962" i="8"/>
  <c r="Y8963" i="8"/>
  <c r="Y8964" i="8"/>
  <c r="Y8965" i="8"/>
  <c r="Y8966" i="8"/>
  <c r="Y8967" i="8"/>
  <c r="Y8968" i="8"/>
  <c r="Y8969" i="8"/>
  <c r="Y8970" i="8"/>
  <c r="Y8971" i="8"/>
  <c r="Y8972" i="8"/>
  <c r="Y8973" i="8"/>
  <c r="Y8974" i="8"/>
  <c r="Y8975" i="8"/>
  <c r="Y8976" i="8"/>
  <c r="Y8977" i="8"/>
  <c r="Y8978" i="8"/>
  <c r="Y8979" i="8"/>
  <c r="Y8980" i="8"/>
  <c r="Y8981" i="8"/>
  <c r="Y8982" i="8"/>
  <c r="Y8983" i="8"/>
  <c r="Y8984" i="8"/>
  <c r="Y8985" i="8"/>
  <c r="Y8986" i="8"/>
  <c r="Y8987" i="8"/>
  <c r="Y8988" i="8"/>
  <c r="Y8989" i="8"/>
  <c r="Y8990" i="8"/>
  <c r="Y8991" i="8"/>
  <c r="Y8992" i="8"/>
  <c r="Y8993" i="8"/>
  <c r="Y8994" i="8"/>
  <c r="Y8995" i="8"/>
  <c r="Y8996" i="8"/>
  <c r="H8986" i="8"/>
  <c r="I8985" i="8"/>
  <c r="A8995" i="8"/>
  <c r="X8999" i="8" l="1"/>
  <c r="A8996" i="8"/>
  <c r="H8987" i="8"/>
  <c r="I8986" i="8"/>
  <c r="X9000" i="8" l="1"/>
  <c r="H8988" i="8"/>
  <c r="I8987" i="8"/>
  <c r="A8997" i="8"/>
  <c r="X9001" i="8" l="1"/>
  <c r="A8998" i="8"/>
  <c r="H8989" i="8"/>
  <c r="I8988" i="8"/>
  <c r="X9002" i="8" l="1"/>
  <c r="H8990" i="8"/>
  <c r="I8989" i="8"/>
  <c r="A8999" i="8"/>
  <c r="X9003" i="8" l="1"/>
  <c r="A9000" i="8"/>
  <c r="H8991" i="8"/>
  <c r="I8990" i="8"/>
  <c r="X9004" i="8" l="1"/>
  <c r="H8992" i="8"/>
  <c r="I8991" i="8"/>
  <c r="A9001" i="8"/>
  <c r="X9005" i="8" l="1"/>
  <c r="A9002" i="8"/>
  <c r="H8993" i="8"/>
  <c r="I8992" i="8"/>
  <c r="X9006" i="8" l="1"/>
  <c r="H8994" i="8"/>
  <c r="I8993" i="8"/>
  <c r="A9003" i="8"/>
  <c r="X9007" i="8" l="1"/>
  <c r="A9004" i="8"/>
  <c r="H8995" i="8"/>
  <c r="I8994" i="8"/>
  <c r="X9008" i="8" l="1"/>
  <c r="H8996" i="8"/>
  <c r="I8995" i="8"/>
  <c r="A9005" i="8"/>
  <c r="X9009" i="8" l="1"/>
  <c r="A9006" i="8"/>
  <c r="I8996" i="8"/>
  <c r="H8997" i="8"/>
  <c r="X9010" i="8" l="1"/>
  <c r="I8997" i="8"/>
  <c r="H8998" i="8"/>
  <c r="A9007" i="8"/>
  <c r="X9011" i="8" l="1"/>
  <c r="A9008" i="8"/>
  <c r="I8998" i="8"/>
  <c r="H8999" i="8"/>
  <c r="X9012" i="8" l="1"/>
  <c r="I8999" i="8"/>
  <c r="H9000" i="8"/>
  <c r="A9009" i="8"/>
  <c r="X9013" i="8" l="1"/>
  <c r="A9010" i="8"/>
  <c r="I9000" i="8"/>
  <c r="H9001" i="8"/>
  <c r="X9014" i="8" l="1"/>
  <c r="I9001" i="8"/>
  <c r="H9002" i="8"/>
  <c r="A9011" i="8"/>
  <c r="X9015" i="8" l="1"/>
  <c r="A9012" i="8"/>
  <c r="I9002" i="8"/>
  <c r="H9003" i="8"/>
  <c r="X9016" i="8" l="1"/>
  <c r="I9003" i="8"/>
  <c r="H9004" i="8"/>
  <c r="A9013" i="8"/>
  <c r="X9017" i="8" l="1"/>
  <c r="A9014" i="8"/>
  <c r="I9004" i="8"/>
  <c r="H9005" i="8"/>
  <c r="X9018" i="8" l="1"/>
  <c r="I9005" i="8"/>
  <c r="H9006" i="8"/>
  <c r="A9015" i="8"/>
  <c r="X9019" i="8" l="1"/>
  <c r="I9006" i="8"/>
  <c r="H9007" i="8"/>
  <c r="A9016" i="8"/>
  <c r="X9020" i="8" l="1"/>
  <c r="A9017" i="8"/>
  <c r="I9007" i="8"/>
  <c r="H9008" i="8"/>
  <c r="X9021" i="8" l="1"/>
  <c r="I9008" i="8"/>
  <c r="H9009" i="8"/>
  <c r="A9018" i="8"/>
  <c r="X9022" i="8" l="1"/>
  <c r="A9019" i="8"/>
  <c r="I9009" i="8"/>
  <c r="H9010" i="8"/>
  <c r="X9023" i="8" l="1"/>
  <c r="I9010" i="8"/>
  <c r="H9011" i="8"/>
  <c r="A9020" i="8"/>
  <c r="X9024" i="8" l="1"/>
  <c r="A9021" i="8"/>
  <c r="I9011" i="8"/>
  <c r="H9012" i="8"/>
  <c r="X9025" i="8" l="1"/>
  <c r="I9012" i="8"/>
  <c r="H9013" i="8"/>
  <c r="A9022" i="8"/>
  <c r="X9026" i="8" l="1"/>
  <c r="A9023" i="8"/>
  <c r="I9013" i="8"/>
  <c r="H9014" i="8"/>
  <c r="X9027" i="8" l="1"/>
  <c r="H9015" i="8"/>
  <c r="I9014" i="8"/>
  <c r="A9024" i="8"/>
  <c r="X9028" i="8" l="1"/>
  <c r="A9025" i="8"/>
  <c r="I9015" i="8"/>
  <c r="H9016" i="8"/>
  <c r="X9029" i="8" l="1"/>
  <c r="H9017" i="8"/>
  <c r="I9016" i="8"/>
  <c r="A9026" i="8"/>
  <c r="X9030" i="8" l="1"/>
  <c r="A9027" i="8"/>
  <c r="I9017" i="8"/>
  <c r="H9018" i="8"/>
  <c r="X9031" i="8" l="1"/>
  <c r="H9019" i="8"/>
  <c r="I9018" i="8"/>
  <c r="A9028" i="8"/>
  <c r="X9032" i="8" l="1"/>
  <c r="A9029" i="8"/>
  <c r="I9019" i="8"/>
  <c r="H9020" i="8"/>
  <c r="X9033" i="8" l="1"/>
  <c r="H9021" i="8"/>
  <c r="I9020" i="8"/>
  <c r="A9030" i="8"/>
  <c r="X9034" i="8" l="1"/>
  <c r="A9031" i="8"/>
  <c r="I9021" i="8"/>
  <c r="H9022" i="8"/>
  <c r="X9035" i="8" l="1"/>
  <c r="H9023" i="8"/>
  <c r="I9022" i="8"/>
  <c r="A9032" i="8"/>
  <c r="X9036" i="8" l="1"/>
  <c r="A9033" i="8"/>
  <c r="I9023" i="8"/>
  <c r="H9024" i="8"/>
  <c r="X9037" i="8" l="1"/>
  <c r="H9025" i="8"/>
  <c r="I9024" i="8"/>
  <c r="A9034" i="8"/>
  <c r="X9038" i="8" l="1"/>
  <c r="A9035" i="8"/>
  <c r="I9025" i="8"/>
  <c r="H9026" i="8"/>
  <c r="X9039" i="8" l="1"/>
  <c r="H9027" i="8"/>
  <c r="I9026" i="8"/>
  <c r="A9036" i="8"/>
  <c r="X9040" i="8" l="1"/>
  <c r="A9037" i="8"/>
  <c r="I9027" i="8"/>
  <c r="H9028" i="8"/>
  <c r="X9041" i="8" l="1"/>
  <c r="H9029" i="8"/>
  <c r="I9028" i="8"/>
  <c r="A9038" i="8"/>
  <c r="X9042" i="8" l="1"/>
  <c r="A9039" i="8"/>
  <c r="I9029" i="8"/>
  <c r="H9030" i="8"/>
  <c r="X9043" i="8" l="1"/>
  <c r="H9031" i="8"/>
  <c r="I9030" i="8"/>
  <c r="A9040" i="8"/>
  <c r="X9044" i="8" l="1"/>
  <c r="A9041" i="8"/>
  <c r="I9031" i="8"/>
  <c r="H9032" i="8"/>
  <c r="X9045" i="8" l="1"/>
  <c r="H9033" i="8"/>
  <c r="I9032" i="8"/>
  <c r="A9042" i="8"/>
  <c r="X9046" i="8" l="1"/>
  <c r="A9043" i="8"/>
  <c r="I9033" i="8"/>
  <c r="H9034" i="8"/>
  <c r="X9047" i="8" l="1"/>
  <c r="H9035" i="8"/>
  <c r="I9034" i="8"/>
  <c r="A9044" i="8"/>
  <c r="X9048" i="8" l="1"/>
  <c r="A9045" i="8"/>
  <c r="I9035" i="8"/>
  <c r="H9036" i="8"/>
  <c r="X9049" i="8" l="1"/>
  <c r="H9037" i="8"/>
  <c r="I9036" i="8"/>
  <c r="A9046" i="8"/>
  <c r="X9050" i="8" l="1"/>
  <c r="I9037" i="8"/>
  <c r="H9038" i="8"/>
  <c r="A9047" i="8"/>
  <c r="X9051" i="8" l="1"/>
  <c r="A9048" i="8"/>
  <c r="H9039" i="8"/>
  <c r="I9038" i="8"/>
  <c r="X9052" i="8" l="1"/>
  <c r="A9049" i="8"/>
  <c r="I9039" i="8"/>
  <c r="H9040" i="8"/>
  <c r="X9053" i="8" l="1"/>
  <c r="H9041" i="8"/>
  <c r="I9040" i="8"/>
  <c r="A9050" i="8"/>
  <c r="X9054" i="8" l="1"/>
  <c r="A9051" i="8"/>
  <c r="I9041" i="8"/>
  <c r="H9042" i="8"/>
  <c r="X9055" i="8" l="1"/>
  <c r="A9052" i="8"/>
  <c r="H9043" i="8"/>
  <c r="I9042" i="8"/>
  <c r="X9056" i="8" l="1"/>
  <c r="I9043" i="8"/>
  <c r="H9044" i="8"/>
  <c r="A9053" i="8"/>
  <c r="X9057" i="8" l="1"/>
  <c r="A9054" i="8"/>
  <c r="H9045" i="8"/>
  <c r="I9044" i="8"/>
  <c r="X9058" i="8" l="1"/>
  <c r="I9045" i="8"/>
  <c r="H9046" i="8"/>
  <c r="A9055" i="8"/>
  <c r="X9059" i="8" l="1"/>
  <c r="A9056" i="8"/>
  <c r="H9047" i="8"/>
  <c r="I9046" i="8"/>
  <c r="X9060" i="8" l="1"/>
  <c r="I9047" i="8"/>
  <c r="H9048" i="8"/>
  <c r="A9057" i="8"/>
  <c r="X9061" i="8" l="1"/>
  <c r="A9058" i="8"/>
  <c r="H9049" i="8"/>
  <c r="I9048" i="8"/>
  <c r="X9062" i="8" l="1"/>
  <c r="I9049" i="8"/>
  <c r="H9050" i="8"/>
  <c r="A9059" i="8"/>
  <c r="X9063" i="8" l="1"/>
  <c r="A9060" i="8"/>
  <c r="H9051" i="8"/>
  <c r="I9050" i="8"/>
  <c r="X9064" i="8" l="1"/>
  <c r="I9051" i="8"/>
  <c r="H9052" i="8"/>
  <c r="A9061" i="8"/>
  <c r="X9065" i="8" l="1"/>
  <c r="H9053" i="8"/>
  <c r="I9052" i="8"/>
  <c r="A9062" i="8"/>
  <c r="X9066" i="8" l="1"/>
  <c r="A9063" i="8"/>
  <c r="I9053" i="8"/>
  <c r="H9054" i="8"/>
  <c r="X9067" i="8" l="1"/>
  <c r="H9055" i="8"/>
  <c r="I9054" i="8"/>
  <c r="A9064" i="8"/>
  <c r="X9068" i="8" l="1"/>
  <c r="A9065" i="8"/>
  <c r="I9055" i="8"/>
  <c r="H9056" i="8"/>
  <c r="X9069" i="8" l="1"/>
  <c r="H9057" i="8"/>
  <c r="I9056" i="8"/>
  <c r="A9066" i="8"/>
  <c r="X9070" i="8" l="1"/>
  <c r="A9067" i="8"/>
  <c r="I9057" i="8"/>
  <c r="H9058" i="8"/>
  <c r="X9071" i="8" l="1"/>
  <c r="H9059" i="8"/>
  <c r="I9058" i="8"/>
  <c r="A9068" i="8"/>
  <c r="X9072" i="8" l="1"/>
  <c r="A9069" i="8"/>
  <c r="I9059" i="8"/>
  <c r="H9060" i="8"/>
  <c r="X9073" i="8" l="1"/>
  <c r="H9061" i="8"/>
  <c r="I9060" i="8"/>
  <c r="A9070" i="8"/>
  <c r="X9074" i="8" l="1"/>
  <c r="A9071" i="8"/>
  <c r="I9061" i="8"/>
  <c r="H9062" i="8"/>
  <c r="X9075" i="8" l="1"/>
  <c r="H9063" i="8"/>
  <c r="I9062" i="8"/>
  <c r="A9072" i="8"/>
  <c r="X9076" i="8" l="1"/>
  <c r="A9073" i="8"/>
  <c r="I9063" i="8"/>
  <c r="H9064" i="8"/>
  <c r="X9077" i="8" l="1"/>
  <c r="H9065" i="8"/>
  <c r="I9064" i="8"/>
  <c r="A9074" i="8"/>
  <c r="X9078" i="8" l="1"/>
  <c r="A9075" i="8"/>
  <c r="I9065" i="8"/>
  <c r="H9066" i="8"/>
  <c r="X9079" i="8" l="1"/>
  <c r="H9067" i="8"/>
  <c r="I9066" i="8"/>
  <c r="A9076" i="8"/>
  <c r="X9080" i="8" l="1"/>
  <c r="A9077" i="8"/>
  <c r="I9067" i="8"/>
  <c r="H9068" i="8"/>
  <c r="X9081" i="8" l="1"/>
  <c r="H9069" i="8"/>
  <c r="I9068" i="8"/>
  <c r="A9078" i="8"/>
  <c r="X9082" i="8" l="1"/>
  <c r="A9079" i="8"/>
  <c r="I9069" i="8"/>
  <c r="H9070" i="8"/>
  <c r="X9083" i="8" l="1"/>
  <c r="H9071" i="8"/>
  <c r="I9070" i="8"/>
  <c r="A9080" i="8"/>
  <c r="X9084" i="8" l="1"/>
  <c r="A9081" i="8"/>
  <c r="I9071" i="8"/>
  <c r="H9072" i="8"/>
  <c r="X9085" i="8" l="1"/>
  <c r="H9073" i="8"/>
  <c r="I9072" i="8"/>
  <c r="A9082" i="8"/>
  <c r="X9086" i="8" l="1"/>
  <c r="A9083" i="8"/>
  <c r="I9073" i="8"/>
  <c r="H9074" i="8"/>
  <c r="X9087" i="8" l="1"/>
  <c r="H9075" i="8"/>
  <c r="I9074" i="8"/>
  <c r="A9084" i="8"/>
  <c r="X9088" i="8" l="1"/>
  <c r="A9085" i="8"/>
  <c r="H9076" i="8"/>
  <c r="I9075" i="8"/>
  <c r="X9089" i="8" l="1"/>
  <c r="H9077" i="8"/>
  <c r="I9076" i="8"/>
  <c r="A9086" i="8"/>
  <c r="X9090" i="8" l="1"/>
  <c r="A9087" i="8"/>
  <c r="I9077" i="8"/>
  <c r="H9078" i="8"/>
  <c r="X9091" i="8" l="1"/>
  <c r="I9078" i="8"/>
  <c r="H9079" i="8"/>
  <c r="A9088" i="8"/>
  <c r="X9092" i="8" l="1"/>
  <c r="I9079" i="8"/>
  <c r="H9080" i="8"/>
  <c r="A9089" i="8"/>
  <c r="X9093" i="8" l="1"/>
  <c r="A9090" i="8"/>
  <c r="I9080" i="8"/>
  <c r="H9081" i="8"/>
  <c r="X9094" i="8" l="1"/>
  <c r="I9081" i="8"/>
  <c r="H9082" i="8"/>
  <c r="A9091" i="8"/>
  <c r="X9095" i="8" l="1"/>
  <c r="A9092" i="8"/>
  <c r="H9083" i="8"/>
  <c r="I9082" i="8"/>
  <c r="X9096" i="8" l="1"/>
  <c r="A9093" i="8"/>
  <c r="I9083" i="8"/>
  <c r="H9084" i="8"/>
  <c r="X9097" i="8" l="1"/>
  <c r="H9085" i="8"/>
  <c r="I9084" i="8"/>
  <c r="A9094" i="8"/>
  <c r="X9098" i="8" l="1"/>
  <c r="A9095" i="8"/>
  <c r="I9085" i="8"/>
  <c r="H9086" i="8"/>
  <c r="X9099" i="8" l="1"/>
  <c r="I9086" i="8"/>
  <c r="H9087" i="8"/>
  <c r="A9096" i="8"/>
  <c r="X9100" i="8" l="1"/>
  <c r="A9097" i="8"/>
  <c r="I9087" i="8"/>
  <c r="H9088" i="8"/>
  <c r="X9101" i="8" l="1"/>
  <c r="I9088" i="8"/>
  <c r="H9089" i="8"/>
  <c r="A9098" i="8"/>
  <c r="X9102" i="8" l="1"/>
  <c r="A9099" i="8"/>
  <c r="I9089" i="8"/>
  <c r="H9090" i="8"/>
  <c r="X9103" i="8" l="1"/>
  <c r="I9090" i="8"/>
  <c r="H9091" i="8"/>
  <c r="A9100" i="8"/>
  <c r="X9104" i="8" l="1"/>
  <c r="A9101" i="8"/>
  <c r="I9091" i="8"/>
  <c r="H9092" i="8"/>
  <c r="X9105" i="8" l="1"/>
  <c r="I9092" i="8"/>
  <c r="H9093" i="8"/>
  <c r="A9102" i="8"/>
  <c r="X9106" i="8" l="1"/>
  <c r="A9103" i="8"/>
  <c r="I9093" i="8"/>
  <c r="H9094" i="8"/>
  <c r="X9107" i="8" l="1"/>
  <c r="I9094" i="8"/>
  <c r="H9095" i="8"/>
  <c r="A9104" i="8"/>
  <c r="X9108" i="8" l="1"/>
  <c r="A9105" i="8"/>
  <c r="I9095" i="8"/>
  <c r="H9096" i="8"/>
  <c r="X9109" i="8" l="1"/>
  <c r="I9096" i="8"/>
  <c r="H9097" i="8"/>
  <c r="A9106" i="8"/>
  <c r="X9110" i="8" l="1"/>
  <c r="A9107" i="8"/>
  <c r="I9097" i="8"/>
  <c r="H9098" i="8"/>
  <c r="X9111" i="8" l="1"/>
  <c r="I9098" i="8"/>
  <c r="H9099" i="8"/>
  <c r="A9108" i="8"/>
  <c r="X9112" i="8" l="1"/>
  <c r="A9109" i="8"/>
  <c r="I9099" i="8"/>
  <c r="H9100" i="8"/>
  <c r="X9113" i="8" l="1"/>
  <c r="I9100" i="8"/>
  <c r="H9101" i="8"/>
  <c r="A9110" i="8"/>
  <c r="X9114" i="8" l="1"/>
  <c r="A9111" i="8"/>
  <c r="I9101" i="8"/>
  <c r="H9102" i="8"/>
  <c r="X9115" i="8" l="1"/>
  <c r="I9102" i="8"/>
  <c r="H9103" i="8"/>
  <c r="A9112" i="8"/>
  <c r="X9116" i="8" l="1"/>
  <c r="A9113" i="8"/>
  <c r="I9103" i="8"/>
  <c r="H9104" i="8"/>
  <c r="X9117" i="8" l="1"/>
  <c r="I9104" i="8"/>
  <c r="H9105" i="8"/>
  <c r="A9114" i="8"/>
  <c r="X9118" i="8" l="1"/>
  <c r="A9115" i="8"/>
  <c r="I9105" i="8"/>
  <c r="H9106" i="8"/>
  <c r="X9119" i="8" l="1"/>
  <c r="I9106" i="8"/>
  <c r="H9107" i="8"/>
  <c r="A9116" i="8"/>
  <c r="X9120" i="8" l="1"/>
  <c r="I9107" i="8"/>
  <c r="H9108" i="8"/>
  <c r="A9117" i="8"/>
  <c r="X9121" i="8" l="1"/>
  <c r="I9108" i="8"/>
  <c r="H9109" i="8"/>
  <c r="A9118" i="8"/>
  <c r="X9122" i="8" l="1"/>
  <c r="I9109" i="8"/>
  <c r="H9110" i="8"/>
  <c r="A9119" i="8"/>
  <c r="X9123" i="8" l="1"/>
  <c r="I9110" i="8"/>
  <c r="H9111" i="8"/>
  <c r="A9120" i="8"/>
  <c r="X9124" i="8" l="1"/>
  <c r="I9111" i="8"/>
  <c r="H9112" i="8"/>
  <c r="A9121" i="8"/>
  <c r="X9125" i="8" l="1"/>
  <c r="I9112" i="8"/>
  <c r="H9113" i="8"/>
  <c r="A9122" i="8"/>
  <c r="X9126" i="8" l="1"/>
  <c r="I9113" i="8"/>
  <c r="H9114" i="8"/>
  <c r="A9123" i="8"/>
  <c r="X9127" i="8" l="1"/>
  <c r="I9114" i="8"/>
  <c r="H9115" i="8"/>
  <c r="A9124" i="8"/>
  <c r="X9128" i="8" l="1"/>
  <c r="A9125" i="8"/>
  <c r="I9115" i="8"/>
  <c r="H9116" i="8"/>
  <c r="X9129" i="8" l="1"/>
  <c r="I9116" i="8"/>
  <c r="H9117" i="8"/>
  <c r="A9126" i="8"/>
  <c r="X9130" i="8" l="1"/>
  <c r="I9117" i="8"/>
  <c r="H9118" i="8"/>
  <c r="A9127" i="8"/>
  <c r="X9131" i="8" l="1"/>
  <c r="A9128" i="8"/>
  <c r="I9118" i="8"/>
  <c r="H9119" i="8"/>
  <c r="X9132" i="8" l="1"/>
  <c r="I9119" i="8"/>
  <c r="H9120" i="8"/>
  <c r="A9129" i="8"/>
  <c r="X9133" i="8" l="1"/>
  <c r="A9130" i="8"/>
  <c r="I9120" i="8"/>
  <c r="H9121" i="8"/>
  <c r="X9134" i="8" l="1"/>
  <c r="I9121" i="8"/>
  <c r="H9122" i="8"/>
  <c r="A9131" i="8"/>
  <c r="X9135" i="8" l="1"/>
  <c r="A9132" i="8"/>
  <c r="I9122" i="8"/>
  <c r="H9123" i="8"/>
  <c r="X9136" i="8" l="1"/>
  <c r="I9123" i="8"/>
  <c r="H9124" i="8"/>
  <c r="A9133" i="8"/>
  <c r="X9137" i="8" l="1"/>
  <c r="A9134" i="8"/>
  <c r="I9124" i="8"/>
  <c r="H9125" i="8"/>
  <c r="X9138" i="8" l="1"/>
  <c r="I9125" i="8"/>
  <c r="H9126" i="8"/>
  <c r="A9135" i="8"/>
  <c r="X9139" i="8" l="1"/>
  <c r="I9126" i="8"/>
  <c r="H9127" i="8"/>
  <c r="A9136" i="8"/>
  <c r="X9140" i="8" l="1"/>
  <c r="I9127" i="8"/>
  <c r="H9128" i="8"/>
  <c r="A9137" i="8"/>
  <c r="X9141" i="8" l="1"/>
  <c r="A9138" i="8"/>
  <c r="I9128" i="8"/>
  <c r="H9129" i="8"/>
  <c r="X9142" i="8" l="1"/>
  <c r="I9129" i="8"/>
  <c r="H9130" i="8"/>
  <c r="A9139" i="8"/>
  <c r="X9143" i="8" l="1"/>
  <c r="I9130" i="8"/>
  <c r="H9131" i="8"/>
  <c r="A9140" i="8"/>
  <c r="X9144" i="8" l="1"/>
  <c r="A9141" i="8"/>
  <c r="I9131" i="8"/>
  <c r="H9132" i="8"/>
  <c r="X9145" i="8" l="1"/>
  <c r="I9132" i="8"/>
  <c r="H9133" i="8"/>
  <c r="A9142" i="8"/>
  <c r="X9146" i="8" l="1"/>
  <c r="A9143" i="8"/>
  <c r="I9133" i="8"/>
  <c r="H9134" i="8"/>
  <c r="X9147" i="8" l="1"/>
  <c r="I9134" i="8"/>
  <c r="H9135" i="8"/>
  <c r="A9144" i="8"/>
  <c r="X9148" i="8" l="1"/>
  <c r="I9135" i="8"/>
  <c r="H9136" i="8"/>
  <c r="A9145" i="8"/>
  <c r="X9149" i="8" l="1"/>
  <c r="A9146" i="8"/>
  <c r="I9136" i="8"/>
  <c r="H9137" i="8"/>
  <c r="X9150" i="8" l="1"/>
  <c r="I9137" i="8"/>
  <c r="H9138" i="8"/>
  <c r="A9147" i="8"/>
  <c r="X9151" i="8" l="1"/>
  <c r="A9148" i="8"/>
  <c r="I9138" i="8"/>
  <c r="H9139" i="8"/>
  <c r="X9152" i="8" l="1"/>
  <c r="A9149" i="8"/>
  <c r="I9139" i="8"/>
  <c r="H9140" i="8"/>
  <c r="X9153" i="8" l="1"/>
  <c r="A9150" i="8"/>
  <c r="I9140" i="8"/>
  <c r="H9141" i="8"/>
  <c r="X9154" i="8" l="1"/>
  <c r="I9141" i="8"/>
  <c r="H9142" i="8"/>
  <c r="A9151" i="8"/>
  <c r="X9155" i="8" l="1"/>
  <c r="A9152" i="8"/>
  <c r="I9142" i="8"/>
  <c r="H9143" i="8"/>
  <c r="X9156" i="8" l="1"/>
  <c r="I9143" i="8"/>
  <c r="H9144" i="8"/>
  <c r="A9153" i="8"/>
  <c r="X9157" i="8" l="1"/>
  <c r="A9154" i="8"/>
  <c r="I9144" i="8"/>
  <c r="H9145" i="8"/>
  <c r="X9158" i="8" l="1"/>
  <c r="I9145" i="8"/>
  <c r="H9146" i="8"/>
  <c r="A9155" i="8"/>
  <c r="X9159" i="8" l="1"/>
  <c r="A9156" i="8"/>
  <c r="I9146" i="8"/>
  <c r="H9147" i="8"/>
  <c r="X9160" i="8" l="1"/>
  <c r="I9147" i="8"/>
  <c r="H9148" i="8"/>
  <c r="A9157" i="8"/>
  <c r="X9161" i="8" l="1"/>
  <c r="A9158" i="8"/>
  <c r="I9148" i="8"/>
  <c r="H9149" i="8"/>
  <c r="X9162" i="8" l="1"/>
  <c r="I9149" i="8"/>
  <c r="H9150" i="8"/>
  <c r="A9159" i="8"/>
  <c r="X9163" i="8" l="1"/>
  <c r="A9160" i="8"/>
  <c r="I9150" i="8"/>
  <c r="H9151" i="8"/>
  <c r="X9164" i="8" l="1"/>
  <c r="I9151" i="8"/>
  <c r="H9152" i="8"/>
  <c r="A9161" i="8"/>
  <c r="X9165" i="8" l="1"/>
  <c r="A9162" i="8"/>
  <c r="I9152" i="8"/>
  <c r="H9153" i="8"/>
  <c r="X9166" i="8" l="1"/>
  <c r="I9153" i="8"/>
  <c r="H9154" i="8"/>
  <c r="A9163" i="8"/>
  <c r="X9167" i="8" l="1"/>
  <c r="A9164" i="8"/>
  <c r="I9154" i="8"/>
  <c r="H9155" i="8"/>
  <c r="X9168" i="8" l="1"/>
  <c r="I9155" i="8"/>
  <c r="H9156" i="8"/>
  <c r="A9165" i="8"/>
  <c r="X9169" i="8" l="1"/>
  <c r="I9156" i="8"/>
  <c r="H9157" i="8"/>
  <c r="A9166" i="8"/>
  <c r="X9170" i="8" l="1"/>
  <c r="A9167" i="8"/>
  <c r="I9157" i="8"/>
  <c r="H9158" i="8"/>
  <c r="X9171" i="8" l="1"/>
  <c r="I9158" i="8"/>
  <c r="H9159" i="8"/>
  <c r="A9168" i="8"/>
  <c r="X9172" i="8" l="1"/>
  <c r="I9159" i="8"/>
  <c r="H9160" i="8"/>
  <c r="A9169" i="8"/>
  <c r="X9173" i="8" l="1"/>
  <c r="A9170" i="8"/>
  <c r="I9160" i="8"/>
  <c r="H9161" i="8"/>
  <c r="X9174" i="8" l="1"/>
  <c r="I9161" i="8"/>
  <c r="H9162" i="8"/>
  <c r="A9171" i="8"/>
  <c r="X9175" i="8" l="1"/>
  <c r="A9172" i="8"/>
  <c r="I9162" i="8"/>
  <c r="H9163" i="8"/>
  <c r="X9176" i="8" l="1"/>
  <c r="I9163" i="8"/>
  <c r="H9164" i="8"/>
  <c r="A9173" i="8"/>
  <c r="X9177" i="8" l="1"/>
  <c r="I9164" i="8"/>
  <c r="H9165" i="8"/>
  <c r="A9174" i="8"/>
  <c r="X9178" i="8" l="1"/>
  <c r="I9165" i="8"/>
  <c r="H9166" i="8"/>
  <c r="A9175" i="8"/>
  <c r="X9179" i="8" l="1"/>
  <c r="A9176" i="8"/>
  <c r="I9166" i="8"/>
  <c r="H9167" i="8"/>
  <c r="X9180" i="8" l="1"/>
  <c r="I9167" i="8"/>
  <c r="H9168" i="8"/>
  <c r="A9177" i="8"/>
  <c r="X9181" i="8" l="1"/>
  <c r="A9178" i="8"/>
  <c r="I9168" i="8"/>
  <c r="H9169" i="8"/>
  <c r="X9182" i="8" l="1"/>
  <c r="I9169" i="8"/>
  <c r="H9170" i="8"/>
  <c r="A9179" i="8"/>
  <c r="X9183" i="8" l="1"/>
  <c r="I9170" i="8"/>
  <c r="H9171" i="8"/>
  <c r="A9180" i="8"/>
  <c r="X9184" i="8" l="1"/>
  <c r="I9171" i="8"/>
  <c r="H9172" i="8"/>
  <c r="A9181" i="8"/>
  <c r="X9185" i="8" l="1"/>
  <c r="A9182" i="8"/>
  <c r="I9172" i="8"/>
  <c r="H9173" i="8"/>
  <c r="X9186" i="8" l="1"/>
  <c r="I9173" i="8"/>
  <c r="H9174" i="8"/>
  <c r="A9183" i="8"/>
  <c r="X9187" i="8" l="1"/>
  <c r="A9184" i="8"/>
  <c r="I9174" i="8"/>
  <c r="H9175" i="8"/>
  <c r="X9188" i="8" l="1"/>
  <c r="I9175" i="8"/>
  <c r="H9176" i="8"/>
  <c r="A9185" i="8"/>
  <c r="X9189" i="8" l="1"/>
  <c r="I9176" i="8"/>
  <c r="H9177" i="8"/>
  <c r="A9186" i="8"/>
  <c r="X9190" i="8" l="1"/>
  <c r="A9187" i="8"/>
  <c r="I9177" i="8"/>
  <c r="H9178" i="8"/>
  <c r="X9191" i="8" l="1"/>
  <c r="I9178" i="8"/>
  <c r="H9179" i="8"/>
  <c r="A9188" i="8"/>
  <c r="X9192" i="8" l="1"/>
  <c r="I9179" i="8"/>
  <c r="H9180" i="8"/>
  <c r="A9189" i="8"/>
  <c r="X9193" i="8" l="1"/>
  <c r="A9190" i="8"/>
  <c r="I9180" i="8"/>
  <c r="H9181" i="8"/>
  <c r="X9194" i="8" l="1"/>
  <c r="I9181" i="8"/>
  <c r="H9182" i="8"/>
  <c r="A9191" i="8"/>
  <c r="X9195" i="8" l="1"/>
  <c r="A9192" i="8"/>
  <c r="I9182" i="8"/>
  <c r="H9183" i="8"/>
  <c r="X9196" i="8" l="1"/>
  <c r="I9183" i="8"/>
  <c r="H9184" i="8"/>
  <c r="A9193" i="8"/>
  <c r="X9197" i="8" l="1"/>
  <c r="A9194" i="8"/>
  <c r="I9184" i="8"/>
  <c r="H9185" i="8"/>
  <c r="X9198" i="8" l="1"/>
  <c r="I9185" i="8"/>
  <c r="H9186" i="8"/>
  <c r="A9195" i="8"/>
  <c r="X9199" i="8" l="1"/>
  <c r="I9186" i="8"/>
  <c r="H9187" i="8"/>
  <c r="A9196" i="8"/>
  <c r="X9200" i="8" l="1"/>
  <c r="I9187" i="8"/>
  <c r="H9188" i="8"/>
  <c r="A9197" i="8"/>
  <c r="X9201" i="8" l="1"/>
  <c r="I9188" i="8"/>
  <c r="H9189" i="8"/>
  <c r="A9198" i="8"/>
  <c r="X9202" i="8" l="1"/>
  <c r="A9199" i="8"/>
  <c r="I9189" i="8"/>
  <c r="H9190" i="8"/>
  <c r="X9203" i="8" l="1"/>
  <c r="I9190" i="8"/>
  <c r="H9191" i="8"/>
  <c r="A9200" i="8"/>
  <c r="X9204" i="8" l="1"/>
  <c r="A9201" i="8"/>
  <c r="I9191" i="8"/>
  <c r="H9192" i="8"/>
  <c r="X9205" i="8" l="1"/>
  <c r="I9192" i="8"/>
  <c r="H9193" i="8"/>
  <c r="A9202" i="8"/>
  <c r="X9206" i="8" l="1"/>
  <c r="I9193" i="8"/>
  <c r="H9194" i="8"/>
  <c r="A9203" i="8"/>
  <c r="X9207" i="8" l="1"/>
  <c r="A9204" i="8"/>
  <c r="I9194" i="8"/>
  <c r="H9195" i="8"/>
  <c r="X9208" i="8" l="1"/>
  <c r="I9195" i="8"/>
  <c r="H9196" i="8"/>
  <c r="A9205" i="8"/>
  <c r="X9209" i="8" l="1"/>
  <c r="I9196" i="8"/>
  <c r="H9197" i="8"/>
  <c r="A9206" i="8"/>
  <c r="X9210" i="8" l="1"/>
  <c r="A9207" i="8"/>
  <c r="I9197" i="8"/>
  <c r="H9198" i="8"/>
  <c r="X9211" i="8" l="1"/>
  <c r="I9198" i="8"/>
  <c r="H9199" i="8"/>
  <c r="A9208" i="8"/>
  <c r="X9212" i="8" l="1"/>
  <c r="A9209" i="8"/>
  <c r="I9199" i="8"/>
  <c r="H9200" i="8"/>
  <c r="X9213" i="8" l="1"/>
  <c r="I9200" i="8"/>
  <c r="H9201" i="8"/>
  <c r="A9210" i="8"/>
  <c r="X9214" i="8" l="1"/>
  <c r="I9201" i="8"/>
  <c r="H9202" i="8"/>
  <c r="A9211" i="8"/>
  <c r="X9215" i="8" l="1"/>
  <c r="A9212" i="8"/>
  <c r="I9202" i="8"/>
  <c r="H9203" i="8"/>
  <c r="X9216" i="8" l="1"/>
  <c r="I9203" i="8"/>
  <c r="H9204" i="8"/>
  <c r="A9213" i="8"/>
  <c r="X9217" i="8" l="1"/>
  <c r="I9204" i="8"/>
  <c r="H9205" i="8"/>
  <c r="A9214" i="8"/>
  <c r="X9218" i="8" l="1"/>
  <c r="A9215" i="8"/>
  <c r="I9205" i="8"/>
  <c r="H9206" i="8"/>
  <c r="X9219" i="8" l="1"/>
  <c r="I9206" i="8"/>
  <c r="H9207" i="8"/>
  <c r="A9216" i="8"/>
  <c r="X9220" i="8" l="1"/>
  <c r="A9217" i="8"/>
  <c r="I9207" i="8"/>
  <c r="H9208" i="8"/>
  <c r="X9221" i="8" l="1"/>
  <c r="I9208" i="8"/>
  <c r="H9209" i="8"/>
  <c r="A9218" i="8"/>
  <c r="X9222" i="8" l="1"/>
  <c r="I9209" i="8"/>
  <c r="H9210" i="8"/>
  <c r="A9219" i="8"/>
  <c r="X9223" i="8" l="1"/>
  <c r="H9211" i="8"/>
  <c r="I9210" i="8"/>
  <c r="A9220" i="8"/>
  <c r="X9224" i="8" l="1"/>
  <c r="A9221" i="8"/>
  <c r="H9212" i="8"/>
  <c r="I9211" i="8"/>
  <c r="X9225" i="8" l="1"/>
  <c r="H9213" i="8"/>
  <c r="I9212" i="8"/>
  <c r="A9222" i="8"/>
  <c r="X9226" i="8" l="1"/>
  <c r="A9223" i="8"/>
  <c r="I9213" i="8"/>
  <c r="H9214" i="8"/>
  <c r="X9227" i="8" l="1"/>
  <c r="H9215" i="8"/>
  <c r="I9214" i="8"/>
  <c r="A9224" i="8"/>
  <c r="X9228" i="8" l="1"/>
  <c r="A9225" i="8"/>
  <c r="H9216" i="8"/>
  <c r="I9215" i="8"/>
  <c r="X9229" i="8" l="1"/>
  <c r="H9217" i="8"/>
  <c r="I9216" i="8"/>
  <c r="A9226" i="8"/>
  <c r="X9230" i="8" l="1"/>
  <c r="A9227" i="8"/>
  <c r="I9217" i="8"/>
  <c r="H9218" i="8"/>
  <c r="X9231" i="8" l="1"/>
  <c r="H9219" i="8"/>
  <c r="I9218" i="8"/>
  <c r="A9228" i="8"/>
  <c r="X9232" i="8" l="1"/>
  <c r="A9229" i="8"/>
  <c r="H9220" i="8"/>
  <c r="I9219" i="8"/>
  <c r="X9233" i="8" l="1"/>
  <c r="A9230" i="8"/>
  <c r="H9221" i="8"/>
  <c r="I9220" i="8"/>
  <c r="X9234" i="8" l="1"/>
  <c r="H9222" i="8"/>
  <c r="I9221" i="8"/>
  <c r="A9231" i="8"/>
  <c r="X9235" i="8" l="1"/>
  <c r="A9232" i="8"/>
  <c r="H9223" i="8"/>
  <c r="I9222" i="8"/>
  <c r="X9236" i="8" l="1"/>
  <c r="H9224" i="8"/>
  <c r="I9223" i="8"/>
  <c r="A9233" i="8"/>
  <c r="X9237" i="8" l="1"/>
  <c r="A9234" i="8"/>
  <c r="H9225" i="8"/>
  <c r="I9224" i="8"/>
  <c r="X9238" i="8" l="1"/>
  <c r="I9225" i="8"/>
  <c r="H9226" i="8"/>
  <c r="A9235" i="8"/>
  <c r="X9239" i="8" l="1"/>
  <c r="A9236" i="8"/>
  <c r="H9227" i="8"/>
  <c r="I9226" i="8"/>
  <c r="X9240" i="8" l="1"/>
  <c r="I9227" i="8"/>
  <c r="H9228" i="8"/>
  <c r="A9237" i="8"/>
  <c r="X9241" i="8" l="1"/>
  <c r="A9238" i="8"/>
  <c r="H9229" i="8"/>
  <c r="I9228" i="8"/>
  <c r="X9242" i="8" l="1"/>
  <c r="I9229" i="8"/>
  <c r="H9230" i="8"/>
  <c r="A9239" i="8"/>
  <c r="X9243" i="8" l="1"/>
  <c r="A9240" i="8"/>
  <c r="H9231" i="8"/>
  <c r="I9230" i="8"/>
  <c r="X9244" i="8" l="1"/>
  <c r="H9232" i="8"/>
  <c r="I9231" i="8"/>
  <c r="A9241" i="8"/>
  <c r="X9245" i="8" l="1"/>
  <c r="A9242" i="8"/>
  <c r="H9233" i="8"/>
  <c r="I9232" i="8"/>
  <c r="X9246" i="8" l="1"/>
  <c r="I9233" i="8"/>
  <c r="H9234" i="8"/>
  <c r="A9243" i="8"/>
  <c r="X9247" i="8" l="1"/>
  <c r="A9244" i="8"/>
  <c r="H9235" i="8"/>
  <c r="I9234" i="8"/>
  <c r="X9248" i="8" l="1"/>
  <c r="H9236" i="8"/>
  <c r="I9235" i="8"/>
  <c r="A9245" i="8"/>
  <c r="X9249" i="8" l="1"/>
  <c r="A9246" i="8"/>
  <c r="H9237" i="8"/>
  <c r="I9236" i="8"/>
  <c r="X9250" i="8" l="1"/>
  <c r="H9238" i="8"/>
  <c r="I9237" i="8"/>
  <c r="A9247" i="8"/>
  <c r="X9251" i="8" l="1"/>
  <c r="A9248" i="8"/>
  <c r="H9239" i="8"/>
  <c r="I9238" i="8"/>
  <c r="X9252" i="8" l="1"/>
  <c r="H9240" i="8"/>
  <c r="I9239" i="8"/>
  <c r="A9249" i="8"/>
  <c r="X9253" i="8" l="1"/>
  <c r="A9250" i="8"/>
  <c r="H9241" i="8"/>
  <c r="I9240" i="8"/>
  <c r="X9254" i="8" l="1"/>
  <c r="I9241" i="8"/>
  <c r="H9242" i="8"/>
  <c r="A9251" i="8"/>
  <c r="X9255" i="8" l="1"/>
  <c r="A9252" i="8"/>
  <c r="H9243" i="8"/>
  <c r="I9242" i="8"/>
  <c r="X9256" i="8" l="1"/>
  <c r="H9244" i="8"/>
  <c r="I9243" i="8"/>
  <c r="A9253" i="8"/>
  <c r="X9257" i="8" l="1"/>
  <c r="A9254" i="8"/>
  <c r="H9245" i="8"/>
  <c r="I9244" i="8"/>
  <c r="X9258" i="8" l="1"/>
  <c r="I9245" i="8"/>
  <c r="H9246" i="8"/>
  <c r="A9255" i="8"/>
  <c r="X9259" i="8" l="1"/>
  <c r="A9256" i="8"/>
  <c r="H9247" i="8"/>
  <c r="I9246" i="8"/>
  <c r="X9260" i="8" l="1"/>
  <c r="H9248" i="8"/>
  <c r="I9247" i="8"/>
  <c r="A9257" i="8"/>
  <c r="X9261" i="8" l="1"/>
  <c r="A9258" i="8"/>
  <c r="H9249" i="8"/>
  <c r="I9248" i="8"/>
  <c r="X9262" i="8" l="1"/>
  <c r="I9249" i="8"/>
  <c r="H9250" i="8"/>
  <c r="A9259" i="8"/>
  <c r="X9263" i="8" l="1"/>
  <c r="A9260" i="8"/>
  <c r="H9251" i="8"/>
  <c r="I9250" i="8"/>
  <c r="X9264" i="8" l="1"/>
  <c r="H9252" i="8"/>
  <c r="I9251" i="8"/>
  <c r="A9261" i="8"/>
  <c r="X9265" i="8" l="1"/>
  <c r="A9262" i="8"/>
  <c r="H9253" i="8"/>
  <c r="I9252" i="8"/>
  <c r="X9266" i="8" l="1"/>
  <c r="H9254" i="8"/>
  <c r="I9253" i="8"/>
  <c r="A9263" i="8"/>
  <c r="X9267" i="8" l="1"/>
  <c r="A9264" i="8"/>
  <c r="H9255" i="8"/>
  <c r="I9254" i="8"/>
  <c r="X9268" i="8" l="1"/>
  <c r="H9256" i="8"/>
  <c r="I9255" i="8"/>
  <c r="A9265" i="8"/>
  <c r="X9269" i="8" l="1"/>
  <c r="A9266" i="8"/>
  <c r="H9257" i="8"/>
  <c r="I9256" i="8"/>
  <c r="X9270" i="8" l="1"/>
  <c r="I9257" i="8"/>
  <c r="H9258" i="8"/>
  <c r="A9267" i="8"/>
  <c r="X9271" i="8" l="1"/>
  <c r="A9268" i="8"/>
  <c r="H9259" i="8"/>
  <c r="I9258" i="8"/>
  <c r="X9272" i="8" l="1"/>
  <c r="H9260" i="8"/>
  <c r="I9259" i="8"/>
  <c r="A9269" i="8"/>
  <c r="X9273" i="8" l="1"/>
  <c r="A9270" i="8"/>
  <c r="H9261" i="8"/>
  <c r="I9260" i="8"/>
  <c r="X9274" i="8" l="1"/>
  <c r="I9261" i="8"/>
  <c r="H9262" i="8"/>
  <c r="A9271" i="8"/>
  <c r="X9275" i="8" l="1"/>
  <c r="A9272" i="8"/>
  <c r="H9263" i="8"/>
  <c r="I9262" i="8"/>
  <c r="X9276" i="8" l="1"/>
  <c r="H9264" i="8"/>
  <c r="I9263" i="8"/>
  <c r="A9273" i="8"/>
  <c r="X9277" i="8" l="1"/>
  <c r="A9274" i="8"/>
  <c r="H9265" i="8"/>
  <c r="I9264" i="8"/>
  <c r="X9278" i="8" l="1"/>
  <c r="I9265" i="8"/>
  <c r="H9266" i="8"/>
  <c r="A9275" i="8"/>
  <c r="X9279" i="8" l="1"/>
  <c r="H9267" i="8"/>
  <c r="I9266" i="8"/>
  <c r="A9276" i="8"/>
  <c r="X9280" i="8" l="1"/>
  <c r="A9277" i="8"/>
  <c r="H9268" i="8"/>
  <c r="I9267" i="8"/>
  <c r="X9281" i="8" l="1"/>
  <c r="H9269" i="8"/>
  <c r="I9268" i="8"/>
  <c r="A9278" i="8"/>
  <c r="X9282" i="8" l="1"/>
  <c r="A9279" i="8"/>
  <c r="H9270" i="8"/>
  <c r="I9269" i="8"/>
  <c r="X9283" i="8" l="1"/>
  <c r="H9271" i="8"/>
  <c r="I9270" i="8"/>
  <c r="A9280" i="8"/>
  <c r="X9284" i="8" l="1"/>
  <c r="A9281" i="8"/>
  <c r="H9272" i="8"/>
  <c r="I9271" i="8"/>
  <c r="X9285" i="8" l="1"/>
  <c r="H9273" i="8"/>
  <c r="I9272" i="8"/>
  <c r="A9282" i="8"/>
  <c r="X9286" i="8" l="1"/>
  <c r="A9283" i="8"/>
  <c r="I9273" i="8"/>
  <c r="H9274" i="8"/>
  <c r="X9287" i="8" l="1"/>
  <c r="H9275" i="8"/>
  <c r="I9274" i="8"/>
  <c r="A9284" i="8"/>
  <c r="X9288" i="8" l="1"/>
  <c r="A9285" i="8"/>
  <c r="I9275" i="8"/>
  <c r="H9276" i="8"/>
  <c r="X9289" i="8" l="1"/>
  <c r="H9277" i="8"/>
  <c r="I9276" i="8"/>
  <c r="A9286" i="8"/>
  <c r="X9290" i="8" l="1"/>
  <c r="A9287" i="8"/>
  <c r="I9277" i="8"/>
  <c r="H9278" i="8"/>
  <c r="X9291" i="8" l="1"/>
  <c r="H9279" i="8"/>
  <c r="I9278" i="8"/>
  <c r="A9288" i="8"/>
  <c r="X9292" i="8" l="1"/>
  <c r="A9289" i="8"/>
  <c r="I9279" i="8"/>
  <c r="H9280" i="8"/>
  <c r="X9293" i="8" l="1"/>
  <c r="H9281" i="8"/>
  <c r="I9280" i="8"/>
  <c r="A9290" i="8"/>
  <c r="X9294" i="8" l="1"/>
  <c r="A9291" i="8"/>
  <c r="I9281" i="8"/>
  <c r="H9282" i="8"/>
  <c r="X9295" i="8" l="1"/>
  <c r="H9283" i="8"/>
  <c r="I9282" i="8"/>
  <c r="A9292" i="8"/>
  <c r="X9296" i="8" l="1"/>
  <c r="A9293" i="8"/>
  <c r="I9283" i="8"/>
  <c r="H9284" i="8"/>
  <c r="X9297" i="8" l="1"/>
  <c r="H9285" i="8"/>
  <c r="I9284" i="8"/>
  <c r="A9294" i="8"/>
  <c r="X9298" i="8" l="1"/>
  <c r="A9295" i="8"/>
  <c r="I9285" i="8"/>
  <c r="H9286" i="8"/>
  <c r="X9299" i="8" l="1"/>
  <c r="H9287" i="8"/>
  <c r="I9286" i="8"/>
  <c r="A9296" i="8"/>
  <c r="X9300" i="8" l="1"/>
  <c r="A9297" i="8"/>
  <c r="I9287" i="8"/>
  <c r="H9288" i="8"/>
  <c r="X9301" i="8" l="1"/>
  <c r="H9289" i="8"/>
  <c r="I9288" i="8"/>
  <c r="A9298" i="8"/>
  <c r="X9302" i="8" l="1"/>
  <c r="A9299" i="8"/>
  <c r="I9289" i="8"/>
  <c r="H9290" i="8"/>
  <c r="X9303" i="8" l="1"/>
  <c r="H9291" i="8"/>
  <c r="I9290" i="8"/>
  <c r="A9300" i="8"/>
  <c r="X9304" i="8" l="1"/>
  <c r="A9301" i="8"/>
  <c r="I9291" i="8"/>
  <c r="H9292" i="8"/>
  <c r="X9305" i="8" l="1"/>
  <c r="H9293" i="8"/>
  <c r="I9292" i="8"/>
  <c r="A9302" i="8"/>
  <c r="X9306" i="8" l="1"/>
  <c r="A9303" i="8"/>
  <c r="I9293" i="8"/>
  <c r="H9294" i="8"/>
  <c r="X9307" i="8" l="1"/>
  <c r="H9295" i="8"/>
  <c r="I9294" i="8"/>
  <c r="A9304" i="8"/>
  <c r="X9308" i="8" l="1"/>
  <c r="A9305" i="8"/>
  <c r="I9295" i="8"/>
  <c r="H9296" i="8"/>
  <c r="X9309" i="8" l="1"/>
  <c r="H9297" i="8"/>
  <c r="I9296" i="8"/>
  <c r="A9306" i="8"/>
  <c r="X9310" i="8" l="1"/>
  <c r="A9307" i="8"/>
  <c r="I9297" i="8"/>
  <c r="H9298" i="8"/>
  <c r="X9311" i="8" l="1"/>
  <c r="H9299" i="8"/>
  <c r="I9298" i="8"/>
  <c r="A9308" i="8"/>
  <c r="X9312" i="8" l="1"/>
  <c r="A9309" i="8"/>
  <c r="I9299" i="8"/>
  <c r="H9300" i="8"/>
  <c r="X9313" i="8" l="1"/>
  <c r="H9301" i="8"/>
  <c r="I9300" i="8"/>
  <c r="A9310" i="8"/>
  <c r="X9314" i="8" l="1"/>
  <c r="A9311" i="8"/>
  <c r="I9301" i="8"/>
  <c r="H9302" i="8"/>
  <c r="X9315" i="8" l="1"/>
  <c r="H9303" i="8"/>
  <c r="I9302" i="8"/>
  <c r="A9312" i="8"/>
  <c r="X9316" i="8" l="1"/>
  <c r="A9313" i="8"/>
  <c r="I9303" i="8"/>
  <c r="H9304" i="8"/>
  <c r="X9317" i="8" l="1"/>
  <c r="H9305" i="8"/>
  <c r="I9304" i="8"/>
  <c r="A9314" i="8"/>
  <c r="X9318" i="8" l="1"/>
  <c r="A9315" i="8"/>
  <c r="I9305" i="8"/>
  <c r="H9306" i="8"/>
  <c r="X9319" i="8" l="1"/>
  <c r="H9307" i="8"/>
  <c r="I9306" i="8"/>
  <c r="A9316" i="8"/>
  <c r="X9320" i="8" l="1"/>
  <c r="A9317" i="8"/>
  <c r="I9307" i="8"/>
  <c r="H9308" i="8"/>
  <c r="X9321" i="8" l="1"/>
  <c r="H9309" i="8"/>
  <c r="I9308" i="8"/>
  <c r="A9318" i="8"/>
  <c r="X9322" i="8" l="1"/>
  <c r="A9319" i="8"/>
  <c r="I9309" i="8"/>
  <c r="H9310" i="8"/>
  <c r="X9323" i="8" l="1"/>
  <c r="H9311" i="8"/>
  <c r="I9310" i="8"/>
  <c r="A9320" i="8"/>
  <c r="X9324" i="8" l="1"/>
  <c r="A9321" i="8"/>
  <c r="I9311" i="8"/>
  <c r="H9312" i="8"/>
  <c r="X9325" i="8" l="1"/>
  <c r="H9313" i="8"/>
  <c r="I9312" i="8"/>
  <c r="A9322" i="8"/>
  <c r="X9326" i="8" l="1"/>
  <c r="A9323" i="8"/>
  <c r="I9313" i="8"/>
  <c r="H9314" i="8"/>
  <c r="X9327" i="8" l="1"/>
  <c r="H9315" i="8"/>
  <c r="I9314" i="8"/>
  <c r="A9324" i="8"/>
  <c r="X9328" i="8" l="1"/>
  <c r="A9325" i="8"/>
  <c r="I9315" i="8"/>
  <c r="H9316" i="8"/>
  <c r="X9329" i="8" l="1"/>
  <c r="H9317" i="8"/>
  <c r="I9316" i="8"/>
  <c r="A9326" i="8"/>
  <c r="X9330" i="8" l="1"/>
  <c r="A9327" i="8"/>
  <c r="I9317" i="8"/>
  <c r="H9318" i="8"/>
  <c r="X9331" i="8" l="1"/>
  <c r="H9319" i="8"/>
  <c r="I9318" i="8"/>
  <c r="A9328" i="8"/>
  <c r="X9332" i="8" l="1"/>
  <c r="A9329" i="8"/>
  <c r="I9319" i="8"/>
  <c r="H9320" i="8"/>
  <c r="X9333" i="8" l="1"/>
  <c r="H9321" i="8"/>
  <c r="I9320" i="8"/>
  <c r="A9330" i="8"/>
  <c r="X9334" i="8" l="1"/>
  <c r="A9331" i="8"/>
  <c r="I9321" i="8"/>
  <c r="H9322" i="8"/>
  <c r="X9335" i="8" l="1"/>
  <c r="H9323" i="8"/>
  <c r="I9322" i="8"/>
  <c r="A9332" i="8"/>
  <c r="X9336" i="8" l="1"/>
  <c r="A9333" i="8"/>
  <c r="I9323" i="8"/>
  <c r="H9324" i="8"/>
  <c r="X9337" i="8" l="1"/>
  <c r="H9325" i="8"/>
  <c r="I9324" i="8"/>
  <c r="A9334" i="8"/>
  <c r="X9338" i="8" l="1"/>
  <c r="A9335" i="8"/>
  <c r="I9325" i="8"/>
  <c r="H9326" i="8"/>
  <c r="X9339" i="8" l="1"/>
  <c r="H9327" i="8"/>
  <c r="I9326" i="8"/>
  <c r="A9336" i="8"/>
  <c r="X9340" i="8" l="1"/>
  <c r="A9337" i="8"/>
  <c r="I9327" i="8"/>
  <c r="H9328" i="8"/>
  <c r="X9341" i="8" l="1"/>
  <c r="H9329" i="8"/>
  <c r="I9328" i="8"/>
  <c r="A9338" i="8"/>
  <c r="X9342" i="8" l="1"/>
  <c r="A9339" i="8"/>
  <c r="I9329" i="8"/>
  <c r="H9330" i="8"/>
  <c r="X9343" i="8" l="1"/>
  <c r="H9331" i="8"/>
  <c r="I9330" i="8"/>
  <c r="A9340" i="8"/>
  <c r="X9344" i="8" l="1"/>
  <c r="A9341" i="8"/>
  <c r="I9331" i="8"/>
  <c r="H9332" i="8"/>
  <c r="X9345" i="8" l="1"/>
  <c r="H9333" i="8"/>
  <c r="I9332" i="8"/>
  <c r="A9342" i="8"/>
  <c r="X9346" i="8" l="1"/>
  <c r="A9343" i="8"/>
  <c r="I9333" i="8"/>
  <c r="H9334" i="8"/>
  <c r="X9347" i="8" l="1"/>
  <c r="H9335" i="8"/>
  <c r="I9334" i="8"/>
  <c r="A9344" i="8"/>
  <c r="X9348" i="8" l="1"/>
  <c r="A9345" i="8"/>
  <c r="I9335" i="8"/>
  <c r="H9336" i="8"/>
  <c r="X9349" i="8" l="1"/>
  <c r="H9337" i="8"/>
  <c r="I9336" i="8"/>
  <c r="A9346" i="8"/>
  <c r="X9350" i="8" l="1"/>
  <c r="A9347" i="8"/>
  <c r="I9337" i="8"/>
  <c r="H9338" i="8"/>
  <c r="X9351" i="8" l="1"/>
  <c r="H9339" i="8"/>
  <c r="I9338" i="8"/>
  <c r="A9348" i="8"/>
  <c r="X9352" i="8" l="1"/>
  <c r="A9349" i="8"/>
  <c r="I9339" i="8"/>
  <c r="H9340" i="8"/>
  <c r="X9353" i="8" l="1"/>
  <c r="H9341" i="8"/>
  <c r="I9340" i="8"/>
  <c r="A9350" i="8"/>
  <c r="X9354" i="8" l="1"/>
  <c r="A9351" i="8"/>
  <c r="I9341" i="8"/>
  <c r="H9342" i="8"/>
  <c r="X9355" i="8" l="1"/>
  <c r="H9343" i="8"/>
  <c r="I9342" i="8"/>
  <c r="A9352" i="8"/>
  <c r="X9356" i="8" l="1"/>
  <c r="A9353" i="8"/>
  <c r="I9343" i="8"/>
  <c r="H9344" i="8"/>
  <c r="X9357" i="8" l="1"/>
  <c r="H9345" i="8"/>
  <c r="I9344" i="8"/>
  <c r="A9354" i="8"/>
  <c r="X9358" i="8" l="1"/>
  <c r="A9355" i="8"/>
  <c r="I9345" i="8"/>
  <c r="H9346" i="8"/>
  <c r="X9359" i="8" l="1"/>
  <c r="H9347" i="8"/>
  <c r="I9346" i="8"/>
  <c r="A9356" i="8"/>
  <c r="X9360" i="8" l="1"/>
  <c r="A9357" i="8"/>
  <c r="I9347" i="8"/>
  <c r="H9348" i="8"/>
  <c r="X9361" i="8" l="1"/>
  <c r="H9349" i="8"/>
  <c r="I9348" i="8"/>
  <c r="A9358" i="8"/>
  <c r="X9362" i="8" l="1"/>
  <c r="A9359" i="8"/>
  <c r="I9349" i="8"/>
  <c r="H9350" i="8"/>
  <c r="X9363" i="8" l="1"/>
  <c r="H9351" i="8"/>
  <c r="I9350" i="8"/>
  <c r="A9360" i="8"/>
  <c r="X9364" i="8" l="1"/>
  <c r="A9361" i="8"/>
  <c r="I9351" i="8"/>
  <c r="H9352" i="8"/>
  <c r="X9365" i="8" l="1"/>
  <c r="H9353" i="8"/>
  <c r="I9352" i="8"/>
  <c r="A9362" i="8"/>
  <c r="X9366" i="8" l="1"/>
  <c r="A9363" i="8"/>
  <c r="I9353" i="8"/>
  <c r="H9354" i="8"/>
  <c r="X9367" i="8" l="1"/>
  <c r="H9355" i="8"/>
  <c r="I9354" i="8"/>
  <c r="A9364" i="8"/>
  <c r="X9368" i="8" l="1"/>
  <c r="A9365" i="8"/>
  <c r="I9355" i="8"/>
  <c r="H9356" i="8"/>
  <c r="X9369" i="8" l="1"/>
  <c r="H9357" i="8"/>
  <c r="I9356" i="8"/>
  <c r="A9366" i="8"/>
  <c r="X9370" i="8" l="1"/>
  <c r="A9367" i="8"/>
  <c r="I9357" i="8"/>
  <c r="H9358" i="8"/>
  <c r="X9371" i="8" l="1"/>
  <c r="H9359" i="8"/>
  <c r="I9358" i="8"/>
  <c r="A9368" i="8"/>
  <c r="X9372" i="8" l="1"/>
  <c r="A9369" i="8"/>
  <c r="I9359" i="8"/>
  <c r="H9360" i="8"/>
  <c r="X9373" i="8" l="1"/>
  <c r="H9361" i="8"/>
  <c r="I9360" i="8"/>
  <c r="A9370" i="8"/>
  <c r="X9374" i="8" l="1"/>
  <c r="A9371" i="8"/>
  <c r="I9361" i="8"/>
  <c r="H9362" i="8"/>
  <c r="X9375" i="8" l="1"/>
  <c r="H9363" i="8"/>
  <c r="I9362" i="8"/>
  <c r="A9372" i="8"/>
  <c r="X9376" i="8" l="1"/>
  <c r="A9373" i="8"/>
  <c r="I9363" i="8"/>
  <c r="H9364" i="8"/>
  <c r="X9377" i="8" l="1"/>
  <c r="H9365" i="8"/>
  <c r="I9364" i="8"/>
  <c r="A9374" i="8"/>
  <c r="X9378" i="8" l="1"/>
  <c r="A9375" i="8"/>
  <c r="I9365" i="8"/>
  <c r="H9366" i="8"/>
  <c r="X9379" i="8" l="1"/>
  <c r="H9367" i="8"/>
  <c r="I9366" i="8"/>
  <c r="A9376" i="8"/>
  <c r="X9380" i="8" l="1"/>
  <c r="A9377" i="8"/>
  <c r="I9367" i="8"/>
  <c r="H9368" i="8"/>
  <c r="X9381" i="8" l="1"/>
  <c r="H9369" i="8"/>
  <c r="I9368" i="8"/>
  <c r="A9378" i="8"/>
  <c r="X9382" i="8" l="1"/>
  <c r="A9379" i="8"/>
  <c r="I9369" i="8"/>
  <c r="H9370" i="8"/>
  <c r="X9383" i="8" l="1"/>
  <c r="H9371" i="8"/>
  <c r="I9370" i="8"/>
  <c r="A9380" i="8"/>
  <c r="X9384" i="8" l="1"/>
  <c r="A9381" i="8"/>
  <c r="I9371" i="8"/>
  <c r="H9372" i="8"/>
  <c r="X9385" i="8" l="1"/>
  <c r="H9373" i="8"/>
  <c r="I9372" i="8"/>
  <c r="A9382" i="8"/>
  <c r="X9386" i="8" l="1"/>
  <c r="A9383" i="8"/>
  <c r="I9373" i="8"/>
  <c r="H9374" i="8"/>
  <c r="X9387" i="8" l="1"/>
  <c r="H9375" i="8"/>
  <c r="I9374" i="8"/>
  <c r="A9384" i="8"/>
  <c r="X9388" i="8" l="1"/>
  <c r="A9385" i="8"/>
  <c r="I9375" i="8"/>
  <c r="H9376" i="8"/>
  <c r="X9389" i="8" l="1"/>
  <c r="H9377" i="8"/>
  <c r="I9376" i="8"/>
  <c r="A9386" i="8"/>
  <c r="X9390" i="8" l="1"/>
  <c r="A9387" i="8"/>
  <c r="I9377" i="8"/>
  <c r="H9378" i="8"/>
  <c r="X9391" i="8" l="1"/>
  <c r="H9379" i="8"/>
  <c r="I9378" i="8"/>
  <c r="A9388" i="8"/>
  <c r="X9392" i="8" l="1"/>
  <c r="A9389" i="8"/>
  <c r="I9379" i="8"/>
  <c r="H9380" i="8"/>
  <c r="X9393" i="8" l="1"/>
  <c r="H9381" i="8"/>
  <c r="I9380" i="8"/>
  <c r="A9390" i="8"/>
  <c r="X9394" i="8" l="1"/>
  <c r="A9391" i="8"/>
  <c r="I9381" i="8"/>
  <c r="H9382" i="8"/>
  <c r="X9395" i="8" l="1"/>
  <c r="H9383" i="8"/>
  <c r="I9382" i="8"/>
  <c r="A9392" i="8"/>
  <c r="X9396" i="8" l="1"/>
  <c r="A9393" i="8"/>
  <c r="I9383" i="8"/>
  <c r="H9384" i="8"/>
  <c r="X9397" i="8" l="1"/>
  <c r="H9385" i="8"/>
  <c r="I9384" i="8"/>
  <c r="A9394" i="8"/>
  <c r="X9398" i="8" l="1"/>
  <c r="A9395" i="8"/>
  <c r="I9385" i="8"/>
  <c r="H9386" i="8"/>
  <c r="X9399" i="8" l="1"/>
  <c r="H9387" i="8"/>
  <c r="I9386" i="8"/>
  <c r="A9396" i="8"/>
  <c r="X9400" i="8" l="1"/>
  <c r="A9397" i="8"/>
  <c r="I9387" i="8"/>
  <c r="H9388" i="8"/>
  <c r="X9401" i="8" l="1"/>
  <c r="H9389" i="8"/>
  <c r="I9388" i="8"/>
  <c r="A9398" i="8"/>
  <c r="X9402" i="8" l="1"/>
  <c r="A9399" i="8"/>
  <c r="I9389" i="8"/>
  <c r="H9390" i="8"/>
  <c r="X9403" i="8" l="1"/>
  <c r="H9391" i="8"/>
  <c r="I9390" i="8"/>
  <c r="A9400" i="8"/>
  <c r="X9404" i="8" l="1"/>
  <c r="A9401" i="8"/>
  <c r="H9392" i="8"/>
  <c r="I9391" i="8"/>
  <c r="X9405" i="8" l="1"/>
  <c r="H9393" i="8"/>
  <c r="I9392" i="8"/>
  <c r="A9402" i="8"/>
  <c r="X9406" i="8" l="1"/>
  <c r="A9403" i="8"/>
  <c r="H9394" i="8"/>
  <c r="I9393" i="8"/>
  <c r="X9407" i="8" l="1"/>
  <c r="I9394" i="8"/>
  <c r="H9395" i="8"/>
  <c r="A9404" i="8"/>
  <c r="X9408" i="8" l="1"/>
  <c r="H9396" i="8"/>
  <c r="I9395" i="8"/>
  <c r="A9405" i="8"/>
  <c r="X9409" i="8" l="1"/>
  <c r="A9406" i="8"/>
  <c r="H9397" i="8"/>
  <c r="I9396" i="8"/>
  <c r="X9410" i="8" l="1"/>
  <c r="H9398" i="8"/>
  <c r="I9397" i="8"/>
  <c r="A9407" i="8"/>
  <c r="X9411" i="8" l="1"/>
  <c r="A9408" i="8"/>
  <c r="I9398" i="8"/>
  <c r="H9399" i="8"/>
  <c r="X9412" i="8" l="1"/>
  <c r="H9400" i="8"/>
  <c r="I9399" i="8"/>
  <c r="A9409" i="8"/>
  <c r="X9413" i="8" l="1"/>
  <c r="A9410" i="8"/>
  <c r="H9401" i="8"/>
  <c r="I9400" i="8"/>
  <c r="X9414" i="8" l="1"/>
  <c r="A9411" i="8"/>
  <c r="H9402" i="8"/>
  <c r="I9401" i="8"/>
  <c r="X9415" i="8" l="1"/>
  <c r="H9403" i="8"/>
  <c r="I9402" i="8"/>
  <c r="A9412" i="8"/>
  <c r="X9416" i="8" l="1"/>
  <c r="A9413" i="8"/>
  <c r="H9404" i="8"/>
  <c r="I9403" i="8"/>
  <c r="X9417" i="8" l="1"/>
  <c r="H9405" i="8"/>
  <c r="I9404" i="8"/>
  <c r="A9414" i="8"/>
  <c r="X9418" i="8" l="1"/>
  <c r="A9415" i="8"/>
  <c r="H9406" i="8"/>
  <c r="I9405" i="8"/>
  <c r="X9419" i="8" l="1"/>
  <c r="I9406" i="8"/>
  <c r="H9407" i="8"/>
  <c r="A9416" i="8"/>
  <c r="X9420" i="8" l="1"/>
  <c r="A9417" i="8"/>
  <c r="H9408" i="8"/>
  <c r="I9407" i="8"/>
  <c r="X9421" i="8" l="1"/>
  <c r="H9409" i="8"/>
  <c r="I9408" i="8"/>
  <c r="A9418" i="8"/>
  <c r="X9422" i="8" l="1"/>
  <c r="A9419" i="8"/>
  <c r="H9410" i="8"/>
  <c r="I9409" i="8"/>
  <c r="X9423" i="8" l="1"/>
  <c r="I9410" i="8"/>
  <c r="H9411" i="8"/>
  <c r="A9420" i="8"/>
  <c r="X9424" i="8" l="1"/>
  <c r="A9421" i="8"/>
  <c r="H9412" i="8"/>
  <c r="I9411" i="8"/>
  <c r="X9425" i="8" l="1"/>
  <c r="H9413" i="8"/>
  <c r="I9412" i="8"/>
  <c r="A9422" i="8"/>
  <c r="X9426" i="8" l="1"/>
  <c r="A9423" i="8"/>
  <c r="H9414" i="8"/>
  <c r="I9413" i="8"/>
  <c r="X9427" i="8" l="1"/>
  <c r="I9414" i="8"/>
  <c r="H9415" i="8"/>
  <c r="A9424" i="8"/>
  <c r="X9428" i="8" l="1"/>
  <c r="A9425" i="8"/>
  <c r="H9416" i="8"/>
  <c r="I9415" i="8"/>
  <c r="X9429" i="8" l="1"/>
  <c r="H9417" i="8"/>
  <c r="I9416" i="8"/>
  <c r="A9426" i="8"/>
  <c r="X9430" i="8" l="1"/>
  <c r="A9427" i="8"/>
  <c r="H9418" i="8"/>
  <c r="I9417" i="8"/>
  <c r="X9431" i="8" l="1"/>
  <c r="I9418" i="8"/>
  <c r="H9419" i="8"/>
  <c r="A9428" i="8"/>
  <c r="X9432" i="8" l="1"/>
  <c r="A9429" i="8"/>
  <c r="H9420" i="8"/>
  <c r="I9419" i="8"/>
  <c r="X9433" i="8" l="1"/>
  <c r="H9421" i="8"/>
  <c r="I9420" i="8"/>
  <c r="A9430" i="8"/>
  <c r="X9434" i="8" l="1"/>
  <c r="A9431" i="8"/>
  <c r="H9422" i="8"/>
  <c r="I9421" i="8"/>
  <c r="X9435" i="8" l="1"/>
  <c r="I9422" i="8"/>
  <c r="H9423" i="8"/>
  <c r="A9432" i="8"/>
  <c r="X9436" i="8" l="1"/>
  <c r="A9433" i="8"/>
  <c r="H9424" i="8"/>
  <c r="I9423" i="8"/>
  <c r="X9437" i="8" l="1"/>
  <c r="H9425" i="8"/>
  <c r="I9424" i="8"/>
  <c r="A9434" i="8"/>
  <c r="X9438" i="8" l="1"/>
  <c r="A9435" i="8"/>
  <c r="H9426" i="8"/>
  <c r="I9425" i="8"/>
  <c r="X9439" i="8" l="1"/>
  <c r="I9426" i="8"/>
  <c r="H9427" i="8"/>
  <c r="A9436" i="8"/>
  <c r="X9440" i="8" l="1"/>
  <c r="A9437" i="8"/>
  <c r="H9428" i="8"/>
  <c r="I9427" i="8"/>
  <c r="X9441" i="8" l="1"/>
  <c r="I9428" i="8"/>
  <c r="H9429" i="8"/>
  <c r="A9438" i="8"/>
  <c r="X9442" i="8" l="1"/>
  <c r="A9439" i="8"/>
  <c r="H9430" i="8"/>
  <c r="I9429" i="8"/>
  <c r="X9443" i="8" l="1"/>
  <c r="I9430" i="8"/>
  <c r="H9431" i="8"/>
  <c r="A9440" i="8"/>
  <c r="X9444" i="8" l="1"/>
  <c r="A9441" i="8"/>
  <c r="H9432" i="8"/>
  <c r="I9431" i="8"/>
  <c r="X9445" i="8" l="1"/>
  <c r="I9432" i="8"/>
  <c r="H9433" i="8"/>
  <c r="A9442" i="8"/>
  <c r="X9446" i="8" l="1"/>
  <c r="A9443" i="8"/>
  <c r="H9434" i="8"/>
  <c r="I9433" i="8"/>
  <c r="X9447" i="8" l="1"/>
  <c r="I9434" i="8"/>
  <c r="H9435" i="8"/>
  <c r="A9444" i="8"/>
  <c r="X9448" i="8" l="1"/>
  <c r="A9445" i="8"/>
  <c r="H9436" i="8"/>
  <c r="I9435" i="8"/>
  <c r="X9449" i="8" l="1"/>
  <c r="I9436" i="8"/>
  <c r="H9437" i="8"/>
  <c r="A9446" i="8"/>
  <c r="X9450" i="8" l="1"/>
  <c r="A9447" i="8"/>
  <c r="H9438" i="8"/>
  <c r="I9437" i="8"/>
  <c r="X9451" i="8" l="1"/>
  <c r="I9438" i="8"/>
  <c r="H9439" i="8"/>
  <c r="A9448" i="8"/>
  <c r="X9452" i="8" l="1"/>
  <c r="H9440" i="8"/>
  <c r="I9439" i="8"/>
  <c r="A9449" i="8"/>
  <c r="X9453" i="8" l="1"/>
  <c r="A9450" i="8"/>
  <c r="I9440" i="8"/>
  <c r="H9441" i="8"/>
  <c r="X9454" i="8" l="1"/>
  <c r="H9442" i="8"/>
  <c r="I9441" i="8"/>
  <c r="A9451" i="8"/>
  <c r="X9455" i="8" l="1"/>
  <c r="A9452" i="8"/>
  <c r="I9442" i="8"/>
  <c r="H9443" i="8"/>
  <c r="X9456" i="8" l="1"/>
  <c r="H9444" i="8"/>
  <c r="I9443" i="8"/>
  <c r="A9453" i="8"/>
  <c r="X9457" i="8" l="1"/>
  <c r="A9454" i="8"/>
  <c r="I9444" i="8"/>
  <c r="H9445" i="8"/>
  <c r="X9458" i="8" l="1"/>
  <c r="H9446" i="8"/>
  <c r="I9445" i="8"/>
  <c r="A9455" i="8"/>
  <c r="X9459" i="8" l="1"/>
  <c r="A9456" i="8"/>
  <c r="I9446" i="8"/>
  <c r="H9447" i="8"/>
  <c r="X9460" i="8" l="1"/>
  <c r="H9448" i="8"/>
  <c r="I9447" i="8"/>
  <c r="A9457" i="8"/>
  <c r="X9461" i="8" l="1"/>
  <c r="A9458" i="8"/>
  <c r="I9448" i="8"/>
  <c r="H9449" i="8"/>
  <c r="X9462" i="8" l="1"/>
  <c r="H9450" i="8"/>
  <c r="I9449" i="8"/>
  <c r="A9459" i="8"/>
  <c r="X9463" i="8" l="1"/>
  <c r="A9460" i="8"/>
  <c r="I9450" i="8"/>
  <c r="H9451" i="8"/>
  <c r="X9464" i="8" l="1"/>
  <c r="H9452" i="8"/>
  <c r="I9451" i="8"/>
  <c r="A9461" i="8"/>
  <c r="X9465" i="8" l="1"/>
  <c r="A9462" i="8"/>
  <c r="I9452" i="8"/>
  <c r="H9453" i="8"/>
  <c r="X9466" i="8" l="1"/>
  <c r="H9454" i="8"/>
  <c r="I9453" i="8"/>
  <c r="A9463" i="8"/>
  <c r="X9467" i="8" l="1"/>
  <c r="A9464" i="8"/>
  <c r="I9454" i="8"/>
  <c r="H9455" i="8"/>
  <c r="X9468" i="8" l="1"/>
  <c r="H9456" i="8"/>
  <c r="I9455" i="8"/>
  <c r="A9465" i="8"/>
  <c r="X9469" i="8" l="1"/>
  <c r="A9466" i="8"/>
  <c r="I9456" i="8"/>
  <c r="H9457" i="8"/>
  <c r="X9470" i="8" l="1"/>
  <c r="I9457" i="8"/>
  <c r="H9458" i="8"/>
  <c r="A9467" i="8"/>
  <c r="X9471" i="8" l="1"/>
  <c r="I9458" i="8"/>
  <c r="H9459" i="8"/>
  <c r="A9468" i="8"/>
  <c r="X9472" i="8" l="1"/>
  <c r="I9459" i="8"/>
  <c r="H9460" i="8"/>
  <c r="A9469" i="8"/>
  <c r="X9473" i="8" l="1"/>
  <c r="A9470" i="8"/>
  <c r="H9461" i="8"/>
  <c r="I9460" i="8"/>
  <c r="X9474" i="8" l="1"/>
  <c r="H9462" i="8"/>
  <c r="I9461" i="8"/>
  <c r="A9471" i="8"/>
  <c r="X9475" i="8" l="1"/>
  <c r="A9472" i="8"/>
  <c r="H9463" i="8"/>
  <c r="I9462" i="8"/>
  <c r="X9476" i="8" l="1"/>
  <c r="A9473" i="8"/>
  <c r="I9463" i="8"/>
  <c r="H9464" i="8"/>
  <c r="X9477" i="8" l="1"/>
  <c r="H9465" i="8"/>
  <c r="I9464" i="8"/>
  <c r="A9474" i="8"/>
  <c r="X9478" i="8" l="1"/>
  <c r="A9475" i="8"/>
  <c r="I9465" i="8"/>
  <c r="H9466" i="8"/>
  <c r="X9479" i="8" l="1"/>
  <c r="I9466" i="8"/>
  <c r="H9467" i="8"/>
  <c r="A9476" i="8"/>
  <c r="X9480" i="8" l="1"/>
  <c r="H9468" i="8"/>
  <c r="I9467" i="8"/>
  <c r="A9477" i="8"/>
  <c r="X9481" i="8" l="1"/>
  <c r="A9478" i="8"/>
  <c r="H9469" i="8"/>
  <c r="I9468" i="8"/>
  <c r="X9482" i="8" l="1"/>
  <c r="H9470" i="8"/>
  <c r="I9469" i="8"/>
  <c r="A9479" i="8"/>
  <c r="X9483" i="8" l="1"/>
  <c r="A9480" i="8"/>
  <c r="I9470" i="8"/>
  <c r="H9471" i="8"/>
  <c r="X9484" i="8" l="1"/>
  <c r="I9471" i="8"/>
  <c r="H9472" i="8"/>
  <c r="A9481" i="8"/>
  <c r="X9485" i="8" l="1"/>
  <c r="I9472" i="8"/>
  <c r="H9473" i="8"/>
  <c r="A9482" i="8"/>
  <c r="X9486" i="8" l="1"/>
  <c r="H9474" i="8"/>
  <c r="I9473" i="8"/>
  <c r="A9483" i="8"/>
  <c r="X9487" i="8" l="1"/>
  <c r="A9484" i="8"/>
  <c r="H9475" i="8"/>
  <c r="I9474" i="8"/>
  <c r="X9488" i="8" l="1"/>
  <c r="A9485" i="8"/>
  <c r="I9475" i="8"/>
  <c r="H9476" i="8"/>
  <c r="X9489" i="8" l="1"/>
  <c r="I9476" i="8"/>
  <c r="H9477" i="8"/>
  <c r="A9486" i="8"/>
  <c r="X9490" i="8" l="1"/>
  <c r="A9487" i="8"/>
  <c r="H9478" i="8"/>
  <c r="I9477" i="8"/>
  <c r="X9491" i="8" l="1"/>
  <c r="H9479" i="8"/>
  <c r="I9478" i="8"/>
  <c r="A9488" i="8"/>
  <c r="X9492" i="8" l="1"/>
  <c r="A9489" i="8"/>
  <c r="H9480" i="8"/>
  <c r="I9479" i="8"/>
  <c r="X9493" i="8" l="1"/>
  <c r="I9480" i="8"/>
  <c r="H9481" i="8"/>
  <c r="A9490" i="8"/>
  <c r="X9494" i="8" l="1"/>
  <c r="A9491" i="8"/>
  <c r="H9482" i="8"/>
  <c r="I9481" i="8"/>
  <c r="X9495" i="8" l="1"/>
  <c r="H9483" i="8"/>
  <c r="I9482" i="8"/>
  <c r="A9492" i="8"/>
  <c r="X9496" i="8" l="1"/>
  <c r="A9493" i="8"/>
  <c r="I9483" i="8"/>
  <c r="H9484" i="8"/>
  <c r="X9497" i="8" l="1"/>
  <c r="H9485" i="8"/>
  <c r="I9484" i="8"/>
  <c r="A9494" i="8"/>
  <c r="X9498" i="8" l="1"/>
  <c r="A9495" i="8"/>
  <c r="H9486" i="8"/>
  <c r="I9485" i="8"/>
  <c r="X9499" i="8" l="1"/>
  <c r="H9487" i="8"/>
  <c r="I9486" i="8"/>
  <c r="A9496" i="8"/>
  <c r="X9500" i="8" l="1"/>
  <c r="A9497" i="8"/>
  <c r="H9488" i="8"/>
  <c r="I9487" i="8"/>
  <c r="X9501" i="8" l="1"/>
  <c r="I9488" i="8"/>
  <c r="H9489" i="8"/>
  <c r="A9498" i="8"/>
  <c r="X9502" i="8" l="1"/>
  <c r="I9489" i="8"/>
  <c r="H9490" i="8"/>
  <c r="A9499" i="8"/>
  <c r="X9503" i="8" l="1"/>
  <c r="A9500" i="8"/>
  <c r="H9491" i="8"/>
  <c r="I9490" i="8"/>
  <c r="X9504" i="8" l="1"/>
  <c r="I9491" i="8"/>
  <c r="H9492" i="8"/>
  <c r="A9501" i="8"/>
  <c r="X9505" i="8" l="1"/>
  <c r="A9502" i="8"/>
  <c r="H9493" i="8"/>
  <c r="I9492" i="8"/>
  <c r="X9506" i="8" l="1"/>
  <c r="H9494" i="8"/>
  <c r="I9493" i="8"/>
  <c r="A9503" i="8"/>
  <c r="X9507" i="8" l="1"/>
  <c r="A9504" i="8"/>
  <c r="I9494" i="8"/>
  <c r="H9495" i="8"/>
  <c r="X9508" i="8" l="1"/>
  <c r="H9496" i="8"/>
  <c r="I9495" i="8"/>
  <c r="A9505" i="8"/>
  <c r="X9509" i="8" l="1"/>
  <c r="A9506" i="8"/>
  <c r="I9496" i="8"/>
  <c r="H9497" i="8"/>
  <c r="X9510" i="8" l="1"/>
  <c r="H9498" i="8"/>
  <c r="I9497" i="8"/>
  <c r="A9507" i="8"/>
  <c r="X9511" i="8" l="1"/>
  <c r="A9508" i="8"/>
  <c r="H9499" i="8"/>
  <c r="I9498" i="8"/>
  <c r="X9512" i="8" l="1"/>
  <c r="A9509" i="8"/>
  <c r="I9499" i="8"/>
  <c r="H9500" i="8"/>
  <c r="X9513" i="8" l="1"/>
  <c r="H9501" i="8"/>
  <c r="I9500" i="8"/>
  <c r="A9510" i="8"/>
  <c r="X9514" i="8" l="1"/>
  <c r="A9511" i="8"/>
  <c r="H9502" i="8"/>
  <c r="I9501" i="8"/>
  <c r="X9515" i="8" l="1"/>
  <c r="H9503" i="8"/>
  <c r="I9502" i="8"/>
  <c r="A9512" i="8"/>
  <c r="X9516" i="8" l="1"/>
  <c r="A9513" i="8"/>
  <c r="I9503" i="8"/>
  <c r="H9504" i="8"/>
  <c r="X9517" i="8" l="1"/>
  <c r="I9504" i="8"/>
  <c r="H9505" i="8"/>
  <c r="A9514" i="8"/>
  <c r="X9518" i="8" l="1"/>
  <c r="A9515" i="8"/>
  <c r="H9506" i="8"/>
  <c r="I9505" i="8"/>
  <c r="X9519" i="8" l="1"/>
  <c r="H9507" i="8"/>
  <c r="I9506" i="8"/>
  <c r="A9516" i="8"/>
  <c r="X9520" i="8" l="1"/>
  <c r="A9517" i="8"/>
  <c r="I9507" i="8"/>
  <c r="H9508" i="8"/>
  <c r="X9521" i="8" l="1"/>
  <c r="H9509" i="8"/>
  <c r="I9508" i="8"/>
  <c r="A9518" i="8"/>
  <c r="X9522" i="8" l="1"/>
  <c r="A9519" i="8"/>
  <c r="H9510" i="8"/>
  <c r="I9509" i="8"/>
  <c r="X9523" i="8" l="1"/>
  <c r="I9510" i="8"/>
  <c r="H9511" i="8"/>
  <c r="A9520" i="8"/>
  <c r="X9524" i="8" l="1"/>
  <c r="A9521" i="8"/>
  <c r="H9512" i="8"/>
  <c r="I9511" i="8"/>
  <c r="X9525" i="8" l="1"/>
  <c r="I9512" i="8"/>
  <c r="H9513" i="8"/>
  <c r="A9522" i="8"/>
  <c r="X9526" i="8" l="1"/>
  <c r="H9514" i="8"/>
  <c r="I9513" i="8"/>
  <c r="A9523" i="8"/>
  <c r="X9527" i="8" l="1"/>
  <c r="A9524" i="8"/>
  <c r="H9515" i="8"/>
  <c r="I9514" i="8"/>
  <c r="X9528" i="8" l="1"/>
  <c r="A9525" i="8"/>
  <c r="I9515" i="8"/>
  <c r="H9516" i="8"/>
  <c r="X9529" i="8" l="1"/>
  <c r="H9517" i="8"/>
  <c r="I9516" i="8"/>
  <c r="A9526" i="8"/>
  <c r="X9530" i="8" l="1"/>
  <c r="A9527" i="8"/>
  <c r="H9518" i="8"/>
  <c r="I9517" i="8"/>
  <c r="X9531" i="8" l="1"/>
  <c r="H9519" i="8"/>
  <c r="I9518" i="8"/>
  <c r="A9528" i="8"/>
  <c r="X9532" i="8" l="1"/>
  <c r="A9529" i="8"/>
  <c r="H9520" i="8"/>
  <c r="I9519" i="8"/>
  <c r="X9533" i="8" l="1"/>
  <c r="I9520" i="8"/>
  <c r="H9521" i="8"/>
  <c r="A9530" i="8"/>
  <c r="X9534" i="8" l="1"/>
  <c r="A9531" i="8"/>
  <c r="I9521" i="8"/>
  <c r="H9522" i="8"/>
  <c r="X9535" i="8" l="1"/>
  <c r="H9523" i="8"/>
  <c r="I9522" i="8"/>
  <c r="A9532" i="8"/>
  <c r="X9536" i="8" l="1"/>
  <c r="A9533" i="8"/>
  <c r="I9523" i="8"/>
  <c r="H9524" i="8"/>
  <c r="X9537" i="8" l="1"/>
  <c r="I9524" i="8"/>
  <c r="H9525" i="8"/>
  <c r="A9534" i="8"/>
  <c r="X9538" i="8" l="1"/>
  <c r="A9535" i="8"/>
  <c r="H9526" i="8"/>
  <c r="I9525" i="8"/>
  <c r="X9539" i="8" l="1"/>
  <c r="H9527" i="8"/>
  <c r="I9526" i="8"/>
  <c r="A9536" i="8"/>
  <c r="X9540" i="8" l="1"/>
  <c r="A9537" i="8"/>
  <c r="H9528" i="8"/>
  <c r="I9527" i="8"/>
  <c r="X9541" i="8" l="1"/>
  <c r="I9528" i="8"/>
  <c r="H9529" i="8"/>
  <c r="A9538" i="8"/>
  <c r="X9542" i="8" l="1"/>
  <c r="A9539" i="8"/>
  <c r="H9530" i="8"/>
  <c r="I9529" i="8"/>
  <c r="X9543" i="8" l="1"/>
  <c r="H9531" i="8"/>
  <c r="I9530" i="8"/>
  <c r="A9540" i="8"/>
  <c r="X9544" i="8" l="1"/>
  <c r="A9541" i="8"/>
  <c r="I9531" i="8"/>
  <c r="H9532" i="8"/>
  <c r="X9545" i="8" l="1"/>
  <c r="H9533" i="8"/>
  <c r="I9532" i="8"/>
  <c r="A9542" i="8"/>
  <c r="X9546" i="8" l="1"/>
  <c r="A9543" i="8"/>
  <c r="H9534" i="8"/>
  <c r="I9533" i="8"/>
  <c r="X9547" i="8" l="1"/>
  <c r="H9535" i="8"/>
  <c r="I9534" i="8"/>
  <c r="A9544" i="8"/>
  <c r="X9548" i="8" l="1"/>
  <c r="A9545" i="8"/>
  <c r="I9535" i="8"/>
  <c r="H9536" i="8"/>
  <c r="X9549" i="8" l="1"/>
  <c r="I9536" i="8"/>
  <c r="H9537" i="8"/>
  <c r="A9546" i="8"/>
  <c r="X9550" i="8" l="1"/>
  <c r="H9538" i="8"/>
  <c r="I9537" i="8"/>
  <c r="A9547" i="8"/>
  <c r="X9551" i="8" l="1"/>
  <c r="A9548" i="8"/>
  <c r="H9539" i="8"/>
  <c r="I9538" i="8"/>
  <c r="X9552" i="8" l="1"/>
  <c r="A9549" i="8"/>
  <c r="I9539" i="8"/>
  <c r="H9540" i="8"/>
  <c r="X9553" i="8" l="1"/>
  <c r="H9541" i="8"/>
  <c r="I9540" i="8"/>
  <c r="A9550" i="8"/>
  <c r="X9554" i="8" l="1"/>
  <c r="A9551" i="8"/>
  <c r="H9542" i="8"/>
  <c r="I9541" i="8"/>
  <c r="X9555" i="8" l="1"/>
  <c r="I9542" i="8"/>
  <c r="H9543" i="8"/>
  <c r="A9552" i="8"/>
  <c r="X9556" i="8" l="1"/>
  <c r="H9544" i="8"/>
  <c r="I9543" i="8"/>
  <c r="A9553" i="8"/>
  <c r="X9557" i="8" l="1"/>
  <c r="A9554" i="8"/>
  <c r="I9544" i="8"/>
  <c r="H9545" i="8"/>
  <c r="X9558" i="8" l="1"/>
  <c r="H9546" i="8"/>
  <c r="I9545" i="8"/>
  <c r="A9555" i="8"/>
  <c r="X9559" i="8" l="1"/>
  <c r="A9556" i="8"/>
  <c r="H9547" i="8"/>
  <c r="I9546" i="8"/>
  <c r="X9560" i="8" l="1"/>
  <c r="A9557" i="8"/>
  <c r="I9547" i="8"/>
  <c r="H9548" i="8"/>
  <c r="X9561" i="8" l="1"/>
  <c r="H9549" i="8"/>
  <c r="I9548" i="8"/>
  <c r="A9558" i="8"/>
  <c r="X9562" i="8" l="1"/>
  <c r="A9559" i="8"/>
  <c r="H9550" i="8"/>
  <c r="I9549" i="8"/>
  <c r="X9563" i="8" l="1"/>
  <c r="H9551" i="8"/>
  <c r="I9550" i="8"/>
  <c r="A9560" i="8"/>
  <c r="X9564" i="8" l="1"/>
  <c r="A9561" i="8"/>
  <c r="H9552" i="8"/>
  <c r="I9551" i="8"/>
  <c r="X9565" i="8" l="1"/>
  <c r="I9552" i="8"/>
  <c r="H9553" i="8"/>
  <c r="A9562" i="8"/>
  <c r="X9566" i="8" l="1"/>
  <c r="I9553" i="8"/>
  <c r="H9554" i="8"/>
  <c r="A9563" i="8"/>
  <c r="X9567" i="8" l="1"/>
  <c r="A9564" i="8"/>
  <c r="H9555" i="8"/>
  <c r="I9554" i="8"/>
  <c r="X9568" i="8" l="1"/>
  <c r="A9565" i="8"/>
  <c r="I9555" i="8"/>
  <c r="H9556" i="8"/>
  <c r="X9569" i="8" l="1"/>
  <c r="I9556" i="8"/>
  <c r="H9557" i="8"/>
  <c r="A9566" i="8"/>
  <c r="X9570" i="8" l="1"/>
  <c r="A9567" i="8"/>
  <c r="H9558" i="8"/>
  <c r="I9557" i="8"/>
  <c r="X9571" i="8" l="1"/>
  <c r="H9559" i="8"/>
  <c r="I9558" i="8"/>
  <c r="A9568" i="8"/>
  <c r="X9572" i="8" l="1"/>
  <c r="A9569" i="8"/>
  <c r="H9560" i="8"/>
  <c r="I9559" i="8"/>
  <c r="X9573" i="8" l="1"/>
  <c r="I9560" i="8"/>
  <c r="H9561" i="8"/>
  <c r="A9570" i="8"/>
  <c r="X9574" i="8" l="1"/>
  <c r="A9571" i="8"/>
  <c r="H9562" i="8"/>
  <c r="I9561" i="8"/>
  <c r="X9575" i="8" l="1"/>
  <c r="H9563" i="8"/>
  <c r="I9562" i="8"/>
  <c r="A9572" i="8"/>
  <c r="X9576" i="8" l="1"/>
  <c r="A9573" i="8"/>
  <c r="I9563" i="8"/>
  <c r="H9564" i="8"/>
  <c r="X9577" i="8" l="1"/>
  <c r="H9565" i="8"/>
  <c r="I9564" i="8"/>
  <c r="A9574" i="8"/>
  <c r="X9578" i="8" l="1"/>
  <c r="A9575" i="8"/>
  <c r="H9566" i="8"/>
  <c r="I9565" i="8"/>
  <c r="X9579" i="8" l="1"/>
  <c r="H9567" i="8"/>
  <c r="I9566" i="8"/>
  <c r="A9576" i="8"/>
  <c r="X9580" i="8" l="1"/>
  <c r="A9577" i="8"/>
  <c r="I9567" i="8"/>
  <c r="H9568" i="8"/>
  <c r="X9581" i="8" l="1"/>
  <c r="I9568" i="8"/>
  <c r="H9569" i="8"/>
  <c r="A9578" i="8"/>
  <c r="X9582" i="8" l="1"/>
  <c r="A9579" i="8"/>
  <c r="H9570" i="8"/>
  <c r="I9569" i="8"/>
  <c r="X9583" i="8" l="1"/>
  <c r="H9571" i="8"/>
  <c r="I9570" i="8"/>
  <c r="A9580" i="8"/>
  <c r="X9584" i="8" l="1"/>
  <c r="A9581" i="8"/>
  <c r="I9571" i="8"/>
  <c r="H9572" i="8"/>
  <c r="X9585" i="8" l="1"/>
  <c r="H9573" i="8"/>
  <c r="I9572" i="8"/>
  <c r="A9582" i="8"/>
  <c r="X9586" i="8" l="1"/>
  <c r="A9583" i="8"/>
  <c r="H9574" i="8"/>
  <c r="I9573" i="8"/>
  <c r="X9587" i="8" l="1"/>
  <c r="H9575" i="8"/>
  <c r="I9574" i="8"/>
  <c r="A9584" i="8"/>
  <c r="X9588" i="8" l="1"/>
  <c r="A9585" i="8"/>
  <c r="H9576" i="8"/>
  <c r="I9575" i="8"/>
  <c r="X9589" i="8" l="1"/>
  <c r="A9586" i="8"/>
  <c r="H9577" i="8"/>
  <c r="I9576" i="8"/>
  <c r="X9590" i="8" l="1"/>
  <c r="H9578" i="8"/>
  <c r="I9577" i="8"/>
  <c r="A9587" i="8"/>
  <c r="X9591" i="8" l="1"/>
  <c r="A9588" i="8"/>
  <c r="H9579" i="8"/>
  <c r="I9578" i="8"/>
  <c r="X9592" i="8" l="1"/>
  <c r="H9580" i="8"/>
  <c r="I9579" i="8"/>
  <c r="A9589" i="8"/>
  <c r="X9593" i="8" l="1"/>
  <c r="A9590" i="8"/>
  <c r="H9581" i="8"/>
  <c r="I9580" i="8"/>
  <c r="X9594" i="8" l="1"/>
  <c r="H9582" i="8"/>
  <c r="I9581" i="8"/>
  <c r="A9591" i="8"/>
  <c r="X9595" i="8" l="1"/>
  <c r="A9592" i="8"/>
  <c r="H9583" i="8"/>
  <c r="I9582" i="8"/>
  <c r="X9596" i="8" l="1"/>
  <c r="H9584" i="8"/>
  <c r="I9583" i="8"/>
  <c r="A9593" i="8"/>
  <c r="X9597" i="8" l="1"/>
  <c r="A9594" i="8"/>
  <c r="H9585" i="8"/>
  <c r="I9584" i="8"/>
  <c r="X9598" i="8" l="1"/>
  <c r="H9586" i="8"/>
  <c r="I9585" i="8"/>
  <c r="A9595" i="8"/>
  <c r="X9599" i="8" l="1"/>
  <c r="A9596" i="8"/>
  <c r="H9587" i="8"/>
  <c r="I9586" i="8"/>
  <c r="X9600" i="8" l="1"/>
  <c r="H9588" i="8"/>
  <c r="I9587" i="8"/>
  <c r="A9597" i="8"/>
  <c r="X9601" i="8" l="1"/>
  <c r="A9598" i="8"/>
  <c r="H9589" i="8"/>
  <c r="I9588" i="8"/>
  <c r="X9602" i="8" l="1"/>
  <c r="H9590" i="8"/>
  <c r="I9589" i="8"/>
  <c r="A9599" i="8"/>
  <c r="X9603" i="8" l="1"/>
  <c r="A9600" i="8"/>
  <c r="H9591" i="8"/>
  <c r="I9590" i="8"/>
  <c r="X9604" i="8" l="1"/>
  <c r="H9592" i="8"/>
  <c r="I9591" i="8"/>
  <c r="A9601" i="8"/>
  <c r="X9605" i="8" l="1"/>
  <c r="A9602" i="8"/>
  <c r="H9593" i="8"/>
  <c r="I9592" i="8"/>
  <c r="X9606" i="8" l="1"/>
  <c r="H9594" i="8"/>
  <c r="I9593" i="8"/>
  <c r="A9603" i="8"/>
  <c r="X9607" i="8" l="1"/>
  <c r="A9604" i="8"/>
  <c r="H9595" i="8"/>
  <c r="I9594" i="8"/>
  <c r="X9608" i="8" l="1"/>
  <c r="H9596" i="8"/>
  <c r="I9595" i="8"/>
  <c r="A9605" i="8"/>
  <c r="X9609" i="8" l="1"/>
  <c r="A9606" i="8"/>
  <c r="H9597" i="8"/>
  <c r="I9596" i="8"/>
  <c r="X9610" i="8" l="1"/>
  <c r="H9598" i="8"/>
  <c r="I9597" i="8"/>
  <c r="A9607" i="8"/>
  <c r="X9611" i="8" l="1"/>
  <c r="A9608" i="8"/>
  <c r="H9599" i="8"/>
  <c r="I9598" i="8"/>
  <c r="X9612" i="8" l="1"/>
  <c r="H9600" i="8"/>
  <c r="I9599" i="8"/>
  <c r="A9609" i="8"/>
  <c r="X9613" i="8" l="1"/>
  <c r="A9610" i="8"/>
  <c r="H9601" i="8"/>
  <c r="I9600" i="8"/>
  <c r="X9614" i="8" l="1"/>
  <c r="H9602" i="8"/>
  <c r="I9601" i="8"/>
  <c r="A9611" i="8"/>
  <c r="X9615" i="8" l="1"/>
  <c r="A9612" i="8"/>
  <c r="H9603" i="8"/>
  <c r="I9602" i="8"/>
  <c r="X9616" i="8" l="1"/>
  <c r="H9604" i="8"/>
  <c r="I9603" i="8"/>
  <c r="A9613" i="8"/>
  <c r="X9617" i="8" l="1"/>
  <c r="A9614" i="8"/>
  <c r="H9605" i="8"/>
  <c r="I9604" i="8"/>
  <c r="X9618" i="8" l="1"/>
  <c r="H9606" i="8"/>
  <c r="I9605" i="8"/>
  <c r="A9615" i="8"/>
  <c r="X9619" i="8" l="1"/>
  <c r="A9616" i="8"/>
  <c r="H9607" i="8"/>
  <c r="I9606" i="8"/>
  <c r="X9620" i="8" l="1"/>
  <c r="H9608" i="8"/>
  <c r="I9607" i="8"/>
  <c r="A9617" i="8"/>
  <c r="X9621" i="8" l="1"/>
  <c r="A9618" i="8"/>
  <c r="H9609" i="8"/>
  <c r="I9608" i="8"/>
  <c r="X9622" i="8" l="1"/>
  <c r="H9610" i="8"/>
  <c r="I9609" i="8"/>
  <c r="A9619" i="8"/>
  <c r="X9623" i="8" l="1"/>
  <c r="A9620" i="8"/>
  <c r="H9611" i="8"/>
  <c r="I9610" i="8"/>
  <c r="X9624" i="8" l="1"/>
  <c r="H9612" i="8"/>
  <c r="I9611" i="8"/>
  <c r="A9621" i="8"/>
  <c r="X9625" i="8" l="1"/>
  <c r="A9622" i="8"/>
  <c r="H9613" i="8"/>
  <c r="I9612" i="8"/>
  <c r="X9626" i="8" l="1"/>
  <c r="H9614" i="8"/>
  <c r="I9613" i="8"/>
  <c r="A9623" i="8"/>
  <c r="X9627" i="8" l="1"/>
  <c r="A9624" i="8"/>
  <c r="H9615" i="8"/>
  <c r="I9614" i="8"/>
  <c r="X9628" i="8" l="1"/>
  <c r="H9616" i="8"/>
  <c r="I9615" i="8"/>
  <c r="A9625" i="8"/>
  <c r="X9629" i="8" l="1"/>
  <c r="A9626" i="8"/>
  <c r="H9617" i="8"/>
  <c r="I9616" i="8"/>
  <c r="X9630" i="8" l="1"/>
  <c r="H9618" i="8"/>
  <c r="I9617" i="8"/>
  <c r="A9627" i="8"/>
  <c r="X9631" i="8" l="1"/>
  <c r="A9628" i="8"/>
  <c r="H9619" i="8"/>
  <c r="I9618" i="8"/>
  <c r="X9632" i="8" l="1"/>
  <c r="H9620" i="8"/>
  <c r="I9619" i="8"/>
  <c r="A9629" i="8"/>
  <c r="X9633" i="8" l="1"/>
  <c r="A9630" i="8"/>
  <c r="H9621" i="8"/>
  <c r="I9620" i="8"/>
  <c r="X9634" i="8" l="1"/>
  <c r="H9622" i="8"/>
  <c r="I9621" i="8"/>
  <c r="A9631" i="8"/>
  <c r="X9635" i="8" l="1"/>
  <c r="A9632" i="8"/>
  <c r="H9623" i="8"/>
  <c r="I9622" i="8"/>
  <c r="X9636" i="8" l="1"/>
  <c r="H9624" i="8"/>
  <c r="I9623" i="8"/>
  <c r="A9633" i="8"/>
  <c r="X9637" i="8" l="1"/>
  <c r="A9634" i="8"/>
  <c r="H9625" i="8"/>
  <c r="I9624" i="8"/>
  <c r="X9638" i="8" l="1"/>
  <c r="H9626" i="8"/>
  <c r="I9625" i="8"/>
  <c r="A9635" i="8"/>
  <c r="X9639" i="8" l="1"/>
  <c r="A9636" i="8"/>
  <c r="H9627" i="8"/>
  <c r="I9626" i="8"/>
  <c r="X9640" i="8" l="1"/>
  <c r="H9628" i="8"/>
  <c r="I9627" i="8"/>
  <c r="A9637" i="8"/>
  <c r="X9641" i="8" l="1"/>
  <c r="A9638" i="8"/>
  <c r="H9629" i="8"/>
  <c r="I9628" i="8"/>
  <c r="X9642" i="8" l="1"/>
  <c r="H9630" i="8"/>
  <c r="I9629" i="8"/>
  <c r="A9639" i="8"/>
  <c r="X9643" i="8" l="1"/>
  <c r="A9640" i="8"/>
  <c r="H9631" i="8"/>
  <c r="I9630" i="8"/>
  <c r="X9644" i="8" l="1"/>
  <c r="H9632" i="8"/>
  <c r="I9631" i="8"/>
  <c r="A9641" i="8"/>
  <c r="X9645" i="8" l="1"/>
  <c r="A9642" i="8"/>
  <c r="H9633" i="8"/>
  <c r="I9632" i="8"/>
  <c r="X9646" i="8" l="1"/>
  <c r="H9634" i="8"/>
  <c r="I9633" i="8"/>
  <c r="A9643" i="8"/>
  <c r="X9647" i="8" l="1"/>
  <c r="A9644" i="8"/>
  <c r="H9635" i="8"/>
  <c r="I9634" i="8"/>
  <c r="X9648" i="8" l="1"/>
  <c r="H9636" i="8"/>
  <c r="I9635" i="8"/>
  <c r="A9645" i="8"/>
  <c r="X9649" i="8" l="1"/>
  <c r="A9646" i="8"/>
  <c r="H9637" i="8"/>
  <c r="I9636" i="8"/>
  <c r="X9650" i="8" l="1"/>
  <c r="H9638" i="8"/>
  <c r="I9637" i="8"/>
  <c r="A9647" i="8"/>
  <c r="X9651" i="8" l="1"/>
  <c r="A9648" i="8"/>
  <c r="H9639" i="8"/>
  <c r="I9638" i="8"/>
  <c r="X9652" i="8" l="1"/>
  <c r="H9640" i="8"/>
  <c r="I9639" i="8"/>
  <c r="A9649" i="8"/>
  <c r="X9653" i="8" l="1"/>
  <c r="A9650" i="8"/>
  <c r="H9641" i="8"/>
  <c r="I9640" i="8"/>
  <c r="X9654" i="8" l="1"/>
  <c r="H9642" i="8"/>
  <c r="I9641" i="8"/>
  <c r="A9651" i="8"/>
  <c r="X9655" i="8" l="1"/>
  <c r="A9652" i="8"/>
  <c r="H9643" i="8"/>
  <c r="I9642" i="8"/>
  <c r="X9656" i="8" l="1"/>
  <c r="H9644" i="8"/>
  <c r="I9643" i="8"/>
  <c r="A9653" i="8"/>
  <c r="X9657" i="8" l="1"/>
  <c r="A9654" i="8"/>
  <c r="H9645" i="8"/>
  <c r="I9644" i="8"/>
  <c r="X9658" i="8" l="1"/>
  <c r="H9646" i="8"/>
  <c r="I9645" i="8"/>
  <c r="A9655" i="8"/>
  <c r="X9659" i="8" l="1"/>
  <c r="A9656" i="8"/>
  <c r="H9647" i="8"/>
  <c r="I9646" i="8"/>
  <c r="X9660" i="8" l="1"/>
  <c r="H9648" i="8"/>
  <c r="I9647" i="8"/>
  <c r="A9657" i="8"/>
  <c r="X9661" i="8" l="1"/>
  <c r="A9658" i="8"/>
  <c r="H9649" i="8"/>
  <c r="I9648" i="8"/>
  <c r="X9662" i="8" l="1"/>
  <c r="H9650" i="8"/>
  <c r="I9649" i="8"/>
  <c r="A9659" i="8"/>
  <c r="X9663" i="8" l="1"/>
  <c r="A9660" i="8"/>
  <c r="H9651" i="8"/>
  <c r="I9650" i="8"/>
  <c r="X9664" i="8" l="1"/>
  <c r="H9652" i="8"/>
  <c r="I9651" i="8"/>
  <c r="A9661" i="8"/>
  <c r="X9665" i="8" l="1"/>
  <c r="A9662" i="8"/>
  <c r="H9653" i="8"/>
  <c r="I9652" i="8"/>
  <c r="X9666" i="8" l="1"/>
  <c r="H9654" i="8"/>
  <c r="I9653" i="8"/>
  <c r="A9663" i="8"/>
  <c r="X9667" i="8" l="1"/>
  <c r="A9664" i="8"/>
  <c r="H9655" i="8"/>
  <c r="I9654" i="8"/>
  <c r="X9668" i="8" l="1"/>
  <c r="H9656" i="8"/>
  <c r="I9655" i="8"/>
  <c r="A9665" i="8"/>
  <c r="X9669" i="8" l="1"/>
  <c r="A9666" i="8"/>
  <c r="H9657" i="8"/>
  <c r="I9656" i="8"/>
  <c r="X9670" i="8" l="1"/>
  <c r="H9658" i="8"/>
  <c r="I9657" i="8"/>
  <c r="A9667" i="8"/>
  <c r="X9671" i="8" l="1"/>
  <c r="A9668" i="8"/>
  <c r="H9659" i="8"/>
  <c r="I9658" i="8"/>
  <c r="X9672" i="8" l="1"/>
  <c r="H9660" i="8"/>
  <c r="I9659" i="8"/>
  <c r="A9669" i="8"/>
  <c r="X9673" i="8" l="1"/>
  <c r="A9670" i="8"/>
  <c r="H9661" i="8"/>
  <c r="I9660" i="8"/>
  <c r="X9674" i="8" l="1"/>
  <c r="H9662" i="8"/>
  <c r="I9661" i="8"/>
  <c r="A9671" i="8"/>
  <c r="X9675" i="8" l="1"/>
  <c r="A9672" i="8"/>
  <c r="H9663" i="8"/>
  <c r="I9662" i="8"/>
  <c r="X9676" i="8" l="1"/>
  <c r="H9664" i="8"/>
  <c r="I9663" i="8"/>
  <c r="A9673" i="8"/>
  <c r="X9677" i="8" l="1"/>
  <c r="A9674" i="8"/>
  <c r="H9665" i="8"/>
  <c r="I9664" i="8"/>
  <c r="X9678" i="8" l="1"/>
  <c r="H9666" i="8"/>
  <c r="I9665" i="8"/>
  <c r="A9675" i="8"/>
  <c r="X9679" i="8" l="1"/>
  <c r="A9676" i="8"/>
  <c r="H9667" i="8"/>
  <c r="I9666" i="8"/>
  <c r="X9680" i="8" l="1"/>
  <c r="H9668" i="8"/>
  <c r="I9667" i="8"/>
  <c r="A9677" i="8"/>
  <c r="X9681" i="8" l="1"/>
  <c r="A9678" i="8"/>
  <c r="H9669" i="8"/>
  <c r="I9668" i="8"/>
  <c r="X9682" i="8" l="1"/>
  <c r="H9670" i="8"/>
  <c r="I9669" i="8"/>
  <c r="A9679" i="8"/>
  <c r="X9683" i="8" l="1"/>
  <c r="A9680" i="8"/>
  <c r="H9671" i="8"/>
  <c r="I9670" i="8"/>
  <c r="X9684" i="8" l="1"/>
  <c r="H9672" i="8"/>
  <c r="I9671" i="8"/>
  <c r="A9681" i="8"/>
  <c r="X9685" i="8" l="1"/>
  <c r="A9682" i="8"/>
  <c r="H9673" i="8"/>
  <c r="I9672" i="8"/>
  <c r="X9686" i="8" l="1"/>
  <c r="H9674" i="8"/>
  <c r="I9673" i="8"/>
  <c r="A9683" i="8"/>
  <c r="X9687" i="8" l="1"/>
  <c r="A9684" i="8"/>
  <c r="H9675" i="8"/>
  <c r="I9674" i="8"/>
  <c r="X9688" i="8" l="1"/>
  <c r="H9676" i="8"/>
  <c r="I9675" i="8"/>
  <c r="A9685" i="8"/>
  <c r="X9689" i="8" l="1"/>
  <c r="A9686" i="8"/>
  <c r="H9677" i="8"/>
  <c r="I9676" i="8"/>
  <c r="X9690" i="8" l="1"/>
  <c r="H9678" i="8"/>
  <c r="I9677" i="8"/>
  <c r="A9687" i="8"/>
  <c r="X9691" i="8" l="1"/>
  <c r="A9688" i="8"/>
  <c r="H9679" i="8"/>
  <c r="I9678" i="8"/>
  <c r="X9692" i="8" l="1"/>
  <c r="H9680" i="8"/>
  <c r="I9679" i="8"/>
  <c r="A9689" i="8"/>
  <c r="X9693" i="8" l="1"/>
  <c r="A9690" i="8"/>
  <c r="H9681" i="8"/>
  <c r="I9680" i="8"/>
  <c r="X9694" i="8" l="1"/>
  <c r="H9682" i="8"/>
  <c r="I9681" i="8"/>
  <c r="A9691" i="8"/>
  <c r="X9695" i="8" l="1"/>
  <c r="A9692" i="8"/>
  <c r="H9683" i="8"/>
  <c r="I9682" i="8"/>
  <c r="X9696" i="8" l="1"/>
  <c r="H9684" i="8"/>
  <c r="I9683" i="8"/>
  <c r="A9693" i="8"/>
  <c r="X9697" i="8" l="1"/>
  <c r="A9694" i="8"/>
  <c r="H9685" i="8"/>
  <c r="I9684" i="8"/>
  <c r="X9698" i="8" l="1"/>
  <c r="H9686" i="8"/>
  <c r="I9685" i="8"/>
  <c r="A9695" i="8"/>
  <c r="X9699" i="8" l="1"/>
  <c r="A9696" i="8"/>
  <c r="H9687" i="8"/>
  <c r="I9686" i="8"/>
  <c r="X9700" i="8" l="1"/>
  <c r="H9688" i="8"/>
  <c r="I9687" i="8"/>
  <c r="A9697" i="8"/>
  <c r="X9701" i="8" l="1"/>
  <c r="A9698" i="8"/>
  <c r="H9689" i="8"/>
  <c r="I9688" i="8"/>
  <c r="X9702" i="8" l="1"/>
  <c r="H9690" i="8"/>
  <c r="I9689" i="8"/>
  <c r="A9699" i="8"/>
  <c r="X9703" i="8" l="1"/>
  <c r="A9700" i="8"/>
  <c r="H9691" i="8"/>
  <c r="I9690" i="8"/>
  <c r="X9704" i="8" l="1"/>
  <c r="H9692" i="8"/>
  <c r="I9691" i="8"/>
  <c r="A9701" i="8"/>
  <c r="X9705" i="8" l="1"/>
  <c r="A9702" i="8"/>
  <c r="H9693" i="8"/>
  <c r="I9692" i="8"/>
  <c r="X9706" i="8" l="1"/>
  <c r="H9694" i="8"/>
  <c r="I9693" i="8"/>
  <c r="A9703" i="8"/>
  <c r="X9707" i="8" l="1"/>
  <c r="A9704" i="8"/>
  <c r="H9695" i="8"/>
  <c r="I9694" i="8"/>
  <c r="X9708" i="8" l="1"/>
  <c r="H9696" i="8"/>
  <c r="I9695" i="8"/>
  <c r="A9705" i="8"/>
  <c r="X9709" i="8" l="1"/>
  <c r="A9706" i="8"/>
  <c r="H9697" i="8"/>
  <c r="I9696" i="8"/>
  <c r="X9710" i="8" l="1"/>
  <c r="H9698" i="8"/>
  <c r="I9697" i="8"/>
  <c r="A9707" i="8"/>
  <c r="X9711" i="8" l="1"/>
  <c r="A9708" i="8"/>
  <c r="H9699" i="8"/>
  <c r="I9698" i="8"/>
  <c r="X9712" i="8" l="1"/>
  <c r="H9700" i="8"/>
  <c r="I9699" i="8"/>
  <c r="A9709" i="8"/>
  <c r="X9713" i="8" l="1"/>
  <c r="A9710" i="8"/>
  <c r="H9701" i="8"/>
  <c r="I9700" i="8"/>
  <c r="X9714" i="8" l="1"/>
  <c r="H9702" i="8"/>
  <c r="I9701" i="8"/>
  <c r="A9711" i="8"/>
  <c r="X9715" i="8" l="1"/>
  <c r="A9712" i="8"/>
  <c r="H9703" i="8"/>
  <c r="I9702" i="8"/>
  <c r="X9716" i="8" l="1"/>
  <c r="H9704" i="8"/>
  <c r="I9703" i="8"/>
  <c r="A9713" i="8"/>
  <c r="X9717" i="8" l="1"/>
  <c r="A9714" i="8"/>
  <c r="H9705" i="8"/>
  <c r="I9704" i="8"/>
  <c r="X9718" i="8" l="1"/>
  <c r="H9706" i="8"/>
  <c r="I9705" i="8"/>
  <c r="A9715" i="8"/>
  <c r="X9719" i="8" l="1"/>
  <c r="A9716" i="8"/>
  <c r="H9707" i="8"/>
  <c r="I9706" i="8"/>
  <c r="X9720" i="8" l="1"/>
  <c r="H9708" i="8"/>
  <c r="I9707" i="8"/>
  <c r="A9717" i="8"/>
  <c r="X9721" i="8" l="1"/>
  <c r="A9718" i="8"/>
  <c r="H9709" i="8"/>
  <c r="I9708" i="8"/>
  <c r="X9722" i="8" l="1"/>
  <c r="H9710" i="8"/>
  <c r="I9709" i="8"/>
  <c r="A9719" i="8"/>
  <c r="X9723" i="8" l="1"/>
  <c r="A9720" i="8"/>
  <c r="H9711" i="8"/>
  <c r="I9710" i="8"/>
  <c r="X9724" i="8" l="1"/>
  <c r="H9712" i="8"/>
  <c r="I9711" i="8"/>
  <c r="A9721" i="8"/>
  <c r="X9725" i="8" l="1"/>
  <c r="A9722" i="8"/>
  <c r="H9713" i="8"/>
  <c r="I9712" i="8"/>
  <c r="X9726" i="8" l="1"/>
  <c r="H9714" i="8"/>
  <c r="I9713" i="8"/>
  <c r="A9723" i="8"/>
  <c r="X9727" i="8" l="1"/>
  <c r="A9724" i="8"/>
  <c r="H9715" i="8"/>
  <c r="I9714" i="8"/>
  <c r="X9728" i="8" l="1"/>
  <c r="H9716" i="8"/>
  <c r="I9715" i="8"/>
  <c r="A9725" i="8"/>
  <c r="X9729" i="8" l="1"/>
  <c r="A9726" i="8"/>
  <c r="H9717" i="8"/>
  <c r="I9716" i="8"/>
  <c r="X9730" i="8" l="1"/>
  <c r="H9718" i="8"/>
  <c r="I9717" i="8"/>
  <c r="A9727" i="8"/>
  <c r="X9731" i="8" l="1"/>
  <c r="A9728" i="8"/>
  <c r="H9719" i="8"/>
  <c r="I9718" i="8"/>
  <c r="X9732" i="8" l="1"/>
  <c r="H9720" i="8"/>
  <c r="I9719" i="8"/>
  <c r="A9729" i="8"/>
  <c r="X9733" i="8" l="1"/>
  <c r="A9730" i="8"/>
  <c r="H9721" i="8"/>
  <c r="I9720" i="8"/>
  <c r="X9734" i="8" l="1"/>
  <c r="H9722" i="8"/>
  <c r="I9721" i="8"/>
  <c r="A9731" i="8"/>
  <c r="X9735" i="8" l="1"/>
  <c r="A9732" i="8"/>
  <c r="H9723" i="8"/>
  <c r="I9722" i="8"/>
  <c r="X9736" i="8" l="1"/>
  <c r="H9724" i="8"/>
  <c r="I9723" i="8"/>
  <c r="A9733" i="8"/>
  <c r="X9737" i="8" l="1"/>
  <c r="A9734" i="8"/>
  <c r="H9725" i="8"/>
  <c r="I9724" i="8"/>
  <c r="X9738" i="8" l="1"/>
  <c r="H9726" i="8"/>
  <c r="I9725" i="8"/>
  <c r="A9735" i="8"/>
  <c r="X9739" i="8" l="1"/>
  <c r="A9736" i="8"/>
  <c r="H9727" i="8"/>
  <c r="I9726" i="8"/>
  <c r="X9740" i="8" l="1"/>
  <c r="H9728" i="8"/>
  <c r="I9727" i="8"/>
  <c r="A9737" i="8"/>
  <c r="X9741" i="8" l="1"/>
  <c r="A9738" i="8"/>
  <c r="H9729" i="8"/>
  <c r="I9728" i="8"/>
  <c r="X9742" i="8" l="1"/>
  <c r="H9730" i="8"/>
  <c r="I9729" i="8"/>
  <c r="A9739" i="8"/>
  <c r="X9743" i="8" l="1"/>
  <c r="A9740" i="8"/>
  <c r="H9731" i="8"/>
  <c r="I9730" i="8"/>
  <c r="X9744" i="8" l="1"/>
  <c r="H9732" i="8"/>
  <c r="I9731" i="8"/>
  <c r="A9741" i="8"/>
  <c r="X9745" i="8" l="1"/>
  <c r="A9742" i="8"/>
  <c r="H9733" i="8"/>
  <c r="I9732" i="8"/>
  <c r="X9746" i="8" l="1"/>
  <c r="H9734" i="8"/>
  <c r="I9733" i="8"/>
  <c r="A9743" i="8"/>
  <c r="X9747" i="8" l="1"/>
  <c r="A9744" i="8"/>
  <c r="H9735" i="8"/>
  <c r="I9734" i="8"/>
  <c r="X9748" i="8" l="1"/>
  <c r="H9736" i="8"/>
  <c r="I9735" i="8"/>
  <c r="A9745" i="8"/>
  <c r="X9749" i="8" l="1"/>
  <c r="A9746" i="8"/>
  <c r="H9737" i="8"/>
  <c r="I9736" i="8"/>
  <c r="X9750" i="8" l="1"/>
  <c r="H9738" i="8"/>
  <c r="I9737" i="8"/>
  <c r="A9747" i="8"/>
  <c r="X9751" i="8" l="1"/>
  <c r="A9748" i="8"/>
  <c r="H9739" i="8"/>
  <c r="I9738" i="8"/>
  <c r="X9752" i="8" l="1"/>
  <c r="H9740" i="8"/>
  <c r="I9739" i="8"/>
  <c r="A9749" i="8"/>
  <c r="X9753" i="8" l="1"/>
  <c r="A9750" i="8"/>
  <c r="H9741" i="8"/>
  <c r="I9740" i="8"/>
  <c r="X9754" i="8" l="1"/>
  <c r="H9742" i="8"/>
  <c r="I9741" i="8"/>
  <c r="A9751" i="8"/>
  <c r="X9755" i="8" l="1"/>
  <c r="A9752" i="8"/>
  <c r="H9743" i="8"/>
  <c r="I9742" i="8"/>
  <c r="X9756" i="8" l="1"/>
  <c r="H9744" i="8"/>
  <c r="I9743" i="8"/>
  <c r="A9753" i="8"/>
  <c r="X9757" i="8" l="1"/>
  <c r="A9754" i="8"/>
  <c r="H9745" i="8"/>
  <c r="I9744" i="8"/>
  <c r="X9758" i="8" l="1"/>
  <c r="H9746" i="8"/>
  <c r="I9745" i="8"/>
  <c r="A9755" i="8"/>
  <c r="X9759" i="8" l="1"/>
  <c r="A9756" i="8"/>
  <c r="H9747" i="8"/>
  <c r="I9746" i="8"/>
  <c r="X9760" i="8" l="1"/>
  <c r="H9748" i="8"/>
  <c r="I9747" i="8"/>
  <c r="A9757" i="8"/>
  <c r="X9761" i="8" l="1"/>
  <c r="A9758" i="8"/>
  <c r="H9749" i="8"/>
  <c r="I9748" i="8"/>
  <c r="X9762" i="8" l="1"/>
  <c r="H9750" i="8"/>
  <c r="I9749" i="8"/>
  <c r="A9759" i="8"/>
  <c r="X9763" i="8" l="1"/>
  <c r="A9760" i="8"/>
  <c r="H9751" i="8"/>
  <c r="I9750" i="8"/>
  <c r="X9764" i="8" l="1"/>
  <c r="H9752" i="8"/>
  <c r="I9751" i="8"/>
  <c r="A9761" i="8"/>
  <c r="X9765" i="8" l="1"/>
  <c r="A9762" i="8"/>
  <c r="H9753" i="8"/>
  <c r="I9752" i="8"/>
  <c r="X9766" i="8" l="1"/>
  <c r="H9754" i="8"/>
  <c r="I9753" i="8"/>
  <c r="A9763" i="8"/>
  <c r="X9767" i="8" l="1"/>
  <c r="A9764" i="8"/>
  <c r="H9755" i="8"/>
  <c r="I9754" i="8"/>
  <c r="X9768" i="8" l="1"/>
  <c r="H9756" i="8"/>
  <c r="I9755" i="8"/>
  <c r="A9765" i="8"/>
  <c r="X9769" i="8" l="1"/>
  <c r="A9766" i="8"/>
  <c r="H9757" i="8"/>
  <c r="I9756" i="8"/>
  <c r="X9770" i="8" l="1"/>
  <c r="H9758" i="8"/>
  <c r="I9757" i="8"/>
  <c r="A9767" i="8"/>
  <c r="X9771" i="8" l="1"/>
  <c r="A9768" i="8"/>
  <c r="H9759" i="8"/>
  <c r="I9758" i="8"/>
  <c r="X9772" i="8" l="1"/>
  <c r="H9760" i="8"/>
  <c r="I9759" i="8"/>
  <c r="A9769" i="8"/>
  <c r="X9773" i="8" l="1"/>
  <c r="A9770" i="8"/>
  <c r="H9761" i="8"/>
  <c r="I9760" i="8"/>
  <c r="X9774" i="8" l="1"/>
  <c r="H9762" i="8"/>
  <c r="I9761" i="8"/>
  <c r="A9771" i="8"/>
  <c r="X9775" i="8" l="1"/>
  <c r="A9772" i="8"/>
  <c r="H9763" i="8"/>
  <c r="I9762" i="8"/>
  <c r="X9776" i="8" l="1"/>
  <c r="H9764" i="8"/>
  <c r="I9763" i="8"/>
  <c r="A9773" i="8"/>
  <c r="X9777" i="8" l="1"/>
  <c r="A9774" i="8"/>
  <c r="H9765" i="8"/>
  <c r="I9764" i="8"/>
  <c r="X9778" i="8" l="1"/>
  <c r="H9766" i="8"/>
  <c r="I9765" i="8"/>
  <c r="A9775" i="8"/>
  <c r="X9779" i="8" l="1"/>
  <c r="A9776" i="8"/>
  <c r="H9767" i="8"/>
  <c r="I9766" i="8"/>
  <c r="X9780" i="8" l="1"/>
  <c r="H9768" i="8"/>
  <c r="I9767" i="8"/>
  <c r="A9777" i="8"/>
  <c r="X9781" i="8" l="1"/>
  <c r="A9778" i="8"/>
  <c r="H9769" i="8"/>
  <c r="I9768" i="8"/>
  <c r="X9782" i="8" l="1"/>
  <c r="H9770" i="8"/>
  <c r="I9769" i="8"/>
  <c r="A9779" i="8"/>
  <c r="X9783" i="8" l="1"/>
  <c r="A9780" i="8"/>
  <c r="H9771" i="8"/>
  <c r="I9770" i="8"/>
  <c r="X9784" i="8" l="1"/>
  <c r="H9772" i="8"/>
  <c r="I9771" i="8"/>
  <c r="A9781" i="8"/>
  <c r="X9785" i="8" l="1"/>
  <c r="A9782" i="8"/>
  <c r="H9773" i="8"/>
  <c r="I9772" i="8"/>
  <c r="X9786" i="8" l="1"/>
  <c r="H9774" i="8"/>
  <c r="I9773" i="8"/>
  <c r="A9783" i="8"/>
  <c r="X9787" i="8" l="1"/>
  <c r="A9784" i="8"/>
  <c r="H9775" i="8"/>
  <c r="I9774" i="8"/>
  <c r="X9788" i="8" l="1"/>
  <c r="H9776" i="8"/>
  <c r="I9775" i="8"/>
  <c r="A9785" i="8"/>
  <c r="X9789" i="8" l="1"/>
  <c r="A9786" i="8"/>
  <c r="H9777" i="8"/>
  <c r="I9776" i="8"/>
  <c r="X9790" i="8" l="1"/>
  <c r="H9778" i="8"/>
  <c r="I9777" i="8"/>
  <c r="A9787" i="8"/>
  <c r="X9791" i="8" l="1"/>
  <c r="A9788" i="8"/>
  <c r="H9779" i="8"/>
  <c r="I9778" i="8"/>
  <c r="X9792" i="8" l="1"/>
  <c r="H9780" i="8"/>
  <c r="I9779" i="8"/>
  <c r="A9789" i="8"/>
  <c r="X9793" i="8" l="1"/>
  <c r="A9790" i="8"/>
  <c r="H9781" i="8"/>
  <c r="I9780" i="8"/>
  <c r="X9794" i="8" l="1"/>
  <c r="H9782" i="8"/>
  <c r="I9781" i="8"/>
  <c r="A9791" i="8"/>
  <c r="X9795" i="8" l="1"/>
  <c r="A9792" i="8"/>
  <c r="H9783" i="8"/>
  <c r="I9782" i="8"/>
  <c r="X9796" i="8" l="1"/>
  <c r="H9784" i="8"/>
  <c r="I9783" i="8"/>
  <c r="A9793" i="8"/>
  <c r="X9797" i="8" l="1"/>
  <c r="A9794" i="8"/>
  <c r="H9785" i="8"/>
  <c r="I9784" i="8"/>
  <c r="X9798" i="8" l="1"/>
  <c r="H9786" i="8"/>
  <c r="I9785" i="8"/>
  <c r="A9795" i="8"/>
  <c r="X9799" i="8" l="1"/>
  <c r="A9796" i="8"/>
  <c r="H9787" i="8"/>
  <c r="I9786" i="8"/>
  <c r="X9800" i="8" l="1"/>
  <c r="H9788" i="8"/>
  <c r="I9787" i="8"/>
  <c r="A9797" i="8"/>
  <c r="X9801" i="8" l="1"/>
  <c r="A9798" i="8"/>
  <c r="H9789" i="8"/>
  <c r="I9788" i="8"/>
  <c r="X9802" i="8" l="1"/>
  <c r="H9790" i="8"/>
  <c r="I9789" i="8"/>
  <c r="A9799" i="8"/>
  <c r="X9803" i="8" l="1"/>
  <c r="A9800" i="8"/>
  <c r="H9791" i="8"/>
  <c r="I9790" i="8"/>
  <c r="X9804" i="8" l="1"/>
  <c r="H9792" i="8"/>
  <c r="I9791" i="8"/>
  <c r="A9801" i="8"/>
  <c r="X9805" i="8" l="1"/>
  <c r="A9802" i="8"/>
  <c r="H9793" i="8"/>
  <c r="I9792" i="8"/>
  <c r="X9806" i="8" l="1"/>
  <c r="H9794" i="8"/>
  <c r="I9793" i="8"/>
  <c r="A9803" i="8"/>
  <c r="X9807" i="8" l="1"/>
  <c r="A9804" i="8"/>
  <c r="H9795" i="8"/>
  <c r="I9794" i="8"/>
  <c r="X9808" i="8" l="1"/>
  <c r="H9796" i="8"/>
  <c r="I9795" i="8"/>
  <c r="A9805" i="8"/>
  <c r="X9809" i="8" l="1"/>
  <c r="A9806" i="8"/>
  <c r="H9797" i="8"/>
  <c r="I9796" i="8"/>
  <c r="X9810" i="8" l="1"/>
  <c r="H9798" i="8"/>
  <c r="I9797" i="8"/>
  <c r="A9807" i="8"/>
  <c r="X9811" i="8" l="1"/>
  <c r="A9808" i="8"/>
  <c r="H9799" i="8"/>
  <c r="I9798" i="8"/>
  <c r="X9812" i="8" l="1"/>
  <c r="H9800" i="8"/>
  <c r="I9799" i="8"/>
  <c r="A9809" i="8"/>
  <c r="X9813" i="8" l="1"/>
  <c r="A9810" i="8"/>
  <c r="H9801" i="8"/>
  <c r="I9800" i="8"/>
  <c r="X9814" i="8" l="1"/>
  <c r="H9802" i="8"/>
  <c r="I9801" i="8"/>
  <c r="A9811" i="8"/>
  <c r="X9815" i="8" l="1"/>
  <c r="A9812" i="8"/>
  <c r="H9803" i="8"/>
  <c r="I9802" i="8"/>
  <c r="X9816" i="8" l="1"/>
  <c r="H9804" i="8"/>
  <c r="I9803" i="8"/>
  <c r="A9813" i="8"/>
  <c r="X9817" i="8" l="1"/>
  <c r="A9814" i="8"/>
  <c r="H9805" i="8"/>
  <c r="I9804" i="8"/>
  <c r="X9818" i="8" l="1"/>
  <c r="H9806" i="8"/>
  <c r="I9805" i="8"/>
  <c r="A9815" i="8"/>
  <c r="X9819" i="8" l="1"/>
  <c r="A9816" i="8"/>
  <c r="H9807" i="8"/>
  <c r="I9806" i="8"/>
  <c r="X9820" i="8" l="1"/>
  <c r="H9808" i="8"/>
  <c r="I9807" i="8"/>
  <c r="A9817" i="8"/>
  <c r="X9821" i="8" l="1"/>
  <c r="A9818" i="8"/>
  <c r="H9809" i="8"/>
  <c r="I9808" i="8"/>
  <c r="X9822" i="8" l="1"/>
  <c r="H9810" i="8"/>
  <c r="I9809" i="8"/>
  <c r="A9819" i="8"/>
  <c r="X9823" i="8" l="1"/>
  <c r="A9820" i="8"/>
  <c r="H9811" i="8"/>
  <c r="I9810" i="8"/>
  <c r="X9824" i="8" l="1"/>
  <c r="H9812" i="8"/>
  <c r="I9811" i="8"/>
  <c r="A9821" i="8"/>
  <c r="X9825" i="8" l="1"/>
  <c r="A9822" i="8"/>
  <c r="H9813" i="8"/>
  <c r="I9812" i="8"/>
  <c r="X9826" i="8" l="1"/>
  <c r="H9814" i="8"/>
  <c r="I9813" i="8"/>
  <c r="A9823" i="8"/>
  <c r="X9827" i="8" l="1"/>
  <c r="A9824" i="8"/>
  <c r="H9815" i="8"/>
  <c r="I9814" i="8"/>
  <c r="X9828" i="8" l="1"/>
  <c r="H9816" i="8"/>
  <c r="I9815" i="8"/>
  <c r="A9825" i="8"/>
  <c r="X9829" i="8" l="1"/>
  <c r="A9826" i="8"/>
  <c r="H9817" i="8"/>
  <c r="I9816" i="8"/>
  <c r="X9830" i="8" l="1"/>
  <c r="H9818" i="8"/>
  <c r="I9817" i="8"/>
  <c r="A9827" i="8"/>
  <c r="X9831" i="8" l="1"/>
  <c r="A9828" i="8"/>
  <c r="H9819" i="8"/>
  <c r="I9818" i="8"/>
  <c r="X9832" i="8" l="1"/>
  <c r="H9820" i="8"/>
  <c r="I9819" i="8"/>
  <c r="A9829" i="8"/>
  <c r="X9833" i="8" l="1"/>
  <c r="A9830" i="8"/>
  <c r="H9821" i="8"/>
  <c r="I9820" i="8"/>
  <c r="X9834" i="8" l="1"/>
  <c r="H9822" i="8"/>
  <c r="I9821" i="8"/>
  <c r="A9831" i="8"/>
  <c r="X9835" i="8" l="1"/>
  <c r="A9832" i="8"/>
  <c r="H9823" i="8"/>
  <c r="I9822" i="8"/>
  <c r="X9836" i="8" l="1"/>
  <c r="H9824" i="8"/>
  <c r="I9823" i="8"/>
  <c r="A9833" i="8"/>
  <c r="X9837" i="8" l="1"/>
  <c r="A9834" i="8"/>
  <c r="H9825" i="8"/>
  <c r="I9824" i="8"/>
  <c r="X9838" i="8" l="1"/>
  <c r="H9826" i="8"/>
  <c r="I9825" i="8"/>
  <c r="A9835" i="8"/>
  <c r="X9839" i="8" l="1"/>
  <c r="A9836" i="8"/>
  <c r="H9827" i="8"/>
  <c r="I9826" i="8"/>
  <c r="X9840" i="8" l="1"/>
  <c r="H9828" i="8"/>
  <c r="I9827" i="8"/>
  <c r="A9837" i="8"/>
  <c r="X9841" i="8" l="1"/>
  <c r="A9838" i="8"/>
  <c r="H9829" i="8"/>
  <c r="I9828" i="8"/>
  <c r="X9842" i="8" l="1"/>
  <c r="H9830" i="8"/>
  <c r="I9829" i="8"/>
  <c r="A9839" i="8"/>
  <c r="X9843" i="8" l="1"/>
  <c r="A9840" i="8"/>
  <c r="H9831" i="8"/>
  <c r="I9830" i="8"/>
  <c r="X9844" i="8" l="1"/>
  <c r="H9832" i="8"/>
  <c r="I9831" i="8"/>
  <c r="A9841" i="8"/>
  <c r="X9845" i="8" l="1"/>
  <c r="A9842" i="8"/>
  <c r="H9833" i="8"/>
  <c r="I9832" i="8"/>
  <c r="X9846" i="8" l="1"/>
  <c r="H9834" i="8"/>
  <c r="I9833" i="8"/>
  <c r="A9843" i="8"/>
  <c r="X9847" i="8" l="1"/>
  <c r="A9844" i="8"/>
  <c r="H9835" i="8"/>
  <c r="I9834" i="8"/>
  <c r="X9848" i="8" l="1"/>
  <c r="H9836" i="8"/>
  <c r="I9835" i="8"/>
  <c r="A9845" i="8"/>
  <c r="X9849" i="8" l="1"/>
  <c r="A9846" i="8"/>
  <c r="H9837" i="8"/>
  <c r="I9836" i="8"/>
  <c r="X9850" i="8" l="1"/>
  <c r="H9838" i="8"/>
  <c r="I9837" i="8"/>
  <c r="A9847" i="8"/>
  <c r="X9851" i="8" l="1"/>
  <c r="A9848" i="8"/>
  <c r="H9839" i="8"/>
  <c r="I9838" i="8"/>
  <c r="X9852" i="8" l="1"/>
  <c r="H9840" i="8"/>
  <c r="I9839" i="8"/>
  <c r="A9849" i="8"/>
  <c r="X9853" i="8" l="1"/>
  <c r="A9850" i="8"/>
  <c r="H9841" i="8"/>
  <c r="I9840" i="8"/>
  <c r="X9854" i="8" l="1"/>
  <c r="H9842" i="8"/>
  <c r="I9841" i="8"/>
  <c r="A9851" i="8"/>
  <c r="X9855" i="8" l="1"/>
  <c r="A9852" i="8"/>
  <c r="H9843" i="8"/>
  <c r="I9842" i="8"/>
  <c r="X9856" i="8" l="1"/>
  <c r="H9844" i="8"/>
  <c r="I9843" i="8"/>
  <c r="A9853" i="8"/>
  <c r="X9857" i="8" l="1"/>
  <c r="A9854" i="8"/>
  <c r="H9845" i="8"/>
  <c r="I9844" i="8"/>
  <c r="X9858" i="8" l="1"/>
  <c r="H9846" i="8"/>
  <c r="I9845" i="8"/>
  <c r="A9855" i="8"/>
  <c r="X9859" i="8" l="1"/>
  <c r="A9856" i="8"/>
  <c r="H9847" i="8"/>
  <c r="I9846" i="8"/>
  <c r="X9860" i="8" l="1"/>
  <c r="H9848" i="8"/>
  <c r="I9847" i="8"/>
  <c r="A9857" i="8"/>
  <c r="X9861" i="8" l="1"/>
  <c r="A9858" i="8"/>
  <c r="H9849" i="8"/>
  <c r="I9848" i="8"/>
  <c r="X9862" i="8" l="1"/>
  <c r="H9850" i="8"/>
  <c r="I9849" i="8"/>
  <c r="A9859" i="8"/>
  <c r="X9863" i="8" l="1"/>
  <c r="A9860" i="8"/>
  <c r="H9851" i="8"/>
  <c r="I9850" i="8"/>
  <c r="X9864" i="8" l="1"/>
  <c r="H9852" i="8"/>
  <c r="I9851" i="8"/>
  <c r="A9861" i="8"/>
  <c r="X9865" i="8" l="1"/>
  <c r="A9862" i="8"/>
  <c r="H9853" i="8"/>
  <c r="I9852" i="8"/>
  <c r="X9866" i="8" l="1"/>
  <c r="H9854" i="8"/>
  <c r="I9853" i="8"/>
  <c r="A9863" i="8"/>
  <c r="X9867" i="8" l="1"/>
  <c r="A9864" i="8"/>
  <c r="H9855" i="8"/>
  <c r="I9854" i="8"/>
  <c r="X9868" i="8" l="1"/>
  <c r="H9856" i="8"/>
  <c r="I9855" i="8"/>
  <c r="A9865" i="8"/>
  <c r="X9869" i="8" l="1"/>
  <c r="A9866" i="8"/>
  <c r="H9857" i="8"/>
  <c r="I9856" i="8"/>
  <c r="X9870" i="8" l="1"/>
  <c r="H9858" i="8"/>
  <c r="I9857" i="8"/>
  <c r="A9867" i="8"/>
  <c r="X9871" i="8" l="1"/>
  <c r="A9868" i="8"/>
  <c r="H9859" i="8"/>
  <c r="I9858" i="8"/>
  <c r="X9872" i="8" l="1"/>
  <c r="H9860" i="8"/>
  <c r="I9859" i="8"/>
  <c r="A9869" i="8"/>
  <c r="X9873" i="8" l="1"/>
  <c r="A9870" i="8"/>
  <c r="H9861" i="8"/>
  <c r="I9860" i="8"/>
  <c r="X9874" i="8" l="1"/>
  <c r="A9871" i="8"/>
  <c r="H9862" i="8"/>
  <c r="I9861" i="8"/>
  <c r="X9875" i="8" l="1"/>
  <c r="A9872" i="8"/>
  <c r="H9863" i="8"/>
  <c r="I9862" i="8"/>
  <c r="X9876" i="8" l="1"/>
  <c r="H9864" i="8"/>
  <c r="I9863" i="8"/>
  <c r="A9873" i="8"/>
  <c r="X9877" i="8" l="1"/>
  <c r="A9874" i="8"/>
  <c r="H9865" i="8"/>
  <c r="I9864" i="8"/>
  <c r="X9878" i="8" l="1"/>
  <c r="H9866" i="8"/>
  <c r="I9865" i="8"/>
  <c r="A9875" i="8"/>
  <c r="X9879" i="8" l="1"/>
  <c r="A9876" i="8"/>
  <c r="H9867" i="8"/>
  <c r="I9866" i="8"/>
  <c r="X9880" i="8" l="1"/>
  <c r="H9868" i="8"/>
  <c r="I9867" i="8"/>
  <c r="A9877" i="8"/>
  <c r="X9881" i="8" l="1"/>
  <c r="A9878" i="8"/>
  <c r="H9869" i="8"/>
  <c r="I9868" i="8"/>
  <c r="X9882" i="8" l="1"/>
  <c r="H9870" i="8"/>
  <c r="I9869" i="8"/>
  <c r="A9879" i="8"/>
  <c r="X9883" i="8" l="1"/>
  <c r="A9880" i="8"/>
  <c r="H9871" i="8"/>
  <c r="I9870" i="8"/>
  <c r="X9884" i="8" l="1"/>
  <c r="H9872" i="8"/>
  <c r="I9871" i="8"/>
  <c r="A9881" i="8"/>
  <c r="X9885" i="8" l="1"/>
  <c r="A9882" i="8"/>
  <c r="H9873" i="8"/>
  <c r="I9872" i="8"/>
  <c r="X9886" i="8" l="1"/>
  <c r="H9874" i="8"/>
  <c r="I9873" i="8"/>
  <c r="A9883" i="8"/>
  <c r="X9887" i="8" l="1"/>
  <c r="A9884" i="8"/>
  <c r="H9875" i="8"/>
  <c r="I9874" i="8"/>
  <c r="X9888" i="8" l="1"/>
  <c r="H9876" i="8"/>
  <c r="I9875" i="8"/>
  <c r="A9885" i="8"/>
  <c r="X9889" i="8" l="1"/>
  <c r="A9886" i="8"/>
  <c r="H9877" i="8"/>
  <c r="I9876" i="8"/>
  <c r="X9890" i="8" l="1"/>
  <c r="H9878" i="8"/>
  <c r="I9877" i="8"/>
  <c r="A9887" i="8"/>
  <c r="X9891" i="8" l="1"/>
  <c r="A9888" i="8"/>
  <c r="H9879" i="8"/>
  <c r="I9878" i="8"/>
  <c r="X9892" i="8" l="1"/>
  <c r="H9880" i="8"/>
  <c r="I9879" i="8"/>
  <c r="A9889" i="8"/>
  <c r="X9893" i="8" l="1"/>
  <c r="A9890" i="8"/>
  <c r="H9881" i="8"/>
  <c r="I9880" i="8"/>
  <c r="X9894" i="8" l="1"/>
  <c r="H9882" i="8"/>
  <c r="I9881" i="8"/>
  <c r="A9891" i="8"/>
  <c r="X9895" i="8" l="1"/>
  <c r="A9892" i="8"/>
  <c r="H9883" i="8"/>
  <c r="I9882" i="8"/>
  <c r="X9896" i="8" l="1"/>
  <c r="H9884" i="8"/>
  <c r="I9883" i="8"/>
  <c r="A9893" i="8"/>
  <c r="X9897" i="8" l="1"/>
  <c r="A9894" i="8"/>
  <c r="H9885" i="8"/>
  <c r="I9884" i="8"/>
  <c r="X9898" i="8" l="1"/>
  <c r="H9886" i="8"/>
  <c r="I9885" i="8"/>
  <c r="A9895" i="8"/>
  <c r="X9899" i="8" l="1"/>
  <c r="A9896" i="8"/>
  <c r="H9887" i="8"/>
  <c r="I9886" i="8"/>
  <c r="X9900" i="8" l="1"/>
  <c r="H9888" i="8"/>
  <c r="I9887" i="8"/>
  <c r="A9897" i="8"/>
  <c r="X9901" i="8" l="1"/>
  <c r="A9898" i="8"/>
  <c r="H9889" i="8"/>
  <c r="I9888" i="8"/>
  <c r="X9902" i="8" l="1"/>
  <c r="H9890" i="8"/>
  <c r="I9889" i="8"/>
  <c r="A9899" i="8"/>
  <c r="X9903" i="8" l="1"/>
  <c r="A9900" i="8"/>
  <c r="H9891" i="8"/>
  <c r="I9890" i="8"/>
  <c r="X9904" i="8" l="1"/>
  <c r="H9892" i="8"/>
  <c r="I9891" i="8"/>
  <c r="A9901" i="8"/>
  <c r="X9905" i="8" l="1"/>
  <c r="A9902" i="8"/>
  <c r="H9893" i="8"/>
  <c r="I9892" i="8"/>
  <c r="X9906" i="8" l="1"/>
  <c r="H9894" i="8"/>
  <c r="I9893" i="8"/>
  <c r="A9903" i="8"/>
  <c r="X9907" i="8" l="1"/>
  <c r="A9904" i="8"/>
  <c r="I9894" i="8"/>
  <c r="H9895" i="8"/>
  <c r="X9908" i="8" l="1"/>
  <c r="H9896" i="8"/>
  <c r="I9895" i="8"/>
  <c r="A9905" i="8"/>
  <c r="X9909" i="8" l="1"/>
  <c r="A9906" i="8"/>
  <c r="H9897" i="8"/>
  <c r="I9896" i="8"/>
  <c r="X9910" i="8" l="1"/>
  <c r="I9897" i="8"/>
  <c r="H9898" i="8"/>
  <c r="A9907" i="8"/>
  <c r="X9911" i="8" l="1"/>
  <c r="H9899" i="8"/>
  <c r="I9898" i="8"/>
  <c r="A9908" i="8"/>
  <c r="X9912" i="8" l="1"/>
  <c r="A9909" i="8"/>
  <c r="H9900" i="8"/>
  <c r="I9899" i="8"/>
  <c r="X9913" i="8" l="1"/>
  <c r="H9901" i="8"/>
  <c r="I9900" i="8"/>
  <c r="A9910" i="8"/>
  <c r="X9914" i="8" l="1"/>
  <c r="A9911" i="8"/>
  <c r="H9902" i="8"/>
  <c r="I9901" i="8"/>
  <c r="X9915" i="8" l="1"/>
  <c r="H9903" i="8"/>
  <c r="I9902" i="8"/>
  <c r="A9912" i="8"/>
  <c r="X9916" i="8" l="1"/>
  <c r="A9913" i="8"/>
  <c r="I9903" i="8"/>
  <c r="H9904" i="8"/>
  <c r="X9917" i="8" l="1"/>
  <c r="H9905" i="8"/>
  <c r="I9904" i="8"/>
  <c r="A9914" i="8"/>
  <c r="X9918" i="8" l="1"/>
  <c r="A9915" i="8"/>
  <c r="I9905" i="8"/>
  <c r="H9906" i="8"/>
  <c r="X9919" i="8" l="1"/>
  <c r="H9907" i="8"/>
  <c r="I9906" i="8"/>
  <c r="A9916" i="8"/>
  <c r="X9920" i="8" l="1"/>
  <c r="A9917" i="8"/>
  <c r="I9907" i="8"/>
  <c r="H9908" i="8"/>
  <c r="X9921" i="8" l="1"/>
  <c r="H9909" i="8"/>
  <c r="I9908" i="8"/>
  <c r="A9918" i="8"/>
  <c r="X9922" i="8" l="1"/>
  <c r="A9919" i="8"/>
  <c r="I9909" i="8"/>
  <c r="H9910" i="8"/>
  <c r="X9923" i="8" l="1"/>
  <c r="H9911" i="8"/>
  <c r="I9910" i="8"/>
  <c r="A9920" i="8"/>
  <c r="X9924" i="8" l="1"/>
  <c r="A9921" i="8"/>
  <c r="I9911" i="8"/>
  <c r="H9912" i="8"/>
  <c r="X9925" i="8" l="1"/>
  <c r="H9913" i="8"/>
  <c r="I9912" i="8"/>
  <c r="A9922" i="8"/>
  <c r="X9926" i="8" l="1"/>
  <c r="A9923" i="8"/>
  <c r="I9913" i="8"/>
  <c r="H9914" i="8"/>
  <c r="X9927" i="8" l="1"/>
  <c r="H9915" i="8"/>
  <c r="I9914" i="8"/>
  <c r="A9924" i="8"/>
  <c r="X9928" i="8" l="1"/>
  <c r="A9925" i="8"/>
  <c r="I9915" i="8"/>
  <c r="H9916" i="8"/>
  <c r="X9929" i="8" l="1"/>
  <c r="H9917" i="8"/>
  <c r="I9916" i="8"/>
  <c r="A9926" i="8"/>
  <c r="X9930" i="8" l="1"/>
  <c r="A9927" i="8"/>
  <c r="I9917" i="8"/>
  <c r="H9918" i="8"/>
  <c r="X9931" i="8" l="1"/>
  <c r="H9919" i="8"/>
  <c r="I9918" i="8"/>
  <c r="A9928" i="8"/>
  <c r="X9932" i="8" l="1"/>
  <c r="A9929" i="8"/>
  <c r="I9919" i="8"/>
  <c r="H9920" i="8"/>
  <c r="X9933" i="8" l="1"/>
  <c r="H9921" i="8"/>
  <c r="I9920" i="8"/>
  <c r="A9930" i="8"/>
  <c r="X9934" i="8" l="1"/>
  <c r="A9931" i="8"/>
  <c r="I9921" i="8"/>
  <c r="H9922" i="8"/>
  <c r="X9935" i="8" l="1"/>
  <c r="H9923" i="8"/>
  <c r="I9922" i="8"/>
  <c r="A9932" i="8"/>
  <c r="X9936" i="8" l="1"/>
  <c r="A9933" i="8"/>
  <c r="I9923" i="8"/>
  <c r="H9924" i="8"/>
  <c r="X9937" i="8" l="1"/>
  <c r="H9925" i="8"/>
  <c r="I9924" i="8"/>
  <c r="A9934" i="8"/>
  <c r="X9938" i="8" l="1"/>
  <c r="A9935" i="8"/>
  <c r="I9925" i="8"/>
  <c r="H9926" i="8"/>
  <c r="X9939" i="8" l="1"/>
  <c r="H9927" i="8"/>
  <c r="I9926" i="8"/>
  <c r="A9936" i="8"/>
  <c r="X9940" i="8" l="1"/>
  <c r="A9937" i="8"/>
  <c r="I9927" i="8"/>
  <c r="H9928" i="8"/>
  <c r="X9941" i="8" l="1"/>
  <c r="H9929" i="8"/>
  <c r="I9928" i="8"/>
  <c r="A9938" i="8"/>
  <c r="X9942" i="8" l="1"/>
  <c r="A9939" i="8"/>
  <c r="I9929" i="8"/>
  <c r="H9930" i="8"/>
  <c r="X9943" i="8" l="1"/>
  <c r="H9931" i="8"/>
  <c r="I9930" i="8"/>
  <c r="A9940" i="8"/>
  <c r="X9944" i="8" l="1"/>
  <c r="A9941" i="8"/>
  <c r="I9931" i="8"/>
  <c r="H9932" i="8"/>
  <c r="X9945" i="8" l="1"/>
  <c r="H9933" i="8"/>
  <c r="I9932" i="8"/>
  <c r="A9942" i="8"/>
  <c r="X9946" i="8" l="1"/>
  <c r="A9943" i="8"/>
  <c r="I9933" i="8"/>
  <c r="H9934" i="8"/>
  <c r="X9947" i="8" l="1"/>
  <c r="H9935" i="8"/>
  <c r="I9934" i="8"/>
  <c r="A9944" i="8"/>
  <c r="X9948" i="8" l="1"/>
  <c r="A9945" i="8"/>
  <c r="I9935" i="8"/>
  <c r="H9936" i="8"/>
  <c r="X9949" i="8" l="1"/>
  <c r="H9937" i="8"/>
  <c r="I9936" i="8"/>
  <c r="A9946" i="8"/>
  <c r="X9950" i="8" l="1"/>
  <c r="A9947" i="8"/>
  <c r="I9937" i="8"/>
  <c r="H9938" i="8"/>
  <c r="X9951" i="8" l="1"/>
  <c r="H9939" i="8"/>
  <c r="I9938" i="8"/>
  <c r="A9948" i="8"/>
  <c r="X9952" i="8" l="1"/>
  <c r="A9949" i="8"/>
  <c r="I9939" i="8"/>
  <c r="H9940" i="8"/>
  <c r="X9953" i="8" l="1"/>
  <c r="H9941" i="8"/>
  <c r="I9940" i="8"/>
  <c r="A9950" i="8"/>
  <c r="X9954" i="8" l="1"/>
  <c r="A9951" i="8"/>
  <c r="I9941" i="8"/>
  <c r="H9942" i="8"/>
  <c r="X9955" i="8" l="1"/>
  <c r="H9943" i="8"/>
  <c r="I9942" i="8"/>
  <c r="A9952" i="8"/>
  <c r="X9956" i="8" l="1"/>
  <c r="A9953" i="8"/>
  <c r="I9943" i="8"/>
  <c r="H9944" i="8"/>
  <c r="X9957" i="8" l="1"/>
  <c r="H9945" i="8"/>
  <c r="I9944" i="8"/>
  <c r="A9954" i="8"/>
  <c r="X9958" i="8" l="1"/>
  <c r="A9955" i="8"/>
  <c r="I9945" i="8"/>
  <c r="H9946" i="8"/>
  <c r="X9959" i="8" l="1"/>
  <c r="H9947" i="8"/>
  <c r="I9946" i="8"/>
  <c r="A9956" i="8"/>
  <c r="X9960" i="8" l="1"/>
  <c r="A9957" i="8"/>
  <c r="I9947" i="8"/>
  <c r="H9948" i="8"/>
  <c r="X9961" i="8" l="1"/>
  <c r="H9949" i="8"/>
  <c r="I9948" i="8"/>
  <c r="A9958" i="8"/>
  <c r="X9962" i="8" l="1"/>
  <c r="A9959" i="8"/>
  <c r="I9949" i="8"/>
  <c r="H9950" i="8"/>
  <c r="X9963" i="8" l="1"/>
  <c r="H9951" i="8"/>
  <c r="I9950" i="8"/>
  <c r="A9960" i="8"/>
  <c r="X9964" i="8" l="1"/>
  <c r="A9961" i="8"/>
  <c r="I9951" i="8"/>
  <c r="H9952" i="8"/>
  <c r="X9965" i="8" l="1"/>
  <c r="H9953" i="8"/>
  <c r="I9952" i="8"/>
  <c r="A9962" i="8"/>
  <c r="X9966" i="8" l="1"/>
  <c r="A9963" i="8"/>
  <c r="I9953" i="8"/>
  <c r="H9954" i="8"/>
  <c r="X9967" i="8" l="1"/>
  <c r="H9955" i="8"/>
  <c r="I9954" i="8"/>
  <c r="A9964" i="8"/>
  <c r="X9968" i="8" l="1"/>
  <c r="A9965" i="8"/>
  <c r="I9955" i="8"/>
  <c r="H9956" i="8"/>
  <c r="X9969" i="8" l="1"/>
  <c r="H9957" i="8"/>
  <c r="I9956" i="8"/>
  <c r="A9966" i="8"/>
  <c r="X9970" i="8" l="1"/>
  <c r="A9967" i="8"/>
  <c r="I9957" i="8"/>
  <c r="H9958" i="8"/>
  <c r="X9971" i="8" l="1"/>
  <c r="H9959" i="8"/>
  <c r="I9958" i="8"/>
  <c r="A9968" i="8"/>
  <c r="X9972" i="8" l="1"/>
  <c r="A9969" i="8"/>
  <c r="I9959" i="8"/>
  <c r="H9960" i="8"/>
  <c r="X9973" i="8" l="1"/>
  <c r="H9961" i="8"/>
  <c r="I9960" i="8"/>
  <c r="A9970" i="8"/>
  <c r="X9974" i="8" l="1"/>
  <c r="A9971" i="8"/>
  <c r="I9961" i="8"/>
  <c r="H9962" i="8"/>
  <c r="X9975" i="8" l="1"/>
  <c r="H9963" i="8"/>
  <c r="I9962" i="8"/>
  <c r="A9972" i="8"/>
  <c r="X9976" i="8" l="1"/>
  <c r="A9973" i="8"/>
  <c r="I9963" i="8"/>
  <c r="H9964" i="8"/>
  <c r="X9977" i="8" l="1"/>
  <c r="H9965" i="8"/>
  <c r="I9964" i="8"/>
  <c r="A9974" i="8"/>
  <c r="X9978" i="8" l="1"/>
  <c r="A9975" i="8"/>
  <c r="I9965" i="8"/>
  <c r="H9966" i="8"/>
  <c r="X9979" i="8" l="1"/>
  <c r="H9967" i="8"/>
  <c r="I9966" i="8"/>
  <c r="A9976" i="8"/>
  <c r="X9980" i="8" l="1"/>
  <c r="A9977" i="8"/>
  <c r="I9967" i="8"/>
  <c r="H9968" i="8"/>
  <c r="X9981" i="8" l="1"/>
  <c r="H9969" i="8"/>
  <c r="I9968" i="8"/>
  <c r="A9978" i="8"/>
  <c r="X9982" i="8" l="1"/>
  <c r="A9979" i="8"/>
  <c r="I9969" i="8"/>
  <c r="H9970" i="8"/>
  <c r="X9983" i="8" l="1"/>
  <c r="H9971" i="8"/>
  <c r="I9970" i="8"/>
  <c r="A9980" i="8"/>
  <c r="X9984" i="8" l="1"/>
  <c r="A9981" i="8"/>
  <c r="I9971" i="8"/>
  <c r="H9972" i="8"/>
  <c r="X9985" i="8" l="1"/>
  <c r="H9973" i="8"/>
  <c r="I9972" i="8"/>
  <c r="A9982" i="8"/>
  <c r="X9986" i="8" l="1"/>
  <c r="A9983" i="8"/>
  <c r="I9973" i="8"/>
  <c r="H9974" i="8"/>
  <c r="X9987" i="8" l="1"/>
  <c r="H9975" i="8"/>
  <c r="I9974" i="8"/>
  <c r="A9984" i="8"/>
  <c r="X9988" i="8" l="1"/>
  <c r="A9985" i="8"/>
  <c r="I9975" i="8"/>
  <c r="H9976" i="8"/>
  <c r="X9989" i="8" l="1"/>
  <c r="H9977" i="8"/>
  <c r="I9976" i="8"/>
  <c r="A9986" i="8"/>
  <c r="X9990" i="8" l="1"/>
  <c r="A9987" i="8"/>
  <c r="I9977" i="8"/>
  <c r="H9978" i="8"/>
  <c r="X9991" i="8" l="1"/>
  <c r="H9979" i="8"/>
  <c r="I9978" i="8"/>
  <c r="A9988" i="8"/>
  <c r="X9992" i="8" l="1"/>
  <c r="A9989" i="8"/>
  <c r="I9979" i="8"/>
  <c r="H9980" i="8"/>
  <c r="X9993" i="8" l="1"/>
  <c r="H9981" i="8"/>
  <c r="I9980" i="8"/>
  <c r="A9990" i="8"/>
  <c r="X9994" i="8" l="1"/>
  <c r="A9991" i="8"/>
  <c r="I9981" i="8"/>
  <c r="H9982" i="8"/>
  <c r="X9995" i="8" l="1"/>
  <c r="H9983" i="8"/>
  <c r="I9982" i="8"/>
  <c r="A9992" i="8"/>
  <c r="X9996" i="8" l="1"/>
  <c r="A9993" i="8"/>
  <c r="I9983" i="8"/>
  <c r="H9984" i="8"/>
  <c r="X9997" i="8" l="1"/>
  <c r="Y9996" i="8"/>
  <c r="H9985" i="8"/>
  <c r="I9984" i="8"/>
  <c r="A9994" i="8"/>
  <c r="Y8998" i="8" l="1"/>
  <c r="Y8999" i="8"/>
  <c r="Y9000" i="8"/>
  <c r="Y9001" i="8"/>
  <c r="Y9002" i="8"/>
  <c r="Y9003" i="8"/>
  <c r="Y9004" i="8"/>
  <c r="Y9005" i="8"/>
  <c r="Y9006" i="8"/>
  <c r="Y9007" i="8"/>
  <c r="Y9008" i="8"/>
  <c r="Y9009" i="8"/>
  <c r="Y9010" i="8"/>
  <c r="Y9011" i="8"/>
  <c r="Y9012" i="8"/>
  <c r="Y9013" i="8"/>
  <c r="Y9014" i="8"/>
  <c r="Y9015" i="8"/>
  <c r="Y9016" i="8"/>
  <c r="Y9017" i="8"/>
  <c r="Y9018" i="8"/>
  <c r="Y9019" i="8"/>
  <c r="Y9020" i="8"/>
  <c r="Y9021" i="8"/>
  <c r="Y9022" i="8"/>
  <c r="Y9023" i="8"/>
  <c r="Y9024" i="8"/>
  <c r="Y9025" i="8"/>
  <c r="Y9026" i="8"/>
  <c r="Y9027" i="8"/>
  <c r="Y9028" i="8"/>
  <c r="Y9029" i="8"/>
  <c r="Y9030" i="8"/>
  <c r="Y9031" i="8"/>
  <c r="Y9032" i="8"/>
  <c r="Y9033" i="8"/>
  <c r="Y9034" i="8"/>
  <c r="Y9035" i="8"/>
  <c r="Y9036" i="8"/>
  <c r="Y9037" i="8"/>
  <c r="Y9038" i="8"/>
  <c r="Y9039" i="8"/>
  <c r="Y9040" i="8"/>
  <c r="Y9041" i="8"/>
  <c r="Y9042" i="8"/>
  <c r="Y9043" i="8"/>
  <c r="Y9044" i="8"/>
  <c r="Y9045" i="8"/>
  <c r="Y9046" i="8"/>
  <c r="Y9047" i="8"/>
  <c r="Y9048" i="8"/>
  <c r="Y9049" i="8"/>
  <c r="Y9050" i="8"/>
  <c r="Y9051" i="8"/>
  <c r="Y9052" i="8"/>
  <c r="Y9053" i="8"/>
  <c r="Y9054" i="8"/>
  <c r="Y9055" i="8"/>
  <c r="Y9056" i="8"/>
  <c r="Y9057" i="8"/>
  <c r="Y9058" i="8"/>
  <c r="Y9059" i="8"/>
  <c r="Y9060" i="8"/>
  <c r="Y9061" i="8"/>
  <c r="Y9062" i="8"/>
  <c r="Y9063" i="8"/>
  <c r="Y9064" i="8"/>
  <c r="Y9065" i="8"/>
  <c r="Y9066" i="8"/>
  <c r="Y9067" i="8"/>
  <c r="Y9068" i="8"/>
  <c r="Y9069" i="8"/>
  <c r="Y9070" i="8"/>
  <c r="Y9071" i="8"/>
  <c r="Y9072" i="8"/>
  <c r="Y9073" i="8"/>
  <c r="Y9074" i="8"/>
  <c r="Y9075" i="8"/>
  <c r="Y9076" i="8"/>
  <c r="Y9077" i="8"/>
  <c r="Y9078" i="8"/>
  <c r="Y9079" i="8"/>
  <c r="Y9080" i="8"/>
  <c r="Y9081" i="8"/>
  <c r="Y9082" i="8"/>
  <c r="Y9083" i="8"/>
  <c r="Y9084" i="8"/>
  <c r="Y9085" i="8"/>
  <c r="Y9086" i="8"/>
  <c r="Y9087" i="8"/>
  <c r="Y9088" i="8"/>
  <c r="Y9089" i="8"/>
  <c r="Y9090" i="8"/>
  <c r="Y9091" i="8"/>
  <c r="Y9092" i="8"/>
  <c r="Y9093" i="8"/>
  <c r="Y9094" i="8"/>
  <c r="Y9095" i="8"/>
  <c r="Y9096" i="8"/>
  <c r="Y9097" i="8"/>
  <c r="Y9098" i="8"/>
  <c r="Y9099" i="8"/>
  <c r="Y9100" i="8"/>
  <c r="Y9101" i="8"/>
  <c r="Y9102" i="8"/>
  <c r="Y9103" i="8"/>
  <c r="Y9104" i="8"/>
  <c r="Y9105" i="8"/>
  <c r="Y9106" i="8"/>
  <c r="Y9107" i="8"/>
  <c r="Y9108" i="8"/>
  <c r="Y9109" i="8"/>
  <c r="Y9110" i="8"/>
  <c r="Y9111" i="8"/>
  <c r="Y9112" i="8"/>
  <c r="Y9113" i="8"/>
  <c r="Y9114" i="8"/>
  <c r="Y9115" i="8"/>
  <c r="Y9116" i="8"/>
  <c r="Y9117" i="8"/>
  <c r="Y9118" i="8"/>
  <c r="Y9119" i="8"/>
  <c r="Y9120" i="8"/>
  <c r="Y9121" i="8"/>
  <c r="Y9122" i="8"/>
  <c r="Y9123" i="8"/>
  <c r="Y9124" i="8"/>
  <c r="Y9125" i="8"/>
  <c r="Y9126" i="8"/>
  <c r="Y9127" i="8"/>
  <c r="Y9128" i="8"/>
  <c r="Y9129" i="8"/>
  <c r="Y9130" i="8"/>
  <c r="Y9131" i="8"/>
  <c r="Y9132" i="8"/>
  <c r="Y9133" i="8"/>
  <c r="Y9134" i="8"/>
  <c r="Y9135" i="8"/>
  <c r="Y9136" i="8"/>
  <c r="Y9137" i="8"/>
  <c r="Y9138" i="8"/>
  <c r="Y9139" i="8"/>
  <c r="Y9140" i="8"/>
  <c r="Y9141" i="8"/>
  <c r="Y9142" i="8"/>
  <c r="Y9143" i="8"/>
  <c r="Y9144" i="8"/>
  <c r="Y9145" i="8"/>
  <c r="Y9146" i="8"/>
  <c r="Y9147" i="8"/>
  <c r="Y9148" i="8"/>
  <c r="Y9149" i="8"/>
  <c r="Y9150" i="8"/>
  <c r="Y9151" i="8"/>
  <c r="Y9152" i="8"/>
  <c r="Y9153" i="8"/>
  <c r="Y9154" i="8"/>
  <c r="Y9155" i="8"/>
  <c r="Y9156" i="8"/>
  <c r="Y9157" i="8"/>
  <c r="Y9158" i="8"/>
  <c r="Y9159" i="8"/>
  <c r="Y9160" i="8"/>
  <c r="Y9161" i="8"/>
  <c r="Y9162" i="8"/>
  <c r="Y9163" i="8"/>
  <c r="Y9164" i="8"/>
  <c r="Y9165" i="8"/>
  <c r="Y9166" i="8"/>
  <c r="Y9167" i="8"/>
  <c r="Y9168" i="8"/>
  <c r="Y9169" i="8"/>
  <c r="Y9170" i="8"/>
  <c r="Y9171" i="8"/>
  <c r="Y9172" i="8"/>
  <c r="Y9173" i="8"/>
  <c r="Y9174" i="8"/>
  <c r="Y9175" i="8"/>
  <c r="Y9176" i="8"/>
  <c r="Y9177" i="8"/>
  <c r="Y9178" i="8"/>
  <c r="Y9179" i="8"/>
  <c r="Y9180" i="8"/>
  <c r="Y9181" i="8"/>
  <c r="Y9182" i="8"/>
  <c r="Y9183" i="8"/>
  <c r="Y9184" i="8"/>
  <c r="Y9185" i="8"/>
  <c r="Y9186" i="8"/>
  <c r="Y9187" i="8"/>
  <c r="Y9188" i="8"/>
  <c r="Y9189" i="8"/>
  <c r="Y9190" i="8"/>
  <c r="Y9191" i="8"/>
  <c r="Y9192" i="8"/>
  <c r="Y9193" i="8"/>
  <c r="Y9194" i="8"/>
  <c r="Y9195" i="8"/>
  <c r="Y9196" i="8"/>
  <c r="Y9197" i="8"/>
  <c r="Y9198" i="8"/>
  <c r="Y9199" i="8"/>
  <c r="Y9200" i="8"/>
  <c r="Y9201" i="8"/>
  <c r="Y9202" i="8"/>
  <c r="Y9203" i="8"/>
  <c r="Y9204" i="8"/>
  <c r="Y9205" i="8"/>
  <c r="Y9206" i="8"/>
  <c r="Y9207" i="8"/>
  <c r="Y9208" i="8"/>
  <c r="Y9209" i="8"/>
  <c r="Y9210" i="8"/>
  <c r="Y9211" i="8"/>
  <c r="Y9212" i="8"/>
  <c r="Y9213" i="8"/>
  <c r="Y9214" i="8"/>
  <c r="Y9215" i="8"/>
  <c r="Y9216" i="8"/>
  <c r="Y9217" i="8"/>
  <c r="Y9218" i="8"/>
  <c r="Y9219" i="8"/>
  <c r="Y9220" i="8"/>
  <c r="Y9221" i="8"/>
  <c r="Y9222" i="8"/>
  <c r="Y9223" i="8"/>
  <c r="Y9224" i="8"/>
  <c r="Y9225" i="8"/>
  <c r="Y9226" i="8"/>
  <c r="Y9227" i="8"/>
  <c r="Y9228" i="8"/>
  <c r="Y9229" i="8"/>
  <c r="Y9230" i="8"/>
  <c r="Y9231" i="8"/>
  <c r="Y9232" i="8"/>
  <c r="Y9233" i="8"/>
  <c r="Y9234" i="8"/>
  <c r="Y9235" i="8"/>
  <c r="Y9236" i="8"/>
  <c r="Y9237" i="8"/>
  <c r="Y9238" i="8"/>
  <c r="Y9239" i="8"/>
  <c r="Y9240" i="8"/>
  <c r="Y9241" i="8"/>
  <c r="Y9242" i="8"/>
  <c r="Y9243" i="8"/>
  <c r="Y9244" i="8"/>
  <c r="Y9245" i="8"/>
  <c r="Y9246" i="8"/>
  <c r="Y9247" i="8"/>
  <c r="Y9248" i="8"/>
  <c r="Y9249" i="8"/>
  <c r="Y9250" i="8"/>
  <c r="Y9251" i="8"/>
  <c r="Y9252" i="8"/>
  <c r="Y9253" i="8"/>
  <c r="Y9254" i="8"/>
  <c r="Y9255" i="8"/>
  <c r="Y9256" i="8"/>
  <c r="Y9257" i="8"/>
  <c r="Y9258" i="8"/>
  <c r="Y9259" i="8"/>
  <c r="Y9260" i="8"/>
  <c r="Y9261" i="8"/>
  <c r="Y9262" i="8"/>
  <c r="Y9263" i="8"/>
  <c r="Y9264" i="8"/>
  <c r="Y9265" i="8"/>
  <c r="Y9266" i="8"/>
  <c r="Y9267" i="8"/>
  <c r="Y9268" i="8"/>
  <c r="Y9269" i="8"/>
  <c r="Y9270" i="8"/>
  <c r="Y9271" i="8"/>
  <c r="Y9272" i="8"/>
  <c r="Y9273" i="8"/>
  <c r="Y9274" i="8"/>
  <c r="Y9275" i="8"/>
  <c r="Y9276" i="8"/>
  <c r="Y9277" i="8"/>
  <c r="Y9278" i="8"/>
  <c r="Y9279" i="8"/>
  <c r="Y9280" i="8"/>
  <c r="Y9281" i="8"/>
  <c r="Y9282" i="8"/>
  <c r="Y9283" i="8"/>
  <c r="Y9284" i="8"/>
  <c r="Y9285" i="8"/>
  <c r="Y9286" i="8"/>
  <c r="Y9287" i="8"/>
  <c r="Y9288" i="8"/>
  <c r="Y9289" i="8"/>
  <c r="Y9290" i="8"/>
  <c r="Y9291" i="8"/>
  <c r="Y9292" i="8"/>
  <c r="Y9293" i="8"/>
  <c r="Y9294" i="8"/>
  <c r="Y9295" i="8"/>
  <c r="Y9296" i="8"/>
  <c r="Y9297" i="8"/>
  <c r="Y9298" i="8"/>
  <c r="Y9299" i="8"/>
  <c r="Y9300" i="8"/>
  <c r="Y9301" i="8"/>
  <c r="Y9302" i="8"/>
  <c r="Y9303" i="8"/>
  <c r="Y9304" i="8"/>
  <c r="Y9305" i="8"/>
  <c r="Y9306" i="8"/>
  <c r="Y9307" i="8"/>
  <c r="Y9308" i="8"/>
  <c r="Y9309" i="8"/>
  <c r="Y9310" i="8"/>
  <c r="Y9311" i="8"/>
  <c r="Y9312" i="8"/>
  <c r="Y9313" i="8"/>
  <c r="Y9314" i="8"/>
  <c r="Y9315" i="8"/>
  <c r="Y9316" i="8"/>
  <c r="Y9317" i="8"/>
  <c r="Y9318" i="8"/>
  <c r="Y9319" i="8"/>
  <c r="Y9320" i="8"/>
  <c r="Y9321" i="8"/>
  <c r="Y9322" i="8"/>
  <c r="Y9323" i="8"/>
  <c r="Y9324" i="8"/>
  <c r="Y9325" i="8"/>
  <c r="Y9326" i="8"/>
  <c r="Y9327" i="8"/>
  <c r="Y9328" i="8"/>
  <c r="Y9329" i="8"/>
  <c r="Y9330" i="8"/>
  <c r="Y9331" i="8"/>
  <c r="Y9332" i="8"/>
  <c r="Y9333" i="8"/>
  <c r="Y9334" i="8"/>
  <c r="Y9335" i="8"/>
  <c r="Y9336" i="8"/>
  <c r="Y9337" i="8"/>
  <c r="Y9338" i="8"/>
  <c r="Y9339" i="8"/>
  <c r="Y9340" i="8"/>
  <c r="Y9341" i="8"/>
  <c r="Y9342" i="8"/>
  <c r="Y9343" i="8"/>
  <c r="Y9344" i="8"/>
  <c r="Y9345" i="8"/>
  <c r="Y9346" i="8"/>
  <c r="Y9347" i="8"/>
  <c r="Y9348" i="8"/>
  <c r="Y9349" i="8"/>
  <c r="Y9350" i="8"/>
  <c r="Y9351" i="8"/>
  <c r="Y9352" i="8"/>
  <c r="Y9353" i="8"/>
  <c r="Y9354" i="8"/>
  <c r="Y9355" i="8"/>
  <c r="Y9356" i="8"/>
  <c r="Y9357" i="8"/>
  <c r="Y9358" i="8"/>
  <c r="Y9359" i="8"/>
  <c r="Y9360" i="8"/>
  <c r="Y9361" i="8"/>
  <c r="Y9362" i="8"/>
  <c r="Y9363" i="8"/>
  <c r="Y9364" i="8"/>
  <c r="Y9365" i="8"/>
  <c r="Y9366" i="8"/>
  <c r="Y9367" i="8"/>
  <c r="Y9368" i="8"/>
  <c r="Y9369" i="8"/>
  <c r="Y9370" i="8"/>
  <c r="Y9371" i="8"/>
  <c r="Y9372" i="8"/>
  <c r="Y9373" i="8"/>
  <c r="Y9374" i="8"/>
  <c r="Y9375" i="8"/>
  <c r="Y9376" i="8"/>
  <c r="Y9377" i="8"/>
  <c r="Y9378" i="8"/>
  <c r="Y9379" i="8"/>
  <c r="Y9380" i="8"/>
  <c r="Y9381" i="8"/>
  <c r="Y9382" i="8"/>
  <c r="Y9383" i="8"/>
  <c r="Y9384" i="8"/>
  <c r="Y9385" i="8"/>
  <c r="Y9386" i="8"/>
  <c r="Y9387" i="8"/>
  <c r="Y9388" i="8"/>
  <c r="Y9389" i="8"/>
  <c r="Y9390" i="8"/>
  <c r="Y9391" i="8"/>
  <c r="Y9392" i="8"/>
  <c r="Y9393" i="8"/>
  <c r="Y9394" i="8"/>
  <c r="Y9395" i="8"/>
  <c r="Y9396" i="8"/>
  <c r="Y9397" i="8"/>
  <c r="Y9398" i="8"/>
  <c r="Y9399" i="8"/>
  <c r="Y9400" i="8"/>
  <c r="Y9401" i="8"/>
  <c r="Y9402" i="8"/>
  <c r="Y9403" i="8"/>
  <c r="Y9404" i="8"/>
  <c r="Y9405" i="8"/>
  <c r="Y9406" i="8"/>
  <c r="Y9407" i="8"/>
  <c r="Y9408" i="8"/>
  <c r="Y9409" i="8"/>
  <c r="Y9410" i="8"/>
  <c r="Y9411" i="8"/>
  <c r="Y9412" i="8"/>
  <c r="Y9413" i="8"/>
  <c r="Y9414" i="8"/>
  <c r="Y9415" i="8"/>
  <c r="Y9416" i="8"/>
  <c r="Y9417" i="8"/>
  <c r="Y9418" i="8"/>
  <c r="Y9419" i="8"/>
  <c r="Y9420" i="8"/>
  <c r="Y9421" i="8"/>
  <c r="Y9422" i="8"/>
  <c r="Y9423" i="8"/>
  <c r="Y9424" i="8"/>
  <c r="Y9425" i="8"/>
  <c r="Y9426" i="8"/>
  <c r="Y9427" i="8"/>
  <c r="Y9428" i="8"/>
  <c r="Y9429" i="8"/>
  <c r="Y9430" i="8"/>
  <c r="Y9431" i="8"/>
  <c r="Y9432" i="8"/>
  <c r="Y9433" i="8"/>
  <c r="Y9434" i="8"/>
  <c r="Y9435" i="8"/>
  <c r="Y9436" i="8"/>
  <c r="Y9437" i="8"/>
  <c r="Y9438" i="8"/>
  <c r="Y9439" i="8"/>
  <c r="Y9440" i="8"/>
  <c r="Y9441" i="8"/>
  <c r="Y9442" i="8"/>
  <c r="Y9443" i="8"/>
  <c r="Y9444" i="8"/>
  <c r="Y9445" i="8"/>
  <c r="Y9446" i="8"/>
  <c r="Y9447" i="8"/>
  <c r="Y9448" i="8"/>
  <c r="Y9449" i="8"/>
  <c r="Y9450" i="8"/>
  <c r="Y9451" i="8"/>
  <c r="Y9452" i="8"/>
  <c r="Y9453" i="8"/>
  <c r="Y9454" i="8"/>
  <c r="Y9455" i="8"/>
  <c r="Y9456" i="8"/>
  <c r="Y9457" i="8"/>
  <c r="Y9458" i="8"/>
  <c r="Y9459" i="8"/>
  <c r="Y9460" i="8"/>
  <c r="Y9461" i="8"/>
  <c r="Y9462" i="8"/>
  <c r="Y9463" i="8"/>
  <c r="Y9464" i="8"/>
  <c r="Y9465" i="8"/>
  <c r="Y9466" i="8"/>
  <c r="Y9467" i="8"/>
  <c r="Y9468" i="8"/>
  <c r="Y9469" i="8"/>
  <c r="Y9470" i="8"/>
  <c r="Y9471" i="8"/>
  <c r="Y9472" i="8"/>
  <c r="Y9473" i="8"/>
  <c r="Y9474" i="8"/>
  <c r="Y9475" i="8"/>
  <c r="Y9476" i="8"/>
  <c r="Y9477" i="8"/>
  <c r="Y9478" i="8"/>
  <c r="Y9479" i="8"/>
  <c r="Y9480" i="8"/>
  <c r="Y9481" i="8"/>
  <c r="Y9482" i="8"/>
  <c r="Y9483" i="8"/>
  <c r="Y9484" i="8"/>
  <c r="Y9485" i="8"/>
  <c r="Y9486" i="8"/>
  <c r="Y9487" i="8"/>
  <c r="Y9488" i="8"/>
  <c r="Y9489" i="8"/>
  <c r="Y9490" i="8"/>
  <c r="Y9491" i="8"/>
  <c r="Y9492" i="8"/>
  <c r="Y9493" i="8"/>
  <c r="Y9494" i="8"/>
  <c r="Y9495" i="8"/>
  <c r="Y9496" i="8"/>
  <c r="Y9497" i="8"/>
  <c r="Y9498" i="8"/>
  <c r="Y9499" i="8"/>
  <c r="Y9500" i="8"/>
  <c r="Y9501" i="8"/>
  <c r="Y9502" i="8"/>
  <c r="Y9503" i="8"/>
  <c r="Y9504" i="8"/>
  <c r="Y9505" i="8"/>
  <c r="Y9506" i="8"/>
  <c r="Y9507" i="8"/>
  <c r="Y9508" i="8"/>
  <c r="Y9509" i="8"/>
  <c r="Y9510" i="8"/>
  <c r="Y9511" i="8"/>
  <c r="Y9512" i="8"/>
  <c r="Y9513" i="8"/>
  <c r="Y9514" i="8"/>
  <c r="Y9515" i="8"/>
  <c r="Y9516" i="8"/>
  <c r="Y9517" i="8"/>
  <c r="Y9518" i="8"/>
  <c r="Y9519" i="8"/>
  <c r="Y9520" i="8"/>
  <c r="Y9521" i="8"/>
  <c r="Y9522" i="8"/>
  <c r="Y9523" i="8"/>
  <c r="Y9524" i="8"/>
  <c r="Y9525" i="8"/>
  <c r="Y9526" i="8"/>
  <c r="Y9527" i="8"/>
  <c r="Y9528" i="8"/>
  <c r="Y9529" i="8"/>
  <c r="Y9530" i="8"/>
  <c r="Y9531" i="8"/>
  <c r="Y9532" i="8"/>
  <c r="Y9533" i="8"/>
  <c r="Y9534" i="8"/>
  <c r="Y9535" i="8"/>
  <c r="Y9536" i="8"/>
  <c r="Y9537" i="8"/>
  <c r="Y9538" i="8"/>
  <c r="Y9539" i="8"/>
  <c r="Y9540" i="8"/>
  <c r="Y9541" i="8"/>
  <c r="Y9542" i="8"/>
  <c r="Y9543" i="8"/>
  <c r="Y9544" i="8"/>
  <c r="Y9545" i="8"/>
  <c r="Y9546" i="8"/>
  <c r="Y9547" i="8"/>
  <c r="Y9548" i="8"/>
  <c r="Y9549" i="8"/>
  <c r="Y9550" i="8"/>
  <c r="Y9551" i="8"/>
  <c r="Y9552" i="8"/>
  <c r="Y9553" i="8"/>
  <c r="Y9554" i="8"/>
  <c r="Y9555" i="8"/>
  <c r="Y9556" i="8"/>
  <c r="Y9557" i="8"/>
  <c r="Y9558" i="8"/>
  <c r="Y9559" i="8"/>
  <c r="Y9560" i="8"/>
  <c r="Y9561" i="8"/>
  <c r="Y9562" i="8"/>
  <c r="Y9563" i="8"/>
  <c r="Y9564" i="8"/>
  <c r="Y9565" i="8"/>
  <c r="Y9566" i="8"/>
  <c r="Y9567" i="8"/>
  <c r="Y9568" i="8"/>
  <c r="Y9569" i="8"/>
  <c r="Y9570" i="8"/>
  <c r="Y9571" i="8"/>
  <c r="Y9572" i="8"/>
  <c r="Y9573" i="8"/>
  <c r="Y9574" i="8"/>
  <c r="Y9575" i="8"/>
  <c r="Y9576" i="8"/>
  <c r="Y9577" i="8"/>
  <c r="Y9578" i="8"/>
  <c r="Y9579" i="8"/>
  <c r="Y9580" i="8"/>
  <c r="Y9581" i="8"/>
  <c r="Y9582" i="8"/>
  <c r="Y9583" i="8"/>
  <c r="Y9584" i="8"/>
  <c r="Y9585" i="8"/>
  <c r="Y9586" i="8"/>
  <c r="Y9587" i="8"/>
  <c r="Y9588" i="8"/>
  <c r="Y9589" i="8"/>
  <c r="Y9590" i="8"/>
  <c r="Y9591" i="8"/>
  <c r="Y9592" i="8"/>
  <c r="Y9593" i="8"/>
  <c r="Y9594" i="8"/>
  <c r="Y9595" i="8"/>
  <c r="Y9596" i="8"/>
  <c r="Y9597" i="8"/>
  <c r="Y9598" i="8"/>
  <c r="Y9599" i="8"/>
  <c r="Y9600" i="8"/>
  <c r="Y9601" i="8"/>
  <c r="Y9602" i="8"/>
  <c r="Y9603" i="8"/>
  <c r="Y9604" i="8"/>
  <c r="Y9605" i="8"/>
  <c r="Y9606" i="8"/>
  <c r="Y9607" i="8"/>
  <c r="Y9608" i="8"/>
  <c r="Y9609" i="8"/>
  <c r="Y9610" i="8"/>
  <c r="Y9611" i="8"/>
  <c r="Y9612" i="8"/>
  <c r="Y9613" i="8"/>
  <c r="Y9614" i="8"/>
  <c r="Y9615" i="8"/>
  <c r="Y9616" i="8"/>
  <c r="Y9617" i="8"/>
  <c r="Y9618" i="8"/>
  <c r="Y9619" i="8"/>
  <c r="Y9620" i="8"/>
  <c r="Y9621" i="8"/>
  <c r="Y9622" i="8"/>
  <c r="Y9623" i="8"/>
  <c r="Y9624" i="8"/>
  <c r="Y9625" i="8"/>
  <c r="Y9626" i="8"/>
  <c r="Y9627" i="8"/>
  <c r="Y9628" i="8"/>
  <c r="Y9629" i="8"/>
  <c r="Y9630" i="8"/>
  <c r="Y9631" i="8"/>
  <c r="Y9632" i="8"/>
  <c r="Y9633" i="8"/>
  <c r="Y9634" i="8"/>
  <c r="Y9635" i="8"/>
  <c r="Y9636" i="8"/>
  <c r="Y9637" i="8"/>
  <c r="Y9638" i="8"/>
  <c r="Y9639" i="8"/>
  <c r="Y9640" i="8"/>
  <c r="Y9641" i="8"/>
  <c r="Y9642" i="8"/>
  <c r="Y9643" i="8"/>
  <c r="Y9644" i="8"/>
  <c r="Y9645" i="8"/>
  <c r="Y9646" i="8"/>
  <c r="Y9647" i="8"/>
  <c r="Y9648" i="8"/>
  <c r="Y9649" i="8"/>
  <c r="Y9650" i="8"/>
  <c r="Y9651" i="8"/>
  <c r="Y9652" i="8"/>
  <c r="Y9653" i="8"/>
  <c r="Y9654" i="8"/>
  <c r="Y9655" i="8"/>
  <c r="Y9656" i="8"/>
  <c r="Y9657" i="8"/>
  <c r="Y9658" i="8"/>
  <c r="Y9659" i="8"/>
  <c r="Y9660" i="8"/>
  <c r="Y9661" i="8"/>
  <c r="Y9662" i="8"/>
  <c r="Y9663" i="8"/>
  <c r="Y9664" i="8"/>
  <c r="Y9665" i="8"/>
  <c r="Y9666" i="8"/>
  <c r="Y9667" i="8"/>
  <c r="Y9668" i="8"/>
  <c r="Y9669" i="8"/>
  <c r="Y9670" i="8"/>
  <c r="Y9671" i="8"/>
  <c r="Y9672" i="8"/>
  <c r="Y9673" i="8"/>
  <c r="Y9674" i="8"/>
  <c r="Y9675" i="8"/>
  <c r="Y9676" i="8"/>
  <c r="Y9677" i="8"/>
  <c r="Y9678" i="8"/>
  <c r="Y9679" i="8"/>
  <c r="Y9680" i="8"/>
  <c r="Y9681" i="8"/>
  <c r="Y9682" i="8"/>
  <c r="Y9683" i="8"/>
  <c r="Y9684" i="8"/>
  <c r="Y9685" i="8"/>
  <c r="Y9686" i="8"/>
  <c r="Y9687" i="8"/>
  <c r="Y9688" i="8"/>
  <c r="Y9689" i="8"/>
  <c r="Y9690" i="8"/>
  <c r="Y9691" i="8"/>
  <c r="Y9692" i="8"/>
  <c r="Y9693" i="8"/>
  <c r="Y9694" i="8"/>
  <c r="Y9695" i="8"/>
  <c r="Y9696" i="8"/>
  <c r="Y9697" i="8"/>
  <c r="Y9698" i="8"/>
  <c r="Y9699" i="8"/>
  <c r="Y9700" i="8"/>
  <c r="Y9701" i="8"/>
  <c r="Y9702" i="8"/>
  <c r="Y9703" i="8"/>
  <c r="Y9704" i="8"/>
  <c r="Y9705" i="8"/>
  <c r="Y9706" i="8"/>
  <c r="Y9707" i="8"/>
  <c r="Y9708" i="8"/>
  <c r="Y9709" i="8"/>
  <c r="Y9710" i="8"/>
  <c r="Y9711" i="8"/>
  <c r="Y9712" i="8"/>
  <c r="Y9713" i="8"/>
  <c r="Y9714" i="8"/>
  <c r="Y9715" i="8"/>
  <c r="Y9716" i="8"/>
  <c r="Y9717" i="8"/>
  <c r="Y9718" i="8"/>
  <c r="Y9719" i="8"/>
  <c r="Y9720" i="8"/>
  <c r="Y9721" i="8"/>
  <c r="Y9722" i="8"/>
  <c r="Y9723" i="8"/>
  <c r="Y9724" i="8"/>
  <c r="Y9725" i="8"/>
  <c r="Y9726" i="8"/>
  <c r="Y9727" i="8"/>
  <c r="Y9728" i="8"/>
  <c r="Y9729" i="8"/>
  <c r="Y9730" i="8"/>
  <c r="Y9731" i="8"/>
  <c r="Y9732" i="8"/>
  <c r="Y9733" i="8"/>
  <c r="Y9734" i="8"/>
  <c r="Y9735" i="8"/>
  <c r="Y9736" i="8"/>
  <c r="Y9737" i="8"/>
  <c r="Y9738" i="8"/>
  <c r="Y9739" i="8"/>
  <c r="Y9740" i="8"/>
  <c r="Y9741" i="8"/>
  <c r="Y9742" i="8"/>
  <c r="Y9743" i="8"/>
  <c r="Y9744" i="8"/>
  <c r="Y9745" i="8"/>
  <c r="Y9746" i="8"/>
  <c r="Y9747" i="8"/>
  <c r="Y9748" i="8"/>
  <c r="Y9749" i="8"/>
  <c r="Y9750" i="8"/>
  <c r="Y9751" i="8"/>
  <c r="Y9752" i="8"/>
  <c r="Y9753" i="8"/>
  <c r="Y9754" i="8"/>
  <c r="Y9755" i="8"/>
  <c r="Y9756" i="8"/>
  <c r="Y9757" i="8"/>
  <c r="Y9758" i="8"/>
  <c r="Y9759" i="8"/>
  <c r="Y9760" i="8"/>
  <c r="Y9761" i="8"/>
  <c r="Y9762" i="8"/>
  <c r="Y9763" i="8"/>
  <c r="Y9764" i="8"/>
  <c r="Y9765" i="8"/>
  <c r="Y9766" i="8"/>
  <c r="Y9767" i="8"/>
  <c r="Y9768" i="8"/>
  <c r="Y9769" i="8"/>
  <c r="Y9770" i="8"/>
  <c r="Y9771" i="8"/>
  <c r="Y9772" i="8"/>
  <c r="Y9773" i="8"/>
  <c r="Y9774" i="8"/>
  <c r="Y9775" i="8"/>
  <c r="Y9776" i="8"/>
  <c r="Y9777" i="8"/>
  <c r="Y9778" i="8"/>
  <c r="Y9779" i="8"/>
  <c r="Y9780" i="8"/>
  <c r="Y9781" i="8"/>
  <c r="Y9782" i="8"/>
  <c r="Y9783" i="8"/>
  <c r="Y9784" i="8"/>
  <c r="Y9785" i="8"/>
  <c r="Y9786" i="8"/>
  <c r="Y9787" i="8"/>
  <c r="Y9788" i="8"/>
  <c r="Y9789" i="8"/>
  <c r="Y9790" i="8"/>
  <c r="Y9791" i="8"/>
  <c r="Y9792" i="8"/>
  <c r="Y9793" i="8"/>
  <c r="Y9794" i="8"/>
  <c r="Y9795" i="8"/>
  <c r="Y9796" i="8"/>
  <c r="Y9797" i="8"/>
  <c r="Y9798" i="8"/>
  <c r="Y9799" i="8"/>
  <c r="Y9800" i="8"/>
  <c r="Y9801" i="8"/>
  <c r="Y9802" i="8"/>
  <c r="Y9803" i="8"/>
  <c r="Y9804" i="8"/>
  <c r="Y9805" i="8"/>
  <c r="Y9806" i="8"/>
  <c r="Y9807" i="8"/>
  <c r="Y9808" i="8"/>
  <c r="Y9809" i="8"/>
  <c r="Y9810" i="8"/>
  <c r="Y9811" i="8"/>
  <c r="Y9812" i="8"/>
  <c r="Y9813" i="8"/>
  <c r="Y9814" i="8"/>
  <c r="Y9815" i="8"/>
  <c r="Y9816" i="8"/>
  <c r="Y9817" i="8"/>
  <c r="Y9818" i="8"/>
  <c r="Y9819" i="8"/>
  <c r="Y9820" i="8"/>
  <c r="Y9821" i="8"/>
  <c r="Y9822" i="8"/>
  <c r="Y9823" i="8"/>
  <c r="Y9824" i="8"/>
  <c r="Y9825" i="8"/>
  <c r="Y9826" i="8"/>
  <c r="Y9827" i="8"/>
  <c r="Y9828" i="8"/>
  <c r="Y9829" i="8"/>
  <c r="Y9830" i="8"/>
  <c r="Y9831" i="8"/>
  <c r="Y9832" i="8"/>
  <c r="Y9833" i="8"/>
  <c r="Y9834" i="8"/>
  <c r="Y9835" i="8"/>
  <c r="Y9836" i="8"/>
  <c r="Y9837" i="8"/>
  <c r="Y9838" i="8"/>
  <c r="Y9839" i="8"/>
  <c r="Y9840" i="8"/>
  <c r="Y9841" i="8"/>
  <c r="Y9842" i="8"/>
  <c r="Y9843" i="8"/>
  <c r="Y9844" i="8"/>
  <c r="Y9845" i="8"/>
  <c r="Y9846" i="8"/>
  <c r="Y9847" i="8"/>
  <c r="Y9848" i="8"/>
  <c r="Y9849" i="8"/>
  <c r="Y9850" i="8"/>
  <c r="Y9851" i="8"/>
  <c r="Y9852" i="8"/>
  <c r="Y9853" i="8"/>
  <c r="Y9854" i="8"/>
  <c r="Y9855" i="8"/>
  <c r="Y9856" i="8"/>
  <c r="Y9857" i="8"/>
  <c r="Y9858" i="8"/>
  <c r="Y9859" i="8"/>
  <c r="Y9860" i="8"/>
  <c r="Y9861" i="8"/>
  <c r="Y9862" i="8"/>
  <c r="Y9863" i="8"/>
  <c r="Y9864" i="8"/>
  <c r="Y9865" i="8"/>
  <c r="Y9866" i="8"/>
  <c r="Y9867" i="8"/>
  <c r="Y9868" i="8"/>
  <c r="Y9869" i="8"/>
  <c r="Y9870" i="8"/>
  <c r="Y9871" i="8"/>
  <c r="Y9872" i="8"/>
  <c r="Y9873" i="8"/>
  <c r="Y9874" i="8"/>
  <c r="Y9875" i="8"/>
  <c r="Y9876" i="8"/>
  <c r="Y9877" i="8"/>
  <c r="Y9878" i="8"/>
  <c r="Y9879" i="8"/>
  <c r="Y9880" i="8"/>
  <c r="Y9881" i="8"/>
  <c r="Y9882" i="8"/>
  <c r="Y9883" i="8"/>
  <c r="Y9884" i="8"/>
  <c r="Y9885" i="8"/>
  <c r="Y9886" i="8"/>
  <c r="Y9887" i="8"/>
  <c r="Y9888" i="8"/>
  <c r="Y9889" i="8"/>
  <c r="Y9890" i="8"/>
  <c r="Y9891" i="8"/>
  <c r="Y9892" i="8"/>
  <c r="Y9893" i="8"/>
  <c r="Y9894" i="8"/>
  <c r="Y9895" i="8"/>
  <c r="Y9896" i="8"/>
  <c r="Y9897" i="8"/>
  <c r="Y9898" i="8"/>
  <c r="Y9899" i="8"/>
  <c r="Y9900" i="8"/>
  <c r="Y9901" i="8"/>
  <c r="Y9902" i="8"/>
  <c r="Y9903" i="8"/>
  <c r="Y9904" i="8"/>
  <c r="Y9905" i="8"/>
  <c r="Y9906" i="8"/>
  <c r="Y9907" i="8"/>
  <c r="Y9908" i="8"/>
  <c r="Y9909" i="8"/>
  <c r="Y9910" i="8"/>
  <c r="Y9911" i="8"/>
  <c r="Y9912" i="8"/>
  <c r="Y9913" i="8"/>
  <c r="Y9914" i="8"/>
  <c r="Y9915" i="8"/>
  <c r="Y9916" i="8"/>
  <c r="Y9917" i="8"/>
  <c r="Y9918" i="8"/>
  <c r="Y9919" i="8"/>
  <c r="Y9920" i="8"/>
  <c r="Y9921" i="8"/>
  <c r="Y9922" i="8"/>
  <c r="Y9923" i="8"/>
  <c r="Y9924" i="8"/>
  <c r="Y9925" i="8"/>
  <c r="Y9926" i="8"/>
  <c r="Y9927" i="8"/>
  <c r="Y9928" i="8"/>
  <c r="Y9929" i="8"/>
  <c r="Y9930" i="8"/>
  <c r="Y9931" i="8"/>
  <c r="Y9932" i="8"/>
  <c r="Y9933" i="8"/>
  <c r="Y9934" i="8"/>
  <c r="Y9935" i="8"/>
  <c r="Y9936" i="8"/>
  <c r="Y9937" i="8"/>
  <c r="Y9938" i="8"/>
  <c r="Y9939" i="8"/>
  <c r="Y9940" i="8"/>
  <c r="Y9941" i="8"/>
  <c r="Y9942" i="8"/>
  <c r="Y9943" i="8"/>
  <c r="Y9944" i="8"/>
  <c r="Y9945" i="8"/>
  <c r="Y9946" i="8"/>
  <c r="Y9947" i="8"/>
  <c r="Y9948" i="8"/>
  <c r="Y9949" i="8"/>
  <c r="Y9950" i="8"/>
  <c r="Y9951" i="8"/>
  <c r="Y9952" i="8"/>
  <c r="Y9953" i="8"/>
  <c r="Y9954" i="8"/>
  <c r="Y9955" i="8"/>
  <c r="Y9956" i="8"/>
  <c r="Y9957" i="8"/>
  <c r="Y9958" i="8"/>
  <c r="Y9959" i="8"/>
  <c r="Y9960" i="8"/>
  <c r="Y9961" i="8"/>
  <c r="Y9962" i="8"/>
  <c r="Y9963" i="8"/>
  <c r="Y9964" i="8"/>
  <c r="Y9965" i="8"/>
  <c r="Y9966" i="8"/>
  <c r="Y9967" i="8"/>
  <c r="Y9968" i="8"/>
  <c r="Y9969" i="8"/>
  <c r="Y9970" i="8"/>
  <c r="Y9971" i="8"/>
  <c r="Y9972" i="8"/>
  <c r="Y9973" i="8"/>
  <c r="Y9974" i="8"/>
  <c r="Y9975" i="8"/>
  <c r="Y9976" i="8"/>
  <c r="Y9977" i="8"/>
  <c r="Y9978" i="8"/>
  <c r="Y9979" i="8"/>
  <c r="Y9980" i="8"/>
  <c r="Y9981" i="8"/>
  <c r="Y9982" i="8"/>
  <c r="Y9983" i="8"/>
  <c r="Y9984" i="8"/>
  <c r="Y9985" i="8"/>
  <c r="Y9986" i="8"/>
  <c r="Y9987" i="8"/>
  <c r="Y9988" i="8"/>
  <c r="Y9989" i="8"/>
  <c r="Y9990" i="8"/>
  <c r="Y9991" i="8"/>
  <c r="Y9992" i="8"/>
  <c r="Y9993" i="8"/>
  <c r="Y9994" i="8"/>
  <c r="Y9995" i="8"/>
  <c r="A9995" i="8"/>
  <c r="I9985" i="8"/>
  <c r="H9986" i="8"/>
  <c r="H9987" i="8" l="1"/>
  <c r="I9986" i="8"/>
  <c r="A9996" i="8"/>
  <c r="A9997" i="8" l="1"/>
  <c r="H9988" i="8"/>
  <c r="I9987" i="8"/>
  <c r="H9989" i="8" l="1"/>
  <c r="I9988" i="8"/>
  <c r="A9998" i="8"/>
  <c r="A9999" i="8" l="1"/>
  <c r="H9990" i="8"/>
  <c r="I9989" i="8"/>
  <c r="H9991" i="8" l="1"/>
  <c r="I9990" i="8"/>
  <c r="A10000" i="8"/>
  <c r="A10001" i="8" l="1"/>
  <c r="H9992" i="8"/>
  <c r="I9991" i="8"/>
  <c r="H9993" i="8" l="1"/>
  <c r="I9992" i="8"/>
  <c r="A10002" i="8"/>
  <c r="H9994" i="8" l="1"/>
  <c r="I9993" i="8"/>
  <c r="H9995" i="8" l="1"/>
  <c r="I9994" i="8"/>
  <c r="H9996" i="8" l="1"/>
  <c r="I9995" i="8"/>
  <c r="H9997" i="8" l="1"/>
  <c r="I9996" i="8"/>
  <c r="H9998" i="8" l="1"/>
  <c r="I9997" i="8"/>
  <c r="H9999" i="8" l="1"/>
  <c r="I9998" i="8"/>
  <c r="I9999" i="8" l="1"/>
  <c r="H10000" i="8"/>
  <c r="I10000" i="8" l="1"/>
  <c r="H10001" i="8"/>
  <c r="H10002" i="8" l="1"/>
  <c r="I10002" i="8" s="1"/>
  <c r="I10001" i="8"/>
  <c r="L12" i="1" l="1"/>
  <c r="AP22" i="1" l="1"/>
  <c r="AD22" i="1"/>
  <c r="AC22" i="1"/>
  <c r="AP21" i="1"/>
  <c r="AD21" i="1"/>
  <c r="AC21" i="1"/>
  <c r="AP20" i="1"/>
  <c r="AD20" i="1"/>
  <c r="AC20" i="1"/>
  <c r="AP19" i="1"/>
  <c r="AD19" i="1"/>
  <c r="AC19" i="1"/>
  <c r="AP18" i="1"/>
  <c r="AD18" i="1"/>
  <c r="AC18" i="1"/>
  <c r="AP17" i="1"/>
  <c r="AD17" i="1"/>
  <c r="AC17" i="1"/>
  <c r="AP16" i="1"/>
  <c r="AD16" i="1"/>
  <c r="AC16" i="1"/>
  <c r="AP15" i="1"/>
  <c r="AD15" i="1"/>
  <c r="AC15" i="1"/>
  <c r="AP14" i="1"/>
  <c r="AD14" i="1"/>
  <c r="AC14" i="1"/>
  <c r="AP13" i="1"/>
  <c r="AD13" i="1"/>
  <c r="AC13" i="1"/>
  <c r="AP12" i="1"/>
  <c r="AD12" i="1"/>
  <c r="AC12" i="1"/>
  <c r="AC11" i="1"/>
  <c r="AE8" i="1"/>
  <c r="AE7" i="1"/>
  <c r="AE6" i="1"/>
  <c r="AE5" i="1"/>
  <c r="AA12" i="1" l="1"/>
  <c r="AC23" i="1"/>
  <c r="AM18" i="1"/>
  <c r="AE14" i="1"/>
  <c r="AA22" i="1"/>
  <c r="AA17" i="1"/>
  <c r="AE22" i="1"/>
  <c r="AE17" i="1"/>
  <c r="AM19" i="1"/>
  <c r="AE13" i="1"/>
  <c r="AE15" i="1"/>
  <c r="AE20" i="1"/>
  <c r="AA20" i="1"/>
  <c r="AM22" i="1"/>
  <c r="AA19" i="1"/>
  <c r="AA13" i="1"/>
  <c r="AM13" i="1"/>
  <c r="AM15" i="1"/>
  <c r="AE18" i="1"/>
  <c r="AM14" i="1"/>
  <c r="AA15" i="1"/>
  <c r="AE12" i="1"/>
  <c r="AA14" i="1"/>
  <c r="AE19" i="1"/>
  <c r="M13" i="1"/>
  <c r="M12" i="1"/>
  <c r="M10" i="1"/>
  <c r="M7" i="1"/>
  <c r="L14" i="1"/>
  <c r="L10" i="1"/>
  <c r="L8" i="1"/>
  <c r="AM21" i="1"/>
  <c r="AM11" i="1"/>
  <c r="AA21" i="1"/>
  <c r="AP7" i="1"/>
  <c r="AQ7" i="1" s="1"/>
  <c r="AA18" i="1"/>
  <c r="AM20" i="1"/>
  <c r="M14" i="1"/>
  <c r="M15" i="1"/>
  <c r="AE16" i="1"/>
  <c r="AE21" i="1"/>
  <c r="AM17" i="1"/>
  <c r="L7" i="1"/>
  <c r="AA11" i="1"/>
  <c r="AP6" i="1"/>
  <c r="AQ6" i="1" s="1"/>
  <c r="AM12" i="1"/>
  <c r="AM16" i="1"/>
  <c r="AA16" i="1"/>
  <c r="L6" i="1" l="1"/>
  <c r="L9" i="1"/>
  <c r="K13" i="1"/>
  <c r="AT11" i="1"/>
  <c r="AT12" i="1"/>
  <c r="P14" i="1"/>
  <c r="S14" i="1" s="1"/>
  <c r="T14" i="1" s="1"/>
  <c r="K14" i="1"/>
  <c r="J12" i="1"/>
  <c r="K12" i="1"/>
  <c r="O12" i="1"/>
  <c r="M11" i="1"/>
  <c r="K10" i="1"/>
  <c r="J10" i="1"/>
  <c r="M9" i="1"/>
  <c r="M8" i="1"/>
  <c r="M6" i="1"/>
  <c r="N6" i="1"/>
  <c r="N8" i="1"/>
  <c r="N9" i="1"/>
  <c r="N15" i="1"/>
  <c r="N10" i="1"/>
  <c r="P7" i="1"/>
  <c r="S7" i="1" s="1"/>
  <c r="T7" i="1" s="1"/>
  <c r="N7" i="1"/>
  <c r="P12" i="1"/>
  <c r="S12" i="1" s="1"/>
  <c r="T12" i="1" s="1"/>
  <c r="N12" i="1"/>
  <c r="N14" i="1"/>
  <c r="J6" i="1"/>
  <c r="P5" i="1"/>
  <c r="P10" i="1"/>
  <c r="S10" i="1" s="1"/>
  <c r="T10" i="1" s="1"/>
  <c r="O10" i="1"/>
  <c r="J7" i="1"/>
  <c r="O14" i="1"/>
  <c r="O7" i="1"/>
  <c r="K7" i="1"/>
  <c r="J14" i="1"/>
  <c r="K15" i="1"/>
  <c r="P15" i="1"/>
  <c r="S15" i="1" s="1"/>
  <c r="T15" i="1" s="1"/>
  <c r="J15" i="1"/>
  <c r="P6" i="1"/>
  <c r="S6" i="1" s="1"/>
  <c r="T6" i="1" s="1"/>
  <c r="K6" i="1"/>
  <c r="J9" i="1"/>
  <c r="K5" i="1"/>
  <c r="AP5" i="1"/>
  <c r="AH20" i="1"/>
  <c r="AH19" i="1"/>
  <c r="AG18" i="1"/>
  <c r="AH17" i="1"/>
  <c r="AG11" i="1"/>
  <c r="AH18" i="1"/>
  <c r="AH21" i="1"/>
  <c r="AG20" i="1"/>
  <c r="AG19" i="1"/>
  <c r="AG17" i="1"/>
  <c r="AH16" i="1"/>
  <c r="AH22" i="1"/>
  <c r="AG21" i="1"/>
  <c r="AG16" i="1"/>
  <c r="AG22" i="1"/>
  <c r="AH15" i="1"/>
  <c r="AH14" i="1"/>
  <c r="AH13" i="1"/>
  <c r="AH12" i="1"/>
  <c r="AG15" i="1"/>
  <c r="AG14" i="1"/>
  <c r="AG13" i="1"/>
  <c r="AG12" i="1"/>
  <c r="AI12" i="1" s="1"/>
  <c r="AH11" i="1"/>
  <c r="K9" i="1"/>
  <c r="P9" i="1"/>
  <c r="O9" i="1"/>
  <c r="P8" i="1"/>
  <c r="S8" i="1" s="1"/>
  <c r="T8" i="1" s="1"/>
  <c r="O8" i="1"/>
  <c r="AP8" i="1"/>
  <c r="AQ8" i="1" s="1"/>
  <c r="AT18" i="1"/>
  <c r="AT20" i="1"/>
  <c r="AT19" i="1"/>
  <c r="AT17" i="1"/>
  <c r="AS11" i="1"/>
  <c r="AT21" i="1"/>
  <c r="AT16" i="1"/>
  <c r="AT22" i="1"/>
  <c r="AT15" i="1"/>
  <c r="AT14" i="1"/>
  <c r="AT13" i="1"/>
  <c r="J8" i="1"/>
  <c r="O6" i="1"/>
  <c r="K8" i="1"/>
  <c r="M5" i="1"/>
  <c r="J5" i="1"/>
  <c r="M19" i="1" l="1"/>
  <c r="S9" i="1"/>
  <c r="T9" i="1" s="1"/>
  <c r="E24" i="1"/>
  <c r="P13" i="1"/>
  <c r="S13" i="1" s="1"/>
  <c r="T13" i="1" s="1"/>
  <c r="L13" i="1"/>
  <c r="L11" i="1"/>
  <c r="S5" i="1"/>
  <c r="T5" i="1" s="1"/>
  <c r="O13" i="1"/>
  <c r="J13" i="1"/>
  <c r="N13" i="1"/>
  <c r="N11" i="1"/>
  <c r="K11" i="1"/>
  <c r="K19" i="1" s="1"/>
  <c r="J11" i="1"/>
  <c r="P11" i="1"/>
  <c r="O11" i="1"/>
  <c r="AO15" i="1"/>
  <c r="AO14" i="1"/>
  <c r="AO13" i="1"/>
  <c r="AO12" i="1"/>
  <c r="AQ5" i="1"/>
  <c r="AO21" i="1"/>
  <c r="AO22" i="1"/>
  <c r="AO18" i="1"/>
  <c r="AO16" i="1"/>
  <c r="AO20" i="1"/>
  <c r="AO19" i="1"/>
  <c r="AO17" i="1"/>
  <c r="AO11" i="1"/>
  <c r="AI13" i="1"/>
  <c r="AI14" i="1" s="1"/>
  <c r="AI15" i="1" s="1"/>
  <c r="AI16" i="1" s="1"/>
  <c r="AI17" i="1" s="1"/>
  <c r="AI18" i="1" s="1"/>
  <c r="AI19" i="1" s="1"/>
  <c r="AI20" i="1" s="1"/>
  <c r="AI21" i="1" s="1"/>
  <c r="AI22" i="1" s="1"/>
  <c r="N19" i="1" l="1"/>
  <c r="L19" i="1"/>
  <c r="O19" i="1"/>
  <c r="S23" i="1" s="1"/>
  <c r="J19" i="1"/>
  <c r="P19" i="1"/>
  <c r="AJ4" i="1"/>
  <c r="S11" i="1"/>
  <c r="T11" i="1" s="1"/>
  <c r="T20" i="1" s="1"/>
  <c r="T21" i="1" s="1"/>
  <c r="AQ12" i="1"/>
  <c r="AS12" i="1" s="1"/>
  <c r="AU12" i="1" s="1"/>
  <c r="AQ22" i="1"/>
  <c r="AS22" i="1" s="1"/>
  <c r="AQ20" i="1"/>
  <c r="AS21" i="1" s="1"/>
  <c r="AQ17" i="1"/>
  <c r="AS15" i="1" s="1"/>
  <c r="AQ21" i="1"/>
  <c r="AS19" i="1" s="1"/>
  <c r="AO23" i="1"/>
  <c r="AQ19" i="1"/>
  <c r="AS17" i="1" s="1"/>
  <c r="AQ13" i="1"/>
  <c r="AS14" i="1" s="1"/>
  <c r="AQ14" i="1"/>
  <c r="AS13" i="1" s="1"/>
  <c r="AQ16" i="1"/>
  <c r="AS16" i="1" s="1"/>
  <c r="AQ15" i="1"/>
  <c r="AS18" i="1" s="1"/>
  <c r="AQ18" i="1"/>
  <c r="AS20" i="1" s="1"/>
  <c r="I24" i="7" l="1"/>
  <c r="N24" i="1"/>
  <c r="O24" i="1" s="1"/>
  <c r="G20" i="1"/>
  <c r="E25" i="1" s="1"/>
  <c r="S25" i="1"/>
  <c r="P24" i="1"/>
  <c r="J20" i="1"/>
  <c r="G22" i="1"/>
  <c r="AU13" i="1"/>
  <c r="AU14" i="1" s="1"/>
  <c r="AU15" i="1" s="1"/>
  <c r="AU16" i="1" s="1"/>
  <c r="AU17" i="1" s="1"/>
  <c r="AU18" i="1" s="1"/>
  <c r="AU19" i="1" s="1"/>
  <c r="AU20" i="1" s="1"/>
  <c r="AU21" i="1" s="1"/>
  <c r="AU22" i="1" s="1"/>
  <c r="K20" i="1" l="1"/>
  <c r="G23" i="1" s="1"/>
  <c r="K21" i="1"/>
  <c r="AV4" i="1"/>
  <c r="G25" i="1" l="1"/>
</calcChain>
</file>

<file path=xl/sharedStrings.xml><?xml version="1.0" encoding="utf-8"?>
<sst xmlns="http://schemas.openxmlformats.org/spreadsheetml/2006/main" count="385" uniqueCount="223">
  <si>
    <t xml:space="preserve"> 99th Percentile demand flow in residential building</t>
  </si>
  <si>
    <t>SINGLE FAMILY BUILDING</t>
  </si>
  <si>
    <t>MULTI FAMILY BUILDING</t>
  </si>
  <si>
    <t>Fixture type</t>
  </si>
  <si>
    <t xml:space="preserve"> n</t>
  </si>
  <si>
    <t xml:space="preserve">p </t>
  </si>
  <si>
    <t>q</t>
  </si>
  <si>
    <t>npq</t>
  </si>
  <si>
    <t>np(1-p)q^2</t>
  </si>
  <si>
    <t>Po</t>
  </si>
  <si>
    <t>nq</t>
  </si>
  <si>
    <t>np</t>
  </si>
  <si>
    <t>Bathroom Group with Bath/Shower Combo</t>
  </si>
  <si>
    <t>P1</t>
  </si>
  <si>
    <t>Count</t>
  </si>
  <si>
    <t>Probability</t>
  </si>
  <si>
    <t>Flow rate</t>
  </si>
  <si>
    <t>Mean Flow</t>
  </si>
  <si>
    <t>Flow variance</t>
  </si>
  <si>
    <t>Prob. No flow</t>
  </si>
  <si>
    <t>Max possible flow</t>
  </si>
  <si>
    <t>fixture</t>
  </si>
  <si>
    <t>pulse</t>
  </si>
  <si>
    <t>p</t>
  </si>
  <si>
    <t>1--p</t>
  </si>
  <si>
    <t>q (gpm)</t>
  </si>
  <si>
    <t>Bathtub</t>
  </si>
  <si>
    <t>lavatory</t>
  </si>
  <si>
    <t>Dishwasher</t>
  </si>
  <si>
    <t>toilet</t>
  </si>
  <si>
    <t>Kitchen Faucet</t>
  </si>
  <si>
    <t>Shower</t>
  </si>
  <si>
    <t>combo low</t>
  </si>
  <si>
    <t>3a</t>
  </si>
  <si>
    <t>Clothes washer</t>
  </si>
  <si>
    <t>Tub</t>
  </si>
  <si>
    <t>combo high</t>
  </si>
  <si>
    <t>3b</t>
  </si>
  <si>
    <t>Laundry Faucet</t>
  </si>
  <si>
    <t>Lavatory Faucet</t>
  </si>
  <si>
    <t>Rank flow</t>
  </si>
  <si>
    <t>Pulses</t>
  </si>
  <si>
    <t>Prob</t>
  </si>
  <si>
    <t>BT f(q)</t>
  </si>
  <si>
    <t>Sort rank</t>
  </si>
  <si>
    <t>Sort BT f(q)</t>
  </si>
  <si>
    <t>Sort Flow</t>
  </si>
  <si>
    <t>BT F(q)</t>
  </si>
  <si>
    <t>Toilet</t>
  </si>
  <si>
    <t>1-Po</t>
  </si>
  <si>
    <t>(1-Po)*var</t>
  </si>
  <si>
    <t>Po*mean^2</t>
  </si>
  <si>
    <t>Total</t>
  </si>
  <si>
    <t>1,2</t>
  </si>
  <si>
    <t>Percentile</t>
  </si>
  <si>
    <t>Busy time</t>
  </si>
  <si>
    <t>1,3a</t>
  </si>
  <si>
    <t xml:space="preserve">Z value </t>
  </si>
  <si>
    <t>1,3b</t>
  </si>
  <si>
    <t>Demand Q ( Wistort)</t>
  </si>
  <si>
    <t>2,3a</t>
  </si>
  <si>
    <t>Demand Q (Modified Wistort)</t>
  </si>
  <si>
    <t>gpm</t>
  </si>
  <si>
    <t>avg p</t>
  </si>
  <si>
    <t>2,3b</t>
  </si>
  <si>
    <t>avg q</t>
  </si>
  <si>
    <t>1,2,3a</t>
  </si>
  <si>
    <t>qbar</t>
  </si>
  <si>
    <t>1,2,3b</t>
  </si>
  <si>
    <t>1-Pnot</t>
  </si>
  <si>
    <t>N</t>
  </si>
  <si>
    <t>P</t>
  </si>
  <si>
    <t>Q</t>
  </si>
  <si>
    <t>Fixtures</t>
  </si>
  <si>
    <t>Rank</t>
  </si>
  <si>
    <t>Order</t>
  </si>
  <si>
    <t>Spread Out</t>
  </si>
  <si>
    <t>Final variables</t>
  </si>
  <si>
    <t>Fixture index</t>
  </si>
  <si>
    <t>pnot</t>
  </si>
  <si>
    <t>Q1Q3</t>
  </si>
  <si>
    <t>Q1</t>
  </si>
  <si>
    <t>Q2</t>
  </si>
  <si>
    <t>Q3</t>
  </si>
  <si>
    <t>Q4</t>
  </si>
  <si>
    <t>Q5</t>
  </si>
  <si>
    <t>Q6</t>
  </si>
  <si>
    <t>Q7</t>
  </si>
  <si>
    <t>Q8</t>
  </si>
  <si>
    <t>Q1Q3Q6</t>
  </si>
  <si>
    <t>Pnot</t>
  </si>
  <si>
    <t>Total N</t>
  </si>
  <si>
    <t>sum(np)</t>
  </si>
  <si>
    <t>EE Macro</t>
  </si>
  <si>
    <t>Fixture</t>
  </si>
  <si>
    <t>WSFU-UPC</t>
  </si>
  <si>
    <t>ASHRAE</t>
  </si>
  <si>
    <t>Conversion of Fixture Units to Equivalent gpm</t>
  </si>
  <si>
    <t>UPC</t>
  </si>
  <si>
    <t>ASHARE</t>
  </si>
  <si>
    <t>Demand (Load) Fixture Units</t>
  </si>
  <si>
    <t>Demand (Load), gpm System With Flush Tanks</t>
  </si>
  <si>
    <t>Liters</t>
  </si>
  <si>
    <t>FU</t>
  </si>
  <si>
    <t>GPM</t>
  </si>
  <si>
    <t>n</t>
  </si>
  <si>
    <t>project</t>
  </si>
  <si>
    <t>units</t>
  </si>
  <si>
    <t>WSFU</t>
  </si>
  <si>
    <t>Number of fixtures</t>
  </si>
  <si>
    <t>ASHRAE Mod.HC</t>
  </si>
  <si>
    <t>IPC</t>
  </si>
  <si>
    <t>Check for changes</t>
  </si>
  <si>
    <t>Old Npq</t>
  </si>
  <si>
    <t>max np</t>
  </si>
  <si>
    <t>Max ii</t>
  </si>
  <si>
    <t xml:space="preserve"> </t>
  </si>
  <si>
    <t>multiple 1st</t>
  </si>
  <si>
    <t>Flow ranks</t>
  </si>
  <si>
    <t>Faucet</t>
  </si>
  <si>
    <t>Other Fixture</t>
  </si>
  <si>
    <t>Bar Sink</t>
  </si>
  <si>
    <t>Bidet</t>
  </si>
  <si>
    <t>Adjusted Mod W</t>
  </si>
  <si>
    <t>Adjusted Z</t>
  </si>
  <si>
    <t xml:space="preserve">NP = </t>
  </si>
  <si>
    <t>Combination Bath/Shower</t>
  </si>
  <si>
    <t>UniqueIndex</t>
  </si>
  <si>
    <t>Clothes Washer</t>
  </si>
  <si>
    <t>Shower, per head</t>
  </si>
  <si>
    <t>Water Closet, 1.28 GPF Gravity Tank</t>
  </si>
  <si>
    <t>Other Fixture 1</t>
  </si>
  <si>
    <t>Other Fixture 2</t>
  </si>
  <si>
    <t>Other Fixture 3</t>
  </si>
  <si>
    <t>SI (Metric)</t>
  </si>
  <si>
    <t>Water Closet, 4.8 LPF Gravity Tank</t>
  </si>
  <si>
    <t>CURRENT SELECTION</t>
  </si>
  <si>
    <t>imperial</t>
  </si>
  <si>
    <t xml:space="preserve">1-Imperial (gallons/minute); 0 - SI units (Liters/minute); 2 - SI units (Liters/seconds); </t>
  </si>
  <si>
    <t>Minimum</t>
  </si>
  <si>
    <t>maximum</t>
  </si>
  <si>
    <r>
      <t xml:space="preserve">                                                                                            </t>
    </r>
    <r>
      <rPr>
        <b/>
        <sz val="12"/>
        <color theme="1"/>
        <rFont val="Calibri"/>
        <family val="2"/>
        <scheme val="minor"/>
      </rPr>
      <t xml:space="preserve">  </t>
    </r>
    <r>
      <rPr>
        <b/>
        <u/>
        <sz val="12"/>
        <color theme="1"/>
        <rFont val="Calibri"/>
        <family val="2"/>
        <scheme val="minor"/>
      </rPr>
      <t>Acknowledgments:</t>
    </r>
    <r>
      <rPr>
        <sz val="11"/>
        <color theme="1"/>
        <rFont val="Calibri"/>
        <family val="2"/>
        <scheme val="minor"/>
      </rPr>
      <t xml:space="preserve">
Sponsors - International Association of Plumbing and Mechanical Officials (IAPMO), Water Quality Association (WQA), American Society of Plumbing Engineers (ASPE)
Code: Developed By Toritseju Omaghomi
</t>
    </r>
  </si>
  <si>
    <t xml:space="preserve">PROJECT NAME :        </t>
  </si>
  <si>
    <t>Kitchen Fixtures</t>
  </si>
  <si>
    <t>Other Fixtures</t>
  </si>
  <si>
    <t>Bar/Prep Fixtures</t>
  </si>
  <si>
    <t>Bathtub (no Shower)</t>
  </si>
  <si>
    <t>Shower, per head (no Bathtub)</t>
  </si>
  <si>
    <t>Faucet, Lavatory</t>
  </si>
  <si>
    <t>Faucet, Kitchen Sink</t>
  </si>
  <si>
    <t xml:space="preserve">Faucet, Laundry </t>
  </si>
  <si>
    <t>Faucet, Bar Sink</t>
  </si>
  <si>
    <t>Fixture 3</t>
  </si>
  <si>
    <t>New arrangement</t>
  </si>
  <si>
    <t>Old arrangement</t>
  </si>
  <si>
    <t>Laundry Room Fixtures</t>
  </si>
  <si>
    <t>FIXTURE GROUPS</t>
  </si>
  <si>
    <t>Bathroom 
Fixtures</t>
  </si>
  <si>
    <t>if 0, then it changed</t>
  </si>
  <si>
    <r>
      <t xml:space="preserve">                                                                                                    </t>
    </r>
    <r>
      <rPr>
        <b/>
        <u/>
        <sz val="12"/>
        <color theme="1"/>
        <rFont val="Calibri"/>
        <family val="2"/>
        <scheme val="minor"/>
      </rPr>
      <t>Authors:</t>
    </r>
    <r>
      <rPr>
        <sz val="11"/>
        <color theme="1"/>
        <rFont val="Calibri"/>
        <family val="2"/>
        <scheme val="minor"/>
      </rPr>
      <t xml:space="preserve">
 Steven Buchberger, (PE), PhD - Professor, Civil and Environmental Engineering, University of Cincinnati
 Toritseju Omaghomi, PhD - Environmental Engineering, University of Cincinnati
 Timothy Wolfe (PE) - Director, Plumbing Engineering, TRC Worldwide Engineering – MEP, LLC 
 Jason Hewitt (PE)  - Seattle Office Manager, CB Engineers - P.E., CPD, LEED AP
 Daniel Cole  - Chair - Sr. Director of Technical Services, International Association of Plumbing and Mechanical Officials (IAPMO).
</t>
    </r>
  </si>
  <si>
    <r>
      <t xml:space="preserve">                                                                                            </t>
    </r>
    <r>
      <rPr>
        <b/>
        <sz val="12"/>
        <color theme="1"/>
        <rFont val="Calibri"/>
        <family val="2"/>
        <scheme val="minor"/>
      </rPr>
      <t xml:space="preserve">        </t>
    </r>
    <r>
      <rPr>
        <b/>
        <u/>
        <sz val="12"/>
        <color theme="1"/>
        <rFont val="Calibri"/>
        <family val="2"/>
        <scheme val="minor"/>
      </rPr>
      <t>Abstract:</t>
    </r>
    <r>
      <rPr>
        <sz val="11"/>
        <color theme="1"/>
        <rFont val="Calibri"/>
        <family val="2"/>
        <scheme val="minor"/>
      </rPr>
      <t xml:space="preserve">
The Water Demand Calculator (WDC) is an application that computes the 99th percentile of the instantaneous water demand expected during the period of peak indoor use in a residential building that is fitted with efficient (water conserving) fixtures. The WDC can be applied to estimate peak demand in residential buildings ranging from single family homes to large multi-family apartments and condominium complexes. The user provides the number and the flow rate for each type of indoor fixture in the residential building. The WDC summarizes the input data and returns an estimate of the corresponding 99th percentile of the instantaneous water demand.</t>
    </r>
  </si>
  <si>
    <r>
      <t xml:space="preserve">                                                                                         </t>
    </r>
    <r>
      <rPr>
        <b/>
        <u/>
        <sz val="12"/>
        <color theme="1"/>
        <rFont val="Calibri"/>
        <family val="2"/>
        <scheme val="minor"/>
      </rPr>
      <t>System Requirements:</t>
    </r>
    <r>
      <rPr>
        <sz val="11"/>
        <color theme="1"/>
        <rFont val="Calibri"/>
        <family val="2"/>
        <scheme val="minor"/>
      </rPr>
      <t xml:space="preserve">
The Water Demand Calculator is a Microsoft Office Excel file and requires a compatible version of Excel 2009 or later to prevent loss of functionality. This file also uses active content (macros). When downloading this file, Microsoft Office has security features causing a message bar to appear warning that the active content may contain viruses and other security hazards that could harm your computer or your organization’s network and that the macros have been disabled. This does not mean that viruses have been detected. It only means that active content has been detected and the user is being warned. Since the source file comes from IAPMO, the file can be trusted and the macros can be enabled. You may need to change the settings in the Trust Center on your computer (find this in the Options section of Microsoft Office applications). Once the file is trusted, the warning will no longer appear. You may also need to check with your company's System's Administrator for security permission to download a file with macros. </t>
    </r>
  </si>
  <si>
    <r>
      <rPr>
        <b/>
        <sz val="11"/>
        <color theme="1"/>
        <rFont val="Calibri"/>
        <family val="2"/>
        <scheme val="minor"/>
      </rPr>
      <t xml:space="preserve">                                                                                                      </t>
    </r>
    <r>
      <rPr>
        <b/>
        <u/>
        <sz val="11"/>
        <color theme="1"/>
        <rFont val="Calibri"/>
        <family val="2"/>
        <scheme val="minor"/>
      </rPr>
      <t xml:space="preserve">Disclaimer:
</t>
    </r>
    <r>
      <rPr>
        <sz val="11"/>
        <color theme="1"/>
        <rFont val="Calibri"/>
        <family val="2"/>
        <scheme val="minor"/>
      </rPr>
      <t xml:space="preserve">Although care has been taken to ensure the accuracy, completeness and reliability of the Water Demand Calculator (“Calculator”), neither IAPMO nor any other party makes any warranties, express or implied, or representations as to the accuracy of the Calculator. Neither IAPMO nor any other party assumes any liability or responsibility for any error or omissions in the information contained in or output by the Calculator. Neither IAPMO nor any other party assumes any responsibility for the consequences of use of such information, nor for any infringement of third party intellectual property rights which may result from its use. </t>
    </r>
  </si>
  <si>
    <t>http://www.iapmo.org/WEStand/Pages/WaterDemandCalculator.aspx</t>
  </si>
  <si>
    <t xml:space="preserve">Visit IAPMO web site for more information at </t>
  </si>
  <si>
    <t xml:space="preserve"> - - - - - </t>
  </si>
  <si>
    <r>
      <t xml:space="preserve"> P</t>
    </r>
    <r>
      <rPr>
        <vertAlign val="subscript"/>
        <sz val="11"/>
        <rFont val="Calibri"/>
        <family val="2"/>
        <scheme val="minor"/>
      </rPr>
      <t>1</t>
    </r>
  </si>
  <si>
    <r>
      <t>P</t>
    </r>
    <r>
      <rPr>
        <b/>
        <i/>
        <vertAlign val="subscript"/>
        <sz val="12"/>
        <rFont val="Calibri"/>
        <family val="2"/>
        <scheme val="minor"/>
      </rPr>
      <t>h</t>
    </r>
    <r>
      <rPr>
        <b/>
        <sz val="12"/>
        <rFont val="Calibri"/>
        <family val="2"/>
        <scheme val="minor"/>
      </rPr>
      <t xml:space="preserve">;  </t>
    </r>
    <r>
      <rPr>
        <b/>
        <i/>
        <sz val="12"/>
        <rFont val="Calibri"/>
        <family val="2"/>
        <scheme val="minor"/>
      </rPr>
      <t>h</t>
    </r>
    <r>
      <rPr>
        <b/>
        <sz val="12"/>
        <rFont val="Calibri"/>
        <family val="2"/>
        <scheme val="minor"/>
      </rPr>
      <t xml:space="preserve"> </t>
    </r>
    <r>
      <rPr>
        <b/>
        <sz val="12"/>
        <rFont val="Symbol"/>
        <family val="1"/>
        <charset val="2"/>
      </rPr>
      <t>³</t>
    </r>
    <r>
      <rPr>
        <b/>
        <sz val="12"/>
        <rFont val="Calibri"/>
        <family val="2"/>
        <scheme val="minor"/>
      </rPr>
      <t xml:space="preserve"> 2, .., 20</t>
    </r>
  </si>
  <si>
    <r>
      <t xml:space="preserve">1.20 </t>
    </r>
    <r>
      <rPr>
        <i/>
        <sz val="12"/>
        <rFont val="Times New Roman"/>
        <family val="1"/>
      </rPr>
      <t>P</t>
    </r>
    <r>
      <rPr>
        <i/>
        <vertAlign val="subscript"/>
        <sz val="12"/>
        <rFont val="Times New Roman"/>
        <family val="1"/>
      </rPr>
      <t>1</t>
    </r>
    <r>
      <rPr>
        <vertAlign val="subscript"/>
        <sz val="12"/>
        <rFont val="Times New Roman"/>
        <family val="1"/>
      </rPr>
      <t xml:space="preserve"> </t>
    </r>
    <r>
      <rPr>
        <i/>
        <sz val="12"/>
        <rFont val="Times New Roman"/>
        <family val="1"/>
      </rPr>
      <t xml:space="preserve">h </t>
    </r>
    <r>
      <rPr>
        <vertAlign val="superscript"/>
        <sz val="12"/>
        <rFont val="Times New Roman"/>
        <family val="1"/>
      </rPr>
      <t>-0.25</t>
    </r>
  </si>
  <si>
    <r>
      <t xml:space="preserve">0.95 </t>
    </r>
    <r>
      <rPr>
        <i/>
        <sz val="12"/>
        <rFont val="Times New Roman"/>
        <family val="1"/>
      </rPr>
      <t>P</t>
    </r>
    <r>
      <rPr>
        <i/>
        <vertAlign val="subscript"/>
        <sz val="12"/>
        <rFont val="Times New Roman"/>
        <family val="1"/>
      </rPr>
      <t>1</t>
    </r>
    <r>
      <rPr>
        <sz val="12"/>
        <rFont val="Times New Roman"/>
        <family val="1"/>
      </rPr>
      <t xml:space="preserve"> </t>
    </r>
    <r>
      <rPr>
        <i/>
        <sz val="12"/>
        <rFont val="Times New Roman"/>
        <family val="1"/>
      </rPr>
      <t xml:space="preserve">h </t>
    </r>
    <r>
      <rPr>
        <vertAlign val="superscript"/>
        <sz val="12"/>
        <rFont val="Times New Roman"/>
        <family val="1"/>
      </rPr>
      <t>-0.30</t>
    </r>
  </si>
  <si>
    <r>
      <t xml:space="preserve">1.00 </t>
    </r>
    <r>
      <rPr>
        <i/>
        <sz val="12"/>
        <rFont val="Times New Roman"/>
        <family val="1"/>
      </rPr>
      <t>P</t>
    </r>
    <r>
      <rPr>
        <i/>
        <vertAlign val="subscript"/>
        <sz val="12"/>
        <rFont val="Times New Roman"/>
        <family val="1"/>
      </rPr>
      <t>1</t>
    </r>
    <r>
      <rPr>
        <sz val="12"/>
        <rFont val="Times New Roman"/>
        <family val="1"/>
      </rPr>
      <t xml:space="preserve"> </t>
    </r>
    <r>
      <rPr>
        <i/>
        <sz val="12"/>
        <rFont val="Times New Roman"/>
        <family val="1"/>
      </rPr>
      <t xml:space="preserve">h </t>
    </r>
    <r>
      <rPr>
        <vertAlign val="superscript"/>
        <sz val="12"/>
        <rFont val="Times New Roman"/>
        <family val="1"/>
      </rPr>
      <t>-0.10</t>
    </r>
  </si>
  <si>
    <r>
      <t xml:space="preserve">1.10 </t>
    </r>
    <r>
      <rPr>
        <i/>
        <sz val="12"/>
        <rFont val="Times New Roman"/>
        <family val="1"/>
      </rPr>
      <t>P</t>
    </r>
    <r>
      <rPr>
        <i/>
        <vertAlign val="subscript"/>
        <sz val="12"/>
        <rFont val="Times New Roman"/>
        <family val="1"/>
      </rPr>
      <t>1</t>
    </r>
    <r>
      <rPr>
        <sz val="12"/>
        <rFont val="Times New Roman"/>
        <family val="1"/>
      </rPr>
      <t xml:space="preserve"> </t>
    </r>
    <r>
      <rPr>
        <i/>
        <sz val="12"/>
        <rFont val="Times New Roman"/>
        <family val="1"/>
      </rPr>
      <t xml:space="preserve">h </t>
    </r>
    <r>
      <rPr>
        <vertAlign val="superscript"/>
        <sz val="12"/>
        <rFont val="Times New Roman"/>
        <family val="1"/>
      </rPr>
      <t>-0.15</t>
    </r>
  </si>
  <si>
    <r>
      <t xml:space="preserve">0.82 </t>
    </r>
    <r>
      <rPr>
        <i/>
        <sz val="12"/>
        <rFont val="Times New Roman"/>
        <family val="1"/>
      </rPr>
      <t>P</t>
    </r>
    <r>
      <rPr>
        <i/>
        <vertAlign val="subscript"/>
        <sz val="12"/>
        <rFont val="Times New Roman"/>
        <family val="1"/>
      </rPr>
      <t>1</t>
    </r>
    <r>
      <rPr>
        <sz val="12"/>
        <rFont val="Times New Roman"/>
        <family val="1"/>
      </rPr>
      <t xml:space="preserve"> </t>
    </r>
    <r>
      <rPr>
        <i/>
        <sz val="12"/>
        <rFont val="Times New Roman"/>
        <family val="1"/>
      </rPr>
      <t xml:space="preserve">h </t>
    </r>
    <r>
      <rPr>
        <vertAlign val="superscript"/>
        <sz val="12"/>
        <rFont val="Times New Roman"/>
        <family val="1"/>
      </rPr>
      <t>-0.30</t>
    </r>
  </si>
  <si>
    <r>
      <t xml:space="preserve">0.75 </t>
    </r>
    <r>
      <rPr>
        <i/>
        <sz val="12"/>
        <rFont val="Times New Roman"/>
        <family val="1"/>
      </rPr>
      <t>P</t>
    </r>
    <r>
      <rPr>
        <i/>
        <vertAlign val="subscript"/>
        <sz val="12"/>
        <rFont val="Times New Roman"/>
        <family val="1"/>
      </rPr>
      <t>1</t>
    </r>
    <r>
      <rPr>
        <sz val="12"/>
        <rFont val="Times New Roman"/>
        <family val="1"/>
      </rPr>
      <t xml:space="preserve"> </t>
    </r>
    <r>
      <rPr>
        <i/>
        <sz val="12"/>
        <rFont val="Times New Roman"/>
        <family val="1"/>
      </rPr>
      <t xml:space="preserve">h </t>
    </r>
    <r>
      <rPr>
        <vertAlign val="superscript"/>
        <sz val="12"/>
        <rFont val="Times New Roman"/>
        <family val="1"/>
      </rPr>
      <t>-0.07</t>
    </r>
  </si>
  <si>
    <t>H &gt; 0</t>
  </si>
  <si>
    <t xml:space="preserve"> enter h  →</t>
  </si>
  <si>
    <t>h = 1 ⁞⁞⁞ p(1) →</t>
  </si>
  <si>
    <t>If 1, Single family residence</t>
  </si>
  <si>
    <t xml:space="preserve">Check if cell J4(DemandEstimate) is blank OR 0 </t>
  </si>
  <si>
    <t>Else Multi -Familiy Building</t>
  </si>
  <si>
    <t>Hunter Number</t>
  </si>
  <si>
    <t>Stagnation Probability</t>
  </si>
  <si>
    <t>Selected Peak Demand</t>
  </si>
  <si>
    <t>LPM</t>
  </si>
  <si>
    <t>LPS</t>
  </si>
  <si>
    <r>
      <t>99</t>
    </r>
    <r>
      <rPr>
        <b/>
        <vertAlign val="superscript"/>
        <sz val="14"/>
        <color theme="1"/>
        <rFont val="Calibri"/>
        <family val="2"/>
        <scheme val="minor"/>
      </rPr>
      <t>th</t>
    </r>
    <r>
      <rPr>
        <b/>
        <sz val="14"/>
        <color theme="1"/>
        <rFont val="Calibri"/>
        <family val="2"/>
        <scheme val="minor"/>
      </rPr>
      <t xml:space="preserve"> Percentile Demand Flow</t>
    </r>
  </si>
  <si>
    <t>SumN</t>
  </si>
  <si>
    <t>Total No. of Fixtures in Calculation</t>
  </si>
  <si>
    <t>ENTER FIXTURE
 FLOW RATE (GPM)</t>
  </si>
  <si>
    <t>ENTER FIXTURE
 FLOW RATE (LPM)</t>
  </si>
  <si>
    <t>ENTER FIXTURE
 FLOW RATE (LPS)</t>
  </si>
  <si>
    <t>MAXIMUM RECOMMENDED 
FIXTURE FLOW RATE (LPS)</t>
  </si>
  <si>
    <t>MAXIMUM RECOMMENDED 
FIXTURE FLOW RATE (LPM)</t>
  </si>
  <si>
    <t>MAXIMUM RECOMMENDED 
FIXTURE FLOW RATE (GPM)</t>
  </si>
  <si>
    <t xml:space="preserve">GPM  =  </t>
  </si>
  <si>
    <t xml:space="preserve">LPM  =  </t>
  </si>
  <si>
    <t xml:space="preserve">LPS  =  </t>
  </si>
  <si>
    <t>Hunter number</t>
  </si>
  <si>
    <t>Stagnationp prob</t>
  </si>
  <si>
    <t>ENTER TOTAL NUMBER 
OF FIXTURES</t>
  </si>
  <si>
    <t>PROBABILITY 
OF USE 
(%)</t>
  </si>
  <si>
    <t>FIXTURE</t>
  </si>
  <si>
    <r>
      <rPr>
        <b/>
        <sz val="14"/>
        <color rgb="FFFF0000"/>
        <rFont val="Calibri"/>
        <family val="2"/>
      </rPr>
      <t xml:space="preserve">     ↓       </t>
    </r>
    <r>
      <rPr>
        <b/>
        <sz val="14"/>
        <color rgb="FFFF0000"/>
        <rFont val="Calibri"/>
        <family val="2"/>
        <scheme val="minor"/>
      </rPr>
      <t xml:space="preserve">Select Units for Water Demand        ↓   </t>
    </r>
  </si>
  <si>
    <t xml:space="preserve">Click for Drop-down Menu → </t>
  </si>
  <si>
    <t>Fixture 1</t>
  </si>
  <si>
    <t>Single-Family Residence</t>
  </si>
  <si>
    <t>COMPUTED RESULTS 
FOR 
PEAK PERIOD CONDITIONS</t>
  </si>
  <si>
    <t>______________________________________________________</t>
  </si>
  <si>
    <t xml:space="preserve"> Number of Apartments in Calculation:  </t>
  </si>
  <si>
    <t xml:space="preserve">     99th Percentile Demand Estimate:  </t>
  </si>
  <si>
    <t xml:space="preserve">  Peak Period Stagnation Probability:  </t>
  </si>
  <si>
    <t xml:space="preserve">        Fixture Count in Calculation:  </t>
  </si>
  <si>
    <t xml:space="preserve">           Peak Period Hunter Number:  </t>
  </si>
  <si>
    <t xml:space="preserve">                        Project Name:  </t>
  </si>
  <si>
    <t xml:space="preserve">                       Building Type:  </t>
  </si>
  <si>
    <t xml:space="preserve">                      WDC v2.0 Results</t>
  </si>
  <si>
    <t xml:space="preserve">                             END</t>
  </si>
  <si>
    <t xml:space="preserve">    Number of Apartments in Building:  </t>
  </si>
  <si>
    <t>Current Npq</t>
  </si>
  <si>
    <t>Fixture 2</t>
  </si>
  <si>
    <t>Multi-Family Building</t>
  </si>
  <si>
    <r>
      <rPr>
        <b/>
        <sz val="24"/>
        <rFont val="Calibri"/>
        <family val="2"/>
        <scheme val="minor"/>
      </rPr>
      <t>Water Demand Calculator for Estimating Peak Water Demand for Indoor Residential Water Use</t>
    </r>
    <r>
      <rPr>
        <sz val="24"/>
        <rFont val="Calibri"/>
        <family val="2"/>
        <scheme val="minor"/>
      </rPr>
      <t xml:space="preserve">
</t>
    </r>
    <r>
      <rPr>
        <sz val="12"/>
        <rFont val="Calibri"/>
        <family val="2"/>
        <scheme val="minor"/>
      </rPr>
      <t xml:space="preserve">Version 2.1   
March, 2021
</t>
    </r>
  </si>
  <si>
    <t xml:space="preserve">Water Demand Calculator (WDC v2.1)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</si>
</sst>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0"/>
    <numFmt numFmtId="166" formatCode="0.0000"/>
    <numFmt numFmtId="167" formatCode="0.0"/>
    <numFmt numFmtId="168" formatCode="0.0%"/>
    <numFmt numFmtId="169" formatCode="_(* #,##0_);_(* \(#,##0\);_(* &quot;-&quot;??_);_(@_)"/>
    <numFmt numFmtId="170" formatCode="[$-F800]dddd\,\ mmmm\ dd\,\ yyyy"/>
    <numFmt numFmtId="171" formatCode="0.00000000"/>
    <numFmt numFmtId="172" formatCode="&quot;$&quot;#,##0.0"/>
  </numFmts>
  <fonts count="52" x14ac:knownFonts="1">
    <font>
      <sz val="11"/>
      <color theme="1"/>
      <name val="Calibri"/>
      <family val="2"/>
      <scheme val="minor"/>
    </font>
    <font>
      <sz val="11"/>
      <color theme="1"/>
      <name val="Calibri"/>
      <family val="2"/>
      <scheme val="minor"/>
    </font>
    <font>
      <b/>
      <sz val="11"/>
      <color theme="1"/>
      <name val="Calibri"/>
      <family val="2"/>
      <scheme val="minor"/>
    </font>
    <font>
      <sz val="16"/>
      <color theme="1"/>
      <name val="Calibri"/>
      <family val="2"/>
      <scheme val="minor"/>
    </font>
    <font>
      <sz val="20"/>
      <color theme="1"/>
      <name val="Calibri"/>
      <family val="2"/>
      <scheme val="minor"/>
    </font>
    <font>
      <sz val="14"/>
      <color theme="1"/>
      <name val="Calibri"/>
      <family val="2"/>
      <scheme val="minor"/>
    </font>
    <font>
      <sz val="11"/>
      <name val="Calibri"/>
      <family val="2"/>
      <scheme val="minor"/>
    </font>
    <font>
      <sz val="11"/>
      <color rgb="FF000000"/>
      <name val="Calibri"/>
      <family val="2"/>
      <scheme val="minor"/>
    </font>
    <font>
      <b/>
      <sz val="11"/>
      <name val="Calibri"/>
      <family val="2"/>
      <scheme val="minor"/>
    </font>
    <font>
      <b/>
      <sz val="11"/>
      <color rgb="FF000000"/>
      <name val="Calibri"/>
      <family val="2"/>
      <scheme val="minor"/>
    </font>
    <font>
      <b/>
      <sz val="11"/>
      <color rgb="FFFF0000"/>
      <name val="Calibri"/>
      <family val="2"/>
      <scheme val="minor"/>
    </font>
    <font>
      <sz val="11"/>
      <color theme="0"/>
      <name val="Calibri"/>
      <family val="2"/>
      <scheme val="minor"/>
    </font>
    <font>
      <sz val="10"/>
      <name val="Arial"/>
      <family val="2"/>
    </font>
    <font>
      <sz val="12"/>
      <color theme="1"/>
      <name val="Calibri"/>
      <family val="2"/>
      <scheme val="minor"/>
    </font>
    <font>
      <sz val="14"/>
      <color rgb="FFFF0000"/>
      <name val="Calibri"/>
      <family val="2"/>
      <scheme val="minor"/>
    </font>
    <font>
      <sz val="11"/>
      <color rgb="FFFF0000"/>
      <name val="Calibri"/>
      <family val="2"/>
      <scheme val="minor"/>
    </font>
    <font>
      <b/>
      <sz val="12"/>
      <color theme="1"/>
      <name val="Calibri"/>
      <family val="2"/>
      <scheme val="minor"/>
    </font>
    <font>
      <b/>
      <sz val="14"/>
      <color rgb="FFFF0000"/>
      <name val="Calibri"/>
      <family val="2"/>
      <scheme val="minor"/>
    </font>
    <font>
      <b/>
      <sz val="12"/>
      <color rgb="FFFF0000"/>
      <name val="Calibri"/>
      <family val="2"/>
      <scheme val="minor"/>
    </font>
    <font>
      <b/>
      <sz val="16"/>
      <color rgb="FFFF0000"/>
      <name val="Calibri"/>
      <family val="2"/>
      <scheme val="minor"/>
    </font>
    <font>
      <b/>
      <sz val="14"/>
      <color theme="1"/>
      <name val="Calibri"/>
      <family val="2"/>
      <scheme val="minor"/>
    </font>
    <font>
      <b/>
      <sz val="16"/>
      <name val="Calibri"/>
      <family val="2"/>
      <scheme val="minor"/>
    </font>
    <font>
      <b/>
      <i/>
      <sz val="14"/>
      <color theme="1"/>
      <name val="Calibri"/>
      <family val="2"/>
      <scheme val="minor"/>
    </font>
    <font>
      <b/>
      <u/>
      <sz val="12"/>
      <color theme="1"/>
      <name val="Calibri"/>
      <family val="2"/>
      <scheme val="minor"/>
    </font>
    <font>
      <b/>
      <u/>
      <sz val="11"/>
      <color theme="1"/>
      <name val="Calibri"/>
      <family val="2"/>
      <scheme val="minor"/>
    </font>
    <font>
      <b/>
      <sz val="13"/>
      <color rgb="FFFF0000"/>
      <name val="Calibri"/>
      <family val="2"/>
      <scheme val="minor"/>
    </font>
    <font>
      <sz val="11"/>
      <color theme="4" tint="0.79998168889431442"/>
      <name val="Calibri"/>
      <family val="2"/>
      <scheme val="minor"/>
    </font>
    <font>
      <u/>
      <sz val="11"/>
      <color theme="10"/>
      <name val="Calibri"/>
      <family val="2"/>
      <scheme val="minor"/>
    </font>
    <font>
      <u/>
      <sz val="11"/>
      <name val="Calibri"/>
      <family val="2"/>
      <scheme val="minor"/>
    </font>
    <font>
      <vertAlign val="subscript"/>
      <sz val="11"/>
      <name val="Calibri"/>
      <family val="2"/>
      <scheme val="minor"/>
    </font>
    <font>
      <b/>
      <i/>
      <sz val="12"/>
      <name val="Calibri"/>
      <family val="2"/>
      <scheme val="minor"/>
    </font>
    <font>
      <b/>
      <i/>
      <vertAlign val="subscript"/>
      <sz val="12"/>
      <name val="Calibri"/>
      <family val="2"/>
      <scheme val="minor"/>
    </font>
    <font>
      <b/>
      <sz val="12"/>
      <name val="Calibri"/>
      <family val="2"/>
      <scheme val="minor"/>
    </font>
    <font>
      <b/>
      <sz val="12"/>
      <name val="Symbol"/>
      <family val="1"/>
      <charset val="2"/>
    </font>
    <font>
      <b/>
      <i/>
      <sz val="12"/>
      <name val="Times New Roman"/>
      <family val="1"/>
    </font>
    <font>
      <i/>
      <sz val="12"/>
      <name val="Times New Roman"/>
      <family val="1"/>
    </font>
    <font>
      <i/>
      <vertAlign val="subscript"/>
      <sz val="12"/>
      <name val="Times New Roman"/>
      <family val="1"/>
    </font>
    <font>
      <vertAlign val="subscript"/>
      <sz val="12"/>
      <name val="Times New Roman"/>
      <family val="1"/>
    </font>
    <font>
      <vertAlign val="superscript"/>
      <sz val="12"/>
      <name val="Times New Roman"/>
      <family val="1"/>
    </font>
    <font>
      <sz val="12"/>
      <name val="Times New Roman"/>
      <family val="1"/>
    </font>
    <font>
      <b/>
      <sz val="14"/>
      <color theme="4" tint="0.79998168889431442"/>
      <name val="Calibri"/>
      <family val="2"/>
      <scheme val="minor"/>
    </font>
    <font>
      <b/>
      <sz val="12"/>
      <color theme="4" tint="0.79998168889431442"/>
      <name val="Calibri"/>
      <family val="2"/>
      <scheme val="minor"/>
    </font>
    <font>
      <b/>
      <sz val="14"/>
      <color theme="1"/>
      <name val="Calibri Light"/>
      <family val="2"/>
      <scheme val="major"/>
    </font>
    <font>
      <b/>
      <sz val="14"/>
      <color rgb="FFFF0000"/>
      <name val="Calibri"/>
      <family val="2"/>
    </font>
    <font>
      <b/>
      <sz val="16"/>
      <color theme="1"/>
      <name val="Calibri Light"/>
      <family val="2"/>
      <scheme val="major"/>
    </font>
    <font>
      <b/>
      <vertAlign val="superscript"/>
      <sz val="14"/>
      <color theme="1"/>
      <name val="Calibri"/>
      <family val="2"/>
      <scheme val="minor"/>
    </font>
    <font>
      <sz val="24"/>
      <name val="Calibri"/>
      <family val="2"/>
      <scheme val="minor"/>
    </font>
    <font>
      <b/>
      <sz val="24"/>
      <name val="Calibri"/>
      <family val="2"/>
      <scheme val="minor"/>
    </font>
    <font>
      <sz val="12"/>
      <name val="Calibri"/>
      <family val="2"/>
      <scheme val="minor"/>
    </font>
    <font>
      <sz val="8"/>
      <name val="Calibri"/>
      <family val="2"/>
      <scheme val="minor"/>
    </font>
    <font>
      <b/>
      <sz val="20"/>
      <color theme="1"/>
      <name val="Calibri Light"/>
      <family val="2"/>
      <scheme val="major"/>
    </font>
    <font>
      <sz val="14"/>
      <color theme="4" tint="0.79998168889431442"/>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indexed="10"/>
        <bgColor indexed="64"/>
      </patternFill>
    </fill>
    <fill>
      <patternFill patternType="solid">
        <fgColor theme="7" tint="0.39997558519241921"/>
        <bgColor indexed="64"/>
      </patternFill>
    </fill>
    <fill>
      <patternFill patternType="solid">
        <fgColor rgb="FFFFFF00"/>
        <bgColor indexed="64"/>
      </patternFill>
    </fill>
    <fill>
      <patternFill patternType="solid">
        <fgColor rgb="FFDDEBF7"/>
        <bgColor indexed="64"/>
      </patternFill>
    </fill>
    <fill>
      <patternFill patternType="solid">
        <fgColor rgb="FFEDED77"/>
        <bgColor indexed="64"/>
      </patternFill>
    </fill>
  </fills>
  <borders count="38">
    <border>
      <left/>
      <right/>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164" fontId="1" fillId="0" borderId="0" applyFont="0" applyFill="0" applyBorder="0" applyAlignment="0" applyProtection="0"/>
    <xf numFmtId="0" fontId="12" fillId="0" borderId="0"/>
    <xf numFmtId="0" fontId="27" fillId="0" borderId="0" applyNumberFormat="0" applyFill="0" applyBorder="0" applyAlignment="0" applyProtection="0"/>
  </cellStyleXfs>
  <cellXfs count="247">
    <xf numFmtId="0" fontId="0" fillId="0" borderId="0" xfId="0"/>
    <xf numFmtId="0" fontId="2" fillId="0" borderId="2" xfId="0" applyFont="1" applyBorder="1" applyAlignment="1">
      <alignment horizontal="center"/>
    </xf>
    <xf numFmtId="0" fontId="2" fillId="0" borderId="4" xfId="0" applyFont="1" applyBorder="1" applyAlignment="1">
      <alignment horizontal="center" wrapText="1"/>
    </xf>
    <xf numFmtId="0" fontId="2" fillId="0" borderId="4"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8" xfId="0" applyFont="1" applyBorder="1" applyAlignment="1">
      <alignment horizontal="center" wrapText="1"/>
    </xf>
    <xf numFmtId="0" fontId="0" fillId="0" borderId="9" xfId="0" applyBorder="1"/>
    <xf numFmtId="0" fontId="0" fillId="0" borderId="10" xfId="0" applyBorder="1"/>
    <xf numFmtId="0" fontId="2" fillId="0" borderId="11" xfId="0" applyFont="1" applyBorder="1" applyAlignment="1">
      <alignment horizontal="center"/>
    </xf>
    <xf numFmtId="165" fontId="0" fillId="0" borderId="0" xfId="0" applyNumberFormat="1" applyAlignment="1">
      <alignment horizontal="center"/>
    </xf>
    <xf numFmtId="166" fontId="0" fillId="0" borderId="4" xfId="0" applyNumberFormat="1" applyBorder="1" applyAlignment="1">
      <alignment horizontal="center"/>
    </xf>
    <xf numFmtId="167" fontId="0" fillId="0" borderId="4" xfId="0" applyNumberFormat="1" applyBorder="1" applyAlignment="1">
      <alignment horizontal="center"/>
    </xf>
    <xf numFmtId="166" fontId="0" fillId="0" borderId="0" xfId="0" applyNumberFormat="1"/>
    <xf numFmtId="165" fontId="0" fillId="0" borderId="0" xfId="0" applyNumberFormat="1"/>
    <xf numFmtId="166" fontId="0" fillId="0" borderId="0" xfId="0" applyNumberFormat="1" applyAlignment="1">
      <alignment horizontal="center"/>
    </xf>
    <xf numFmtId="167" fontId="0" fillId="0" borderId="0" xfId="0" applyNumberFormat="1" applyAlignment="1">
      <alignment horizontal="center"/>
    </xf>
    <xf numFmtId="0" fontId="0" fillId="0" borderId="5" xfId="0" applyBorder="1" applyAlignment="1">
      <alignment horizontal="center"/>
    </xf>
    <xf numFmtId="166" fontId="0" fillId="0" borderId="5" xfId="0" applyNumberFormat="1" applyBorder="1" applyAlignment="1">
      <alignment horizontal="center"/>
    </xf>
    <xf numFmtId="167" fontId="0" fillId="0" borderId="5" xfId="0" applyNumberFormat="1" applyBorder="1" applyAlignment="1">
      <alignment horizontal="center"/>
    </xf>
    <xf numFmtId="165" fontId="0" fillId="0" borderId="5" xfId="0" applyNumberFormat="1" applyBorder="1" applyAlignment="1">
      <alignment horizontal="center"/>
    </xf>
    <xf numFmtId="0" fontId="0" fillId="0" borderId="5" xfId="0" applyBorder="1"/>
    <xf numFmtId="0" fontId="0" fillId="0" borderId="0" xfId="0" applyAlignment="1">
      <alignment horizontal="center"/>
    </xf>
    <xf numFmtId="166" fontId="0" fillId="0" borderId="5" xfId="0" applyNumberFormat="1" applyBorder="1"/>
    <xf numFmtId="0" fontId="0" fillId="0" borderId="2" xfId="0" applyBorder="1" applyAlignment="1">
      <alignment horizontal="center"/>
    </xf>
    <xf numFmtId="0" fontId="2" fillId="0" borderId="4" xfId="0" applyFont="1" applyBorder="1"/>
    <xf numFmtId="166" fontId="2" fillId="0" borderId="4" xfId="0" applyNumberFormat="1" applyFont="1" applyBorder="1" applyAlignment="1">
      <alignment horizontal="center"/>
    </xf>
    <xf numFmtId="9" fontId="0" fillId="0" borderId="0" xfId="0" applyNumberFormat="1" applyAlignment="1">
      <alignment horizontal="center"/>
    </xf>
    <xf numFmtId="2" fontId="2" fillId="0" borderId="0" xfId="0" applyNumberFormat="1" applyFont="1" applyAlignment="1">
      <alignment horizontal="center"/>
    </xf>
    <xf numFmtId="166" fontId="2" fillId="0" borderId="0" xfId="0" applyNumberFormat="1" applyFont="1" applyAlignment="1">
      <alignment horizontal="center"/>
    </xf>
    <xf numFmtId="2" fontId="0" fillId="0" borderId="0" xfId="1" applyNumberFormat="1" applyFont="1" applyAlignment="1">
      <alignment horizontal="center"/>
    </xf>
    <xf numFmtId="167" fontId="0" fillId="0" borderId="0" xfId="0" applyNumberFormat="1"/>
    <xf numFmtId="0" fontId="0" fillId="0" borderId="0" xfId="0" applyAlignment="1">
      <alignment wrapText="1"/>
    </xf>
    <xf numFmtId="0" fontId="2" fillId="0" borderId="13" xfId="0" applyFont="1" applyBorder="1" applyAlignment="1">
      <alignment horizontal="center"/>
    </xf>
    <xf numFmtId="1" fontId="0" fillId="0" borderId="0" xfId="0" applyNumberFormat="1"/>
    <xf numFmtId="169" fontId="0" fillId="0" borderId="0" xfId="2" applyNumberFormat="1" applyFont="1"/>
    <xf numFmtId="0" fontId="0" fillId="3" borderId="6" xfId="0" applyFill="1" applyBorder="1" applyAlignment="1">
      <alignment horizontal="right"/>
    </xf>
    <xf numFmtId="0" fontId="12" fillId="0" borderId="0" xfId="3" applyAlignment="1">
      <alignment horizontal="center"/>
    </xf>
    <xf numFmtId="167" fontId="12" fillId="0" borderId="0" xfId="3" applyNumberFormat="1" applyAlignment="1">
      <alignment horizontal="center"/>
    </xf>
    <xf numFmtId="0" fontId="12" fillId="0" borderId="0" xfId="3"/>
    <xf numFmtId="167" fontId="12" fillId="4" borderId="0" xfId="3" applyNumberFormat="1" applyFill="1" applyAlignment="1">
      <alignment horizontal="center"/>
    </xf>
    <xf numFmtId="2" fontId="12" fillId="0" borderId="0" xfId="3" applyNumberFormat="1" applyAlignment="1">
      <alignment horizontal="center"/>
    </xf>
    <xf numFmtId="2" fontId="12" fillId="0" borderId="0" xfId="3" applyNumberFormat="1"/>
    <xf numFmtId="1" fontId="12" fillId="0" borderId="0" xfId="3" applyNumberFormat="1"/>
    <xf numFmtId="2" fontId="0" fillId="0" borderId="0" xfId="0" applyNumberFormat="1" applyAlignment="1">
      <alignment horizontal="center"/>
    </xf>
    <xf numFmtId="167" fontId="2" fillId="0" borderId="0" xfId="0" applyNumberFormat="1" applyFont="1" applyAlignment="1">
      <alignment horizontal="center"/>
    </xf>
    <xf numFmtId="0" fontId="6"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vertical="center" wrapText="1"/>
    </xf>
    <xf numFmtId="0" fontId="2" fillId="0" borderId="0" xfId="0" applyFont="1" applyAlignment="1">
      <alignment horizontal="right"/>
    </xf>
    <xf numFmtId="2" fontId="13" fillId="3" borderId="6" xfId="0" applyNumberFormat="1" applyFont="1" applyFill="1" applyBorder="1" applyAlignment="1">
      <alignment horizontal="center"/>
    </xf>
    <xf numFmtId="0" fontId="14" fillId="0" borderId="0" xfId="0" applyFont="1"/>
    <xf numFmtId="0" fontId="0" fillId="0" borderId="4" xfId="0" applyBorder="1" applyAlignment="1">
      <alignment horizontal="center"/>
    </xf>
    <xf numFmtId="0" fontId="7" fillId="0" borderId="0" xfId="0" applyFont="1" applyAlignment="1">
      <alignment horizontal="right" vertical="center" wrapText="1"/>
    </xf>
    <xf numFmtId="0" fontId="16" fillId="0" borderId="0" xfId="0" applyFont="1" applyAlignment="1">
      <alignment horizontal="center" vertical="center"/>
    </xf>
    <xf numFmtId="2" fontId="0" fillId="0" borderId="0" xfId="0" applyNumberFormat="1"/>
    <xf numFmtId="0" fontId="9" fillId="0" borderId="4" xfId="0" applyFont="1" applyBorder="1" applyAlignment="1">
      <alignment vertical="center" wrapText="1"/>
    </xf>
    <xf numFmtId="167" fontId="2" fillId="0" borderId="4" xfId="0" applyNumberFormat="1" applyFont="1" applyBorder="1" applyAlignment="1">
      <alignment horizontal="center"/>
    </xf>
    <xf numFmtId="0" fontId="0" fillId="5" borderId="16" xfId="0" applyFill="1" applyBorder="1"/>
    <xf numFmtId="0" fontId="6" fillId="0" borderId="0" xfId="0" applyFont="1"/>
    <xf numFmtId="0" fontId="10" fillId="3" borderId="6" xfId="0" applyFont="1" applyFill="1" applyBorder="1" applyAlignment="1">
      <alignment horizontal="right"/>
    </xf>
    <xf numFmtId="165" fontId="2" fillId="0" borderId="0" xfId="0" applyNumberFormat="1" applyFont="1" applyAlignment="1">
      <alignment horizontal="center"/>
    </xf>
    <xf numFmtId="2" fontId="18" fillId="3" borderId="6" xfId="0" applyNumberFormat="1" applyFont="1" applyFill="1" applyBorder="1" applyAlignment="1">
      <alignment horizontal="center"/>
    </xf>
    <xf numFmtId="0" fontId="0" fillId="0" borderId="0" xfId="0" applyAlignment="1">
      <alignment vertical="center"/>
    </xf>
    <xf numFmtId="0" fontId="0" fillId="0" borderId="14" xfId="0" applyBorder="1" applyAlignment="1">
      <alignment horizontal="left"/>
    </xf>
    <xf numFmtId="0" fontId="0" fillId="0" borderId="15" xfId="0" applyBorder="1" applyAlignment="1">
      <alignment horizontal="left"/>
    </xf>
    <xf numFmtId="0" fontId="9" fillId="0" borderId="0" xfId="0" applyFont="1" applyAlignment="1">
      <alignment horizontal="center" vertical="center"/>
    </xf>
    <xf numFmtId="2" fontId="13" fillId="3" borderId="6" xfId="0" applyNumberFormat="1" applyFont="1" applyFill="1" applyBorder="1" applyAlignment="1" applyProtection="1">
      <alignment horizontal="center"/>
      <protection locked="0"/>
    </xf>
    <xf numFmtId="10" fontId="0" fillId="0" borderId="0" xfId="1" applyNumberFormat="1" applyFont="1" applyAlignment="1" applyProtection="1">
      <alignment horizontal="center"/>
      <protection locked="0"/>
    </xf>
    <xf numFmtId="168" fontId="0" fillId="0" borderId="0" xfId="1" applyNumberFormat="1" applyFont="1" applyAlignment="1" applyProtection="1">
      <alignment horizontal="center"/>
      <protection locked="0"/>
    </xf>
    <xf numFmtId="165" fontId="15" fillId="0" borderId="0" xfId="0" applyNumberFormat="1" applyFont="1" applyAlignment="1" applyProtection="1">
      <alignment horizontal="center"/>
      <protection locked="0"/>
    </xf>
    <xf numFmtId="0" fontId="0" fillId="2" borderId="0" xfId="0" applyFill="1"/>
    <xf numFmtId="0" fontId="5" fillId="2" borderId="0" xfId="0" applyFont="1" applyFill="1"/>
    <xf numFmtId="1" fontId="0" fillId="2" borderId="0" xfId="2" applyNumberFormat="1" applyFont="1" applyFill="1" applyAlignment="1">
      <alignment horizontal="center"/>
    </xf>
    <xf numFmtId="0" fontId="2" fillId="2" borderId="0" xfId="0" applyFont="1" applyFill="1" applyAlignment="1">
      <alignment horizontal="center"/>
    </xf>
    <xf numFmtId="0" fontId="0" fillId="2" borderId="0" xfId="0" applyFill="1" applyAlignment="1">
      <alignment horizontal="left"/>
    </xf>
    <xf numFmtId="0" fontId="8" fillId="2" borderId="0" xfId="0" applyFont="1" applyFill="1" applyAlignment="1">
      <alignment horizontal="center"/>
    </xf>
    <xf numFmtId="0" fontId="6" fillId="2" borderId="0" xfId="0" applyFont="1" applyFill="1"/>
    <xf numFmtId="0" fontId="17" fillId="2" borderId="0" xfId="0" applyFont="1" applyFill="1" applyAlignment="1">
      <alignment horizontal="left"/>
    </xf>
    <xf numFmtId="0" fontId="13" fillId="2" borderId="0" xfId="0" applyFont="1" applyFill="1" applyAlignment="1">
      <alignment horizontal="center"/>
    </xf>
    <xf numFmtId="167" fontId="13" fillId="2" borderId="0" xfId="0" applyNumberFormat="1" applyFont="1" applyFill="1" applyAlignment="1">
      <alignment horizontal="center"/>
    </xf>
    <xf numFmtId="10" fontId="13" fillId="2" borderId="0" xfId="0" applyNumberFormat="1" applyFont="1" applyFill="1" applyAlignment="1">
      <alignment horizontal="center"/>
    </xf>
    <xf numFmtId="2" fontId="13" fillId="2" borderId="0" xfId="0" applyNumberFormat="1" applyFont="1" applyFill="1" applyAlignment="1">
      <alignment horizontal="center"/>
    </xf>
    <xf numFmtId="166" fontId="0" fillId="2" borderId="0" xfId="0" applyNumberFormat="1" applyFill="1"/>
    <xf numFmtId="0" fontId="20" fillId="2" borderId="0" xfId="0" applyFont="1" applyFill="1" applyAlignment="1" applyProtection="1">
      <alignment horizontal="center"/>
      <protection locked="0"/>
    </xf>
    <xf numFmtId="0" fontId="21" fillId="2" borderId="0" xfId="0" applyFont="1" applyFill="1" applyAlignment="1" applyProtection="1">
      <alignment horizontal="center"/>
      <protection locked="0"/>
    </xf>
    <xf numFmtId="0" fontId="0" fillId="2" borderId="0" xfId="0" applyFill="1" applyAlignment="1">
      <alignment horizontal="center"/>
    </xf>
    <xf numFmtId="0" fontId="20" fillId="2" borderId="0" xfId="0" applyFont="1" applyFill="1" applyAlignment="1">
      <alignment vertical="center"/>
    </xf>
    <xf numFmtId="0" fontId="20" fillId="2" borderId="0" xfId="0" applyFont="1" applyFill="1" applyAlignment="1">
      <alignment wrapText="1"/>
    </xf>
    <xf numFmtId="0" fontId="22" fillId="2" borderId="0" xfId="0" applyFont="1" applyFill="1" applyAlignment="1">
      <alignment wrapText="1"/>
    </xf>
    <xf numFmtId="0" fontId="5" fillId="2" borderId="0" xfId="0" applyFont="1" applyFill="1" applyAlignment="1" applyProtection="1">
      <alignment horizontal="center"/>
      <protection locked="0"/>
    </xf>
    <xf numFmtId="168" fontId="5" fillId="2" borderId="0" xfId="1" applyNumberFormat="1" applyFont="1" applyFill="1" applyAlignment="1">
      <alignment horizontal="center"/>
    </xf>
    <xf numFmtId="167" fontId="5" fillId="2" borderId="0" xfId="0" applyNumberFormat="1" applyFont="1" applyFill="1" applyAlignment="1" applyProtection="1">
      <alignment horizontal="center"/>
      <protection locked="0"/>
    </xf>
    <xf numFmtId="167" fontId="5" fillId="2" borderId="0" xfId="0" applyNumberFormat="1" applyFont="1" applyFill="1" applyAlignment="1">
      <alignment horizontal="center"/>
    </xf>
    <xf numFmtId="166" fontId="0" fillId="2" borderId="0" xfId="0" applyNumberFormat="1" applyFill="1" applyAlignment="1">
      <alignment horizontal="center"/>
    </xf>
    <xf numFmtId="1" fontId="5" fillId="2" borderId="0" xfId="0" applyNumberFormat="1" applyFont="1" applyFill="1" applyAlignment="1" applyProtection="1">
      <alignment horizontal="center"/>
      <protection locked="0"/>
    </xf>
    <xf numFmtId="168" fontId="5" fillId="2" borderId="0" xfId="1" applyNumberFormat="1" applyFont="1" applyFill="1" applyAlignment="1" applyProtection="1">
      <alignment horizontal="center"/>
      <protection locked="0"/>
    </xf>
    <xf numFmtId="2" fontId="0" fillId="2" borderId="0" xfId="0" applyNumberFormat="1" applyFill="1"/>
    <xf numFmtId="0" fontId="20" fillId="2" borderId="0" xfId="0" applyFont="1" applyFill="1"/>
    <xf numFmtId="0" fontId="20" fillId="2" borderId="0" xfId="0" applyFont="1" applyFill="1" applyAlignment="1">
      <alignment horizontal="center"/>
    </xf>
    <xf numFmtId="0" fontId="11" fillId="2" borderId="0" xfId="0" applyFont="1" applyFill="1"/>
    <xf numFmtId="0" fontId="19" fillId="2" borderId="0" xfId="0" applyFont="1" applyFill="1" applyAlignment="1">
      <alignment horizontal="center"/>
    </xf>
    <xf numFmtId="0" fontId="5" fillId="2" borderId="0" xfId="0" applyFont="1" applyFill="1" applyAlignment="1">
      <alignment horizontal="center"/>
    </xf>
    <xf numFmtId="0" fontId="21" fillId="2" borderId="0" xfId="0" applyFont="1" applyFill="1" applyAlignment="1">
      <alignment horizontal="center" vertical="center"/>
    </xf>
    <xf numFmtId="0" fontId="17" fillId="2" borderId="0" xfId="0" applyFont="1" applyFill="1" applyAlignment="1">
      <alignment horizontal="left" vertical="top"/>
    </xf>
    <xf numFmtId="0" fontId="0" fillId="6" borderId="0" xfId="0" applyFill="1"/>
    <xf numFmtId="0" fontId="0" fillId="0" borderId="19" xfId="0" applyBorder="1"/>
    <xf numFmtId="0" fontId="0" fillId="0" borderId="15" xfId="0" applyBorder="1"/>
    <xf numFmtId="0" fontId="0" fillId="0" borderId="20" xfId="0" applyBorder="1"/>
    <xf numFmtId="167" fontId="5" fillId="2" borderId="28" xfId="0" applyNumberFormat="1" applyFont="1" applyFill="1" applyBorder="1" applyAlignment="1">
      <alignment horizontal="center"/>
    </xf>
    <xf numFmtId="167" fontId="5" fillId="2" borderId="29" xfId="0" applyNumberFormat="1" applyFont="1" applyFill="1" applyBorder="1" applyAlignment="1">
      <alignment horizontal="center"/>
    </xf>
    <xf numFmtId="0" fontId="2" fillId="6" borderId="6" xfId="0" applyFont="1" applyFill="1" applyBorder="1" applyAlignment="1">
      <alignment horizontal="center"/>
    </xf>
    <xf numFmtId="0" fontId="0" fillId="0" borderId="0" xfId="0" applyProtection="1">
      <protection locked="0"/>
    </xf>
    <xf numFmtId="2" fontId="2" fillId="0" borderId="0" xfId="0" applyNumberFormat="1" applyFont="1"/>
    <xf numFmtId="2" fontId="5" fillId="2" borderId="0" xfId="0" applyNumberFormat="1" applyFont="1" applyFill="1" applyAlignment="1">
      <alignment horizontal="center"/>
    </xf>
    <xf numFmtId="0" fontId="6" fillId="0" borderId="12" xfId="0" applyFont="1" applyBorder="1" applyAlignment="1">
      <alignment vertical="center"/>
    </xf>
    <xf numFmtId="0" fontId="7" fillId="0" borderId="12" xfId="0" applyFont="1" applyBorder="1" applyAlignment="1">
      <alignment vertical="center"/>
    </xf>
    <xf numFmtId="0" fontId="5" fillId="0" borderId="7" xfId="0" applyFont="1" applyBorder="1" applyProtection="1">
      <protection locked="0"/>
    </xf>
    <xf numFmtId="0" fontId="5" fillId="0" borderId="12" xfId="0" applyFont="1" applyBorder="1" applyProtection="1">
      <protection locked="0"/>
    </xf>
    <xf numFmtId="0" fontId="5" fillId="0" borderId="9" xfId="0" applyFont="1" applyBorder="1" applyProtection="1">
      <protection locked="0"/>
    </xf>
    <xf numFmtId="0" fontId="13" fillId="2" borderId="0" xfId="0" applyFont="1" applyFill="1"/>
    <xf numFmtId="0" fontId="16" fillId="2" borderId="0" xfId="0" applyFont="1" applyFill="1" applyAlignment="1">
      <alignment horizontal="right"/>
    </xf>
    <xf numFmtId="0" fontId="16" fillId="2" borderId="0" xfId="0" applyFont="1" applyFill="1" applyAlignment="1">
      <alignment horizontal="center"/>
    </xf>
    <xf numFmtId="0" fontId="18" fillId="2" borderId="0" xfId="0" applyFont="1" applyFill="1"/>
    <xf numFmtId="0" fontId="16" fillId="2" borderId="0" xfId="0" applyFont="1" applyFill="1"/>
    <xf numFmtId="0" fontId="13" fillId="2" borderId="27" xfId="0" applyFont="1" applyFill="1" applyBorder="1" applyAlignment="1">
      <alignment horizontal="center"/>
    </xf>
    <xf numFmtId="0" fontId="13" fillId="2" borderId="28" xfId="0" applyFont="1" applyFill="1" applyBorder="1" applyAlignment="1">
      <alignment horizontal="center"/>
    </xf>
    <xf numFmtId="0" fontId="13" fillId="2" borderId="29" xfId="0" applyFont="1" applyFill="1" applyBorder="1" applyAlignment="1">
      <alignment horizontal="center"/>
    </xf>
    <xf numFmtId="0" fontId="0" fillId="2" borderId="0" xfId="0" applyFill="1" applyAlignment="1">
      <alignment vertical="center"/>
    </xf>
    <xf numFmtId="2" fontId="0" fillId="2" borderId="0" xfId="0" applyNumberFormat="1" applyFill="1" applyAlignment="1">
      <alignment vertical="center"/>
    </xf>
    <xf numFmtId="0" fontId="0" fillId="0" borderId="0" xfId="0" applyAlignment="1">
      <alignment vertical="top" wrapText="1"/>
    </xf>
    <xf numFmtId="0" fontId="0" fillId="0" borderId="0" xfId="0" applyAlignment="1">
      <alignment horizontal="left" vertical="top" wrapText="1"/>
    </xf>
    <xf numFmtId="0" fontId="24" fillId="0" borderId="0" xfId="0" applyFont="1" applyAlignment="1">
      <alignment vertical="top" wrapText="1"/>
    </xf>
    <xf numFmtId="0" fontId="25" fillId="2" borderId="0" xfId="0" applyFont="1" applyFill="1" applyAlignment="1">
      <alignment horizontal="right" vertical="top"/>
    </xf>
    <xf numFmtId="0" fontId="14" fillId="2" borderId="0" xfId="0" applyFont="1" applyFill="1" applyAlignment="1">
      <alignment horizontal="center"/>
    </xf>
    <xf numFmtId="0" fontId="17" fillId="2" borderId="0" xfId="0" applyFont="1" applyFill="1" applyAlignment="1">
      <alignment horizontal="right" vertical="top"/>
    </xf>
    <xf numFmtId="0" fontId="26" fillId="2" borderId="0" xfId="0" applyFont="1" applyFill="1"/>
    <xf numFmtId="0" fontId="28" fillId="0" borderId="0" xfId="4" applyFont="1" applyProtection="1">
      <protection locked="0"/>
    </xf>
    <xf numFmtId="0" fontId="3" fillId="0" borderId="1" xfId="0" applyFont="1" applyBorder="1"/>
    <xf numFmtId="0" fontId="6" fillId="0" borderId="4" xfId="0" applyFont="1" applyBorder="1" applyAlignment="1">
      <alignment vertical="center"/>
    </xf>
    <xf numFmtId="0" fontId="6" fillId="0" borderId="4" xfId="0" applyFont="1" applyBorder="1" applyAlignment="1">
      <alignment horizontal="center" vertical="center"/>
    </xf>
    <xf numFmtId="0" fontId="30" fillId="0" borderId="4" xfId="0" applyFont="1" applyBorder="1" applyAlignment="1">
      <alignment horizontal="center" vertical="center"/>
    </xf>
    <xf numFmtId="0" fontId="34" fillId="0" borderId="4" xfId="0" applyFont="1" applyBorder="1" applyAlignment="1">
      <alignment horizontal="center" vertical="center"/>
    </xf>
    <xf numFmtId="0" fontId="0" fillId="0" borderId="0" xfId="0" applyAlignment="1">
      <alignment horizontal="right"/>
    </xf>
    <xf numFmtId="0" fontId="0" fillId="2" borderId="0" xfId="0" quotePrefix="1" applyFill="1"/>
    <xf numFmtId="170" fontId="5" fillId="2" borderId="0" xfId="0" applyNumberFormat="1" applyFont="1" applyFill="1" applyAlignment="1">
      <alignment horizontal="center"/>
    </xf>
    <xf numFmtId="170" fontId="5" fillId="2" borderId="0" xfId="0" applyNumberFormat="1" applyFont="1" applyFill="1"/>
    <xf numFmtId="18" fontId="5" fillId="2" borderId="0" xfId="0" applyNumberFormat="1" applyFont="1" applyFill="1" applyAlignment="1">
      <alignment horizontal="left"/>
    </xf>
    <xf numFmtId="0" fontId="40" fillId="2" borderId="0" xfId="0" quotePrefix="1" applyFont="1" applyFill="1" applyAlignment="1">
      <alignment vertical="center" wrapText="1"/>
    </xf>
    <xf numFmtId="0" fontId="40" fillId="2" borderId="0" xfId="0" applyFont="1" applyFill="1" applyAlignment="1">
      <alignment vertical="center" wrapText="1"/>
    </xf>
    <xf numFmtId="0" fontId="16" fillId="2" borderId="6" xfId="0" applyFont="1" applyFill="1" applyBorder="1" applyAlignment="1">
      <alignment horizontal="center" vertical="center" wrapText="1"/>
    </xf>
    <xf numFmtId="0" fontId="0" fillId="7" borderId="0" xfId="0" applyFill="1"/>
    <xf numFmtId="0" fontId="0" fillId="0" borderId="0" xfId="0" applyAlignment="1" applyProtection="1">
      <alignment horizontal="center"/>
      <protection locked="0"/>
    </xf>
    <xf numFmtId="0" fontId="0" fillId="0" borderId="0" xfId="0" applyAlignment="1">
      <alignment horizontal="center" wrapText="1"/>
    </xf>
    <xf numFmtId="0" fontId="19" fillId="2" borderId="0" xfId="0" applyFont="1" applyFill="1"/>
    <xf numFmtId="0" fontId="20" fillId="0" borderId="0" xfId="0" applyFont="1" applyAlignment="1">
      <alignment horizontal="center" vertical="center"/>
    </xf>
    <xf numFmtId="0" fontId="13" fillId="2" borderId="14" xfId="0" applyFont="1" applyFill="1" applyBorder="1" applyAlignment="1">
      <alignment vertical="center"/>
    </xf>
    <xf numFmtId="0" fontId="13" fillId="0" borderId="26" xfId="0" applyFont="1" applyBorder="1" applyAlignment="1" applyProtection="1">
      <alignment horizontal="center" vertical="center"/>
      <protection locked="0"/>
    </xf>
    <xf numFmtId="0" fontId="13" fillId="2" borderId="15" xfId="0" applyFont="1" applyFill="1" applyBorder="1" applyAlignment="1">
      <alignment vertical="center"/>
    </xf>
    <xf numFmtId="0" fontId="13" fillId="0" borderId="37" xfId="0" applyFont="1" applyBorder="1" applyAlignment="1" applyProtection="1">
      <alignment horizontal="center" vertical="center"/>
      <protection locked="0"/>
    </xf>
    <xf numFmtId="0" fontId="13" fillId="2" borderId="20" xfId="0" applyFont="1" applyFill="1" applyBorder="1" applyAlignment="1">
      <alignment vertical="center"/>
    </xf>
    <xf numFmtId="0" fontId="13" fillId="0" borderId="7" xfId="0" applyFont="1" applyBorder="1" applyAlignment="1" applyProtection="1">
      <alignment vertical="center"/>
      <protection locked="0"/>
    </xf>
    <xf numFmtId="0" fontId="13" fillId="0" borderId="12" xfId="0" applyFont="1" applyBorder="1" applyAlignment="1" applyProtection="1">
      <alignment horizontal="center" vertical="center"/>
      <protection locked="0"/>
    </xf>
    <xf numFmtId="0" fontId="13" fillId="0" borderId="9" xfId="0" applyFont="1" applyBorder="1" applyAlignment="1" applyProtection="1">
      <alignment vertical="center"/>
      <protection locked="0"/>
    </xf>
    <xf numFmtId="1" fontId="13" fillId="0" borderId="31" xfId="0" applyNumberFormat="1" applyFont="1" applyBorder="1" applyAlignment="1" applyProtection="1">
      <alignment horizontal="center" vertical="center"/>
      <protection locked="0"/>
    </xf>
    <xf numFmtId="0" fontId="0" fillId="3" borderId="6" xfId="0" applyFill="1" applyBorder="1" applyAlignment="1">
      <alignment horizontal="left"/>
    </xf>
    <xf numFmtId="0" fontId="50" fillId="2" borderId="0" xfId="0" applyFont="1" applyFill="1" applyAlignment="1">
      <alignment horizontal="left"/>
    </xf>
    <xf numFmtId="2" fontId="13" fillId="2" borderId="19" xfId="1" applyNumberFormat="1" applyFont="1" applyFill="1" applyBorder="1" applyAlignment="1">
      <alignment horizontal="center" vertical="center"/>
    </xf>
    <xf numFmtId="2" fontId="13" fillId="2" borderId="15" xfId="1" applyNumberFormat="1" applyFont="1" applyFill="1" applyBorder="1" applyAlignment="1">
      <alignment horizontal="center" vertical="center"/>
    </xf>
    <xf numFmtId="2" fontId="13" fillId="7" borderId="15" xfId="1" applyNumberFormat="1" applyFont="1" applyFill="1" applyBorder="1" applyAlignment="1">
      <alignment horizontal="center" vertical="center"/>
    </xf>
    <xf numFmtId="2" fontId="13" fillId="2" borderId="20" xfId="1" applyNumberFormat="1" applyFont="1" applyFill="1" applyBorder="1" applyAlignment="1">
      <alignment horizontal="center" vertical="center"/>
    </xf>
    <xf numFmtId="2" fontId="13" fillId="0" borderId="8" xfId="1" applyNumberFormat="1" applyFont="1" applyFill="1" applyBorder="1" applyAlignment="1" applyProtection="1">
      <alignment horizontal="center" vertical="center"/>
      <protection locked="0"/>
    </xf>
    <xf numFmtId="2" fontId="13" fillId="0" borderId="12" xfId="0" applyNumberFormat="1" applyFont="1" applyBorder="1" applyAlignment="1" applyProtection="1">
      <alignment horizontal="center" vertical="center"/>
      <protection locked="0"/>
    </xf>
    <xf numFmtId="2" fontId="13" fillId="0" borderId="10" xfId="1" applyNumberFormat="1" applyFont="1" applyFill="1" applyBorder="1" applyAlignment="1" applyProtection="1">
      <alignment horizontal="center" vertical="center"/>
      <protection locked="0"/>
    </xf>
    <xf numFmtId="0" fontId="2" fillId="6" borderId="0" xfId="0" applyFont="1" applyFill="1" applyAlignment="1">
      <alignment horizontal="center"/>
    </xf>
    <xf numFmtId="171" fontId="0" fillId="0" borderId="0" xfId="0" applyNumberFormat="1" applyAlignment="1">
      <alignment horizontal="center"/>
    </xf>
    <xf numFmtId="0" fontId="0" fillId="3" borderId="0" xfId="0" applyFill="1" applyAlignment="1">
      <alignment horizontal="center"/>
    </xf>
    <xf numFmtId="0" fontId="0" fillId="3" borderId="0" xfId="0" quotePrefix="1" applyFill="1" applyAlignment="1">
      <alignment horizontal="left"/>
    </xf>
    <xf numFmtId="0" fontId="0" fillId="3" borderId="0" xfId="0" applyFill="1" applyAlignment="1">
      <alignment horizontal="left"/>
    </xf>
    <xf numFmtId="0" fontId="0" fillId="3" borderId="0" xfId="0" quotePrefix="1" applyFill="1" applyAlignment="1">
      <alignment horizontal="center"/>
    </xf>
    <xf numFmtId="0" fontId="0" fillId="8" borderId="0" xfId="0" applyFill="1"/>
    <xf numFmtId="0" fontId="51" fillId="2" borderId="0" xfId="0" applyFont="1" applyFill="1"/>
    <xf numFmtId="0" fontId="41" fillId="0" borderId="0" xfId="0" applyFont="1" applyAlignment="1" applyProtection="1">
      <alignment horizontal="center" vertical="center"/>
      <protection locked="0"/>
    </xf>
    <xf numFmtId="2" fontId="13" fillId="0" borderId="6" xfId="0" applyNumberFormat="1" applyFont="1" applyBorder="1" applyAlignment="1" applyProtection="1">
      <alignment horizontal="center"/>
      <protection locked="0"/>
    </xf>
    <xf numFmtId="10" fontId="0" fillId="0" borderId="0" xfId="1" applyNumberFormat="1" applyFont="1" applyFill="1" applyAlignment="1" applyProtection="1">
      <alignment horizontal="center"/>
      <protection locked="0"/>
    </xf>
    <xf numFmtId="0" fontId="46" fillId="0" borderId="0" xfId="0" applyFont="1" applyAlignment="1">
      <alignment horizontal="center" vertical="center" wrapText="1"/>
    </xf>
    <xf numFmtId="167" fontId="13" fillId="0" borderId="27" xfId="0" applyNumberFormat="1" applyFont="1" applyBorder="1" applyAlignment="1" applyProtection="1">
      <alignment horizontal="center" vertical="center"/>
      <protection locked="0"/>
    </xf>
    <xf numFmtId="167" fontId="13" fillId="2" borderId="27" xfId="0" applyNumberFormat="1" applyFont="1" applyFill="1" applyBorder="1" applyAlignment="1">
      <alignment horizontal="center" vertical="center"/>
    </xf>
    <xf numFmtId="167" fontId="13" fillId="0" borderId="30" xfId="0" applyNumberFormat="1" applyFont="1" applyBorder="1" applyAlignment="1" applyProtection="1">
      <alignment horizontal="center" vertical="center"/>
      <protection locked="0"/>
    </xf>
    <xf numFmtId="167" fontId="13" fillId="2" borderId="28" xfId="0" applyNumberFormat="1" applyFont="1" applyFill="1" applyBorder="1" applyAlignment="1">
      <alignment horizontal="center" vertical="center"/>
    </xf>
    <xf numFmtId="167" fontId="13" fillId="0" borderId="11" xfId="0" applyNumberFormat="1" applyFont="1" applyBorder="1" applyAlignment="1" applyProtection="1">
      <alignment horizontal="center" vertical="center"/>
      <protection locked="0"/>
    </xf>
    <xf numFmtId="167" fontId="13" fillId="2" borderId="29" xfId="0" applyNumberFormat="1" applyFont="1" applyFill="1" applyBorder="1" applyAlignment="1">
      <alignment horizontal="center" vertical="center"/>
    </xf>
    <xf numFmtId="170" fontId="5" fillId="2" borderId="0" xfId="0" applyNumberFormat="1" applyFont="1" applyFill="1" applyAlignment="1">
      <alignment horizontal="center"/>
    </xf>
    <xf numFmtId="18" fontId="5" fillId="2" borderId="0" xfId="0" applyNumberFormat="1" applyFont="1" applyFill="1" applyAlignment="1">
      <alignment horizontal="center"/>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25" xfId="0" applyFont="1" applyFill="1" applyBorder="1" applyAlignment="1">
      <alignment horizontal="center" vertical="center" wrapText="1"/>
    </xf>
    <xf numFmtId="167" fontId="20" fillId="2" borderId="17" xfId="0" applyNumberFormat="1" applyFont="1" applyFill="1" applyBorder="1" applyAlignment="1">
      <alignment horizontal="center" vertical="center"/>
    </xf>
    <xf numFmtId="167" fontId="20" fillId="2" borderId="18" xfId="0" applyNumberFormat="1" applyFont="1" applyFill="1" applyBorder="1" applyAlignment="1">
      <alignment horizontal="center" vertical="center"/>
    </xf>
    <xf numFmtId="167" fontId="20" fillId="2" borderId="23" xfId="0" applyNumberFormat="1" applyFont="1" applyFill="1" applyBorder="1" applyAlignment="1">
      <alignment horizontal="center" vertical="center" wrapText="1"/>
    </xf>
    <xf numFmtId="167" fontId="20" fillId="2" borderId="24" xfId="0" applyNumberFormat="1" applyFont="1" applyFill="1" applyBorder="1" applyAlignment="1">
      <alignment horizontal="center" vertical="center" wrapText="1"/>
    </xf>
    <xf numFmtId="167" fontId="20" fillId="8" borderId="17" xfId="0" applyNumberFormat="1" applyFont="1" applyFill="1" applyBorder="1" applyAlignment="1" applyProtection="1">
      <alignment horizontal="center" vertical="center"/>
      <protection locked="0"/>
    </xf>
    <xf numFmtId="167" fontId="20" fillId="8" borderId="18" xfId="0" applyNumberFormat="1" applyFont="1" applyFill="1" applyBorder="1" applyAlignment="1" applyProtection="1">
      <alignment horizontal="center" vertical="center"/>
      <protection locked="0"/>
    </xf>
    <xf numFmtId="2" fontId="20" fillId="0" borderId="17" xfId="0" applyNumberFormat="1" applyFont="1" applyBorder="1" applyAlignment="1" applyProtection="1">
      <alignment horizontal="center" vertical="center"/>
      <protection locked="0"/>
    </xf>
    <xf numFmtId="2" fontId="20" fillId="0" borderId="18" xfId="0" applyNumberFormat="1" applyFont="1" applyBorder="1" applyAlignment="1" applyProtection="1">
      <alignment horizontal="center" vertical="center"/>
      <protection locked="0"/>
    </xf>
    <xf numFmtId="0" fontId="42" fillId="0" borderId="17" xfId="0" quotePrefix="1" applyFont="1" applyBorder="1" applyAlignment="1" applyProtection="1">
      <alignment horizontal="center" vertical="center"/>
      <protection locked="0"/>
    </xf>
    <xf numFmtId="0" fontId="42" fillId="0" borderId="18" xfId="0" applyFont="1" applyBorder="1" applyAlignment="1" applyProtection="1">
      <alignment horizontal="center" vertical="center"/>
      <protection locked="0"/>
    </xf>
    <xf numFmtId="0" fontId="44" fillId="0" borderId="17" xfId="0" quotePrefix="1" applyFont="1" applyBorder="1" applyAlignment="1" applyProtection="1">
      <alignment horizontal="center" vertical="center"/>
      <protection locked="0"/>
    </xf>
    <xf numFmtId="0" fontId="44" fillId="0" borderId="18" xfId="0" applyFont="1" applyBorder="1" applyAlignment="1" applyProtection="1">
      <alignment horizontal="center" vertical="center"/>
      <protection locked="0"/>
    </xf>
    <xf numFmtId="0" fontId="20" fillId="2" borderId="0" xfId="0" applyFont="1" applyFill="1" applyAlignment="1">
      <alignment horizontal="right"/>
    </xf>
    <xf numFmtId="0" fontId="20" fillId="2" borderId="22" xfId="0" applyFont="1" applyFill="1" applyBorder="1" applyAlignment="1">
      <alignment horizontal="right"/>
    </xf>
    <xf numFmtId="0" fontId="16" fillId="2" borderId="20"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7" fillId="2" borderId="0" xfId="0" applyFont="1" applyFill="1" applyAlignment="1">
      <alignment horizontal="center"/>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7" fillId="2" borderId="0" xfId="0" applyFont="1" applyFill="1" applyAlignment="1">
      <alignment horizontal="center" vertical="center" wrapText="1"/>
    </xf>
    <xf numFmtId="172" fontId="20" fillId="0" borderId="17" xfId="0" applyNumberFormat="1" applyFont="1" applyBorder="1" applyAlignment="1" applyProtection="1">
      <alignment horizontal="center" vertical="center"/>
      <protection locked="0"/>
    </xf>
    <xf numFmtId="172" fontId="20" fillId="0" borderId="18" xfId="0" applyNumberFormat="1" applyFont="1" applyBorder="1" applyAlignment="1" applyProtection="1">
      <alignment horizontal="center" vertical="center"/>
      <protection locked="0"/>
    </xf>
    <xf numFmtId="9" fontId="20" fillId="0" borderId="17" xfId="1" applyFont="1" applyFill="1" applyBorder="1" applyAlignment="1" applyProtection="1">
      <alignment horizontal="center" vertical="center"/>
      <protection locked="0"/>
    </xf>
    <xf numFmtId="9" fontId="20" fillId="0" borderId="18" xfId="1" applyFont="1" applyFill="1" applyBorder="1" applyAlignment="1" applyProtection="1">
      <alignment horizontal="center" vertical="center"/>
      <protection locked="0"/>
    </xf>
    <xf numFmtId="0" fontId="20" fillId="0" borderId="14" xfId="0" applyFont="1" applyBorder="1" applyAlignment="1">
      <alignment horizontal="center" vertical="top" wrapText="1"/>
    </xf>
    <xf numFmtId="0" fontId="20" fillId="0" borderId="15" xfId="0" applyFont="1" applyBorder="1" applyAlignment="1">
      <alignment horizontal="center" vertical="top" wrapText="1"/>
    </xf>
    <xf numFmtId="0" fontId="20" fillId="0" borderId="25" xfId="0" applyFont="1" applyBorder="1" applyAlignment="1">
      <alignment horizontal="center" vertical="top" wrapText="1"/>
    </xf>
    <xf numFmtId="0" fontId="0" fillId="0" borderId="0" xfId="0" applyAlignment="1">
      <alignment horizontal="center"/>
    </xf>
    <xf numFmtId="0" fontId="20" fillId="2" borderId="14" xfId="0" applyFont="1" applyFill="1" applyBorder="1" applyAlignment="1">
      <alignment horizontal="center" vertical="top" wrapText="1"/>
    </xf>
    <xf numFmtId="0" fontId="20" fillId="2" borderId="15" xfId="0" applyFont="1" applyFill="1" applyBorder="1" applyAlignment="1">
      <alignment horizontal="center" vertical="top" wrapText="1"/>
    </xf>
    <xf numFmtId="0" fontId="20" fillId="2" borderId="25" xfId="0" applyFont="1" applyFill="1" applyBorder="1" applyAlignment="1">
      <alignment horizontal="center" vertical="top" wrapText="1"/>
    </xf>
    <xf numFmtId="0" fontId="4" fillId="0" borderId="0" xfId="0" applyFont="1" applyAlignment="1">
      <alignment horizontal="center"/>
    </xf>
    <xf numFmtId="0" fontId="2" fillId="0" borderId="3" xfId="0" applyFont="1" applyBorder="1" applyAlignment="1">
      <alignment horizontal="center" vertical="center"/>
    </xf>
    <xf numFmtId="0" fontId="2" fillId="0" borderId="7" xfId="0" applyFont="1" applyBorder="1" applyAlignment="1">
      <alignment horizontal="center" vertical="center"/>
    </xf>
    <xf numFmtId="0" fontId="5" fillId="0" borderId="1" xfId="0" applyFont="1" applyBorder="1" applyAlignment="1">
      <alignment horizontal="center"/>
    </xf>
    <xf numFmtId="0" fontId="0" fillId="0" borderId="0" xfId="0" applyAlignment="1">
      <alignment horizontal="center" wrapText="1"/>
    </xf>
    <xf numFmtId="0" fontId="0" fillId="0" borderId="0" xfId="0" applyAlignment="1">
      <alignment horizontal="center" vertical="center"/>
    </xf>
    <xf numFmtId="167" fontId="12" fillId="0" borderId="0" xfId="3" applyNumberFormat="1" applyAlignment="1">
      <alignment horizontal="center"/>
    </xf>
  </cellXfs>
  <cellStyles count="5">
    <cellStyle name="Comma" xfId="2" builtinId="3"/>
    <cellStyle name="Hyperlink" xfId="4" builtinId="8"/>
    <cellStyle name="Normal" xfId="0" builtinId="0"/>
    <cellStyle name="Normal 2" xfId="3" xr:uid="{00000000-0005-0000-0000-000002000000}"/>
    <cellStyle name="Percent" xfId="1" builtinId="5"/>
  </cellStyles>
  <dxfs count="11">
    <dxf>
      <font>
        <color auto="1"/>
      </font>
      <fill>
        <patternFill>
          <bgColor rgb="FFEDED77"/>
        </patternFill>
      </fill>
      <border>
        <left/>
        <right/>
        <top/>
        <bottom/>
      </border>
    </dxf>
    <dxf>
      <fill>
        <patternFill>
          <bgColor theme="0"/>
        </patternFill>
      </fill>
    </dxf>
    <dxf>
      <font>
        <color auto="1"/>
      </font>
      <fill>
        <patternFill>
          <bgColor rgb="FFEDED77"/>
        </patternFill>
      </fill>
    </dxf>
    <dxf>
      <fill>
        <patternFill>
          <bgColor theme="0"/>
        </patternFill>
      </fill>
    </dxf>
    <dxf>
      <fill>
        <patternFill>
          <bgColor rgb="FFEDED77"/>
        </patternFill>
      </fill>
    </dxf>
    <dxf>
      <fill>
        <patternFill>
          <bgColor theme="0"/>
        </patternFill>
      </fill>
    </dxf>
    <dxf>
      <fill>
        <patternFill>
          <bgColor theme="7" tint="0.79998168889431442"/>
        </patternFill>
      </fill>
    </dxf>
    <dxf>
      <fill>
        <patternFill>
          <bgColor theme="7" tint="0.79998168889431442"/>
        </patternFill>
      </fill>
    </dxf>
    <dxf>
      <font>
        <color theme="1"/>
      </font>
      <fill>
        <patternFill>
          <bgColor theme="0"/>
        </patternFill>
      </fill>
      <border>
        <left style="thin">
          <color auto="1"/>
        </left>
        <right style="thin">
          <color auto="1"/>
        </right>
        <top style="thin">
          <color auto="1"/>
        </top>
        <bottom style="thin">
          <color auto="1"/>
        </bottom>
        <vertical/>
        <horizontal/>
      </border>
    </dxf>
    <dxf>
      <font>
        <color theme="4" tint="0.79998168889431442"/>
      </font>
      <fill>
        <patternFill>
          <bgColor theme="4" tint="0.79998168889431442"/>
        </patternFill>
      </fill>
    </dxf>
    <dxf>
      <font>
        <color theme="4" tint="0.79998168889431442"/>
      </font>
    </dxf>
  </dxfs>
  <tableStyles count="0" defaultTableStyle="TableStyleMedium2" defaultPivotStyle="PivotStyleLight16"/>
  <colors>
    <mruColors>
      <color rgb="FFEDED77"/>
      <color rgb="FFEEF959"/>
      <color rgb="FFF6F371"/>
      <color rgb="FFFFFF00"/>
      <color rgb="FFCCFF33"/>
      <color rgb="FFF764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5.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xdr:col>
      <xdr:colOff>444497</xdr:colOff>
      <xdr:row>1</xdr:row>
      <xdr:rowOff>139700</xdr:rowOff>
    </xdr:from>
    <xdr:to>
      <xdr:col>28</xdr:col>
      <xdr:colOff>120806</xdr:colOff>
      <xdr:row>33</xdr:row>
      <xdr:rowOff>158750</xdr:rowOff>
    </xdr:to>
    <xdr:grpSp>
      <xdr:nvGrpSpPr>
        <xdr:cNvPr id="47" name="Group 46">
          <a:extLst>
            <a:ext uri="{FF2B5EF4-FFF2-40B4-BE49-F238E27FC236}">
              <a16:creationId xmlns:a16="http://schemas.microsoft.com/office/drawing/2014/main" id="{00000000-0008-0000-0100-00002F000000}"/>
            </a:ext>
          </a:extLst>
        </xdr:cNvPr>
        <xdr:cNvGrpSpPr/>
      </xdr:nvGrpSpPr>
      <xdr:grpSpPr>
        <a:xfrm>
          <a:off x="1035047" y="317500"/>
          <a:ext cx="13817759" cy="6496050"/>
          <a:chOff x="1095372" y="320675"/>
          <a:chExt cx="14421009" cy="6442075"/>
        </a:xfrm>
      </xdr:grpSpPr>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
          <a:stretch>
            <a:fillRect/>
          </a:stretch>
        </xdr:blipFill>
        <xdr:spPr>
          <a:xfrm>
            <a:off x="1625599" y="358775"/>
            <a:ext cx="13890782" cy="6403975"/>
          </a:xfrm>
          <a:prstGeom prst="rect">
            <a:avLst/>
          </a:prstGeom>
        </xdr:spPr>
      </xdr:pic>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095372" y="320675"/>
            <a:ext cx="10149608" cy="5480052"/>
          </a:xfrm>
          <a:prstGeom prst="rect">
            <a:avLst/>
          </a:prstGeom>
        </xdr:spPr>
      </xdr:pic>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rotWithShape="1">
          <a:blip xmlns:r="http://schemas.openxmlformats.org/officeDocument/2006/relationships" r:embed="rId3"/>
          <a:srcRect r="1250"/>
          <a:stretch/>
        </xdr:blipFill>
        <xdr:spPr>
          <a:xfrm>
            <a:off x="3441699" y="5013324"/>
            <a:ext cx="3775076" cy="742498"/>
          </a:xfrm>
          <a:prstGeom prst="rect">
            <a:avLst/>
          </a:prstGeom>
        </xdr:spPr>
      </xdr:pic>
    </xdr:grpSp>
    <xdr:clientData/>
  </xdr:twoCellAnchor>
  <xdr:twoCellAnchor>
    <xdr:from>
      <xdr:col>0</xdr:col>
      <xdr:colOff>86776</xdr:colOff>
      <xdr:row>0</xdr:row>
      <xdr:rowOff>152400</xdr:rowOff>
    </xdr:from>
    <xdr:to>
      <xdr:col>32</xdr:col>
      <xdr:colOff>292101</xdr:colOff>
      <xdr:row>38</xdr:row>
      <xdr:rowOff>57281</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86776" y="152400"/>
          <a:ext cx="16207325" cy="7512181"/>
          <a:chOff x="-3729025" y="-2157861"/>
          <a:chExt cx="21695426" cy="9984859"/>
        </a:xfrm>
      </xdr:grpSpPr>
      <xdr:grpSp>
        <xdr:nvGrpSpPr>
          <xdr:cNvPr id="7" name="Group 6">
            <a:extLst>
              <a:ext uri="{FF2B5EF4-FFF2-40B4-BE49-F238E27FC236}">
                <a16:creationId xmlns:a16="http://schemas.microsoft.com/office/drawing/2014/main" id="{00000000-0008-0000-0100-000007000000}"/>
              </a:ext>
            </a:extLst>
          </xdr:cNvPr>
          <xdr:cNvGrpSpPr/>
        </xdr:nvGrpSpPr>
        <xdr:grpSpPr>
          <a:xfrm>
            <a:off x="-3612303" y="-2157861"/>
            <a:ext cx="21578704" cy="9984859"/>
            <a:chOff x="1504151" y="-3147285"/>
            <a:chExt cx="14431852" cy="12106565"/>
          </a:xfrm>
        </xdr:grpSpPr>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11210915" y="6492009"/>
              <a:ext cx="1887099" cy="176219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If</a:t>
              </a:r>
              <a:r>
                <a:rPr lang="en-US" sz="1200" b="0" baseline="0">
                  <a:solidFill>
                    <a:schemeClr val="dk1"/>
                  </a:solidFill>
                </a:rPr>
                <a:t> visible, fixture combination has changed.</a:t>
              </a:r>
            </a:p>
            <a:p>
              <a:pPr algn="ctr"/>
              <a:r>
                <a:rPr lang="en-US" sz="1200" b="0" baseline="0">
                  <a:solidFill>
                    <a:schemeClr val="dk1"/>
                  </a:solidFill>
                </a:rPr>
                <a:t>Therefore run water demand calculator for a new result.</a:t>
              </a:r>
              <a:endParaRPr lang="en-US" sz="1200" b="1">
                <a:solidFill>
                  <a:srgbClr val="FF0000"/>
                </a:solidFill>
              </a:endParaRPr>
            </a:p>
          </xdr:txBody>
        </xdr:sp>
        <xdr:cxnSp macro="">
          <xdr:nvCxnSpPr>
            <xdr:cNvPr id="22" name="Straight Arrow Connector 21">
              <a:extLst>
                <a:ext uri="{FF2B5EF4-FFF2-40B4-BE49-F238E27FC236}">
                  <a16:creationId xmlns:a16="http://schemas.microsoft.com/office/drawing/2014/main" id="{00000000-0008-0000-0100-000016000000}"/>
                </a:ext>
              </a:extLst>
            </xdr:cNvPr>
            <xdr:cNvCxnSpPr>
              <a:stCxn id="21" idx="1"/>
              <a:endCxn id="23" idx="3"/>
            </xdr:cNvCxnSpPr>
          </xdr:nvCxnSpPr>
          <xdr:spPr>
            <a:xfrm flipH="1" flipV="1">
              <a:off x="10839678" y="6969854"/>
              <a:ext cx="371237" cy="40325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3274607" y="6474807"/>
              <a:ext cx="2064560" cy="1780982"/>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If</a:t>
              </a:r>
              <a:r>
                <a:rPr lang="en-US" sz="1200" b="0" baseline="0">
                  <a:solidFill>
                    <a:schemeClr val="dk1"/>
                  </a:solidFill>
                </a:rPr>
                <a:t> visible, there is an entry for "Other fixture". </a:t>
              </a:r>
            </a:p>
            <a:p>
              <a:pPr algn="ctr"/>
              <a:r>
                <a:rPr lang="en-US" sz="1200" b="0" baseline="0">
                  <a:solidFill>
                    <a:schemeClr val="dk1"/>
                  </a:solidFill>
                </a:rPr>
                <a:t>Enter appropriate fixture p-value and flow rate (GPM, LPM, or LPS).</a:t>
              </a:r>
              <a:endParaRPr lang="en-US" sz="1200" b="1">
                <a:solidFill>
                  <a:srgbClr val="FF0000"/>
                </a:solidFill>
              </a:endParaRPr>
            </a:p>
          </xdr:txBody>
        </xdr:sp>
        <xdr:cxnSp macro="">
          <xdr:nvCxnSpPr>
            <xdr:cNvPr id="25" name="Straight Arrow Connector 24">
              <a:extLst>
                <a:ext uri="{FF2B5EF4-FFF2-40B4-BE49-F238E27FC236}">
                  <a16:creationId xmlns:a16="http://schemas.microsoft.com/office/drawing/2014/main" id="{00000000-0008-0000-0100-000019000000}"/>
                </a:ext>
              </a:extLst>
            </xdr:cNvPr>
            <xdr:cNvCxnSpPr>
              <a:stCxn id="24" idx="0"/>
              <a:endCxn id="26" idx="2"/>
            </xdr:cNvCxnSpPr>
          </xdr:nvCxnSpPr>
          <xdr:spPr>
            <a:xfrm flipH="1" flipV="1">
              <a:off x="12818476" y="6048126"/>
              <a:ext cx="1488411" cy="42668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10999326" y="5183679"/>
              <a:ext cx="3638299" cy="864447"/>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4331346" y="6182456"/>
              <a:ext cx="984293" cy="1394264"/>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cxnSp macro="">
          <xdr:nvCxnSpPr>
            <xdr:cNvPr id="29" name="Straight Arrow Connector 28">
              <a:extLst>
                <a:ext uri="{FF2B5EF4-FFF2-40B4-BE49-F238E27FC236}">
                  <a16:creationId xmlns:a16="http://schemas.microsoft.com/office/drawing/2014/main" id="{00000000-0008-0000-0100-00001D000000}"/>
                </a:ext>
              </a:extLst>
            </xdr:cNvPr>
            <xdr:cNvCxnSpPr>
              <a:stCxn id="27" idx="3"/>
              <a:endCxn id="28" idx="2"/>
            </xdr:cNvCxnSpPr>
          </xdr:nvCxnSpPr>
          <xdr:spPr>
            <a:xfrm flipV="1">
              <a:off x="4335547" y="7576720"/>
              <a:ext cx="487946" cy="81385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640464" y="8018294"/>
              <a:ext cx="4403347" cy="90967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Select</a:t>
              </a:r>
              <a:r>
                <a:rPr lang="en-US" sz="1200" b="0" baseline="0">
                  <a:solidFill>
                    <a:schemeClr val="dk1"/>
                  </a:solidFill>
                </a:rPr>
                <a:t> from these units of measurement:</a:t>
              </a:r>
            </a:p>
            <a:p>
              <a:pPr algn="ctr"/>
              <a:r>
                <a:rPr lang="en-US" sz="1200" b="0" baseline="0">
                  <a:solidFill>
                    <a:schemeClr val="dk1"/>
                  </a:solidFill>
                </a:rPr>
                <a:t>GPM - Gallons per minute, LPM - Liters per minute, </a:t>
              </a:r>
              <a:r>
                <a:rPr lang="en-US" sz="1200" b="0">
                  <a:solidFill>
                    <a:sysClr val="windowText" lastClr="000000"/>
                  </a:solidFill>
                </a:rPr>
                <a:t>LPS - Liters per second.</a:t>
              </a:r>
            </a:p>
          </xdr:txBody>
        </xdr:sp>
        <xdr:cxnSp macro="">
          <xdr:nvCxnSpPr>
            <xdr:cNvPr id="31" name="Straight Arrow Connector 30">
              <a:extLst>
                <a:ext uri="{FF2B5EF4-FFF2-40B4-BE49-F238E27FC236}">
                  <a16:creationId xmlns:a16="http://schemas.microsoft.com/office/drawing/2014/main" id="{00000000-0008-0000-0100-00001F000000}"/>
                </a:ext>
              </a:extLst>
            </xdr:cNvPr>
            <xdr:cNvCxnSpPr>
              <a:stCxn id="30" idx="0"/>
              <a:endCxn id="32" idx="2"/>
            </xdr:cNvCxnSpPr>
          </xdr:nvCxnSpPr>
          <xdr:spPr>
            <a:xfrm flipH="1" flipV="1">
              <a:off x="6841026" y="7593201"/>
              <a:ext cx="1111" cy="42509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5559190" y="6602988"/>
              <a:ext cx="2563672" cy="990213"/>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9894966" y="6322045"/>
              <a:ext cx="944712" cy="1295615"/>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cxnSp macro="">
          <xdr:nvCxnSpPr>
            <xdr:cNvPr id="97" name="Straight Arrow Connector 96">
              <a:extLst>
                <a:ext uri="{FF2B5EF4-FFF2-40B4-BE49-F238E27FC236}">
                  <a16:creationId xmlns:a16="http://schemas.microsoft.com/office/drawing/2014/main" id="{00000000-0008-0000-0100-000061000000}"/>
                </a:ext>
              </a:extLst>
            </xdr:cNvPr>
            <xdr:cNvCxnSpPr>
              <a:cxnSpLocks/>
              <a:stCxn id="115" idx="1"/>
            </xdr:cNvCxnSpPr>
          </xdr:nvCxnSpPr>
          <xdr:spPr>
            <a:xfrm flipH="1" flipV="1">
              <a:off x="11458351" y="-1443043"/>
              <a:ext cx="2266985" cy="1607443"/>
            </a:xfrm>
            <a:prstGeom prst="straightConnector1">
              <a:avLst/>
            </a:prstGeom>
            <a:ln w="28575">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159431" y="7821871"/>
              <a:ext cx="1176115" cy="1137409"/>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Click to reset</a:t>
              </a:r>
              <a:r>
                <a:rPr lang="en-US" sz="1200" b="0" baseline="0">
                  <a:solidFill>
                    <a:schemeClr val="dk1"/>
                  </a:solidFill>
                </a:rPr>
                <a:t> number of fixtures</a:t>
              </a:r>
              <a:endParaRPr lang="en-US" sz="1200" b="1">
                <a:solidFill>
                  <a:srgbClr val="FF0000"/>
                </a:solidFill>
              </a:endParaRPr>
            </a:p>
          </xdr:txBody>
        </xdr:sp>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13352357" y="-3147285"/>
              <a:ext cx="2583646" cy="2556362"/>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0">
                  <a:solidFill>
                    <a:sysClr val="windowText" lastClr="000000"/>
                  </a:solidFill>
                </a:rPr>
                <a:t>Enter Total Number of Apartments in the Building  (integer </a:t>
              </a:r>
              <a:r>
                <a:rPr lang="en-US" sz="1200" b="0">
                  <a:solidFill>
                    <a:sysClr val="windowText" lastClr="000000"/>
                  </a:solidFill>
                  <a:latin typeface="Calibri" panose="020F0502020204030204" pitchFamily="34" charset="0"/>
                  <a:cs typeface="Calibri" panose="020F0502020204030204" pitchFamily="34" charset="0"/>
                </a:rPr>
                <a:t>≥</a:t>
              </a:r>
              <a:r>
                <a:rPr lang="en-US" sz="1200" b="0">
                  <a:solidFill>
                    <a:sysClr val="windowText" lastClr="000000"/>
                  </a:solidFill>
                </a:rPr>
                <a:t>1)</a:t>
              </a:r>
            </a:p>
            <a:p>
              <a:pPr algn="ctr"/>
              <a:endParaRPr lang="en-US" sz="800" b="0">
                <a:solidFill>
                  <a:sysClr val="windowText" lastClr="000000"/>
                </a:solidFill>
              </a:endParaRPr>
            </a:p>
            <a:p>
              <a:pPr algn="ctr"/>
              <a:r>
                <a:rPr lang="en-US" sz="1200" b="0">
                  <a:solidFill>
                    <a:sysClr val="windowText" lastClr="000000"/>
                  </a:solidFill>
                </a:rPr>
                <a:t>NOTE: This</a:t>
              </a:r>
              <a:r>
                <a:rPr lang="en-US" sz="1200" b="0" baseline="0">
                  <a:solidFill>
                    <a:sysClr val="windowText" lastClr="000000"/>
                  </a:solidFill>
                </a:rPr>
                <a:t> value </a:t>
              </a:r>
              <a:r>
                <a:rPr lang="en-US" sz="1200" b="0" u="sng" baseline="0">
                  <a:solidFill>
                    <a:sysClr val="windowText" lastClr="000000"/>
                  </a:solidFill>
                </a:rPr>
                <a:t>does not</a:t>
              </a:r>
              <a:r>
                <a:rPr lang="en-US" sz="1200" b="0" baseline="0">
                  <a:solidFill>
                    <a:sysClr val="windowText" lastClr="000000"/>
                  </a:solidFill>
                </a:rPr>
                <a:t> affect the results in this calculation; however, the </a:t>
              </a:r>
              <a:r>
                <a:rPr lang="en-US" sz="1200" b="0">
                  <a:solidFill>
                    <a:sysClr val="windowText" lastClr="000000"/>
                  </a:solidFill>
                </a:rPr>
                <a:t>Total Number of Apartments in Building</a:t>
              </a:r>
              <a:r>
                <a:rPr lang="en-US" sz="1200" b="0" baseline="0">
                  <a:solidFill>
                    <a:sysClr val="windowText" lastClr="000000"/>
                  </a:solidFill>
                </a:rPr>
                <a:t> must be </a:t>
              </a:r>
              <a:r>
                <a:rPr lang="en-US" sz="1100" b="0">
                  <a:solidFill>
                    <a:schemeClr val="dk1"/>
                  </a:solidFill>
                  <a:effectLst/>
                  <a:latin typeface="+mn-lt"/>
                  <a:ea typeface="+mn-ea"/>
                  <a:cs typeface="+mn-cs"/>
                </a:rPr>
                <a:t>≥</a:t>
              </a:r>
              <a:r>
                <a:rPr lang="en-US" sz="1200" b="0" baseline="0">
                  <a:solidFill>
                    <a:sysClr val="windowText" lastClr="000000"/>
                  </a:solidFill>
                </a:rPr>
                <a:t> the Total Apartments in this Calculation.</a:t>
              </a:r>
              <a:endParaRPr lang="en-US" sz="1200" b="0">
                <a:solidFill>
                  <a:sysClr val="windowText" lastClr="000000"/>
                </a:solidFill>
              </a:endParaRPr>
            </a:p>
          </xdr:txBody>
        </xdr:sp>
        <xdr:sp macro="" textlink="">
          <xdr:nvSpPr>
            <xdr:cNvPr id="102" name="TextBox 101">
              <a:extLst>
                <a:ext uri="{FF2B5EF4-FFF2-40B4-BE49-F238E27FC236}">
                  <a16:creationId xmlns:a16="http://schemas.microsoft.com/office/drawing/2014/main" id="{00000000-0008-0000-0100-000066000000}"/>
                </a:ext>
              </a:extLst>
            </xdr:cNvPr>
            <xdr:cNvSpPr txBox="1"/>
          </xdr:nvSpPr>
          <xdr:spPr>
            <a:xfrm>
              <a:off x="4133965" y="-2945544"/>
              <a:ext cx="2164292" cy="468637"/>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US" sz="1200" b="0">
                  <a:solidFill>
                    <a:schemeClr val="dk1"/>
                  </a:solidFill>
                </a:rPr>
                <a:t>Click to Select Building Type</a:t>
              </a:r>
              <a:endParaRPr lang="en-US" sz="1200" b="0" baseline="0">
                <a:solidFill>
                  <a:schemeClr val="dk1"/>
                </a:solidFill>
              </a:endParaRPr>
            </a:p>
            <a:p>
              <a:pPr algn="ctr"/>
              <a:endParaRPr lang="en-US" sz="1200" b="0">
                <a:solidFill>
                  <a:sysClr val="windowText" lastClr="000000"/>
                </a:solidFill>
              </a:endParaRPr>
            </a:p>
          </xdr:txBody>
        </xdr:sp>
        <xdr:cxnSp macro="">
          <xdr:nvCxnSpPr>
            <xdr:cNvPr id="103" name="Straight Arrow Connector 102">
              <a:extLst>
                <a:ext uri="{FF2B5EF4-FFF2-40B4-BE49-F238E27FC236}">
                  <a16:creationId xmlns:a16="http://schemas.microsoft.com/office/drawing/2014/main" id="{00000000-0008-0000-0100-000067000000}"/>
                </a:ext>
              </a:extLst>
            </xdr:cNvPr>
            <xdr:cNvCxnSpPr>
              <a:stCxn id="102" idx="3"/>
            </xdr:cNvCxnSpPr>
          </xdr:nvCxnSpPr>
          <xdr:spPr>
            <a:xfrm>
              <a:off x="6298257" y="-2711224"/>
              <a:ext cx="1120231" cy="1122697"/>
            </a:xfrm>
            <a:prstGeom prst="straightConnector1">
              <a:avLst/>
            </a:prstGeom>
            <a:ln w="28575">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5" name="TextBox 114">
              <a:extLst>
                <a:ext uri="{FF2B5EF4-FFF2-40B4-BE49-F238E27FC236}">
                  <a16:creationId xmlns:a16="http://schemas.microsoft.com/office/drawing/2014/main" id="{00000000-0008-0000-0100-000073000000}"/>
                </a:ext>
              </a:extLst>
            </xdr:cNvPr>
            <xdr:cNvSpPr txBox="1"/>
          </xdr:nvSpPr>
          <xdr:spPr>
            <a:xfrm>
              <a:off x="13725336" y="-469493"/>
              <a:ext cx="2197056" cy="1267785"/>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0">
                  <a:solidFill>
                    <a:sysClr val="windowText" lastClr="000000"/>
                  </a:solidFill>
                </a:rPr>
                <a:t>Enter Number of Apartments</a:t>
              </a:r>
            </a:p>
            <a:p>
              <a:pPr algn="ctr"/>
              <a:r>
                <a:rPr lang="en-US" sz="1200" b="0">
                  <a:solidFill>
                    <a:sysClr val="windowText" lastClr="000000"/>
                  </a:solidFill>
                </a:rPr>
                <a:t> Considered in this Calculation. </a:t>
              </a:r>
            </a:p>
            <a:p>
              <a:pPr algn="ctr"/>
              <a:r>
                <a:rPr lang="en-US" sz="1200" b="0">
                  <a:solidFill>
                    <a:sysClr val="windowText" lastClr="000000"/>
                  </a:solidFill>
                </a:rPr>
                <a:t>(integer </a:t>
              </a:r>
              <a:r>
                <a:rPr lang="en-US" sz="1200" b="0">
                  <a:solidFill>
                    <a:sysClr val="windowText" lastClr="000000"/>
                  </a:solidFill>
                  <a:latin typeface="Calibri" panose="020F0502020204030204" pitchFamily="34" charset="0"/>
                  <a:cs typeface="Calibri" panose="020F0502020204030204" pitchFamily="34" charset="0"/>
                </a:rPr>
                <a:t>≥</a:t>
              </a:r>
              <a:r>
                <a:rPr lang="en-US" sz="1200" b="0">
                  <a:solidFill>
                    <a:sysClr val="windowText" lastClr="000000"/>
                  </a:solidFill>
                </a:rPr>
                <a:t>1)</a:t>
              </a:r>
            </a:p>
          </xdr:txBody>
        </xdr:sp>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3259485" y="6203122"/>
              <a:ext cx="991996" cy="1394267"/>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1504151" y="5872724"/>
              <a:ext cx="1494064" cy="204782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Downloads the current result</a:t>
              </a:r>
              <a:r>
                <a:rPr lang="en-US" sz="1200" b="0" baseline="0">
                  <a:solidFill>
                    <a:schemeClr val="dk1"/>
                  </a:solidFill>
                </a:rPr>
                <a:t> to a file named </a:t>
              </a:r>
              <a:r>
                <a:rPr lang="en-US" sz="1200" b="0" u="sng" baseline="0">
                  <a:solidFill>
                    <a:schemeClr val="dk1"/>
                  </a:solidFill>
                </a:rPr>
                <a:t>WDCResults-DDMMYY-hhmmss.txt </a:t>
              </a:r>
              <a:r>
                <a:rPr lang="en-US" sz="1200" b="0" baseline="0">
                  <a:solidFill>
                    <a:schemeClr val="dk1"/>
                  </a:solidFill>
                </a:rPr>
                <a:t>in the "Downloads" folder.</a:t>
              </a:r>
              <a:endParaRPr lang="en-US" sz="1200" b="1">
                <a:solidFill>
                  <a:srgbClr val="FF0000"/>
                </a:solidFill>
              </a:endParaRPr>
            </a:p>
          </xdr:txBody>
        </xdr:sp>
        <xdr:cxnSp macro="">
          <xdr:nvCxnSpPr>
            <xdr:cNvPr id="61" name="Straight Arrow Connector 60">
              <a:extLst>
                <a:ext uri="{FF2B5EF4-FFF2-40B4-BE49-F238E27FC236}">
                  <a16:creationId xmlns:a16="http://schemas.microsoft.com/office/drawing/2014/main" id="{00000000-0008-0000-0100-00003D000000}"/>
                </a:ext>
              </a:extLst>
            </xdr:cNvPr>
            <xdr:cNvCxnSpPr>
              <a:stCxn id="60" idx="3"/>
              <a:endCxn id="59" idx="1"/>
            </xdr:cNvCxnSpPr>
          </xdr:nvCxnSpPr>
          <xdr:spPr>
            <a:xfrm>
              <a:off x="2998215" y="6896635"/>
              <a:ext cx="261270" cy="36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100-000008000000}"/>
              </a:ext>
            </a:extLst>
          </xdr:cNvPr>
          <xdr:cNvGrpSpPr/>
        </xdr:nvGrpSpPr>
        <xdr:grpSpPr>
          <a:xfrm>
            <a:off x="-3729025" y="-1523641"/>
            <a:ext cx="17852681" cy="4697262"/>
            <a:chOff x="-4887464" y="-618766"/>
            <a:chExt cx="18249318" cy="4697262"/>
          </a:xfrm>
        </xdr:grpSpPr>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4887464" y="366381"/>
              <a:ext cx="1684197" cy="2305941"/>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aseline="0"/>
                <a:t>White c</a:t>
              </a:r>
              <a:r>
                <a:rPr lang="en-US" sz="1200"/>
                <a:t>ells accept input</a:t>
              </a:r>
              <a:r>
                <a:rPr lang="en-US" sz="1200" baseline="0"/>
                <a:t> values.</a:t>
              </a:r>
            </a:p>
            <a:p>
              <a:pPr algn="ctr"/>
              <a:endParaRPr lang="en-US" sz="1200" baseline="0"/>
            </a:p>
            <a:p>
              <a:pPr algn="ctr"/>
              <a:r>
                <a:rPr lang="en-US" sz="1200" baseline="0"/>
                <a:t>NOTE: Active cells are highlighted in yellow</a:t>
              </a:r>
              <a:endParaRPr lang="en-US" sz="1200"/>
            </a:p>
          </xdr:txBody>
        </xdr:sp>
        <xdr:cxnSp macro="">
          <xdr:nvCxnSpPr>
            <xdr:cNvPr id="18" name="Straight Arrow Connector 17">
              <a:extLst>
                <a:ext uri="{FF2B5EF4-FFF2-40B4-BE49-F238E27FC236}">
                  <a16:creationId xmlns:a16="http://schemas.microsoft.com/office/drawing/2014/main" id="{00000000-0008-0000-0100-000012000000}"/>
                </a:ext>
              </a:extLst>
            </xdr:cNvPr>
            <xdr:cNvCxnSpPr>
              <a:stCxn id="17" idx="3"/>
            </xdr:cNvCxnSpPr>
          </xdr:nvCxnSpPr>
          <xdr:spPr>
            <a:xfrm>
              <a:off x="-3203267" y="1519352"/>
              <a:ext cx="10088467" cy="1255817"/>
            </a:xfrm>
            <a:prstGeom prst="straightConnector1">
              <a:avLst/>
            </a:prstGeom>
            <a:ln w="28575">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18">
              <a:extLst>
                <a:ext uri="{FF2B5EF4-FFF2-40B4-BE49-F238E27FC236}">
                  <a16:creationId xmlns:a16="http://schemas.microsoft.com/office/drawing/2014/main" id="{00000000-0008-0000-0100-000013000000}"/>
                </a:ext>
              </a:extLst>
            </xdr:cNvPr>
            <xdr:cNvCxnSpPr>
              <a:stCxn id="17" idx="3"/>
            </xdr:cNvCxnSpPr>
          </xdr:nvCxnSpPr>
          <xdr:spPr>
            <a:xfrm>
              <a:off x="-3203267" y="1519352"/>
              <a:ext cx="7362387" cy="2559144"/>
            </a:xfrm>
            <a:prstGeom prst="straightConnector1">
              <a:avLst/>
            </a:prstGeom>
            <a:ln w="28575">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00000000-0008-0000-0100-000014000000}"/>
                </a:ext>
              </a:extLst>
            </xdr:cNvPr>
            <xdr:cNvCxnSpPr>
              <a:stCxn id="17" idx="3"/>
            </xdr:cNvCxnSpPr>
          </xdr:nvCxnSpPr>
          <xdr:spPr>
            <a:xfrm flipV="1">
              <a:off x="-3203267" y="-258803"/>
              <a:ext cx="3947537" cy="1778155"/>
            </a:xfrm>
            <a:prstGeom prst="straightConnector1">
              <a:avLst/>
            </a:prstGeom>
            <a:ln w="28575">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9" name="Straight Arrow Connector 68">
              <a:extLst>
                <a:ext uri="{FF2B5EF4-FFF2-40B4-BE49-F238E27FC236}">
                  <a16:creationId xmlns:a16="http://schemas.microsoft.com/office/drawing/2014/main" id="{00000000-0008-0000-0100-000045000000}"/>
                </a:ext>
              </a:extLst>
            </xdr:cNvPr>
            <xdr:cNvCxnSpPr/>
          </xdr:nvCxnSpPr>
          <xdr:spPr>
            <a:xfrm flipH="1">
              <a:off x="10447794" y="-618766"/>
              <a:ext cx="2914060" cy="342822"/>
            </a:xfrm>
            <a:prstGeom prst="straightConnector1">
              <a:avLst/>
            </a:prstGeom>
            <a:ln w="28575">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100-000009000000}"/>
              </a:ext>
            </a:extLst>
          </xdr:cNvPr>
          <xdr:cNvGrpSpPr/>
        </xdr:nvGrpSpPr>
        <xdr:grpSpPr>
          <a:xfrm>
            <a:off x="11312817" y="1137600"/>
            <a:ext cx="6437958" cy="3578115"/>
            <a:chOff x="14410149" y="-192901"/>
            <a:chExt cx="4305733" cy="4338438"/>
          </a:xfrm>
        </xdr:grpSpPr>
        <xdr:cxnSp macro="">
          <xdr:nvCxnSpPr>
            <xdr:cNvPr id="15" name="Straight Arrow Connector 14">
              <a:extLst>
                <a:ext uri="{FF2B5EF4-FFF2-40B4-BE49-F238E27FC236}">
                  <a16:creationId xmlns:a16="http://schemas.microsoft.com/office/drawing/2014/main" id="{00000000-0008-0000-0100-00000F000000}"/>
                </a:ext>
              </a:extLst>
            </xdr:cNvPr>
            <xdr:cNvCxnSpPr>
              <a:stCxn id="14" idx="1"/>
              <a:endCxn id="16" idx="3"/>
            </xdr:cNvCxnSpPr>
          </xdr:nvCxnSpPr>
          <xdr:spPr>
            <a:xfrm flipH="1">
              <a:off x="16664322" y="1442990"/>
              <a:ext cx="124081" cy="9212"/>
            </a:xfrm>
            <a:prstGeom prst="straightConnector1">
              <a:avLst/>
            </a:prstGeom>
            <a:ln w="28575">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4420984" y="965669"/>
              <a:ext cx="2243338" cy="973063"/>
            </a:xfrm>
            <a:prstGeom prst="rect">
              <a:avLst/>
            </a:prstGeom>
            <a:no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16788403" y="1016633"/>
              <a:ext cx="1922092" cy="852713"/>
            </a:xfrm>
            <a:prstGeom prst="rect">
              <a:avLst/>
            </a:prstGeom>
            <a:solidFill>
              <a:schemeClr val="lt1"/>
            </a:solid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Demand flow in the selected units</a:t>
              </a:r>
              <a:r>
                <a:rPr lang="en-US" sz="1200" b="0" baseline="0">
                  <a:solidFill>
                    <a:schemeClr val="dk1"/>
                  </a:solidFill>
                </a:rPr>
                <a:t> of measurement.</a:t>
              </a:r>
              <a:endParaRPr lang="en-US" sz="1200" b="1">
                <a:solidFill>
                  <a:srgbClr val="FF0000"/>
                </a:solidFill>
              </a:endParaRPr>
            </a:p>
          </xdr:txBody>
        </xdr:sp>
        <xdr:cxnSp macro="">
          <xdr:nvCxnSpPr>
            <xdr:cNvPr id="120" name="Straight Arrow Connector 119">
              <a:extLst>
                <a:ext uri="{FF2B5EF4-FFF2-40B4-BE49-F238E27FC236}">
                  <a16:creationId xmlns:a16="http://schemas.microsoft.com/office/drawing/2014/main" id="{00000000-0008-0000-0100-000078000000}"/>
                </a:ext>
              </a:extLst>
            </xdr:cNvPr>
            <xdr:cNvCxnSpPr>
              <a:stCxn id="122" idx="1"/>
              <a:endCxn id="121" idx="3"/>
            </xdr:cNvCxnSpPr>
          </xdr:nvCxnSpPr>
          <xdr:spPr>
            <a:xfrm flipH="1" flipV="1">
              <a:off x="16657593" y="3684308"/>
              <a:ext cx="133934" cy="7246"/>
            </a:xfrm>
            <a:prstGeom prst="straightConnector1">
              <a:avLst/>
            </a:prstGeom>
            <a:ln w="28575">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1" name="TextBox 120">
              <a:extLst>
                <a:ext uri="{FF2B5EF4-FFF2-40B4-BE49-F238E27FC236}">
                  <a16:creationId xmlns:a16="http://schemas.microsoft.com/office/drawing/2014/main" id="{00000000-0008-0000-0100-000079000000}"/>
                </a:ext>
              </a:extLst>
            </xdr:cNvPr>
            <xdr:cNvSpPr txBox="1"/>
          </xdr:nvSpPr>
          <xdr:spPr>
            <a:xfrm>
              <a:off x="14414255" y="3223080"/>
              <a:ext cx="2243338" cy="922457"/>
            </a:xfrm>
            <a:prstGeom prst="rect">
              <a:avLst/>
            </a:prstGeom>
            <a:no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122" name="TextBox 121">
              <a:extLst>
                <a:ext uri="{FF2B5EF4-FFF2-40B4-BE49-F238E27FC236}">
                  <a16:creationId xmlns:a16="http://schemas.microsoft.com/office/drawing/2014/main" id="{00000000-0008-0000-0100-00007A000000}"/>
                </a:ext>
              </a:extLst>
            </xdr:cNvPr>
            <xdr:cNvSpPr txBox="1"/>
          </xdr:nvSpPr>
          <xdr:spPr>
            <a:xfrm>
              <a:off x="16791527" y="3293302"/>
              <a:ext cx="1921649" cy="796502"/>
            </a:xfrm>
            <a:prstGeom prst="rect">
              <a:avLst/>
            </a:prstGeom>
            <a:solidFill>
              <a:schemeClr val="lt1"/>
            </a:solid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Probability of no fixtures in use at any instant.</a:t>
              </a:r>
            </a:p>
          </xdr:txBody>
        </xdr:sp>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14420658" y="2118820"/>
              <a:ext cx="2243338" cy="951057"/>
            </a:xfrm>
            <a:prstGeom prst="rect">
              <a:avLst/>
            </a:prstGeom>
            <a:no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16787459" y="2153571"/>
              <a:ext cx="1928423" cy="890344"/>
            </a:xfrm>
            <a:prstGeom prst="rect">
              <a:avLst/>
            </a:prstGeom>
            <a:solidFill>
              <a:schemeClr val="lt1"/>
            </a:solid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Average number of fixtures in use at any instant.</a:t>
              </a:r>
            </a:p>
          </xdr:txBody>
        </xdr:sp>
        <xdr:cxnSp macro="">
          <xdr:nvCxnSpPr>
            <xdr:cNvPr id="43" name="Straight Arrow Connector 42">
              <a:extLst>
                <a:ext uri="{FF2B5EF4-FFF2-40B4-BE49-F238E27FC236}">
                  <a16:creationId xmlns:a16="http://schemas.microsoft.com/office/drawing/2014/main" id="{00000000-0008-0000-0100-00002B000000}"/>
                </a:ext>
              </a:extLst>
            </xdr:cNvPr>
            <xdr:cNvCxnSpPr>
              <a:stCxn id="42" idx="1"/>
              <a:endCxn id="41" idx="3"/>
            </xdr:cNvCxnSpPr>
          </xdr:nvCxnSpPr>
          <xdr:spPr>
            <a:xfrm flipH="1" flipV="1">
              <a:off x="16663996" y="2594350"/>
              <a:ext cx="123463" cy="4394"/>
            </a:xfrm>
            <a:prstGeom prst="straightConnector1">
              <a:avLst/>
            </a:prstGeom>
            <a:ln w="28575">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5" name="TextBox 74">
              <a:extLst>
                <a:ext uri="{FF2B5EF4-FFF2-40B4-BE49-F238E27FC236}">
                  <a16:creationId xmlns:a16="http://schemas.microsoft.com/office/drawing/2014/main" id="{00000000-0008-0000-0100-00004B000000}"/>
                </a:ext>
              </a:extLst>
            </xdr:cNvPr>
            <xdr:cNvSpPr txBox="1"/>
          </xdr:nvSpPr>
          <xdr:spPr>
            <a:xfrm>
              <a:off x="14410149" y="-192901"/>
              <a:ext cx="2243338" cy="1025856"/>
            </a:xfrm>
            <a:prstGeom prst="rect">
              <a:avLst/>
            </a:prstGeom>
            <a:no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16788455" y="-106455"/>
              <a:ext cx="1922039" cy="852713"/>
            </a:xfrm>
            <a:prstGeom prst="rect">
              <a:avLst/>
            </a:prstGeom>
            <a:solidFill>
              <a:schemeClr val="lt1"/>
            </a:solidFill>
            <a:ln w="2857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Sum</a:t>
              </a:r>
              <a:r>
                <a:rPr lang="en-US" sz="1200" b="0" baseline="0">
                  <a:solidFill>
                    <a:schemeClr val="dk1"/>
                  </a:solidFill>
                </a:rPr>
                <a:t> of fixtures entered in the calculator.</a:t>
              </a:r>
              <a:endParaRPr lang="en-US" sz="1200" b="1">
                <a:solidFill>
                  <a:srgbClr val="FF0000"/>
                </a:solidFill>
              </a:endParaRPr>
            </a:p>
          </xdr:txBody>
        </xdr:sp>
        <xdr:cxnSp macro="">
          <xdr:nvCxnSpPr>
            <xdr:cNvPr id="77" name="Straight Arrow Connector 76">
              <a:extLst>
                <a:ext uri="{FF2B5EF4-FFF2-40B4-BE49-F238E27FC236}">
                  <a16:creationId xmlns:a16="http://schemas.microsoft.com/office/drawing/2014/main" id="{00000000-0008-0000-0100-00004D000000}"/>
                </a:ext>
              </a:extLst>
            </xdr:cNvPr>
            <xdr:cNvCxnSpPr>
              <a:stCxn id="76" idx="1"/>
              <a:endCxn id="75" idx="3"/>
            </xdr:cNvCxnSpPr>
          </xdr:nvCxnSpPr>
          <xdr:spPr>
            <a:xfrm flipH="1">
              <a:off x="16653487" y="319902"/>
              <a:ext cx="134968" cy="126"/>
            </a:xfrm>
            <a:prstGeom prst="straightConnector1">
              <a:avLst/>
            </a:prstGeom>
            <a:ln w="28575">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100-00000A000000}"/>
              </a:ext>
            </a:extLst>
          </xdr:cNvPr>
          <xdr:cNvGrpSpPr/>
        </xdr:nvGrpSpPr>
        <xdr:grpSpPr>
          <a:xfrm>
            <a:off x="-3661179" y="3958223"/>
            <a:ext cx="6288069" cy="1422957"/>
            <a:chOff x="3219049" y="5746664"/>
            <a:chExt cx="6166985" cy="1725318"/>
          </a:xfrm>
        </xdr:grpSpPr>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219049" y="5746664"/>
              <a:ext cx="1293528" cy="1191666"/>
            </a:xfrm>
            <a:prstGeom prst="rect">
              <a:avLst/>
            </a:prstGeom>
            <a:solidFill>
              <a:schemeClr val="lt1"/>
            </a:solidFill>
            <a:ln w="19050" cmpd="sng">
              <a:solidFill>
                <a:schemeClr val="accent4">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dk1"/>
                  </a:solidFill>
                </a:rPr>
                <a:t>Other</a:t>
              </a:r>
              <a:r>
                <a:rPr lang="en-US" sz="1200" b="0" baseline="0">
                  <a:solidFill>
                    <a:schemeClr val="dk1"/>
                  </a:solidFill>
                </a:rPr>
                <a:t> types of f</a:t>
              </a:r>
              <a:r>
                <a:rPr lang="en-US" sz="1200" b="0">
                  <a:solidFill>
                    <a:schemeClr val="dk1"/>
                  </a:solidFill>
                </a:rPr>
                <a:t>ixtures.</a:t>
              </a:r>
              <a:endParaRPr lang="en-US" sz="1200" b="1">
                <a:solidFill>
                  <a:srgbClr val="FF0000"/>
                </a:solidFill>
              </a:endParaRPr>
            </a:p>
          </xdr:txBody>
        </xdr:sp>
        <xdr:cxnSp macro="">
          <xdr:nvCxnSpPr>
            <xdr:cNvPr id="12" name="Straight Arrow Connector 11">
              <a:extLst>
                <a:ext uri="{FF2B5EF4-FFF2-40B4-BE49-F238E27FC236}">
                  <a16:creationId xmlns:a16="http://schemas.microsoft.com/office/drawing/2014/main" id="{00000000-0008-0000-0100-00000C000000}"/>
                </a:ext>
              </a:extLst>
            </xdr:cNvPr>
            <xdr:cNvCxnSpPr>
              <a:stCxn id="11" idx="3"/>
              <a:endCxn id="13" idx="1"/>
            </xdr:cNvCxnSpPr>
          </xdr:nvCxnSpPr>
          <xdr:spPr>
            <a:xfrm>
              <a:off x="4512577" y="6342497"/>
              <a:ext cx="2907381" cy="570177"/>
            </a:xfrm>
            <a:prstGeom prst="straightConnector1">
              <a:avLst/>
            </a:prstGeom>
            <a:ln w="28575">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7419958" y="6353364"/>
              <a:ext cx="1966076" cy="1118618"/>
            </a:xfrm>
            <a:prstGeom prst="rect">
              <a:avLst/>
            </a:prstGeom>
            <a:noFill/>
            <a:ln w="28575" cmpd="sng">
              <a:solidFill>
                <a:schemeClr val="accent4">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rgbClr val="FF0000"/>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248977</xdr:colOff>
      <xdr:row>23</xdr:row>
      <xdr:rowOff>96942</xdr:rowOff>
    </xdr:from>
    <xdr:to>
      <xdr:col>4</xdr:col>
      <xdr:colOff>816191</xdr:colOff>
      <xdr:row>27</xdr:row>
      <xdr:rowOff>96309</xdr:rowOff>
    </xdr:to>
    <xdr:sp macro="[0]!Reset" textlink="">
      <xdr:nvSpPr>
        <xdr:cNvPr id="2" name="Rectangle: Rounded Corners 1">
          <a:extLst>
            <a:ext uri="{FF2B5EF4-FFF2-40B4-BE49-F238E27FC236}">
              <a16:creationId xmlns:a16="http://schemas.microsoft.com/office/drawing/2014/main" id="{00000000-0008-0000-0200-000002000000}"/>
            </a:ext>
          </a:extLst>
        </xdr:cNvPr>
        <xdr:cNvSpPr>
          <a:spLocks noChangeAspect="1"/>
        </xdr:cNvSpPr>
      </xdr:nvSpPr>
      <xdr:spPr>
        <a:xfrm>
          <a:off x="2347652" y="6197599"/>
          <a:ext cx="1108869" cy="848785"/>
        </a:xfrm>
        <a:prstGeom prst="roundRect">
          <a:avLst>
            <a:gd name="adj" fmla="val 0"/>
          </a:avLst>
        </a:prstGeom>
        <a:solidFill>
          <a:srgbClr val="F76447"/>
        </a:solidFill>
        <a:ln w="31750" cmpd="sng">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ysClr val="windowText" lastClr="000000"/>
              </a:solidFill>
              <a:latin typeface="+mn-lt"/>
              <a:cs typeface="Times New Roman" panose="02020603050405020304" pitchFamily="18" charset="0"/>
            </a:rPr>
            <a:t>RESET</a:t>
          </a:r>
        </a:p>
        <a:p>
          <a:pPr algn="ctr"/>
          <a:r>
            <a:rPr lang="en-US" sz="1600" b="1">
              <a:solidFill>
                <a:sysClr val="windowText" lastClr="000000"/>
              </a:solidFill>
              <a:latin typeface="+mn-lt"/>
              <a:cs typeface="Times New Roman" panose="02020603050405020304" pitchFamily="18" charset="0"/>
            </a:rPr>
            <a:t>WDC</a:t>
          </a:r>
        </a:p>
      </xdr:txBody>
    </xdr:sp>
    <xdr:clientData/>
  </xdr:twoCellAnchor>
  <xdr:twoCellAnchor editAs="absolute">
    <xdr:from>
      <xdr:col>6</xdr:col>
      <xdr:colOff>1012099</xdr:colOff>
      <xdr:row>23</xdr:row>
      <xdr:rowOff>97790</xdr:rowOff>
    </xdr:from>
    <xdr:to>
      <xdr:col>7</xdr:col>
      <xdr:colOff>745949</xdr:colOff>
      <xdr:row>27</xdr:row>
      <xdr:rowOff>59690</xdr:rowOff>
    </xdr:to>
    <xdr:sp macro="[0]!Methods" textlink="">
      <xdr:nvSpPr>
        <xdr:cNvPr id="3" name="Rectangle: Rounded Corners 2">
          <a:extLst>
            <a:ext uri="{FF2B5EF4-FFF2-40B4-BE49-F238E27FC236}">
              <a16:creationId xmlns:a16="http://schemas.microsoft.com/office/drawing/2014/main" id="{00000000-0008-0000-0200-000003000000}"/>
            </a:ext>
          </a:extLst>
        </xdr:cNvPr>
        <xdr:cNvSpPr>
          <a:spLocks noChangeAspect="1"/>
        </xdr:cNvSpPr>
      </xdr:nvSpPr>
      <xdr:spPr>
        <a:xfrm>
          <a:off x="7691664" y="6181725"/>
          <a:ext cx="1124500" cy="800100"/>
        </a:xfrm>
        <a:prstGeom prst="roundRect">
          <a:avLst>
            <a:gd name="adj" fmla="val 0"/>
          </a:avLst>
        </a:prstGeom>
        <a:solidFill>
          <a:schemeClr val="accent6"/>
        </a:solidFill>
        <a:ln w="31750" cmpd="sng">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ctr"/>
          <a:r>
            <a:rPr lang="en-US" sz="1600" b="1">
              <a:solidFill>
                <a:sysClr val="windowText" lastClr="000000"/>
              </a:solidFill>
            </a:rPr>
            <a:t>RUN </a:t>
          </a:r>
        </a:p>
        <a:p>
          <a:pPr algn="ctr"/>
          <a:r>
            <a:rPr lang="en-US" sz="1600" b="1">
              <a:solidFill>
                <a:sysClr val="windowText" lastClr="000000"/>
              </a:solidFill>
            </a:rPr>
            <a:t>WDC</a:t>
          </a:r>
        </a:p>
      </xdr:txBody>
    </xdr:sp>
    <xdr:clientData/>
  </xdr:twoCellAnchor>
  <mc:AlternateContent xmlns:mc="http://schemas.openxmlformats.org/markup-compatibility/2006">
    <mc:Choice xmlns:a14="http://schemas.microsoft.com/office/drawing/2010/main" Requires="a14">
      <xdr:twoCellAnchor editAs="oneCell">
        <xdr:from>
          <xdr:col>4</xdr:col>
          <xdr:colOff>2397130</xdr:colOff>
          <xdr:row>25</xdr:row>
          <xdr:rowOff>68261</xdr:rowOff>
        </xdr:from>
        <xdr:to>
          <xdr:col>5</xdr:col>
          <xdr:colOff>587851</xdr:colOff>
          <xdr:row>27</xdr:row>
          <xdr:rowOff>54829</xdr:rowOff>
        </xdr:to>
        <xdr:pic macro="[0]!LPM">
          <xdr:nvPicPr>
            <xdr:cNvPr id="9" name="Picture 8">
              <a:extLst>
                <a:ext uri="{FF2B5EF4-FFF2-40B4-BE49-F238E27FC236}">
                  <a16:creationId xmlns:a16="http://schemas.microsoft.com/office/drawing/2014/main" id="{00000000-0008-0000-0200-000009000000}"/>
                </a:ext>
              </a:extLst>
            </xdr:cNvPr>
            <xdr:cNvPicPr>
              <a:picLocks noChangeAspect="1" noChangeArrowheads="1"/>
              <a:extLst>
                <a:ext uri="{84589F7E-364E-4C9E-8A38-B11213B215E9}">
                  <a14:cameraTool cellRange="UnitConversion!$D$1" spid="_x0000_s20947"/>
                </a:ext>
              </a:extLst>
            </xdr:cNvPicPr>
          </xdr:nvPicPr>
          <xdr:blipFill rotWithShape="1">
            <a:blip xmlns:r="http://schemas.openxmlformats.org/officeDocument/2006/relationships" r:embed="rId1"/>
            <a:srcRect l="16286" t="-1" r="14979" b="2581"/>
            <a:stretch>
              <a:fillRect/>
            </a:stretch>
          </xdr:blipFill>
          <xdr:spPr bwMode="auto">
            <a:xfrm>
              <a:off x="5040318" y="6640511"/>
              <a:ext cx="853276" cy="458373"/>
            </a:xfrm>
            <a:prstGeom prst="rect">
              <a:avLst/>
            </a:prstGeom>
            <a:noFill/>
            <a:ln w="31750">
              <a:solidFill>
                <a:schemeClr val="tx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882653</xdr:colOff>
          <xdr:row>25</xdr:row>
          <xdr:rowOff>56356</xdr:rowOff>
        </xdr:from>
        <xdr:to>
          <xdr:col>6</xdr:col>
          <xdr:colOff>402503</xdr:colOff>
          <xdr:row>27</xdr:row>
          <xdr:rowOff>58259</xdr:rowOff>
        </xdr:to>
        <xdr:pic macro="[0]!LPS">
          <xdr:nvPicPr>
            <xdr:cNvPr id="10" name="Picture 9">
              <a:extLst>
                <a:ext uri="{FF2B5EF4-FFF2-40B4-BE49-F238E27FC236}">
                  <a16:creationId xmlns:a16="http://schemas.microsoft.com/office/drawing/2014/main" id="{00000000-0008-0000-0200-00000A000000}"/>
                </a:ext>
              </a:extLst>
            </xdr:cNvPr>
            <xdr:cNvPicPr>
              <a:picLocks noChangeAspect="1" noChangeArrowheads="1"/>
              <a:extLst>
                <a:ext uri="{84589F7E-364E-4C9E-8A38-B11213B215E9}">
                  <a14:cameraTool cellRange="UnitConversion!$E$1" spid="_x0000_s20948"/>
                </a:ext>
              </a:extLst>
            </xdr:cNvPicPr>
          </xdr:nvPicPr>
          <xdr:blipFill rotWithShape="1">
            <a:blip xmlns:r="http://schemas.openxmlformats.org/officeDocument/2006/relationships" r:embed="rId2"/>
            <a:srcRect l="13442" t="1701" r="16572" b="3985"/>
            <a:stretch>
              <a:fillRect/>
            </a:stretch>
          </xdr:blipFill>
          <xdr:spPr bwMode="auto">
            <a:xfrm>
              <a:off x="6192841" y="6628606"/>
              <a:ext cx="873352" cy="471803"/>
            </a:xfrm>
            <a:prstGeom prst="rect">
              <a:avLst/>
            </a:prstGeom>
            <a:noFill/>
            <a:ln w="34925">
              <a:solidFill>
                <a:schemeClr val="tx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1250223</xdr:colOff>
          <xdr:row>25</xdr:row>
          <xdr:rowOff>65087</xdr:rowOff>
        </xdr:from>
        <xdr:to>
          <xdr:col>4</xdr:col>
          <xdr:colOff>2112962</xdr:colOff>
          <xdr:row>27</xdr:row>
          <xdr:rowOff>54310</xdr:rowOff>
        </xdr:to>
        <xdr:pic macro="[0]!GPM">
          <xdr:nvPicPr>
            <xdr:cNvPr id="11" name="Picture 10">
              <a:extLst>
                <a:ext uri="{FF2B5EF4-FFF2-40B4-BE49-F238E27FC236}">
                  <a16:creationId xmlns:a16="http://schemas.microsoft.com/office/drawing/2014/main" id="{00000000-0008-0000-0200-00000B000000}"/>
                </a:ext>
              </a:extLst>
            </xdr:cNvPr>
            <xdr:cNvPicPr>
              <a:picLocks noChangeAspect="1" noChangeArrowheads="1"/>
              <a:extLst>
                <a:ext uri="{84589F7E-364E-4C9E-8A38-B11213B215E9}">
                  <a14:cameraTool cellRange="UnitConversion!$C$1" spid="_x0000_s20949"/>
                </a:ext>
              </a:extLst>
            </xdr:cNvPicPr>
          </xdr:nvPicPr>
          <xdr:blipFill rotWithShape="1">
            <a:blip xmlns:r="http://schemas.openxmlformats.org/officeDocument/2006/relationships" r:embed="rId3"/>
            <a:srcRect l="12682" t="-1" r="15450" b="6166"/>
            <a:stretch>
              <a:fillRect/>
            </a:stretch>
          </xdr:blipFill>
          <xdr:spPr bwMode="auto">
            <a:xfrm>
              <a:off x="3893411" y="6637337"/>
              <a:ext cx="869089" cy="458488"/>
            </a:xfrm>
            <a:prstGeom prst="rect">
              <a:avLst/>
            </a:prstGeom>
            <a:noFill/>
            <a:ln w="31750">
              <a:solidFill>
                <a:schemeClr val="tx1"/>
              </a:solidFill>
            </a:ln>
            <a:extLst>
              <a:ext uri="{909E8E84-426E-40DD-AFC4-6F175D3DCCD1}">
                <a14:hiddenFill>
                  <a:solidFill>
                    <a:srgbClr val="FFFFFF"/>
                  </a:solidFill>
                </a14:hiddenFill>
              </a:ext>
            </a:extLst>
          </xdr:spPr>
        </xdr:pic>
        <xdr:clientData/>
      </xdr:twoCellAnchor>
    </mc:Choice>
    <mc:Fallback/>
  </mc:AlternateContent>
  <xdr:twoCellAnchor editAs="absolute">
    <xdr:from>
      <xdr:col>2</xdr:col>
      <xdr:colOff>591185</xdr:colOff>
      <xdr:row>23</xdr:row>
      <xdr:rowOff>97155</xdr:rowOff>
    </xdr:from>
    <xdr:to>
      <xdr:col>2</xdr:col>
      <xdr:colOff>1759373</xdr:colOff>
      <xdr:row>27</xdr:row>
      <xdr:rowOff>60019</xdr:rowOff>
    </xdr:to>
    <xdr:sp macro="[0]!DownloadResult" textlink="">
      <xdr:nvSpPr>
        <xdr:cNvPr id="8" name="Rectangle: Rounded Corners 7">
          <a:extLst>
            <a:ext uri="{FF2B5EF4-FFF2-40B4-BE49-F238E27FC236}">
              <a16:creationId xmlns:a16="http://schemas.microsoft.com/office/drawing/2014/main" id="{00000000-0008-0000-0200-000008000000}"/>
            </a:ext>
          </a:extLst>
        </xdr:cNvPr>
        <xdr:cNvSpPr>
          <a:spLocks noChangeAspect="1"/>
        </xdr:cNvSpPr>
      </xdr:nvSpPr>
      <xdr:spPr>
        <a:xfrm>
          <a:off x="849842" y="6209242"/>
          <a:ext cx="1232958" cy="806567"/>
        </a:xfrm>
        <a:prstGeom prst="roundRect">
          <a:avLst>
            <a:gd name="adj" fmla="val 0"/>
          </a:avLst>
        </a:prstGeom>
        <a:solidFill>
          <a:schemeClr val="accent4">
            <a:lumMod val="20000"/>
            <a:lumOff val="80000"/>
          </a:schemeClr>
        </a:solidFill>
        <a:ln w="31750" cmpd="sng">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solidFill>
                <a:sysClr val="windowText" lastClr="000000"/>
              </a:solidFill>
              <a:latin typeface="+mn-lt"/>
              <a:cs typeface="Times New Roman" panose="02020603050405020304" pitchFamily="18" charset="0"/>
            </a:rPr>
            <a:t>DOWNLOAD</a:t>
          </a:r>
        </a:p>
        <a:p>
          <a:pPr algn="ctr"/>
          <a:r>
            <a:rPr lang="en-US" sz="1300" b="1">
              <a:solidFill>
                <a:sysClr val="windowText" lastClr="000000"/>
              </a:solidFill>
              <a:latin typeface="+mn-lt"/>
              <a:cs typeface="Times New Roman" panose="02020603050405020304" pitchFamily="18" charset="0"/>
            </a:rPr>
            <a:t>RESULT</a:t>
          </a:r>
        </a:p>
      </xdr:txBody>
    </xdr:sp>
    <xdr:clientData/>
  </xdr:two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5</xdr:col>
          <xdr:colOff>1352550</xdr:colOff>
          <xdr:row>3</xdr:row>
          <xdr:rowOff>285750</xdr:rowOff>
        </xdr:to>
        <xdr:sp macro="" textlink="">
          <xdr:nvSpPr>
            <xdr:cNvPr id="12142" name="BuildingType" hidden="1">
              <a:extLst>
                <a:ext uri="{63B3BB69-23CF-44E3-9099-C40C66FF867C}">
                  <a14:compatExt spid="_x0000_s12142"/>
                </a:ext>
                <a:ext uri="{FF2B5EF4-FFF2-40B4-BE49-F238E27FC236}">
                  <a16:creationId xmlns:a16="http://schemas.microsoft.com/office/drawing/2014/main" id="{00000000-0008-0000-0200-00006E2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2400300</xdr:colOff>
          <xdr:row>25</xdr:row>
          <xdr:rowOff>68580</xdr:rowOff>
        </xdr:from>
        <xdr:to>
          <xdr:col>5</xdr:col>
          <xdr:colOff>590550</xdr:colOff>
          <xdr:row>27</xdr:row>
          <xdr:rowOff>57150</xdr:rowOff>
        </xdr:to>
        <xdr:pic macro="[0]!LPM">
          <xdr:nvPicPr>
            <xdr:cNvPr id="20698" name="Picture 8">
              <a:extLst>
                <a:ext uri="{FF2B5EF4-FFF2-40B4-BE49-F238E27FC236}">
                  <a16:creationId xmlns:a16="http://schemas.microsoft.com/office/drawing/2014/main" id="{00000000-0008-0000-0200-0000DA500000}"/>
                </a:ext>
              </a:extLst>
            </xdr:cNvPr>
            <xdr:cNvPicPr>
              <a:picLocks noChangeAspect="1" noChangeArrowheads="1"/>
              <a:extLst>
                <a:ext uri="{84589F7E-364E-4C9E-8A38-B11213B215E9}">
                  <a14:cameraTool cellRange="UnitConversion!$D$1" spid="_x0000_s20950"/>
                </a:ext>
              </a:extLst>
            </xdr:cNvPicPr>
          </xdr:nvPicPr>
          <xdr:blipFill>
            <a:blip xmlns:r="http://schemas.openxmlformats.org/officeDocument/2006/relationships" r:embed="rId4"/>
            <a:srcRect l="16286" t="-2" r="14980" b="2580"/>
            <a:stretch>
              <a:fillRect/>
            </a:stretch>
          </xdr:blipFill>
          <xdr:spPr bwMode="auto">
            <a:xfrm>
              <a:off x="4983480" y="6477000"/>
              <a:ext cx="822960" cy="480060"/>
            </a:xfrm>
            <a:prstGeom prst="rect">
              <a:avLst/>
            </a:prstGeom>
            <a:noFill/>
            <a:ln w="31750">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883920</xdr:colOff>
          <xdr:row>25</xdr:row>
          <xdr:rowOff>53340</xdr:rowOff>
        </xdr:from>
        <xdr:to>
          <xdr:col>6</xdr:col>
          <xdr:colOff>400050</xdr:colOff>
          <xdr:row>27</xdr:row>
          <xdr:rowOff>57150</xdr:rowOff>
        </xdr:to>
        <xdr:pic macro="[0]!LPS">
          <xdr:nvPicPr>
            <xdr:cNvPr id="20699" name="Picture 9">
              <a:extLst>
                <a:ext uri="{FF2B5EF4-FFF2-40B4-BE49-F238E27FC236}">
                  <a16:creationId xmlns:a16="http://schemas.microsoft.com/office/drawing/2014/main" id="{00000000-0008-0000-0200-0000DB500000}"/>
                </a:ext>
              </a:extLst>
            </xdr:cNvPr>
            <xdr:cNvPicPr>
              <a:picLocks noChangeAspect="1" noChangeArrowheads="1"/>
              <a:extLst>
                <a:ext uri="{84589F7E-364E-4C9E-8A38-B11213B215E9}">
                  <a14:cameraTool cellRange="UnitConversion!$E$1" spid="_x0000_s20951"/>
                </a:ext>
              </a:extLst>
            </xdr:cNvPicPr>
          </xdr:nvPicPr>
          <xdr:blipFill>
            <a:blip xmlns:r="http://schemas.openxmlformats.org/officeDocument/2006/relationships" r:embed="rId2"/>
            <a:srcRect l="13441" t="1701" r="16573" b="3986"/>
            <a:stretch>
              <a:fillRect/>
            </a:stretch>
          </xdr:blipFill>
          <xdr:spPr bwMode="auto">
            <a:xfrm>
              <a:off x="6096000" y="6461760"/>
              <a:ext cx="845820" cy="487680"/>
            </a:xfrm>
            <a:prstGeom prst="rect">
              <a:avLst/>
            </a:prstGeom>
            <a:noFill/>
            <a:ln w="3492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1249680</xdr:colOff>
          <xdr:row>25</xdr:row>
          <xdr:rowOff>68580</xdr:rowOff>
        </xdr:from>
        <xdr:to>
          <xdr:col>4</xdr:col>
          <xdr:colOff>2114550</xdr:colOff>
          <xdr:row>27</xdr:row>
          <xdr:rowOff>57150</xdr:rowOff>
        </xdr:to>
        <xdr:pic macro="[0]!GPM">
          <xdr:nvPicPr>
            <xdr:cNvPr id="20700" name="Picture 10">
              <a:extLst>
                <a:ext uri="{FF2B5EF4-FFF2-40B4-BE49-F238E27FC236}">
                  <a16:creationId xmlns:a16="http://schemas.microsoft.com/office/drawing/2014/main" id="{00000000-0008-0000-0200-0000DC500000}"/>
                </a:ext>
              </a:extLst>
            </xdr:cNvPr>
            <xdr:cNvPicPr>
              <a:picLocks noChangeAspect="1" noChangeArrowheads="1"/>
              <a:extLst>
                <a:ext uri="{84589F7E-364E-4C9E-8A38-B11213B215E9}">
                  <a14:cameraTool cellRange="UnitConversion!$C$1" spid="_x0000_s20952"/>
                </a:ext>
              </a:extLst>
            </xdr:cNvPicPr>
          </xdr:nvPicPr>
          <xdr:blipFill>
            <a:blip xmlns:r="http://schemas.openxmlformats.org/officeDocument/2006/relationships" r:embed="rId3"/>
            <a:srcRect l="12682" t="-2" r="15450" b="6166"/>
            <a:stretch>
              <a:fillRect/>
            </a:stretch>
          </xdr:blipFill>
          <xdr:spPr bwMode="auto">
            <a:xfrm>
              <a:off x="3832860" y="6477000"/>
              <a:ext cx="868680" cy="480060"/>
            </a:xfrm>
            <a:prstGeom prst="rect">
              <a:avLst/>
            </a:prstGeom>
            <a:noFill/>
            <a:ln w="31750">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178592</xdr:rowOff>
    </xdr:from>
    <xdr:to>
      <xdr:col>2</xdr:col>
      <xdr:colOff>1458912</xdr:colOff>
      <xdr:row>20</xdr:row>
      <xdr:rowOff>50626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5152" t="7722" r="3769" b="7722"/>
        <a:stretch/>
      </xdr:blipFill>
      <xdr:spPr>
        <a:xfrm>
          <a:off x="0" y="2226467"/>
          <a:ext cx="3557587" cy="17738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254000</xdr:colOff>
      <xdr:row>21</xdr:row>
      <xdr:rowOff>19050</xdr:rowOff>
    </xdr:from>
    <xdr:to>
      <xdr:col>4</xdr:col>
      <xdr:colOff>117453</xdr:colOff>
      <xdr:row>33</xdr:row>
      <xdr:rowOff>92075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5152" t="7722" r="3769" b="7722"/>
        <a:stretch/>
      </xdr:blipFill>
      <xdr:spPr>
        <a:xfrm>
          <a:off x="254000" y="3867150"/>
          <a:ext cx="4511653" cy="2244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apmo-my.sharepoint.com/Users/omaghomit/Dropbox/Project/IAPMO%20Report/WaterDemandCalculator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uff"/>
      <sheetName val="Key"/>
      <sheetName val="DemandEstimate"/>
      <sheetName val="MW"/>
      <sheetName val="Fixturedetails"/>
      <sheetName val="Comb"/>
      <sheetName val="UPC_IPC_ASHRAE"/>
      <sheetName val="dQdn"/>
      <sheetName val="dQdp"/>
      <sheetName val="dQdq"/>
    </sheetNames>
    <sheetDataSet>
      <sheetData sheetId="0">
        <row r="6">
          <cell r="C6" t="str">
            <v>Single_Family</v>
          </cell>
        </row>
        <row r="7">
          <cell r="C7" t="str">
            <v>Multi_Family</v>
          </cell>
          <cell r="D7">
            <v>1</v>
          </cell>
        </row>
        <row r="8">
          <cell r="D8">
            <v>2</v>
          </cell>
        </row>
        <row r="9">
          <cell r="D9">
            <v>3</v>
          </cell>
        </row>
        <row r="10">
          <cell r="D10">
            <v>4</v>
          </cell>
        </row>
        <row r="11">
          <cell r="D11">
            <v>5</v>
          </cell>
        </row>
        <row r="12">
          <cell r="D12">
            <v>6</v>
          </cell>
        </row>
        <row r="13">
          <cell r="C13" t="str">
            <v>Bathtub</v>
          </cell>
          <cell r="D13">
            <v>7</v>
          </cell>
        </row>
        <row r="14">
          <cell r="C14" t="str">
            <v>Dishwasher</v>
          </cell>
          <cell r="D14">
            <v>8</v>
          </cell>
        </row>
        <row r="15">
          <cell r="C15" t="str">
            <v>Kitchen Faucet</v>
          </cell>
          <cell r="D15">
            <v>9</v>
          </cell>
        </row>
        <row r="16">
          <cell r="C16" t="str">
            <v>Clothes washer</v>
          </cell>
          <cell r="D16">
            <v>10</v>
          </cell>
        </row>
        <row r="17">
          <cell r="C17" t="str">
            <v>Laundry Faucet</v>
          </cell>
          <cell r="D17">
            <v>11</v>
          </cell>
        </row>
        <row r="18">
          <cell r="C18" t="str">
            <v>Lavatory Faucet</v>
          </cell>
          <cell r="D18">
            <v>12</v>
          </cell>
        </row>
        <row r="19">
          <cell r="C19" t="str">
            <v xml:space="preserve">Shower </v>
          </cell>
          <cell r="D19">
            <v>13</v>
          </cell>
        </row>
        <row r="20">
          <cell r="C20" t="str">
            <v>Tub/Shower Combo</v>
          </cell>
          <cell r="D20">
            <v>14</v>
          </cell>
        </row>
        <row r="21">
          <cell r="C21" t="str">
            <v>Toilet</v>
          </cell>
          <cell r="D21">
            <v>15</v>
          </cell>
        </row>
        <row r="22">
          <cell r="C22" t="str">
            <v xml:space="preserve">Bathroom Group </v>
          </cell>
          <cell r="D22">
            <v>16</v>
          </cell>
        </row>
        <row r="23">
          <cell r="C23" t="str">
            <v>Kitchen Group</v>
          </cell>
          <cell r="D23">
            <v>17</v>
          </cell>
        </row>
        <row r="24">
          <cell r="D24">
            <v>18</v>
          </cell>
        </row>
        <row r="25">
          <cell r="D25">
            <v>19</v>
          </cell>
        </row>
        <row r="26">
          <cell r="D26">
            <v>20</v>
          </cell>
        </row>
        <row r="27">
          <cell r="D27" t="str">
            <v>&gt;20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1.bin"/><Relationship Id="rId1" Type="http://schemas.openxmlformats.org/officeDocument/2006/relationships/hyperlink" Target="http://www.iapmo.org/WEStand/Pages/WaterDemandCalculator.asp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B8"/>
  <sheetViews>
    <sheetView showGridLines="0" showRowColHeaders="0" topLeftCell="A4" zoomScaleNormal="100" workbookViewId="0">
      <selection activeCell="A8" sqref="A8"/>
    </sheetView>
  </sheetViews>
  <sheetFormatPr defaultColWidth="8.7109375" defaultRowHeight="15" x14ac:dyDescent="0.25"/>
  <cols>
    <col min="1" max="1" width="2" customWidth="1"/>
    <col min="2" max="2" width="140.42578125" customWidth="1"/>
    <col min="3" max="3" width="4.28515625" customWidth="1"/>
  </cols>
  <sheetData>
    <row r="1" spans="1:2" ht="99" customHeight="1" x14ac:dyDescent="0.25">
      <c r="B1" s="185" t="s">
        <v>221</v>
      </c>
    </row>
    <row r="2" spans="1:2" ht="98.25" customHeight="1" x14ac:dyDescent="0.25">
      <c r="B2" s="130" t="s">
        <v>159</v>
      </c>
    </row>
    <row r="3" spans="1:2" ht="95.65" customHeight="1" x14ac:dyDescent="0.25">
      <c r="B3" s="130" t="s">
        <v>160</v>
      </c>
    </row>
    <row r="4" spans="1:2" ht="67.150000000000006" customHeight="1" x14ac:dyDescent="0.25">
      <c r="B4" s="130" t="s">
        <v>141</v>
      </c>
    </row>
    <row r="5" spans="1:2" ht="131.65" customHeight="1" x14ac:dyDescent="0.25">
      <c r="B5" s="131" t="s">
        <v>161</v>
      </c>
    </row>
    <row r="6" spans="1:2" ht="95.1" customHeight="1" x14ac:dyDescent="0.25">
      <c r="B6" s="132" t="s">
        <v>162</v>
      </c>
    </row>
    <row r="7" spans="1:2" ht="24" customHeight="1" x14ac:dyDescent="0.25">
      <c r="B7" t="s">
        <v>164</v>
      </c>
    </row>
    <row r="8" spans="1:2" ht="24" customHeight="1" x14ac:dyDescent="0.25">
      <c r="A8" s="112"/>
      <c r="B8" s="137" t="s">
        <v>163</v>
      </c>
    </row>
  </sheetData>
  <sheetProtection algorithmName="SHA-512" hashValue="ldUkbSgun+Bk2v1EDwsyE9iPqxaxINGuDtUG90VDc15zmt4RC3DRbktqjteuvG/LflOMMnSrxnQNhSrgij65Pg==" saltValue="UgZ67mHmvE2F4ShXITItcA==" spinCount="100000" sheet="1" objects="1" scenarios="1" selectLockedCells="1"/>
  <hyperlinks>
    <hyperlink ref="B8" r:id="rId1" xr:uid="{64A5F6DB-7CA5-4CA0-8834-DF1816706FB1}"/>
  </hyperlinks>
  <pageMargins left="0.25" right="0.25" top="0.75" bottom="0.75" header="0.3" footer="0.3"/>
  <pageSetup scale="97" orientation="portrait"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Y10002"/>
  <sheetViews>
    <sheetView workbookViewId="0">
      <selection activeCell="E8" sqref="E8"/>
    </sheetView>
  </sheetViews>
  <sheetFormatPr defaultColWidth="9.28515625" defaultRowHeight="12.75" x14ac:dyDescent="0.2"/>
  <cols>
    <col min="1" max="1" width="19.28515625" style="37" customWidth="1"/>
    <col min="2" max="2" width="16.28515625" style="38" customWidth="1"/>
    <col min="3" max="5" width="9.28515625" style="39"/>
    <col min="6" max="6" width="9.42578125" style="39" bestFit="1" customWidth="1"/>
    <col min="7" max="7" width="9.28515625" style="39"/>
    <col min="8" max="8" width="12.7109375" style="37" customWidth="1"/>
    <col min="9" max="9" width="6.7109375" style="39" customWidth="1"/>
    <col min="10" max="23" width="9.28515625" style="39"/>
    <col min="24" max="24" width="26.7109375" style="37" customWidth="1"/>
    <col min="25" max="25" width="23.42578125" style="38" customWidth="1"/>
    <col min="26" max="16384" width="9.28515625" style="39"/>
  </cols>
  <sheetData>
    <row r="1" spans="1:25" ht="14.65" customHeight="1" x14ac:dyDescent="0.2">
      <c r="A1" s="39" t="s">
        <v>97</v>
      </c>
      <c r="C1" s="37"/>
      <c r="D1" s="38"/>
      <c r="E1" s="38"/>
      <c r="F1" s="37" t="s">
        <v>97</v>
      </c>
      <c r="G1" s="38" t="s">
        <v>98</v>
      </c>
      <c r="H1" s="246" t="s">
        <v>98</v>
      </c>
      <c r="I1" s="246"/>
      <c r="J1" s="38"/>
      <c r="K1" s="38"/>
      <c r="L1" s="37" t="s">
        <v>97</v>
      </c>
      <c r="M1" s="38" t="s">
        <v>99</v>
      </c>
      <c r="N1" s="37"/>
      <c r="O1" s="246" t="s">
        <v>99</v>
      </c>
      <c r="P1" s="246"/>
      <c r="X1" s="37" t="s">
        <v>97</v>
      </c>
    </row>
    <row r="2" spans="1:25" x14ac:dyDescent="0.2">
      <c r="A2" s="37" t="s">
        <v>103</v>
      </c>
      <c r="B2" s="37" t="s">
        <v>104</v>
      </c>
      <c r="C2" s="37"/>
      <c r="D2" s="38"/>
      <c r="E2" s="37" t="s">
        <v>100</v>
      </c>
      <c r="F2" s="37" t="s">
        <v>62</v>
      </c>
      <c r="G2" s="38" t="s">
        <v>102</v>
      </c>
      <c r="H2" s="37" t="s">
        <v>103</v>
      </c>
      <c r="I2" s="37" t="s">
        <v>104</v>
      </c>
      <c r="J2" s="38"/>
      <c r="K2" s="38"/>
      <c r="L2" s="37" t="s">
        <v>100</v>
      </c>
      <c r="M2" s="38" t="s">
        <v>101</v>
      </c>
      <c r="N2" s="37"/>
      <c r="O2" s="37" t="s">
        <v>103</v>
      </c>
      <c r="P2" s="37" t="s">
        <v>104</v>
      </c>
      <c r="X2" s="37" t="s">
        <v>100</v>
      </c>
      <c r="Y2" s="38" t="s">
        <v>101</v>
      </c>
    </row>
    <row r="3" spans="1:25" x14ac:dyDescent="0.2">
      <c r="A3" s="37">
        <v>1</v>
      </c>
      <c r="B3" s="38">
        <v>1</v>
      </c>
      <c r="E3" s="39">
        <v>1</v>
      </c>
      <c r="F3" s="41">
        <v>0</v>
      </c>
      <c r="G3" s="38">
        <v>0</v>
      </c>
      <c r="H3" s="37">
        <v>1</v>
      </c>
      <c r="I3" s="42">
        <f t="shared" ref="I3:I8" si="0">F3</f>
        <v>0</v>
      </c>
      <c r="L3" s="39">
        <v>1</v>
      </c>
      <c r="M3" s="39">
        <v>5</v>
      </c>
      <c r="N3" s="39">
        <v>7.5</v>
      </c>
      <c r="O3" s="43">
        <v>1</v>
      </c>
      <c r="P3" s="42">
        <f>SUM($M$3+(($M$4-$M$3)*((O3-$L$3)/($L$4-$L$3))))</f>
        <v>5</v>
      </c>
      <c r="X3" s="37">
        <v>6</v>
      </c>
      <c r="Y3" s="40">
        <v>5</v>
      </c>
    </row>
    <row r="4" spans="1:25" x14ac:dyDescent="0.2">
      <c r="A4" s="37">
        <v>2</v>
      </c>
      <c r="B4" s="38">
        <v>2</v>
      </c>
      <c r="E4" s="39">
        <v>2</v>
      </c>
      <c r="F4" s="41">
        <v>1.0013210039630118</v>
      </c>
      <c r="G4" s="38">
        <v>3.79</v>
      </c>
      <c r="H4" s="37">
        <v>2</v>
      </c>
      <c r="I4" s="42">
        <f t="shared" si="0"/>
        <v>1.0013210039630118</v>
      </c>
      <c r="L4" s="39">
        <v>25</v>
      </c>
      <c r="M4" s="39">
        <v>13</v>
      </c>
      <c r="O4" s="43">
        <v>2</v>
      </c>
      <c r="P4" s="42">
        <f t="shared" ref="P4:P27" si="1">SUM($M$3+(($M$4-$M$3)*((O4-$L$3)/($L$4-$L$3))))</f>
        <v>5.333333333333333</v>
      </c>
      <c r="X4" s="37">
        <f t="shared" ref="X4:X67" si="2">X3+1</f>
        <v>7</v>
      </c>
      <c r="Y4" s="38">
        <f>SUM(Y3+((Y5-Y3)*((X4-X3)/(X5-X3))))</f>
        <v>5.75</v>
      </c>
    </row>
    <row r="5" spans="1:25" x14ac:dyDescent="0.2">
      <c r="A5" s="37">
        <v>3</v>
      </c>
      <c r="B5" s="38">
        <v>3</v>
      </c>
      <c r="E5" s="39">
        <v>3</v>
      </c>
      <c r="F5" s="41">
        <v>3.0118890356671071</v>
      </c>
      <c r="G5" s="38">
        <v>11.4</v>
      </c>
      <c r="H5" s="37">
        <v>3</v>
      </c>
      <c r="I5" s="42">
        <f t="shared" si="0"/>
        <v>3.0118890356671071</v>
      </c>
      <c r="L5" s="39">
        <v>50</v>
      </c>
      <c r="M5" s="39">
        <v>18</v>
      </c>
      <c r="O5" s="43">
        <v>3</v>
      </c>
      <c r="P5" s="42">
        <f t="shared" si="1"/>
        <v>5.666666666666667</v>
      </c>
      <c r="X5" s="37">
        <f t="shared" si="2"/>
        <v>8</v>
      </c>
      <c r="Y5" s="40">
        <v>6.5</v>
      </c>
    </row>
    <row r="6" spans="1:25" x14ac:dyDescent="0.2">
      <c r="A6" s="37">
        <v>4</v>
      </c>
      <c r="B6" s="38">
        <v>4</v>
      </c>
      <c r="E6" s="39">
        <v>4</v>
      </c>
      <c r="F6" s="41">
        <v>3.9894319682959045</v>
      </c>
      <c r="G6" s="38">
        <v>15.1</v>
      </c>
      <c r="H6" s="37">
        <v>4</v>
      </c>
      <c r="I6" s="42">
        <f t="shared" si="0"/>
        <v>3.9894319682959045</v>
      </c>
      <c r="L6" s="39">
        <v>75</v>
      </c>
      <c r="M6" s="39">
        <v>22.5</v>
      </c>
      <c r="O6" s="43">
        <v>4</v>
      </c>
      <c r="P6" s="42">
        <f t="shared" si="1"/>
        <v>6</v>
      </c>
      <c r="X6" s="37">
        <f t="shared" si="2"/>
        <v>9</v>
      </c>
      <c r="Y6" s="38">
        <f>SUM(Y5+((Y7-Y5)*((X6-X5)/(X7-X5))))</f>
        <v>7.25</v>
      </c>
    </row>
    <row r="7" spans="1:25" x14ac:dyDescent="0.2">
      <c r="A7" s="37">
        <v>5</v>
      </c>
      <c r="B7" s="38">
        <v>5</v>
      </c>
      <c r="E7" s="39">
        <v>5</v>
      </c>
      <c r="F7" s="41">
        <v>4.9933949801849398</v>
      </c>
      <c r="G7" s="38">
        <v>18.899999999999999</v>
      </c>
      <c r="H7" s="37">
        <v>5</v>
      </c>
      <c r="I7" s="42">
        <f t="shared" si="0"/>
        <v>4.9933949801849398</v>
      </c>
      <c r="L7" s="39">
        <v>100</v>
      </c>
      <c r="M7" s="39">
        <v>26</v>
      </c>
      <c r="O7" s="43">
        <v>5</v>
      </c>
      <c r="P7" s="42">
        <f t="shared" si="1"/>
        <v>6.333333333333333</v>
      </c>
      <c r="X7" s="37">
        <f t="shared" si="2"/>
        <v>10</v>
      </c>
      <c r="Y7" s="40">
        <v>8</v>
      </c>
    </row>
    <row r="8" spans="1:25" x14ac:dyDescent="0.2">
      <c r="A8" s="37">
        <v>6</v>
      </c>
      <c r="B8" s="38">
        <v>6</v>
      </c>
      <c r="E8" s="39">
        <v>6</v>
      </c>
      <c r="F8" s="41">
        <v>5.9973579920739759</v>
      </c>
      <c r="G8" s="38">
        <v>22.7</v>
      </c>
      <c r="H8" s="37">
        <v>6</v>
      </c>
      <c r="I8" s="42">
        <f t="shared" si="0"/>
        <v>5.9973579920739759</v>
      </c>
      <c r="L8" s="39">
        <v>125</v>
      </c>
      <c r="M8" s="39">
        <v>29</v>
      </c>
      <c r="O8" s="43">
        <v>6</v>
      </c>
      <c r="P8" s="42">
        <f t="shared" si="1"/>
        <v>6.666666666666667</v>
      </c>
      <c r="X8" s="37">
        <f t="shared" si="2"/>
        <v>11</v>
      </c>
      <c r="Y8" s="38">
        <f>SUM(Y7+((Y9-Y7)*((X8-X7)/(X9-X7))))</f>
        <v>8.5</v>
      </c>
    </row>
    <row r="9" spans="1:25" x14ac:dyDescent="0.2">
      <c r="A9" s="37">
        <f t="shared" ref="A9:A72" si="3">A8+1</f>
        <v>7</v>
      </c>
      <c r="B9" s="38">
        <v>6.25</v>
      </c>
      <c r="E9" s="39">
        <v>8</v>
      </c>
      <c r="F9" s="41">
        <v>6.499339498018494</v>
      </c>
      <c r="G9" s="38">
        <v>24.6</v>
      </c>
      <c r="H9" s="37">
        <f t="shared" ref="H9:H72" si="4">H8+1</f>
        <v>7</v>
      </c>
      <c r="I9" s="42">
        <f>SUM($F$8+(($F$9-$F$8)*((H9-$E$8)/($E$9-$E$8))))</f>
        <v>6.2483487450462345</v>
      </c>
      <c r="L9" s="39">
        <v>150</v>
      </c>
      <c r="M9" s="39">
        <v>31</v>
      </c>
      <c r="O9" s="43">
        <v>7</v>
      </c>
      <c r="P9" s="42">
        <f t="shared" si="1"/>
        <v>7</v>
      </c>
      <c r="X9" s="37">
        <f t="shared" si="2"/>
        <v>12</v>
      </c>
      <c r="Y9" s="40">
        <v>9</v>
      </c>
    </row>
    <row r="10" spans="1:25" x14ac:dyDescent="0.2">
      <c r="A10" s="37">
        <f t="shared" si="3"/>
        <v>8</v>
      </c>
      <c r="B10" s="38">
        <v>6.5</v>
      </c>
      <c r="E10" s="39">
        <v>10</v>
      </c>
      <c r="F10" s="41">
        <v>8.0052840158520482</v>
      </c>
      <c r="G10" s="38">
        <v>30.3</v>
      </c>
      <c r="H10" s="37">
        <f t="shared" si="4"/>
        <v>8</v>
      </c>
      <c r="I10" s="42">
        <f>SUM($F$8+(($F$9-$F$8)*((H10-$E$8)/($E$9-$E$8))))</f>
        <v>6.499339498018494</v>
      </c>
      <c r="L10" s="39">
        <v>175</v>
      </c>
      <c r="M10" s="39">
        <v>33.5</v>
      </c>
      <c r="O10" s="43">
        <v>8</v>
      </c>
      <c r="P10" s="42">
        <f t="shared" si="1"/>
        <v>7.3333333333333339</v>
      </c>
      <c r="X10" s="37">
        <f t="shared" si="2"/>
        <v>13</v>
      </c>
      <c r="Y10" s="38">
        <f>SUM(Y9+((Y11-Y9)*((X10-X9)/(X11-X9))))</f>
        <v>10</v>
      </c>
    </row>
    <row r="11" spans="1:25" x14ac:dyDescent="0.2">
      <c r="A11" s="37">
        <f t="shared" si="3"/>
        <v>9</v>
      </c>
      <c r="B11" s="38">
        <v>7.25</v>
      </c>
      <c r="E11" s="39">
        <v>12</v>
      </c>
      <c r="F11" s="41">
        <v>9.0092470277410825</v>
      </c>
      <c r="G11" s="38">
        <v>34.1</v>
      </c>
      <c r="H11" s="37">
        <f t="shared" si="4"/>
        <v>9</v>
      </c>
      <c r="I11" s="42">
        <f>SUM($F$9+(($F$10-$F$9)*((H11-$E$9)/($E$10-$E$9))))</f>
        <v>7.2523117569352706</v>
      </c>
      <c r="L11" s="39">
        <v>200</v>
      </c>
      <c r="M11" s="39">
        <v>35</v>
      </c>
      <c r="O11" s="43">
        <v>9</v>
      </c>
      <c r="P11" s="42">
        <f t="shared" si="1"/>
        <v>7.6666666666666661</v>
      </c>
      <c r="X11" s="37">
        <f t="shared" si="2"/>
        <v>14</v>
      </c>
      <c r="Y11" s="40">
        <v>11</v>
      </c>
    </row>
    <row r="12" spans="1:25" x14ac:dyDescent="0.2">
      <c r="A12" s="37">
        <f t="shared" si="3"/>
        <v>10</v>
      </c>
      <c r="B12" s="38">
        <v>8</v>
      </c>
      <c r="E12" s="39">
        <v>14</v>
      </c>
      <c r="F12" s="41">
        <v>10.990752972258917</v>
      </c>
      <c r="G12" s="38">
        <v>41.6</v>
      </c>
      <c r="H12" s="37">
        <f t="shared" si="4"/>
        <v>10</v>
      </c>
      <c r="I12" s="42">
        <f>SUM($F$9+(($F$10-$F$9)*((H12-$E$9)/($E$10-$E$9))))</f>
        <v>8.0052840158520482</v>
      </c>
      <c r="L12" s="39">
        <v>225</v>
      </c>
      <c r="M12" s="39">
        <v>37</v>
      </c>
      <c r="O12" s="43">
        <v>10</v>
      </c>
      <c r="P12" s="42">
        <f t="shared" si="1"/>
        <v>8</v>
      </c>
      <c r="X12" s="37">
        <f t="shared" si="2"/>
        <v>15</v>
      </c>
      <c r="Y12" s="38">
        <f>SUM(Y11+((Y13-Y11)*((X12-X11)/(X13-X11))))</f>
        <v>11.5</v>
      </c>
    </row>
    <row r="13" spans="1:25" x14ac:dyDescent="0.2">
      <c r="A13" s="37">
        <f t="shared" si="3"/>
        <v>11</v>
      </c>
      <c r="B13" s="38">
        <v>8.5</v>
      </c>
      <c r="E13" s="39">
        <v>16</v>
      </c>
      <c r="F13" s="41">
        <v>11.994715984147952</v>
      </c>
      <c r="G13" s="38">
        <v>45.4</v>
      </c>
      <c r="H13" s="37">
        <f t="shared" si="4"/>
        <v>11</v>
      </c>
      <c r="I13" s="42">
        <f>SUM($F$10+(($F$11-$F$10)*((H13-$E$10)/($E$11-$E$10))))</f>
        <v>8.5072655217965654</v>
      </c>
      <c r="L13" s="39">
        <v>250</v>
      </c>
      <c r="M13" s="39">
        <v>39</v>
      </c>
      <c r="O13" s="43">
        <v>11</v>
      </c>
      <c r="P13" s="42">
        <f t="shared" si="1"/>
        <v>8.3333333333333339</v>
      </c>
      <c r="X13" s="37">
        <f t="shared" si="2"/>
        <v>16</v>
      </c>
      <c r="Y13" s="40">
        <v>12</v>
      </c>
    </row>
    <row r="14" spans="1:25" x14ac:dyDescent="0.2">
      <c r="A14" s="37">
        <f t="shared" si="3"/>
        <v>12</v>
      </c>
      <c r="B14" s="38">
        <v>9</v>
      </c>
      <c r="E14" s="39">
        <v>18</v>
      </c>
      <c r="F14" s="41">
        <v>12.998678996036988</v>
      </c>
      <c r="G14" s="38">
        <v>49.2</v>
      </c>
      <c r="H14" s="37">
        <f t="shared" si="4"/>
        <v>12</v>
      </c>
      <c r="I14" s="42">
        <f>SUM($F$10+(($F$11-$F$10)*((H14-$E$10)/($E$11-$E$10))))</f>
        <v>9.0092470277410825</v>
      </c>
      <c r="L14" s="39">
        <v>275</v>
      </c>
      <c r="M14" s="39">
        <v>41</v>
      </c>
      <c r="O14" s="43">
        <v>12</v>
      </c>
      <c r="P14" s="42">
        <f t="shared" si="1"/>
        <v>8.6666666666666661</v>
      </c>
      <c r="X14" s="37">
        <f t="shared" si="2"/>
        <v>17</v>
      </c>
      <c r="Y14" s="38">
        <f>SUM(Y13+((Y15-Y13)*((X14-X13)/(X15-X13))))</f>
        <v>12.5</v>
      </c>
    </row>
    <row r="15" spans="1:25" x14ac:dyDescent="0.2">
      <c r="A15" s="37">
        <f t="shared" si="3"/>
        <v>13</v>
      </c>
      <c r="B15" s="38">
        <v>10</v>
      </c>
      <c r="E15" s="39">
        <v>20</v>
      </c>
      <c r="F15" s="41">
        <v>14.002642007926024</v>
      </c>
      <c r="G15" s="38">
        <v>53</v>
      </c>
      <c r="H15" s="37">
        <f t="shared" si="4"/>
        <v>13</v>
      </c>
      <c r="I15" s="42">
        <f>SUM($F$11+(($F$12-$F$11)*((H15-$E$11)/($E$12-$E$11))))</f>
        <v>10</v>
      </c>
      <c r="L15" s="39">
        <v>300</v>
      </c>
      <c r="M15" s="39">
        <v>42.5</v>
      </c>
      <c r="O15" s="43">
        <v>13</v>
      </c>
      <c r="P15" s="42">
        <f t="shared" si="1"/>
        <v>9</v>
      </c>
      <c r="X15" s="37">
        <f t="shared" si="2"/>
        <v>18</v>
      </c>
      <c r="Y15" s="40">
        <v>13</v>
      </c>
    </row>
    <row r="16" spans="1:25" x14ac:dyDescent="0.2">
      <c r="A16" s="37">
        <f t="shared" si="3"/>
        <v>14</v>
      </c>
      <c r="B16" s="38">
        <v>11</v>
      </c>
      <c r="E16" s="39">
        <v>25</v>
      </c>
      <c r="F16" s="41">
        <v>16.988110964332893</v>
      </c>
      <c r="G16" s="38">
        <v>64.3</v>
      </c>
      <c r="H16" s="37">
        <f t="shared" si="4"/>
        <v>14</v>
      </c>
      <c r="I16" s="42">
        <f>SUM($F$11+(($F$12-$F$11)*((H16-$E$11)/($E$12-$E$11))))</f>
        <v>10.990752972258917</v>
      </c>
      <c r="L16" s="39">
        <v>325</v>
      </c>
      <c r="M16" s="39">
        <v>44</v>
      </c>
      <c r="O16" s="43">
        <v>14</v>
      </c>
      <c r="P16" s="42">
        <f t="shared" si="1"/>
        <v>9.3333333333333321</v>
      </c>
      <c r="X16" s="37">
        <f t="shared" si="2"/>
        <v>19</v>
      </c>
      <c r="Y16" s="38">
        <f>SUM(Y15+((Y17-Y15)*((X16-X15)/(X17-X15))))</f>
        <v>13.5</v>
      </c>
    </row>
    <row r="17" spans="1:25" x14ac:dyDescent="0.2">
      <c r="A17" s="37">
        <f t="shared" si="3"/>
        <v>15</v>
      </c>
      <c r="B17" s="38">
        <v>11.5</v>
      </c>
      <c r="E17" s="39">
        <v>30</v>
      </c>
      <c r="F17" s="41">
        <v>20</v>
      </c>
      <c r="G17" s="38">
        <v>75.7</v>
      </c>
      <c r="H17" s="37">
        <f t="shared" si="4"/>
        <v>15</v>
      </c>
      <c r="I17" s="42">
        <f>SUM($F$12+(($F$13-$F$12)*((H17-$E$12)/($E$13-$E$12))))</f>
        <v>11.492734478203435</v>
      </c>
      <c r="L17" s="39">
        <v>350</v>
      </c>
      <c r="M17" s="39">
        <v>45</v>
      </c>
      <c r="O17" s="43">
        <v>15</v>
      </c>
      <c r="P17" s="42">
        <f t="shared" si="1"/>
        <v>9.6666666666666679</v>
      </c>
      <c r="X17" s="37">
        <f t="shared" si="2"/>
        <v>20</v>
      </c>
      <c r="Y17" s="40">
        <v>14</v>
      </c>
    </row>
    <row r="18" spans="1:25" x14ac:dyDescent="0.2">
      <c r="A18" s="37">
        <f t="shared" si="3"/>
        <v>16</v>
      </c>
      <c r="B18" s="38">
        <v>12</v>
      </c>
      <c r="E18" s="39">
        <v>35</v>
      </c>
      <c r="F18" s="41">
        <v>23.011889035667103</v>
      </c>
      <c r="G18" s="38">
        <v>87.1</v>
      </c>
      <c r="H18" s="37">
        <f t="shared" si="4"/>
        <v>16</v>
      </c>
      <c r="I18" s="42">
        <f>SUM($F$12+(($F$13-$F$12)*((H18-$E$12)/($E$13-$E$12))))</f>
        <v>11.994715984147952</v>
      </c>
      <c r="L18" s="39">
        <v>375</v>
      </c>
      <c r="M18" s="39">
        <v>46</v>
      </c>
      <c r="O18" s="43">
        <v>16</v>
      </c>
      <c r="P18" s="42">
        <f t="shared" si="1"/>
        <v>10</v>
      </c>
      <c r="X18" s="37">
        <f t="shared" si="2"/>
        <v>21</v>
      </c>
      <c r="Y18" s="38">
        <f>SUM(Y$17+((Y$22-Y$17)*((X18-X$17)/(X$22-X$17))))</f>
        <v>14.6</v>
      </c>
    </row>
    <row r="19" spans="1:25" x14ac:dyDescent="0.2">
      <c r="A19" s="37">
        <f t="shared" si="3"/>
        <v>17</v>
      </c>
      <c r="B19" s="38">
        <v>12.5</v>
      </c>
      <c r="E19" s="39">
        <v>40</v>
      </c>
      <c r="F19" s="41">
        <v>24.993394980184938</v>
      </c>
      <c r="G19" s="38">
        <v>94.6</v>
      </c>
      <c r="H19" s="37">
        <f t="shared" si="4"/>
        <v>17</v>
      </c>
      <c r="I19" s="42">
        <f>SUM($F$13+(($F$14-$F$13)*((H19-$E$13)/($E$14-$E$13))))</f>
        <v>12.496697490092469</v>
      </c>
      <c r="L19" s="39">
        <v>400</v>
      </c>
      <c r="M19" s="39">
        <v>47</v>
      </c>
      <c r="O19" s="43">
        <v>17</v>
      </c>
      <c r="P19" s="42">
        <f t="shared" si="1"/>
        <v>10.333333333333332</v>
      </c>
      <c r="X19" s="37">
        <f t="shared" si="2"/>
        <v>22</v>
      </c>
      <c r="Y19" s="38">
        <f>SUM(Y$17+((Y$22-Y$17)*((X19-X$17)/(X$22-X$17))))</f>
        <v>15.2</v>
      </c>
    </row>
    <row r="20" spans="1:25" x14ac:dyDescent="0.2">
      <c r="A20" s="37">
        <f t="shared" si="3"/>
        <v>18</v>
      </c>
      <c r="B20" s="38">
        <v>13</v>
      </c>
      <c r="E20" s="39">
        <v>45</v>
      </c>
      <c r="F20" s="41">
        <v>26.948480845442536</v>
      </c>
      <c r="G20" s="38">
        <v>102</v>
      </c>
      <c r="H20" s="37">
        <f t="shared" si="4"/>
        <v>18</v>
      </c>
      <c r="I20" s="42">
        <f>SUM($F$13+(($F$14-$F$13)*((H20-$E$13)/($E$14-$E$13))))</f>
        <v>12.998678996036988</v>
      </c>
      <c r="O20" s="43">
        <v>18</v>
      </c>
      <c r="P20" s="42">
        <f t="shared" si="1"/>
        <v>10.666666666666668</v>
      </c>
      <c r="X20" s="37">
        <f t="shared" si="2"/>
        <v>23</v>
      </c>
      <c r="Y20" s="38">
        <f>SUM(Y$17+((Y$22-Y$17)*((X20-X$17)/(X$22-X$17))))</f>
        <v>15.8</v>
      </c>
    </row>
    <row r="21" spans="1:25" x14ac:dyDescent="0.2">
      <c r="A21" s="37">
        <f t="shared" si="3"/>
        <v>19</v>
      </c>
      <c r="B21" s="38">
        <v>13.5</v>
      </c>
      <c r="E21" s="39">
        <v>50</v>
      </c>
      <c r="F21" s="41">
        <v>29.062087186261557</v>
      </c>
      <c r="G21" s="38">
        <v>110</v>
      </c>
      <c r="H21" s="37">
        <f t="shared" si="4"/>
        <v>19</v>
      </c>
      <c r="I21" s="42">
        <f>SUM($F$14+(($F$15-$F$14)*((H21-$E$14)/($E$15-$E$14))))</f>
        <v>13.500660501981507</v>
      </c>
      <c r="O21" s="43">
        <v>19</v>
      </c>
      <c r="P21" s="42">
        <f t="shared" si="1"/>
        <v>11</v>
      </c>
      <c r="X21" s="37">
        <f t="shared" si="2"/>
        <v>24</v>
      </c>
      <c r="Y21" s="38">
        <f>SUM(Y$17+((Y$22-Y$17)*((X21-X$17)/(X$22-X$17))))</f>
        <v>16.399999999999999</v>
      </c>
    </row>
    <row r="22" spans="1:25" x14ac:dyDescent="0.2">
      <c r="A22" s="37">
        <f t="shared" si="3"/>
        <v>20</v>
      </c>
      <c r="B22" s="38">
        <v>14</v>
      </c>
      <c r="E22" s="39">
        <v>60</v>
      </c>
      <c r="F22" s="41">
        <v>31.968295904887714</v>
      </c>
      <c r="G22" s="38">
        <v>121</v>
      </c>
      <c r="H22" s="37">
        <f t="shared" si="4"/>
        <v>20</v>
      </c>
      <c r="I22" s="42">
        <f>SUM($F$14+(($F$15-$F$14)*((H22-$E$14)/($E$15-$E$14))))</f>
        <v>14.002642007926024</v>
      </c>
      <c r="O22" s="43">
        <v>20</v>
      </c>
      <c r="P22" s="42">
        <f t="shared" si="1"/>
        <v>11.333333333333332</v>
      </c>
      <c r="X22" s="37">
        <f t="shared" si="2"/>
        <v>25</v>
      </c>
      <c r="Y22" s="40">
        <v>17</v>
      </c>
    </row>
    <row r="23" spans="1:25" x14ac:dyDescent="0.2">
      <c r="A23" s="37">
        <f t="shared" si="3"/>
        <v>21</v>
      </c>
      <c r="B23" s="38">
        <v>14.6</v>
      </c>
      <c r="E23" s="39">
        <v>70</v>
      </c>
      <c r="F23" s="41">
        <v>34.874504623513872</v>
      </c>
      <c r="G23" s="38">
        <v>132</v>
      </c>
      <c r="H23" s="37">
        <f t="shared" si="4"/>
        <v>21</v>
      </c>
      <c r="I23" s="42">
        <f>SUM($F$15+(($F$16-$F$15)*((H23-$E$15)/($E$16-$E$15))))</f>
        <v>14.599735799207398</v>
      </c>
      <c r="O23" s="43">
        <v>21</v>
      </c>
      <c r="P23" s="42">
        <f t="shared" si="1"/>
        <v>11.666666666666668</v>
      </c>
      <c r="X23" s="37">
        <f t="shared" si="2"/>
        <v>26</v>
      </c>
      <c r="Y23" s="38">
        <f>SUM(Y$22+((Y$27-Y$22)*((X23-X$22)/(X$27-X$22))))</f>
        <v>17.600000000000001</v>
      </c>
    </row>
    <row r="24" spans="1:25" x14ac:dyDescent="0.2">
      <c r="A24" s="37">
        <f t="shared" si="3"/>
        <v>22</v>
      </c>
      <c r="B24" s="38">
        <v>15.2</v>
      </c>
      <c r="E24" s="39">
        <v>80</v>
      </c>
      <c r="F24" s="41">
        <v>38.044914134742406</v>
      </c>
      <c r="G24" s="38">
        <v>144</v>
      </c>
      <c r="H24" s="37">
        <f t="shared" si="4"/>
        <v>22</v>
      </c>
      <c r="I24" s="42">
        <f>SUM($F$15+(($F$16-$F$15)*((H24-$E$15)/($E$16-$E$15))))</f>
        <v>15.196829590488772</v>
      </c>
      <c r="O24" s="43">
        <v>22</v>
      </c>
      <c r="P24" s="42">
        <f t="shared" si="1"/>
        <v>12</v>
      </c>
      <c r="X24" s="37">
        <f t="shared" si="2"/>
        <v>27</v>
      </c>
      <c r="Y24" s="38">
        <f>SUM(Y$22+((Y$27-Y$22)*((X24-X$22)/(X$27-X$22))))</f>
        <v>18.2</v>
      </c>
    </row>
    <row r="25" spans="1:25" x14ac:dyDescent="0.2">
      <c r="A25" s="37">
        <f t="shared" si="3"/>
        <v>23</v>
      </c>
      <c r="B25" s="38">
        <v>15.8</v>
      </c>
      <c r="E25" s="39">
        <v>90</v>
      </c>
      <c r="F25" s="41">
        <v>40.95112285336856</v>
      </c>
      <c r="G25" s="38">
        <v>155</v>
      </c>
      <c r="H25" s="37">
        <f t="shared" si="4"/>
        <v>23</v>
      </c>
      <c r="I25" s="42">
        <f>SUM($F$15+(($F$16-$F$15)*((H25-$E$15)/($E$16-$E$15))))</f>
        <v>15.793923381770146</v>
      </c>
      <c r="O25" s="43">
        <v>23</v>
      </c>
      <c r="P25" s="42">
        <f t="shared" si="1"/>
        <v>12.333333333333332</v>
      </c>
      <c r="X25" s="37">
        <f t="shared" si="2"/>
        <v>28</v>
      </c>
      <c r="Y25" s="38">
        <f>SUM(Y$22+((Y$27-Y$22)*((X25-X$22)/(X$27-X$22))))</f>
        <v>18.8</v>
      </c>
    </row>
    <row r="26" spans="1:25" x14ac:dyDescent="0.2">
      <c r="A26" s="37">
        <f t="shared" si="3"/>
        <v>24</v>
      </c>
      <c r="B26" s="38">
        <v>16.399999999999999</v>
      </c>
      <c r="E26" s="39">
        <v>100</v>
      </c>
      <c r="F26" s="41">
        <v>44.121532364597094</v>
      </c>
      <c r="G26" s="38">
        <v>167</v>
      </c>
      <c r="H26" s="37">
        <f t="shared" si="4"/>
        <v>24</v>
      </c>
      <c r="I26" s="42">
        <f>SUM($F$15+(($F$16-$F$15)*((H26-$E$15)/($E$16-$E$15))))</f>
        <v>16.39101717305152</v>
      </c>
      <c r="O26" s="43">
        <v>24</v>
      </c>
      <c r="P26" s="42">
        <f t="shared" si="1"/>
        <v>12.666666666666668</v>
      </c>
      <c r="X26" s="37">
        <f t="shared" si="2"/>
        <v>29</v>
      </c>
      <c r="Y26" s="38">
        <f>SUM(Y$22+((Y$27-Y$22)*((X26-X$22)/(X$27-X$22))))</f>
        <v>19.399999999999999</v>
      </c>
    </row>
    <row r="27" spans="1:25" x14ac:dyDescent="0.2">
      <c r="A27" s="37">
        <f t="shared" si="3"/>
        <v>25</v>
      </c>
      <c r="B27" s="38">
        <v>17</v>
      </c>
      <c r="E27" s="39">
        <v>120</v>
      </c>
      <c r="F27" s="41">
        <v>48.084544253632757</v>
      </c>
      <c r="G27" s="38">
        <v>182</v>
      </c>
      <c r="H27" s="37">
        <f t="shared" si="4"/>
        <v>25</v>
      </c>
      <c r="I27" s="42">
        <f>SUM($F$15+(($F$16-$F$15)*((H27-$E$15)/($E$16-$E$15))))</f>
        <v>16.988110964332893</v>
      </c>
      <c r="O27" s="43">
        <v>25</v>
      </c>
      <c r="P27" s="42">
        <f t="shared" si="1"/>
        <v>13</v>
      </c>
      <c r="X27" s="37">
        <f t="shared" si="2"/>
        <v>30</v>
      </c>
      <c r="Y27" s="40">
        <v>20</v>
      </c>
    </row>
    <row r="28" spans="1:25" x14ac:dyDescent="0.2">
      <c r="A28" s="37">
        <f t="shared" si="3"/>
        <v>26</v>
      </c>
      <c r="B28" s="38">
        <v>17.600000000000001</v>
      </c>
      <c r="E28" s="39">
        <v>140</v>
      </c>
      <c r="F28" s="41">
        <v>53.104359313077936</v>
      </c>
      <c r="G28" s="38">
        <v>201</v>
      </c>
      <c r="H28" s="37">
        <f t="shared" si="4"/>
        <v>26</v>
      </c>
      <c r="I28" s="42">
        <f>SUM($F$16+(($F$17-$F$16)*((H28-$E$16)/($E$17-$E$16))))</f>
        <v>17.590488771466315</v>
      </c>
      <c r="O28" s="43">
        <v>26</v>
      </c>
      <c r="P28" s="42">
        <f>SUM($M$4+(($M$5-$M$4)*((O28-$L$4)/($L$5-$L$4))))</f>
        <v>13.2</v>
      </c>
      <c r="X28" s="37">
        <f t="shared" si="2"/>
        <v>31</v>
      </c>
      <c r="Y28" s="38">
        <f>SUM(Y$27+((Y$32-Y$27)*((X28-X$27)/(X$32-X$27))))</f>
        <v>20.6</v>
      </c>
    </row>
    <row r="29" spans="1:25" x14ac:dyDescent="0.2">
      <c r="A29" s="37">
        <f t="shared" si="3"/>
        <v>27</v>
      </c>
      <c r="B29" s="38">
        <v>18.2</v>
      </c>
      <c r="E29" s="39">
        <v>160</v>
      </c>
      <c r="F29" s="41">
        <v>57.067371202113605</v>
      </c>
      <c r="G29" s="38">
        <v>216</v>
      </c>
      <c r="H29" s="37">
        <f t="shared" si="4"/>
        <v>27</v>
      </c>
      <c r="I29" s="42">
        <f>SUM($F$16+(($F$17-$F$16)*((H29-$E$16)/($E$17-$E$16))))</f>
        <v>18.192866578599737</v>
      </c>
      <c r="O29" s="43">
        <v>27</v>
      </c>
      <c r="P29" s="42">
        <f t="shared" ref="P29:P52" si="5">SUM($M$4+(($M$5-$M$4)*((O29-$L$4)/($L$5-$L$4))))</f>
        <v>13.4</v>
      </c>
      <c r="X29" s="37">
        <f t="shared" si="2"/>
        <v>32</v>
      </c>
      <c r="Y29" s="38">
        <f>SUM(Y$27+((Y$32-Y$27)*((X29-X$27)/(X$32-X$27))))</f>
        <v>21.2</v>
      </c>
    </row>
    <row r="30" spans="1:25" x14ac:dyDescent="0.2">
      <c r="A30" s="37">
        <f t="shared" si="3"/>
        <v>28</v>
      </c>
      <c r="B30" s="38">
        <v>18.8</v>
      </c>
      <c r="E30" s="39">
        <v>180</v>
      </c>
      <c r="F30" s="41">
        <v>61.030383091149268</v>
      </c>
      <c r="G30" s="38">
        <v>231</v>
      </c>
      <c r="H30" s="37">
        <f t="shared" si="4"/>
        <v>28</v>
      </c>
      <c r="I30" s="42">
        <f>SUM($F$16+(($F$17-$F$16)*((H30-$E$16)/($E$17-$E$16))))</f>
        <v>18.795244385733156</v>
      </c>
      <c r="O30" s="43">
        <v>28</v>
      </c>
      <c r="P30" s="42">
        <f t="shared" si="5"/>
        <v>13.6</v>
      </c>
      <c r="X30" s="37">
        <f t="shared" si="2"/>
        <v>33</v>
      </c>
      <c r="Y30" s="38">
        <f>SUM(Y$27+((Y$32-Y$27)*((X30-X$27)/(X$32-X$27))))</f>
        <v>21.8</v>
      </c>
    </row>
    <row r="31" spans="1:25" x14ac:dyDescent="0.2">
      <c r="A31" s="37">
        <f t="shared" si="3"/>
        <v>29</v>
      </c>
      <c r="B31" s="38">
        <v>19.399999999999999</v>
      </c>
      <c r="E31" s="39">
        <v>200</v>
      </c>
      <c r="F31" s="41">
        <v>64.993394980184945</v>
      </c>
      <c r="G31" s="38">
        <v>246</v>
      </c>
      <c r="H31" s="37">
        <f t="shared" si="4"/>
        <v>29</v>
      </c>
      <c r="I31" s="42">
        <f>SUM($F$16+(($F$17-$F$16)*((H31-$E$16)/($E$17-$E$16))))</f>
        <v>19.397622192866578</v>
      </c>
      <c r="O31" s="43">
        <v>29</v>
      </c>
      <c r="P31" s="42">
        <f t="shared" si="5"/>
        <v>13.8</v>
      </c>
      <c r="X31" s="37">
        <f t="shared" si="2"/>
        <v>34</v>
      </c>
      <c r="Y31" s="38">
        <f>SUM(Y$27+((Y$32-Y$27)*((X31-X$27)/(X$32-X$27))))</f>
        <v>22.4</v>
      </c>
    </row>
    <row r="32" spans="1:25" x14ac:dyDescent="0.2">
      <c r="A32" s="37">
        <f t="shared" si="3"/>
        <v>30</v>
      </c>
      <c r="B32" s="38">
        <v>20</v>
      </c>
      <c r="E32" s="39">
        <v>225</v>
      </c>
      <c r="F32" s="41">
        <v>70.01321003963011</v>
      </c>
      <c r="G32" s="38">
        <v>265</v>
      </c>
      <c r="H32" s="37">
        <f t="shared" si="4"/>
        <v>30</v>
      </c>
      <c r="I32" s="42">
        <f>SUM($F$16+(($F$17-$F$16)*((H32-$E$16)/($E$17-$E$16))))</f>
        <v>20</v>
      </c>
      <c r="O32" s="43">
        <v>30</v>
      </c>
      <c r="P32" s="42">
        <f t="shared" si="5"/>
        <v>14</v>
      </c>
      <c r="X32" s="37">
        <f t="shared" si="2"/>
        <v>35</v>
      </c>
      <c r="Y32" s="40">
        <v>23</v>
      </c>
    </row>
    <row r="33" spans="1:25" x14ac:dyDescent="0.2">
      <c r="A33" s="37">
        <f t="shared" si="3"/>
        <v>31</v>
      </c>
      <c r="B33" s="38">
        <v>20.6</v>
      </c>
      <c r="E33" s="39">
        <v>250</v>
      </c>
      <c r="F33" s="41">
        <v>75.033025099075289</v>
      </c>
      <c r="G33" s="38">
        <v>284</v>
      </c>
      <c r="H33" s="37">
        <f t="shared" si="4"/>
        <v>31</v>
      </c>
      <c r="I33" s="42">
        <f>SUM($F$17+(($F$18-$F$17)*((H33-$E$17)/($E$18-$E$17))))</f>
        <v>20.602377807133422</v>
      </c>
      <c r="O33" s="43">
        <v>31</v>
      </c>
      <c r="P33" s="42">
        <f t="shared" si="5"/>
        <v>14.2</v>
      </c>
      <c r="X33" s="37">
        <f t="shared" si="2"/>
        <v>36</v>
      </c>
      <c r="Y33" s="38">
        <f>SUM(Y$32+((Y$37-Y$32)*((X33-X$32)/(X$37-X$32))))</f>
        <v>23.4</v>
      </c>
    </row>
    <row r="34" spans="1:25" x14ac:dyDescent="0.2">
      <c r="A34" s="37">
        <f t="shared" si="3"/>
        <v>32</v>
      </c>
      <c r="B34" s="38">
        <v>21.2</v>
      </c>
      <c r="E34" s="39">
        <v>275</v>
      </c>
      <c r="F34" s="41">
        <v>80.052840158520468</v>
      </c>
      <c r="G34" s="38">
        <v>303</v>
      </c>
      <c r="H34" s="37">
        <f t="shared" si="4"/>
        <v>32</v>
      </c>
      <c r="I34" s="42">
        <f>SUM($F$17+(($F$18-$F$17)*((H34-$E$17)/($E$18-$E$17))))</f>
        <v>21.204755614266841</v>
      </c>
      <c r="O34" s="43">
        <v>32</v>
      </c>
      <c r="P34" s="42">
        <f t="shared" si="5"/>
        <v>14.4</v>
      </c>
      <c r="X34" s="37">
        <f t="shared" si="2"/>
        <v>37</v>
      </c>
      <c r="Y34" s="38">
        <f>SUM(Y$32+((Y$37-Y$32)*((X34-X$32)/(X$37-X$32))))</f>
        <v>23.8</v>
      </c>
    </row>
    <row r="35" spans="1:25" x14ac:dyDescent="0.2">
      <c r="A35" s="37">
        <f t="shared" si="3"/>
        <v>33</v>
      </c>
      <c r="B35" s="38">
        <v>21.8</v>
      </c>
      <c r="E35" s="39">
        <v>300</v>
      </c>
      <c r="F35" s="41">
        <v>85.072655217965647</v>
      </c>
      <c r="G35" s="38">
        <v>322</v>
      </c>
      <c r="H35" s="37">
        <f t="shared" si="4"/>
        <v>33</v>
      </c>
      <c r="I35" s="42">
        <f>SUM($F$17+(($F$18-$F$17)*((H35-$E$17)/($E$18-$E$17))))</f>
        <v>21.807133421400263</v>
      </c>
      <c r="O35" s="43">
        <v>33</v>
      </c>
      <c r="P35" s="42">
        <f t="shared" si="5"/>
        <v>14.6</v>
      </c>
      <c r="X35" s="37">
        <f t="shared" si="2"/>
        <v>38</v>
      </c>
      <c r="Y35" s="38">
        <f>SUM(Y$32+((Y$37-Y$32)*((X35-X$32)/(X$37-X$32))))</f>
        <v>24.2</v>
      </c>
    </row>
    <row r="36" spans="1:25" x14ac:dyDescent="0.2">
      <c r="A36" s="37">
        <f t="shared" si="3"/>
        <v>34</v>
      </c>
      <c r="B36" s="38">
        <v>22.4</v>
      </c>
      <c r="E36" s="39">
        <v>400</v>
      </c>
      <c r="F36" s="41">
        <v>104.88771466314398</v>
      </c>
      <c r="G36" s="38">
        <v>397</v>
      </c>
      <c r="H36" s="37">
        <f t="shared" si="4"/>
        <v>34</v>
      </c>
      <c r="I36" s="42">
        <f>SUM($F$17+(($F$18-$F$17)*((H36-$E$17)/($E$18-$E$17))))</f>
        <v>22.409511228533681</v>
      </c>
      <c r="O36" s="43">
        <v>34</v>
      </c>
      <c r="P36" s="42">
        <f t="shared" si="5"/>
        <v>14.8</v>
      </c>
      <c r="X36" s="37">
        <f t="shared" si="2"/>
        <v>39</v>
      </c>
      <c r="Y36" s="38">
        <f>SUM(Y$32+((Y$37-Y$32)*((X36-X$32)/(X$37-X$32))))</f>
        <v>24.6</v>
      </c>
    </row>
    <row r="37" spans="1:25" x14ac:dyDescent="0.2">
      <c r="A37" s="37">
        <f t="shared" si="3"/>
        <v>35</v>
      </c>
      <c r="B37" s="38">
        <v>23</v>
      </c>
      <c r="E37" s="39">
        <v>500</v>
      </c>
      <c r="F37" s="41">
        <v>124.9669749009247</v>
      </c>
      <c r="G37" s="38">
        <v>473</v>
      </c>
      <c r="H37" s="37">
        <f t="shared" si="4"/>
        <v>35</v>
      </c>
      <c r="I37" s="42">
        <f>SUM($F$17+(($F$18-$F$17)*((H37-$E$17)/($E$18-$E$17))))</f>
        <v>23.011889035667103</v>
      </c>
      <c r="O37" s="43">
        <v>35</v>
      </c>
      <c r="P37" s="42">
        <f t="shared" si="5"/>
        <v>15</v>
      </c>
      <c r="X37" s="37">
        <f t="shared" si="2"/>
        <v>40</v>
      </c>
      <c r="Y37" s="40">
        <v>25</v>
      </c>
    </row>
    <row r="38" spans="1:25" x14ac:dyDescent="0.2">
      <c r="A38" s="37">
        <f t="shared" si="3"/>
        <v>36</v>
      </c>
      <c r="B38" s="38">
        <v>23.4</v>
      </c>
      <c r="E38" s="39">
        <v>750</v>
      </c>
      <c r="F38" s="41">
        <v>169.88110964332893</v>
      </c>
      <c r="G38" s="38">
        <v>643</v>
      </c>
      <c r="H38" s="37">
        <f t="shared" si="4"/>
        <v>36</v>
      </c>
      <c r="I38" s="42">
        <f>SUM($F$18+(($F$19-$F$18)*((H38-$E$18)/($E$19-$E$18))))</f>
        <v>23.408190224570671</v>
      </c>
      <c r="O38" s="43">
        <v>36</v>
      </c>
      <c r="P38" s="42">
        <f t="shared" si="5"/>
        <v>15.2</v>
      </c>
      <c r="X38" s="37">
        <f t="shared" si="2"/>
        <v>41</v>
      </c>
      <c r="Y38" s="38">
        <f>SUM(Y$37+((Y$42-Y$37)*((X38-X$37)/(X$42-X$37))))</f>
        <v>25.4</v>
      </c>
    </row>
    <row r="39" spans="1:25" x14ac:dyDescent="0.2">
      <c r="A39" s="37">
        <f t="shared" si="3"/>
        <v>37</v>
      </c>
      <c r="B39" s="38">
        <v>23.8</v>
      </c>
      <c r="E39" s="39">
        <v>1000</v>
      </c>
      <c r="F39" s="41">
        <v>207.92602377807134</v>
      </c>
      <c r="G39" s="38">
        <v>787</v>
      </c>
      <c r="H39" s="37">
        <f t="shared" si="4"/>
        <v>37</v>
      </c>
      <c r="I39" s="42">
        <f>SUM($F$18+(($F$19-$F$18)*((H39-$E$18)/($E$19-$E$18))))</f>
        <v>23.804491413474238</v>
      </c>
      <c r="O39" s="43">
        <v>37</v>
      </c>
      <c r="P39" s="42">
        <f t="shared" si="5"/>
        <v>15.4</v>
      </c>
      <c r="X39" s="37">
        <f t="shared" si="2"/>
        <v>42</v>
      </c>
      <c r="Y39" s="38">
        <f>SUM(Y$37+((Y$42-Y$37)*((X39-X$37)/(X$42-X$37))))</f>
        <v>25.8</v>
      </c>
    </row>
    <row r="40" spans="1:25" x14ac:dyDescent="0.2">
      <c r="A40" s="37">
        <f t="shared" si="3"/>
        <v>38</v>
      </c>
      <c r="B40" s="38">
        <v>24.2</v>
      </c>
      <c r="E40" s="39">
        <v>1250</v>
      </c>
      <c r="F40" s="41">
        <v>239.89431968295904</v>
      </c>
      <c r="G40" s="38">
        <v>908</v>
      </c>
      <c r="H40" s="37">
        <f t="shared" si="4"/>
        <v>38</v>
      </c>
      <c r="I40" s="42">
        <f>SUM($F$18+(($F$19-$F$18)*((H40-$E$18)/($E$19-$E$18))))</f>
        <v>24.200792602377803</v>
      </c>
      <c r="O40" s="43">
        <v>38</v>
      </c>
      <c r="P40" s="42">
        <f t="shared" si="5"/>
        <v>15.6</v>
      </c>
      <c r="X40" s="37">
        <f t="shared" si="2"/>
        <v>43</v>
      </c>
      <c r="Y40" s="38">
        <f>SUM(Y$37+((Y$42-Y$37)*((X40-X$37)/(X$42-X$37))))</f>
        <v>26.2</v>
      </c>
    </row>
    <row r="41" spans="1:25" x14ac:dyDescent="0.2">
      <c r="A41" s="37">
        <f t="shared" si="3"/>
        <v>39</v>
      </c>
      <c r="B41" s="38">
        <v>24.6</v>
      </c>
      <c r="E41" s="39">
        <v>1500</v>
      </c>
      <c r="F41" s="41">
        <v>267.10700132100396</v>
      </c>
      <c r="G41" s="38">
        <v>1011</v>
      </c>
      <c r="H41" s="37">
        <f t="shared" si="4"/>
        <v>39</v>
      </c>
      <c r="I41" s="42">
        <f>SUM($F$18+(($F$19-$F$18)*((H41-$E$18)/($E$19-$E$18))))</f>
        <v>24.59709379128137</v>
      </c>
      <c r="O41" s="43">
        <v>39</v>
      </c>
      <c r="P41" s="42">
        <f t="shared" si="5"/>
        <v>15.8</v>
      </c>
      <c r="X41" s="37">
        <f t="shared" si="2"/>
        <v>44</v>
      </c>
      <c r="Y41" s="38">
        <f>SUM(Y$37+((Y$42-Y$37)*((X41-X$37)/(X$42-X$37))))</f>
        <v>26.6</v>
      </c>
    </row>
    <row r="42" spans="1:25" x14ac:dyDescent="0.2">
      <c r="A42" s="37">
        <f t="shared" si="3"/>
        <v>40</v>
      </c>
      <c r="B42" s="38">
        <v>25</v>
      </c>
      <c r="E42" s="39">
        <v>1750</v>
      </c>
      <c r="F42" s="41">
        <v>294.0554821664465</v>
      </c>
      <c r="G42" s="38">
        <v>1113</v>
      </c>
      <c r="H42" s="37">
        <f t="shared" si="4"/>
        <v>40</v>
      </c>
      <c r="I42" s="42">
        <f>SUM($F$18+(($F$19-$F$18)*((H42-$E$18)/($E$19-$E$18))))</f>
        <v>24.993394980184938</v>
      </c>
      <c r="O42" s="43">
        <v>40</v>
      </c>
      <c r="P42" s="42">
        <f t="shared" si="5"/>
        <v>16</v>
      </c>
      <c r="X42" s="37">
        <f t="shared" si="2"/>
        <v>45</v>
      </c>
      <c r="Y42" s="40">
        <v>27</v>
      </c>
    </row>
    <row r="43" spans="1:25" x14ac:dyDescent="0.2">
      <c r="A43" s="37">
        <f t="shared" si="3"/>
        <v>41</v>
      </c>
      <c r="B43" s="38">
        <v>25.4</v>
      </c>
      <c r="E43" s="39">
        <v>2000</v>
      </c>
      <c r="F43" s="41">
        <v>321.00396301188903</v>
      </c>
      <c r="G43" s="38">
        <v>1215</v>
      </c>
      <c r="H43" s="37">
        <f t="shared" si="4"/>
        <v>41</v>
      </c>
      <c r="I43" s="42">
        <f>SUM($F$19+(($F$20-$F$19)*((H43-$E$19)/($E$20-$E$19))))</f>
        <v>25.384412153236457</v>
      </c>
      <c r="O43" s="43">
        <v>41</v>
      </c>
      <c r="P43" s="42">
        <f t="shared" si="5"/>
        <v>16.2</v>
      </c>
      <c r="X43" s="37">
        <f t="shared" si="2"/>
        <v>46</v>
      </c>
      <c r="Y43" s="38">
        <f>SUM(Y$42+((Y$47-Y$42)*((X43-X$42)/(X$47-X$42))))</f>
        <v>27.4</v>
      </c>
    </row>
    <row r="44" spans="1:25" x14ac:dyDescent="0.2">
      <c r="A44" s="37">
        <f t="shared" si="3"/>
        <v>42</v>
      </c>
      <c r="B44" s="38">
        <v>25.8</v>
      </c>
      <c r="E44" s="39">
        <v>2250</v>
      </c>
      <c r="F44" s="41">
        <v>347.95244385733156</v>
      </c>
      <c r="G44" s="38">
        <v>1317</v>
      </c>
      <c r="H44" s="37">
        <f t="shared" si="4"/>
        <v>42</v>
      </c>
      <c r="I44" s="42">
        <f>SUM($F$19+(($F$20-$F$19)*((H44-$E$19)/($E$20-$E$19))))</f>
        <v>25.775429326287977</v>
      </c>
      <c r="O44" s="43">
        <v>42</v>
      </c>
      <c r="P44" s="42">
        <f t="shared" si="5"/>
        <v>16.399999999999999</v>
      </c>
      <c r="X44" s="37">
        <f t="shared" si="2"/>
        <v>47</v>
      </c>
      <c r="Y44" s="38">
        <f>SUM(Y$42+((Y$47-Y$42)*((X44-X$42)/(X$47-X$42))))</f>
        <v>27.8</v>
      </c>
    </row>
    <row r="45" spans="1:25" x14ac:dyDescent="0.2">
      <c r="A45" s="37">
        <f t="shared" si="3"/>
        <v>43</v>
      </c>
      <c r="B45" s="38">
        <v>26.2</v>
      </c>
      <c r="E45" s="39">
        <v>2500</v>
      </c>
      <c r="F45" s="41">
        <v>374.90092470277409</v>
      </c>
      <c r="G45" s="38">
        <v>1419</v>
      </c>
      <c r="H45" s="37">
        <f t="shared" si="4"/>
        <v>43</v>
      </c>
      <c r="I45" s="42">
        <f>SUM($F$19+(($F$20-$F$19)*((H45-$E$19)/($E$20-$E$19))))</f>
        <v>26.166446499339497</v>
      </c>
      <c r="O45" s="43">
        <v>43</v>
      </c>
      <c r="P45" s="42">
        <f t="shared" si="5"/>
        <v>16.600000000000001</v>
      </c>
      <c r="X45" s="37">
        <f t="shared" si="2"/>
        <v>48</v>
      </c>
      <c r="Y45" s="38">
        <f>SUM(Y$42+((Y$47-Y$42)*((X45-X$42)/(X$47-X$42))))</f>
        <v>28.2</v>
      </c>
    </row>
    <row r="46" spans="1:25" x14ac:dyDescent="0.2">
      <c r="A46" s="37">
        <f t="shared" si="3"/>
        <v>44</v>
      </c>
      <c r="B46" s="38">
        <v>26.6</v>
      </c>
      <c r="E46" s="39">
        <v>2750</v>
      </c>
      <c r="F46" s="41">
        <v>402.11360634081899</v>
      </c>
      <c r="G46" s="38">
        <v>1522</v>
      </c>
      <c r="H46" s="37">
        <f t="shared" si="4"/>
        <v>44</v>
      </c>
      <c r="I46" s="42">
        <f>SUM($F$19+(($F$20-$F$19)*((H46-$E$19)/($E$20-$E$19))))</f>
        <v>26.557463672391016</v>
      </c>
      <c r="O46" s="43">
        <v>44</v>
      </c>
      <c r="P46" s="42">
        <f t="shared" si="5"/>
        <v>16.8</v>
      </c>
      <c r="X46" s="37">
        <f t="shared" si="2"/>
        <v>49</v>
      </c>
      <c r="Y46" s="38">
        <f>SUM(Y$42+((Y$47-Y$42)*((X46-X$42)/(X$47-X$42))))</f>
        <v>28.6</v>
      </c>
    </row>
    <row r="47" spans="1:25" x14ac:dyDescent="0.2">
      <c r="A47" s="37">
        <f t="shared" si="3"/>
        <v>45</v>
      </c>
      <c r="B47" s="38">
        <v>27</v>
      </c>
      <c r="E47" s="39">
        <v>3000</v>
      </c>
      <c r="F47" s="41">
        <v>431.96829590488773</v>
      </c>
      <c r="G47" s="38">
        <v>1635</v>
      </c>
      <c r="H47" s="37">
        <f t="shared" si="4"/>
        <v>45</v>
      </c>
      <c r="I47" s="42">
        <f>SUM($F$19+(($F$20-$F$19)*((H47-$E$19)/($E$20-$E$19))))</f>
        <v>26.948480845442536</v>
      </c>
      <c r="O47" s="43">
        <v>45</v>
      </c>
      <c r="P47" s="42">
        <f t="shared" si="5"/>
        <v>17</v>
      </c>
      <c r="X47" s="37">
        <f t="shared" si="2"/>
        <v>50</v>
      </c>
      <c r="Y47" s="40">
        <v>29</v>
      </c>
    </row>
    <row r="48" spans="1:25" x14ac:dyDescent="0.2">
      <c r="A48" s="37">
        <f t="shared" si="3"/>
        <v>46</v>
      </c>
      <c r="B48" s="38">
        <v>27.4</v>
      </c>
      <c r="E48" s="39">
        <v>4000</v>
      </c>
      <c r="F48" s="41">
        <v>524.9669749009247</v>
      </c>
      <c r="G48" s="38">
        <v>1987</v>
      </c>
      <c r="H48" s="37">
        <f t="shared" si="4"/>
        <v>46</v>
      </c>
      <c r="I48" s="42">
        <f>SUM($F$20+(($F$21-$F$20)*((H48-$E$20)/($E$21-$E$20))))</f>
        <v>27.371202113606341</v>
      </c>
      <c r="O48" s="43">
        <v>46</v>
      </c>
      <c r="P48" s="42">
        <f t="shared" si="5"/>
        <v>17.2</v>
      </c>
      <c r="X48" s="37">
        <f t="shared" si="2"/>
        <v>51</v>
      </c>
      <c r="Y48" s="38">
        <f t="shared" ref="Y48:Y56" si="6">SUM(Y$47+((Y$57-Y$47)*((X48-X$47)/(X$57-X$47))))</f>
        <v>29.3</v>
      </c>
    </row>
    <row r="49" spans="1:25" x14ac:dyDescent="0.2">
      <c r="A49" s="37">
        <f t="shared" si="3"/>
        <v>47</v>
      </c>
      <c r="B49" s="38">
        <v>27.8</v>
      </c>
      <c r="E49" s="39">
        <v>5000</v>
      </c>
      <c r="F49" s="41">
        <v>593.13077939233813</v>
      </c>
      <c r="G49" s="38">
        <v>2245</v>
      </c>
      <c r="H49" s="37">
        <f t="shared" si="4"/>
        <v>47</v>
      </c>
      <c r="I49" s="42">
        <f>SUM($F$20+(($F$21-$F$20)*((H49-$E$20)/($E$21-$E$20))))</f>
        <v>27.793923381770146</v>
      </c>
      <c r="O49" s="43">
        <v>47</v>
      </c>
      <c r="P49" s="42">
        <f t="shared" si="5"/>
        <v>17.399999999999999</v>
      </c>
      <c r="X49" s="37">
        <f t="shared" si="2"/>
        <v>52</v>
      </c>
      <c r="Y49" s="38">
        <f t="shared" si="6"/>
        <v>29.6</v>
      </c>
    </row>
    <row r="50" spans="1:25" x14ac:dyDescent="0.2">
      <c r="A50" s="37">
        <f t="shared" si="3"/>
        <v>48</v>
      </c>
      <c r="B50" s="38">
        <v>28.2</v>
      </c>
      <c r="E50" s="39">
        <v>6000</v>
      </c>
      <c r="F50" s="41">
        <v>643.06472919418752</v>
      </c>
      <c r="G50" s="38">
        <v>2434</v>
      </c>
      <c r="H50" s="37">
        <f t="shared" si="4"/>
        <v>48</v>
      </c>
      <c r="I50" s="42">
        <f>SUM($F$20+(($F$21-$F$20)*((H50-$E$20)/($E$21-$E$20))))</f>
        <v>28.216644649933947</v>
      </c>
      <c r="O50" s="43">
        <v>48</v>
      </c>
      <c r="P50" s="42">
        <f t="shared" si="5"/>
        <v>17.600000000000001</v>
      </c>
      <c r="X50" s="37">
        <f t="shared" si="2"/>
        <v>53</v>
      </c>
      <c r="Y50" s="38">
        <f t="shared" si="6"/>
        <v>29.9</v>
      </c>
    </row>
    <row r="51" spans="1:25" x14ac:dyDescent="0.2">
      <c r="A51" s="37">
        <f t="shared" si="3"/>
        <v>49</v>
      </c>
      <c r="B51" s="38">
        <v>28.6</v>
      </c>
      <c r="E51" s="39">
        <v>7000</v>
      </c>
      <c r="F51" s="41">
        <v>685.07265521796558</v>
      </c>
      <c r="G51" s="38">
        <v>2593</v>
      </c>
      <c r="H51" s="37">
        <f t="shared" si="4"/>
        <v>49</v>
      </c>
      <c r="I51" s="42">
        <f>SUM($F$20+(($F$21-$F$20)*((H51-$E$20)/($E$21-$E$20))))</f>
        <v>28.639365918097752</v>
      </c>
      <c r="O51" s="43">
        <v>49</v>
      </c>
      <c r="P51" s="42">
        <f t="shared" si="5"/>
        <v>17.8</v>
      </c>
      <c r="X51" s="37">
        <f t="shared" si="2"/>
        <v>54</v>
      </c>
      <c r="Y51" s="38">
        <f t="shared" si="6"/>
        <v>30.2</v>
      </c>
    </row>
    <row r="52" spans="1:25" x14ac:dyDescent="0.2">
      <c r="A52" s="37">
        <f t="shared" si="3"/>
        <v>50</v>
      </c>
      <c r="B52" s="38">
        <v>29</v>
      </c>
      <c r="E52" s="39">
        <v>8000</v>
      </c>
      <c r="F52" s="41">
        <v>718.09775429326282</v>
      </c>
      <c r="G52" s="38">
        <v>2718</v>
      </c>
      <c r="H52" s="37">
        <f t="shared" si="4"/>
        <v>50</v>
      </c>
      <c r="I52" s="42">
        <f>SUM($F$20+(($F$21-$F$20)*((H52-$E$20)/($E$21-$E$20))))</f>
        <v>29.062087186261557</v>
      </c>
      <c r="O52" s="43">
        <v>50</v>
      </c>
      <c r="P52" s="42">
        <f t="shared" si="5"/>
        <v>18</v>
      </c>
      <c r="X52" s="37">
        <f t="shared" si="2"/>
        <v>55</v>
      </c>
      <c r="Y52" s="38">
        <f t="shared" si="6"/>
        <v>30.5</v>
      </c>
    </row>
    <row r="53" spans="1:25" x14ac:dyDescent="0.2">
      <c r="A53" s="37">
        <f t="shared" si="3"/>
        <v>51</v>
      </c>
      <c r="B53" s="38">
        <v>29.3</v>
      </c>
      <c r="E53" s="39">
        <v>9000</v>
      </c>
      <c r="F53" s="41">
        <v>745.04623513870536</v>
      </c>
      <c r="G53" s="38">
        <v>2820</v>
      </c>
      <c r="H53" s="37">
        <f t="shared" si="4"/>
        <v>51</v>
      </c>
      <c r="I53" s="42">
        <f>SUM($F$21+(($F$22-$F$21)*((H53-$E$21)/($E$22-$E$21))))</f>
        <v>29.352708058124172</v>
      </c>
      <c r="O53" s="43">
        <v>51</v>
      </c>
      <c r="P53" s="42">
        <f>SUM($M$5+(($M$6-$M$5)*((O53-$L$5)/($L$6-$L$5))))</f>
        <v>18.18</v>
      </c>
      <c r="X53" s="37">
        <f t="shared" si="2"/>
        <v>56</v>
      </c>
      <c r="Y53" s="38">
        <f t="shared" si="6"/>
        <v>30.8</v>
      </c>
    </row>
    <row r="54" spans="1:25" x14ac:dyDescent="0.2">
      <c r="A54" s="37">
        <f t="shared" si="3"/>
        <v>52</v>
      </c>
      <c r="B54" s="38">
        <v>29.6</v>
      </c>
      <c r="E54" s="39">
        <v>10000</v>
      </c>
      <c r="F54" s="41">
        <v>769.0885072655218</v>
      </c>
      <c r="G54" s="38">
        <v>2911</v>
      </c>
      <c r="H54" s="37">
        <f t="shared" si="4"/>
        <v>52</v>
      </c>
      <c r="I54" s="42">
        <f t="shared" ref="I54:I62" si="7">SUM($F$21+(($F$22-$F$21)*((H54-$E$21)/($E$22-$E$21))))</f>
        <v>29.64332892998679</v>
      </c>
      <c r="O54" s="43">
        <v>52</v>
      </c>
      <c r="P54" s="42">
        <f t="shared" ref="P54:P77" si="8">SUM($M$5+(($M$6-$M$5)*((O54-$L$5)/($L$6-$L$5))))</f>
        <v>18.36</v>
      </c>
      <c r="X54" s="37">
        <f t="shared" si="2"/>
        <v>57</v>
      </c>
      <c r="Y54" s="38">
        <f t="shared" si="6"/>
        <v>31.1</v>
      </c>
    </row>
    <row r="55" spans="1:25" x14ac:dyDescent="0.2">
      <c r="A55" s="37">
        <f t="shared" si="3"/>
        <v>53</v>
      </c>
      <c r="B55" s="38">
        <v>29.9</v>
      </c>
      <c r="H55" s="37">
        <f t="shared" si="4"/>
        <v>53</v>
      </c>
      <c r="I55" s="42">
        <f t="shared" si="7"/>
        <v>29.933949801849405</v>
      </c>
      <c r="O55" s="43">
        <v>53</v>
      </c>
      <c r="P55" s="42">
        <f t="shared" si="8"/>
        <v>18.54</v>
      </c>
      <c r="X55" s="37">
        <f t="shared" si="2"/>
        <v>58</v>
      </c>
      <c r="Y55" s="38">
        <f t="shared" si="6"/>
        <v>31.4</v>
      </c>
    </row>
    <row r="56" spans="1:25" x14ac:dyDescent="0.2">
      <c r="A56" s="37">
        <f t="shared" si="3"/>
        <v>54</v>
      </c>
      <c r="B56" s="38">
        <v>30.2</v>
      </c>
      <c r="H56" s="37">
        <f t="shared" si="4"/>
        <v>54</v>
      </c>
      <c r="I56" s="42">
        <f t="shared" si="7"/>
        <v>30.224570673712019</v>
      </c>
      <c r="O56" s="43">
        <v>54</v>
      </c>
      <c r="P56" s="42">
        <f t="shared" si="8"/>
        <v>18.72</v>
      </c>
      <c r="X56" s="37">
        <f t="shared" si="2"/>
        <v>59</v>
      </c>
      <c r="Y56" s="38">
        <f t="shared" si="6"/>
        <v>31.7</v>
      </c>
    </row>
    <row r="57" spans="1:25" x14ac:dyDescent="0.2">
      <c r="A57" s="37">
        <f t="shared" si="3"/>
        <v>55</v>
      </c>
      <c r="B57" s="38">
        <v>30.5</v>
      </c>
      <c r="H57" s="37">
        <f t="shared" si="4"/>
        <v>55</v>
      </c>
      <c r="I57" s="42">
        <f t="shared" si="7"/>
        <v>30.515191545574638</v>
      </c>
      <c r="O57" s="43">
        <v>55</v>
      </c>
      <c r="P57" s="42">
        <f t="shared" si="8"/>
        <v>18.899999999999999</v>
      </c>
      <c r="X57" s="37">
        <f t="shared" si="2"/>
        <v>60</v>
      </c>
      <c r="Y57" s="40">
        <v>32</v>
      </c>
    </row>
    <row r="58" spans="1:25" x14ac:dyDescent="0.2">
      <c r="A58" s="37">
        <f t="shared" si="3"/>
        <v>56</v>
      </c>
      <c r="B58" s="38">
        <v>30.8</v>
      </c>
      <c r="H58" s="37">
        <f t="shared" si="4"/>
        <v>56</v>
      </c>
      <c r="I58" s="42">
        <f t="shared" si="7"/>
        <v>30.805812417437252</v>
      </c>
      <c r="O58" s="43">
        <v>56</v>
      </c>
      <c r="P58" s="42">
        <f t="shared" si="8"/>
        <v>19.079999999999998</v>
      </c>
      <c r="X58" s="37">
        <f t="shared" si="2"/>
        <v>61</v>
      </c>
      <c r="Y58" s="38">
        <f t="shared" ref="Y58:Y66" si="9">SUM(Y$57+((Y$67-Y$57)*((X58-X$57)/(X$67-X$57))))</f>
        <v>32.299999999999997</v>
      </c>
    </row>
    <row r="59" spans="1:25" x14ac:dyDescent="0.2">
      <c r="A59" s="37">
        <f t="shared" si="3"/>
        <v>57</v>
      </c>
      <c r="B59" s="38">
        <v>31.1</v>
      </c>
      <c r="H59" s="37">
        <f t="shared" si="4"/>
        <v>57</v>
      </c>
      <c r="I59" s="42">
        <f t="shared" si="7"/>
        <v>31.096433289299867</v>
      </c>
      <c r="O59" s="43">
        <v>57</v>
      </c>
      <c r="P59" s="42">
        <f t="shared" si="8"/>
        <v>19.260000000000002</v>
      </c>
      <c r="X59" s="37">
        <f t="shared" si="2"/>
        <v>62</v>
      </c>
      <c r="Y59" s="38">
        <f t="shared" si="9"/>
        <v>32.6</v>
      </c>
    </row>
    <row r="60" spans="1:25" x14ac:dyDescent="0.2">
      <c r="A60" s="37">
        <f t="shared" si="3"/>
        <v>58</v>
      </c>
      <c r="B60" s="38">
        <v>31.4</v>
      </c>
      <c r="H60" s="37">
        <f t="shared" si="4"/>
        <v>58</v>
      </c>
      <c r="I60" s="42">
        <f t="shared" si="7"/>
        <v>31.387054161162482</v>
      </c>
      <c r="O60" s="43">
        <v>58</v>
      </c>
      <c r="P60" s="42">
        <f t="shared" si="8"/>
        <v>19.440000000000001</v>
      </c>
      <c r="X60" s="37">
        <f t="shared" si="2"/>
        <v>63</v>
      </c>
      <c r="Y60" s="38">
        <f t="shared" si="9"/>
        <v>32.9</v>
      </c>
    </row>
    <row r="61" spans="1:25" x14ac:dyDescent="0.2">
      <c r="A61" s="37">
        <f t="shared" si="3"/>
        <v>59</v>
      </c>
      <c r="B61" s="38">
        <v>31.7</v>
      </c>
      <c r="H61" s="37">
        <f t="shared" si="4"/>
        <v>59</v>
      </c>
      <c r="I61" s="42">
        <f t="shared" si="7"/>
        <v>31.6776750330251</v>
      </c>
      <c r="O61" s="43">
        <v>59</v>
      </c>
      <c r="P61" s="42">
        <f t="shared" si="8"/>
        <v>19.62</v>
      </c>
      <c r="X61" s="37">
        <f t="shared" si="2"/>
        <v>64</v>
      </c>
      <c r="Y61" s="38">
        <f t="shared" si="9"/>
        <v>33.200000000000003</v>
      </c>
    </row>
    <row r="62" spans="1:25" x14ac:dyDescent="0.2">
      <c r="A62" s="37">
        <f t="shared" si="3"/>
        <v>60</v>
      </c>
      <c r="B62" s="38">
        <v>32</v>
      </c>
      <c r="H62" s="37">
        <f t="shared" si="4"/>
        <v>60</v>
      </c>
      <c r="I62" s="42">
        <f t="shared" si="7"/>
        <v>31.968295904887714</v>
      </c>
      <c r="O62" s="43">
        <v>60</v>
      </c>
      <c r="P62" s="42">
        <f t="shared" si="8"/>
        <v>19.8</v>
      </c>
      <c r="X62" s="37">
        <f t="shared" si="2"/>
        <v>65</v>
      </c>
      <c r="Y62" s="38">
        <f t="shared" si="9"/>
        <v>33.5</v>
      </c>
    </row>
    <row r="63" spans="1:25" x14ac:dyDescent="0.2">
      <c r="A63" s="37">
        <f t="shared" si="3"/>
        <v>61</v>
      </c>
      <c r="B63" s="38">
        <v>32.299999999999997</v>
      </c>
      <c r="H63" s="37">
        <f t="shared" si="4"/>
        <v>61</v>
      </c>
      <c r="I63" s="42">
        <f>SUM($F$22+(($F$23-$F$22)*((H63-$E$22)/($E$23-$E$22))))</f>
        <v>32.258916776750333</v>
      </c>
      <c r="O63" s="43">
        <v>61</v>
      </c>
      <c r="P63" s="42">
        <f t="shared" si="8"/>
        <v>19.98</v>
      </c>
      <c r="X63" s="37">
        <f t="shared" si="2"/>
        <v>66</v>
      </c>
      <c r="Y63" s="38">
        <f t="shared" si="9"/>
        <v>33.799999999999997</v>
      </c>
    </row>
    <row r="64" spans="1:25" x14ac:dyDescent="0.2">
      <c r="A64" s="37">
        <f t="shared" si="3"/>
        <v>62</v>
      </c>
      <c r="B64" s="38">
        <v>32.6</v>
      </c>
      <c r="H64" s="37">
        <f t="shared" si="4"/>
        <v>62</v>
      </c>
      <c r="I64" s="42">
        <f t="shared" ref="I64:I72" si="10">SUM($F$22+(($F$23-$F$22)*((H64-$E$22)/($E$23-$E$22))))</f>
        <v>32.549537648612947</v>
      </c>
      <c r="O64" s="43">
        <v>62</v>
      </c>
      <c r="P64" s="42">
        <f t="shared" si="8"/>
        <v>20.16</v>
      </c>
      <c r="X64" s="37">
        <f t="shared" si="2"/>
        <v>67</v>
      </c>
      <c r="Y64" s="38">
        <f t="shared" si="9"/>
        <v>34.1</v>
      </c>
    </row>
    <row r="65" spans="1:25" x14ac:dyDescent="0.2">
      <c r="A65" s="37">
        <f t="shared" si="3"/>
        <v>63</v>
      </c>
      <c r="B65" s="38">
        <v>32.9</v>
      </c>
      <c r="H65" s="37">
        <f t="shared" si="4"/>
        <v>63</v>
      </c>
      <c r="I65" s="42">
        <f t="shared" si="10"/>
        <v>32.840158520475562</v>
      </c>
      <c r="O65" s="43">
        <v>63</v>
      </c>
      <c r="P65" s="42">
        <f t="shared" si="8"/>
        <v>20.34</v>
      </c>
      <c r="X65" s="37">
        <f t="shared" si="2"/>
        <v>68</v>
      </c>
      <c r="Y65" s="38">
        <f t="shared" si="9"/>
        <v>34.4</v>
      </c>
    </row>
    <row r="66" spans="1:25" x14ac:dyDescent="0.2">
      <c r="A66" s="37">
        <f t="shared" si="3"/>
        <v>64</v>
      </c>
      <c r="B66" s="38">
        <v>33.200000000000003</v>
      </c>
      <c r="H66" s="37">
        <f t="shared" si="4"/>
        <v>64</v>
      </c>
      <c r="I66" s="42">
        <f t="shared" si="10"/>
        <v>33.130779392338177</v>
      </c>
      <c r="O66" s="43">
        <v>64</v>
      </c>
      <c r="P66" s="42">
        <f t="shared" si="8"/>
        <v>20.52</v>
      </c>
      <c r="X66" s="37">
        <f t="shared" si="2"/>
        <v>69</v>
      </c>
      <c r="Y66" s="38">
        <f t="shared" si="9"/>
        <v>34.700000000000003</v>
      </c>
    </row>
    <row r="67" spans="1:25" x14ac:dyDescent="0.2">
      <c r="A67" s="37">
        <f t="shared" si="3"/>
        <v>65</v>
      </c>
      <c r="B67" s="38">
        <v>33.5</v>
      </c>
      <c r="H67" s="37">
        <f t="shared" si="4"/>
        <v>65</v>
      </c>
      <c r="I67" s="42">
        <f t="shared" si="10"/>
        <v>33.421400264200791</v>
      </c>
      <c r="O67" s="43">
        <v>65</v>
      </c>
      <c r="P67" s="42">
        <f t="shared" si="8"/>
        <v>20.7</v>
      </c>
      <c r="X67" s="37">
        <f t="shared" si="2"/>
        <v>70</v>
      </c>
      <c r="Y67" s="40">
        <v>35</v>
      </c>
    </row>
    <row r="68" spans="1:25" x14ac:dyDescent="0.2">
      <c r="A68" s="37">
        <f t="shared" si="3"/>
        <v>66</v>
      </c>
      <c r="B68" s="38">
        <v>33.799999999999997</v>
      </c>
      <c r="H68" s="37">
        <f t="shared" si="4"/>
        <v>66</v>
      </c>
      <c r="I68" s="42">
        <f t="shared" si="10"/>
        <v>33.712021136063406</v>
      </c>
      <c r="O68" s="43">
        <v>66</v>
      </c>
      <c r="P68" s="42">
        <f t="shared" si="8"/>
        <v>20.88</v>
      </c>
      <c r="X68" s="37">
        <f t="shared" ref="X68:X131" si="11">X67+1</f>
        <v>71</v>
      </c>
      <c r="Y68" s="38">
        <f t="shared" ref="Y68:Y76" si="12">SUM(Y$67+((Y$77-Y$67)*((X68-X$67)/(X$77-X$67))))</f>
        <v>35.299999999999997</v>
      </c>
    </row>
    <row r="69" spans="1:25" x14ac:dyDescent="0.2">
      <c r="A69" s="37">
        <f t="shared" si="3"/>
        <v>67</v>
      </c>
      <c r="B69" s="38">
        <v>34.1</v>
      </c>
      <c r="H69" s="37">
        <f t="shared" si="4"/>
        <v>67</v>
      </c>
      <c r="I69" s="42">
        <f t="shared" si="10"/>
        <v>34.002642007926028</v>
      </c>
      <c r="O69" s="43">
        <v>67</v>
      </c>
      <c r="P69" s="42">
        <f t="shared" si="8"/>
        <v>21.06</v>
      </c>
      <c r="X69" s="37">
        <f t="shared" si="11"/>
        <v>72</v>
      </c>
      <c r="Y69" s="38">
        <f t="shared" si="12"/>
        <v>35.6</v>
      </c>
    </row>
    <row r="70" spans="1:25" x14ac:dyDescent="0.2">
      <c r="A70" s="37">
        <f t="shared" si="3"/>
        <v>68</v>
      </c>
      <c r="B70" s="38">
        <v>34.4</v>
      </c>
      <c r="H70" s="37">
        <f t="shared" si="4"/>
        <v>68</v>
      </c>
      <c r="I70" s="42">
        <f t="shared" si="10"/>
        <v>34.293262879788642</v>
      </c>
      <c r="O70" s="43">
        <v>68</v>
      </c>
      <c r="P70" s="42">
        <f t="shared" si="8"/>
        <v>21.24</v>
      </c>
      <c r="X70" s="37">
        <f t="shared" si="11"/>
        <v>73</v>
      </c>
      <c r="Y70" s="38">
        <f t="shared" si="12"/>
        <v>35.9</v>
      </c>
    </row>
    <row r="71" spans="1:25" x14ac:dyDescent="0.2">
      <c r="A71" s="37">
        <f t="shared" si="3"/>
        <v>69</v>
      </c>
      <c r="B71" s="38">
        <v>34.700000000000003</v>
      </c>
      <c r="H71" s="37">
        <f t="shared" si="4"/>
        <v>69</v>
      </c>
      <c r="I71" s="42">
        <f t="shared" si="10"/>
        <v>34.583883751651257</v>
      </c>
      <c r="O71" s="43">
        <v>69</v>
      </c>
      <c r="P71" s="42">
        <f t="shared" si="8"/>
        <v>21.42</v>
      </c>
      <c r="X71" s="37">
        <f t="shared" si="11"/>
        <v>74</v>
      </c>
      <c r="Y71" s="38">
        <f t="shared" si="12"/>
        <v>36.200000000000003</v>
      </c>
    </row>
    <row r="72" spans="1:25" x14ac:dyDescent="0.2">
      <c r="A72" s="37">
        <f t="shared" si="3"/>
        <v>70</v>
      </c>
      <c r="B72" s="38">
        <v>35</v>
      </c>
      <c r="H72" s="37">
        <f t="shared" si="4"/>
        <v>70</v>
      </c>
      <c r="I72" s="42">
        <f t="shared" si="10"/>
        <v>34.874504623513872</v>
      </c>
      <c r="O72" s="43">
        <v>70</v>
      </c>
      <c r="P72" s="42">
        <f t="shared" si="8"/>
        <v>21.6</v>
      </c>
      <c r="X72" s="37">
        <f t="shared" si="11"/>
        <v>75</v>
      </c>
      <c r="Y72" s="38">
        <f t="shared" si="12"/>
        <v>36.5</v>
      </c>
    </row>
    <row r="73" spans="1:25" x14ac:dyDescent="0.2">
      <c r="A73" s="37">
        <f t="shared" ref="A73:A136" si="13">A72+1</f>
        <v>71</v>
      </c>
      <c r="B73" s="38">
        <v>35.299999999999997</v>
      </c>
      <c r="H73" s="37">
        <f t="shared" ref="H73:H136" si="14">H72+1</f>
        <v>71</v>
      </c>
      <c r="I73" s="42">
        <f>SUM($F$23+(($F$24-$F$23)*((H73-$E$23)/($E$24-$E$23))))</f>
        <v>35.191545574636727</v>
      </c>
      <c r="O73" s="43">
        <v>71</v>
      </c>
      <c r="P73" s="42">
        <f t="shared" si="8"/>
        <v>21.78</v>
      </c>
      <c r="X73" s="37">
        <f t="shared" si="11"/>
        <v>76</v>
      </c>
      <c r="Y73" s="38">
        <f t="shared" si="12"/>
        <v>36.799999999999997</v>
      </c>
    </row>
    <row r="74" spans="1:25" x14ac:dyDescent="0.2">
      <c r="A74" s="37">
        <f t="shared" si="13"/>
        <v>72</v>
      </c>
      <c r="B74" s="38">
        <v>35.6</v>
      </c>
      <c r="H74" s="37">
        <f t="shared" si="14"/>
        <v>72</v>
      </c>
      <c r="I74" s="42">
        <f t="shared" ref="I74:I82" si="15">SUM($F$23+(($F$24-$F$23)*((H74-$E$23)/($E$24-$E$23))))</f>
        <v>35.508586525759576</v>
      </c>
      <c r="O74" s="43">
        <v>72</v>
      </c>
      <c r="P74" s="42">
        <f t="shared" si="8"/>
        <v>21.96</v>
      </c>
      <c r="X74" s="37">
        <f t="shared" si="11"/>
        <v>77</v>
      </c>
      <c r="Y74" s="38">
        <f t="shared" si="12"/>
        <v>37.1</v>
      </c>
    </row>
    <row r="75" spans="1:25" x14ac:dyDescent="0.2">
      <c r="A75" s="37">
        <f t="shared" si="13"/>
        <v>73</v>
      </c>
      <c r="B75" s="38">
        <v>35.9</v>
      </c>
      <c r="H75" s="37">
        <f t="shared" si="14"/>
        <v>73</v>
      </c>
      <c r="I75" s="42">
        <f t="shared" si="15"/>
        <v>35.825627476882431</v>
      </c>
      <c r="O75" s="43">
        <v>73</v>
      </c>
      <c r="P75" s="42">
        <f t="shared" si="8"/>
        <v>22.14</v>
      </c>
      <c r="X75" s="37">
        <f t="shared" si="11"/>
        <v>78</v>
      </c>
      <c r="Y75" s="38">
        <f t="shared" si="12"/>
        <v>37.4</v>
      </c>
    </row>
    <row r="76" spans="1:25" x14ac:dyDescent="0.2">
      <c r="A76" s="37">
        <f t="shared" si="13"/>
        <v>74</v>
      </c>
      <c r="B76" s="38">
        <v>36.200000000000003</v>
      </c>
      <c r="H76" s="37">
        <f t="shared" si="14"/>
        <v>74</v>
      </c>
      <c r="I76" s="42">
        <f t="shared" si="15"/>
        <v>36.142668428005287</v>
      </c>
      <c r="O76" s="43">
        <v>74</v>
      </c>
      <c r="P76" s="42">
        <f t="shared" si="8"/>
        <v>22.32</v>
      </c>
      <c r="X76" s="37">
        <f t="shared" si="11"/>
        <v>79</v>
      </c>
      <c r="Y76" s="38">
        <f t="shared" si="12"/>
        <v>37.700000000000003</v>
      </c>
    </row>
    <row r="77" spans="1:25" x14ac:dyDescent="0.2">
      <c r="A77" s="37">
        <f t="shared" si="13"/>
        <v>75</v>
      </c>
      <c r="B77" s="38">
        <v>36.5</v>
      </c>
      <c r="H77" s="37">
        <f t="shared" si="14"/>
        <v>75</v>
      </c>
      <c r="I77" s="42">
        <f t="shared" si="15"/>
        <v>36.459709379128142</v>
      </c>
      <c r="O77" s="43">
        <v>75</v>
      </c>
      <c r="P77" s="42">
        <f t="shared" si="8"/>
        <v>22.5</v>
      </c>
      <c r="X77" s="37">
        <f t="shared" si="11"/>
        <v>80</v>
      </c>
      <c r="Y77" s="40">
        <v>38</v>
      </c>
    </row>
    <row r="78" spans="1:25" x14ac:dyDescent="0.2">
      <c r="A78" s="37">
        <f t="shared" si="13"/>
        <v>76</v>
      </c>
      <c r="B78" s="38">
        <v>36.799999999999997</v>
      </c>
      <c r="H78" s="37">
        <f t="shared" si="14"/>
        <v>76</v>
      </c>
      <c r="I78" s="42">
        <f t="shared" si="15"/>
        <v>36.776750330250991</v>
      </c>
      <c r="O78" s="43">
        <v>76</v>
      </c>
      <c r="P78" s="42">
        <f>SUM($M$6+(($M$7-$M$6)*((O78-$L$6)/($L$7-$L$6))))</f>
        <v>22.64</v>
      </c>
      <c r="X78" s="37">
        <f t="shared" si="11"/>
        <v>81</v>
      </c>
      <c r="Y78" s="38">
        <f t="shared" ref="Y78:Y86" si="16">SUM(Y$77+((Y$87-Y$77)*((X78-X$77)/(X$87-X$77))))</f>
        <v>38.299999999999997</v>
      </c>
    </row>
    <row r="79" spans="1:25" x14ac:dyDescent="0.2">
      <c r="A79" s="37">
        <f t="shared" si="13"/>
        <v>77</v>
      </c>
      <c r="B79" s="38">
        <v>37.1</v>
      </c>
      <c r="H79" s="37">
        <f t="shared" si="14"/>
        <v>77</v>
      </c>
      <c r="I79" s="42">
        <f t="shared" si="15"/>
        <v>37.093791281373846</v>
      </c>
      <c r="O79" s="43">
        <v>77</v>
      </c>
      <c r="P79" s="42">
        <f t="shared" ref="P79:P102" si="17">SUM($M$6+(($M$7-$M$6)*((O79-$L$6)/($L$7-$L$6))))</f>
        <v>22.78</v>
      </c>
      <c r="X79" s="37">
        <f t="shared" si="11"/>
        <v>82</v>
      </c>
      <c r="Y79" s="38">
        <f t="shared" si="16"/>
        <v>38.6</v>
      </c>
    </row>
    <row r="80" spans="1:25" x14ac:dyDescent="0.2">
      <c r="A80" s="37">
        <f t="shared" si="13"/>
        <v>78</v>
      </c>
      <c r="B80" s="38">
        <v>37.4</v>
      </c>
      <c r="H80" s="37">
        <f t="shared" si="14"/>
        <v>78</v>
      </c>
      <c r="I80" s="42">
        <f t="shared" si="15"/>
        <v>37.410832232496702</v>
      </c>
      <c r="O80" s="43">
        <v>78</v>
      </c>
      <c r="P80" s="42">
        <f t="shared" si="17"/>
        <v>22.92</v>
      </c>
      <c r="X80" s="37">
        <f t="shared" si="11"/>
        <v>83</v>
      </c>
      <c r="Y80" s="38">
        <f t="shared" si="16"/>
        <v>38.9</v>
      </c>
    </row>
    <row r="81" spans="1:25" x14ac:dyDescent="0.2">
      <c r="A81" s="37">
        <f t="shared" si="13"/>
        <v>79</v>
      </c>
      <c r="B81" s="38">
        <v>37.700000000000003</v>
      </c>
      <c r="H81" s="37">
        <f t="shared" si="14"/>
        <v>79</v>
      </c>
      <c r="I81" s="42">
        <f t="shared" si="15"/>
        <v>37.72787318361955</v>
      </c>
      <c r="O81" s="43">
        <v>79</v>
      </c>
      <c r="P81" s="42">
        <f t="shared" si="17"/>
        <v>23.06</v>
      </c>
      <c r="X81" s="37">
        <f t="shared" si="11"/>
        <v>84</v>
      </c>
      <c r="Y81" s="38">
        <f t="shared" si="16"/>
        <v>39.200000000000003</v>
      </c>
    </row>
    <row r="82" spans="1:25" x14ac:dyDescent="0.2">
      <c r="A82" s="37">
        <f t="shared" si="13"/>
        <v>80</v>
      </c>
      <c r="B82" s="38">
        <v>38</v>
      </c>
      <c r="H82" s="37">
        <f t="shared" si="14"/>
        <v>80</v>
      </c>
      <c r="I82" s="42">
        <f t="shared" si="15"/>
        <v>38.044914134742406</v>
      </c>
      <c r="O82" s="43">
        <v>80</v>
      </c>
      <c r="P82" s="42">
        <f t="shared" si="17"/>
        <v>23.2</v>
      </c>
      <c r="X82" s="37">
        <f t="shared" si="11"/>
        <v>85</v>
      </c>
      <c r="Y82" s="38">
        <f t="shared" si="16"/>
        <v>39.5</v>
      </c>
    </row>
    <row r="83" spans="1:25" x14ac:dyDescent="0.2">
      <c r="A83" s="37">
        <f t="shared" si="13"/>
        <v>81</v>
      </c>
      <c r="B83" s="38">
        <v>38.299999999999997</v>
      </c>
      <c r="H83" s="37">
        <f t="shared" si="14"/>
        <v>81</v>
      </c>
      <c r="I83" s="42">
        <f>SUM($F$24+(($F$25-$F$24)*((H83-$E$24)/($E$25-$E$24))))</f>
        <v>38.335535006605021</v>
      </c>
      <c r="O83" s="43">
        <v>81</v>
      </c>
      <c r="P83" s="42">
        <f t="shared" si="17"/>
        <v>23.34</v>
      </c>
      <c r="X83" s="37">
        <f t="shared" si="11"/>
        <v>86</v>
      </c>
      <c r="Y83" s="38">
        <f t="shared" si="16"/>
        <v>39.799999999999997</v>
      </c>
    </row>
    <row r="84" spans="1:25" x14ac:dyDescent="0.2">
      <c r="A84" s="37">
        <f t="shared" si="13"/>
        <v>82</v>
      </c>
      <c r="B84" s="38">
        <v>38.6</v>
      </c>
      <c r="H84" s="37">
        <f t="shared" si="14"/>
        <v>82</v>
      </c>
      <c r="I84" s="42">
        <f t="shared" ref="I84:I92" si="18">SUM($F$24+(($F$25-$F$24)*((H84-$E$24)/($E$25-$E$24))))</f>
        <v>38.626155878467635</v>
      </c>
      <c r="O84" s="43">
        <v>82</v>
      </c>
      <c r="P84" s="42">
        <f t="shared" si="17"/>
        <v>23.48</v>
      </c>
      <c r="X84" s="37">
        <f t="shared" si="11"/>
        <v>87</v>
      </c>
      <c r="Y84" s="38">
        <f t="shared" si="16"/>
        <v>40.1</v>
      </c>
    </row>
    <row r="85" spans="1:25" x14ac:dyDescent="0.2">
      <c r="A85" s="37">
        <f t="shared" si="13"/>
        <v>83</v>
      </c>
      <c r="B85" s="38">
        <v>38.9</v>
      </c>
      <c r="H85" s="37">
        <f t="shared" si="14"/>
        <v>83</v>
      </c>
      <c r="I85" s="42">
        <f t="shared" si="18"/>
        <v>38.91677675033025</v>
      </c>
      <c r="O85" s="43">
        <v>83</v>
      </c>
      <c r="P85" s="42">
        <f t="shared" si="17"/>
        <v>23.62</v>
      </c>
      <c r="X85" s="37">
        <f t="shared" si="11"/>
        <v>88</v>
      </c>
      <c r="Y85" s="38">
        <f t="shared" si="16"/>
        <v>40.4</v>
      </c>
    </row>
    <row r="86" spans="1:25" x14ac:dyDescent="0.2">
      <c r="A86" s="37">
        <f t="shared" si="13"/>
        <v>84</v>
      </c>
      <c r="B86" s="38">
        <v>39.200000000000003</v>
      </c>
      <c r="H86" s="37">
        <f t="shared" si="14"/>
        <v>84</v>
      </c>
      <c r="I86" s="42">
        <f t="shared" si="18"/>
        <v>39.207397622192865</v>
      </c>
      <c r="O86" s="43">
        <v>84</v>
      </c>
      <c r="P86" s="42">
        <f t="shared" si="17"/>
        <v>23.76</v>
      </c>
      <c r="X86" s="37">
        <f t="shared" si="11"/>
        <v>89</v>
      </c>
      <c r="Y86" s="38">
        <f t="shared" si="16"/>
        <v>40.700000000000003</v>
      </c>
    </row>
    <row r="87" spans="1:25" x14ac:dyDescent="0.2">
      <c r="A87" s="37">
        <f t="shared" si="13"/>
        <v>85</v>
      </c>
      <c r="B87" s="38">
        <v>39.5</v>
      </c>
      <c r="H87" s="37">
        <f t="shared" si="14"/>
        <v>85</v>
      </c>
      <c r="I87" s="42">
        <f t="shared" si="18"/>
        <v>39.498018494055486</v>
      </c>
      <c r="O87" s="43">
        <v>85</v>
      </c>
      <c r="P87" s="42">
        <f t="shared" si="17"/>
        <v>23.9</v>
      </c>
      <c r="X87" s="37">
        <f t="shared" si="11"/>
        <v>90</v>
      </c>
      <c r="Y87" s="40">
        <v>41</v>
      </c>
    </row>
    <row r="88" spans="1:25" x14ac:dyDescent="0.2">
      <c r="A88" s="37">
        <f t="shared" si="13"/>
        <v>86</v>
      </c>
      <c r="B88" s="38">
        <v>39.799999999999997</v>
      </c>
      <c r="H88" s="37">
        <f t="shared" si="14"/>
        <v>86</v>
      </c>
      <c r="I88" s="42">
        <f t="shared" si="18"/>
        <v>39.788639365918101</v>
      </c>
      <c r="O88" s="43">
        <v>86</v>
      </c>
      <c r="P88" s="42">
        <f t="shared" si="17"/>
        <v>24.04</v>
      </c>
      <c r="X88" s="37">
        <f t="shared" si="11"/>
        <v>91</v>
      </c>
      <c r="Y88" s="38">
        <f t="shared" ref="Y88:Y96" si="19">SUM(Y$87+((Y$97-Y$87)*((X88-X$87)/(X$97-X$87))))</f>
        <v>41.3</v>
      </c>
    </row>
    <row r="89" spans="1:25" x14ac:dyDescent="0.2">
      <c r="A89" s="37">
        <f t="shared" si="13"/>
        <v>87</v>
      </c>
      <c r="B89" s="38">
        <v>40.1</v>
      </c>
      <c r="H89" s="37">
        <f t="shared" si="14"/>
        <v>87</v>
      </c>
      <c r="I89" s="42">
        <f t="shared" si="18"/>
        <v>40.079260237780716</v>
      </c>
      <c r="O89" s="43">
        <v>87</v>
      </c>
      <c r="P89" s="42">
        <f t="shared" si="17"/>
        <v>24.18</v>
      </c>
      <c r="X89" s="37">
        <f t="shared" si="11"/>
        <v>92</v>
      </c>
      <c r="Y89" s="38">
        <f t="shared" si="19"/>
        <v>41.6</v>
      </c>
    </row>
    <row r="90" spans="1:25" x14ac:dyDescent="0.2">
      <c r="A90" s="37">
        <f t="shared" si="13"/>
        <v>88</v>
      </c>
      <c r="B90" s="38">
        <v>40.4</v>
      </c>
      <c r="H90" s="37">
        <f t="shared" si="14"/>
        <v>88</v>
      </c>
      <c r="I90" s="42">
        <f t="shared" si="18"/>
        <v>40.36988110964333</v>
      </c>
      <c r="O90" s="43">
        <v>88</v>
      </c>
      <c r="P90" s="42">
        <f t="shared" si="17"/>
        <v>24.32</v>
      </c>
      <c r="X90" s="37">
        <f t="shared" si="11"/>
        <v>93</v>
      </c>
      <c r="Y90" s="38">
        <f t="shared" si="19"/>
        <v>41.9</v>
      </c>
    </row>
    <row r="91" spans="1:25" x14ac:dyDescent="0.2">
      <c r="A91" s="37">
        <f t="shared" si="13"/>
        <v>89</v>
      </c>
      <c r="B91" s="38">
        <v>40.700000000000003</v>
      </c>
      <c r="H91" s="37">
        <f t="shared" si="14"/>
        <v>89</v>
      </c>
      <c r="I91" s="42">
        <f t="shared" si="18"/>
        <v>40.660501981505945</v>
      </c>
      <c r="O91" s="43">
        <v>89</v>
      </c>
      <c r="P91" s="42">
        <f t="shared" si="17"/>
        <v>24.46</v>
      </c>
      <c r="X91" s="37">
        <f t="shared" si="11"/>
        <v>94</v>
      </c>
      <c r="Y91" s="38">
        <f t="shared" si="19"/>
        <v>42.2</v>
      </c>
    </row>
    <row r="92" spans="1:25" x14ac:dyDescent="0.2">
      <c r="A92" s="37">
        <f t="shared" si="13"/>
        <v>90</v>
      </c>
      <c r="B92" s="38">
        <v>41</v>
      </c>
      <c r="H92" s="37">
        <f t="shared" si="14"/>
        <v>90</v>
      </c>
      <c r="I92" s="42">
        <f t="shared" si="18"/>
        <v>40.95112285336856</v>
      </c>
      <c r="O92" s="43">
        <v>90</v>
      </c>
      <c r="P92" s="42">
        <f t="shared" si="17"/>
        <v>24.6</v>
      </c>
      <c r="X92" s="37">
        <f t="shared" si="11"/>
        <v>95</v>
      </c>
      <c r="Y92" s="38">
        <f t="shared" si="19"/>
        <v>42.5</v>
      </c>
    </row>
    <row r="93" spans="1:25" x14ac:dyDescent="0.2">
      <c r="A93" s="37">
        <f t="shared" si="13"/>
        <v>91</v>
      </c>
      <c r="B93" s="38">
        <v>41.3</v>
      </c>
      <c r="H93" s="37">
        <f t="shared" si="14"/>
        <v>91</v>
      </c>
      <c r="I93" s="42">
        <f>SUM($F$25+(($F$26-$F$25)*((H93-$E$25)/($E$26-$E$25))))</f>
        <v>41.268163804491415</v>
      </c>
      <c r="O93" s="43">
        <v>91</v>
      </c>
      <c r="P93" s="42">
        <f t="shared" si="17"/>
        <v>24.740000000000002</v>
      </c>
      <c r="X93" s="37">
        <f t="shared" si="11"/>
        <v>96</v>
      </c>
      <c r="Y93" s="38">
        <f t="shared" si="19"/>
        <v>42.8</v>
      </c>
    </row>
    <row r="94" spans="1:25" x14ac:dyDescent="0.2">
      <c r="A94" s="37">
        <f t="shared" si="13"/>
        <v>92</v>
      </c>
      <c r="B94" s="38">
        <v>41.6</v>
      </c>
      <c r="H94" s="37">
        <f t="shared" si="14"/>
        <v>92</v>
      </c>
      <c r="I94" s="42">
        <f t="shared" ref="I94:I102" si="20">SUM($F$25+(($F$26-$F$25)*((H94-$E$25)/($E$26-$E$25))))</f>
        <v>41.585204755614264</v>
      </c>
      <c r="O94" s="43">
        <v>92</v>
      </c>
      <c r="P94" s="42">
        <f t="shared" si="17"/>
        <v>24.88</v>
      </c>
      <c r="X94" s="37">
        <f t="shared" si="11"/>
        <v>97</v>
      </c>
      <c r="Y94" s="38">
        <f t="shared" si="19"/>
        <v>43.1</v>
      </c>
    </row>
    <row r="95" spans="1:25" x14ac:dyDescent="0.2">
      <c r="A95" s="37">
        <f t="shared" si="13"/>
        <v>93</v>
      </c>
      <c r="B95" s="38">
        <v>41.9</v>
      </c>
      <c r="H95" s="37">
        <f t="shared" si="14"/>
        <v>93</v>
      </c>
      <c r="I95" s="42">
        <f t="shared" si="20"/>
        <v>41.902245706737119</v>
      </c>
      <c r="O95" s="43">
        <v>93</v>
      </c>
      <c r="P95" s="42">
        <f t="shared" si="17"/>
        <v>25.02</v>
      </c>
      <c r="X95" s="37">
        <f t="shared" si="11"/>
        <v>98</v>
      </c>
      <c r="Y95" s="38">
        <f t="shared" si="19"/>
        <v>43.4</v>
      </c>
    </row>
    <row r="96" spans="1:25" x14ac:dyDescent="0.2">
      <c r="A96" s="37">
        <f t="shared" si="13"/>
        <v>94</v>
      </c>
      <c r="B96" s="38">
        <v>42.2</v>
      </c>
      <c r="H96" s="37">
        <f t="shared" si="14"/>
        <v>94</v>
      </c>
      <c r="I96" s="42">
        <f t="shared" si="20"/>
        <v>42.219286657859975</v>
      </c>
      <c r="O96" s="43">
        <v>94</v>
      </c>
      <c r="P96" s="42">
        <f t="shared" si="17"/>
        <v>25.16</v>
      </c>
      <c r="X96" s="37">
        <f t="shared" si="11"/>
        <v>99</v>
      </c>
      <c r="Y96" s="38">
        <f t="shared" si="19"/>
        <v>43.7</v>
      </c>
    </row>
    <row r="97" spans="1:25" x14ac:dyDescent="0.2">
      <c r="A97" s="37">
        <f t="shared" si="13"/>
        <v>95</v>
      </c>
      <c r="B97" s="38">
        <v>42.5</v>
      </c>
      <c r="H97" s="37">
        <f t="shared" si="14"/>
        <v>95</v>
      </c>
      <c r="I97" s="42">
        <f t="shared" si="20"/>
        <v>42.53632760898283</v>
      </c>
      <c r="O97" s="43">
        <v>95</v>
      </c>
      <c r="P97" s="42">
        <f t="shared" si="17"/>
        <v>25.3</v>
      </c>
      <c r="X97" s="37">
        <f t="shared" si="11"/>
        <v>100</v>
      </c>
      <c r="Y97" s="40">
        <v>44</v>
      </c>
    </row>
    <row r="98" spans="1:25" x14ac:dyDescent="0.2">
      <c r="A98" s="37">
        <f t="shared" si="13"/>
        <v>96</v>
      </c>
      <c r="B98" s="38">
        <v>42.8</v>
      </c>
      <c r="H98" s="37">
        <f t="shared" si="14"/>
        <v>96</v>
      </c>
      <c r="I98" s="42">
        <f t="shared" si="20"/>
        <v>42.853368560105679</v>
      </c>
      <c r="O98" s="43">
        <v>96</v>
      </c>
      <c r="P98" s="42">
        <f t="shared" si="17"/>
        <v>25.44</v>
      </c>
      <c r="X98" s="37">
        <f t="shared" si="11"/>
        <v>101</v>
      </c>
      <c r="Y98" s="38">
        <f t="shared" ref="Y98:Y116" si="21">SUM(Y$97+((Y$117-Y$97)*((X98-X$97)/(X$117-X$97))))</f>
        <v>44.2</v>
      </c>
    </row>
    <row r="99" spans="1:25" x14ac:dyDescent="0.2">
      <c r="A99" s="37">
        <f t="shared" si="13"/>
        <v>97</v>
      </c>
      <c r="B99" s="38">
        <v>43.1</v>
      </c>
      <c r="H99" s="37">
        <f t="shared" si="14"/>
        <v>97</v>
      </c>
      <c r="I99" s="42">
        <f t="shared" si="20"/>
        <v>43.170409511228534</v>
      </c>
      <c r="O99" s="43">
        <v>97</v>
      </c>
      <c r="P99" s="42">
        <f t="shared" si="17"/>
        <v>25.58</v>
      </c>
      <c r="X99" s="37">
        <f t="shared" si="11"/>
        <v>102</v>
      </c>
      <c r="Y99" s="38">
        <f t="shared" si="21"/>
        <v>44.4</v>
      </c>
    </row>
    <row r="100" spans="1:25" x14ac:dyDescent="0.2">
      <c r="A100" s="37">
        <f t="shared" si="13"/>
        <v>98</v>
      </c>
      <c r="B100" s="38">
        <v>43.4</v>
      </c>
      <c r="H100" s="37">
        <f t="shared" si="14"/>
        <v>98</v>
      </c>
      <c r="I100" s="42">
        <f t="shared" si="20"/>
        <v>43.48745046235139</v>
      </c>
      <c r="O100" s="43">
        <v>98</v>
      </c>
      <c r="P100" s="42">
        <f t="shared" si="17"/>
        <v>25.72</v>
      </c>
      <c r="X100" s="37">
        <f t="shared" si="11"/>
        <v>103</v>
      </c>
      <c r="Y100" s="38">
        <f t="shared" si="21"/>
        <v>44.6</v>
      </c>
    </row>
    <row r="101" spans="1:25" x14ac:dyDescent="0.2">
      <c r="A101" s="37">
        <f t="shared" si="13"/>
        <v>99</v>
      </c>
      <c r="B101" s="38">
        <v>43.7</v>
      </c>
      <c r="H101" s="37">
        <f t="shared" si="14"/>
        <v>99</v>
      </c>
      <c r="I101" s="42">
        <f t="shared" si="20"/>
        <v>43.804491413474238</v>
      </c>
      <c r="O101" s="43">
        <v>99</v>
      </c>
      <c r="P101" s="42">
        <f t="shared" si="17"/>
        <v>25.86</v>
      </c>
      <c r="X101" s="37">
        <f t="shared" si="11"/>
        <v>104</v>
      </c>
      <c r="Y101" s="38">
        <f t="shared" si="21"/>
        <v>44.8</v>
      </c>
    </row>
    <row r="102" spans="1:25" x14ac:dyDescent="0.2">
      <c r="A102" s="37">
        <f t="shared" si="13"/>
        <v>100</v>
      </c>
      <c r="B102" s="38">
        <v>44</v>
      </c>
      <c r="H102" s="37">
        <f t="shared" si="14"/>
        <v>100</v>
      </c>
      <c r="I102" s="42">
        <f t="shared" si="20"/>
        <v>44.121532364597094</v>
      </c>
      <c r="O102" s="43">
        <v>100</v>
      </c>
      <c r="P102" s="42">
        <f t="shared" si="17"/>
        <v>26</v>
      </c>
      <c r="X102" s="37">
        <f t="shared" si="11"/>
        <v>105</v>
      </c>
      <c r="Y102" s="38">
        <f t="shared" si="21"/>
        <v>45</v>
      </c>
    </row>
    <row r="103" spans="1:25" x14ac:dyDescent="0.2">
      <c r="A103" s="37">
        <f t="shared" si="13"/>
        <v>101</v>
      </c>
      <c r="B103" s="38">
        <v>44.2</v>
      </c>
      <c r="H103" s="37">
        <f t="shared" si="14"/>
        <v>101</v>
      </c>
      <c r="I103" s="42">
        <f>SUM($F$26+(($F$27-$F$26)*((H103-$E$26)/($E$27-$E$26))))</f>
        <v>44.319682959048876</v>
      </c>
      <c r="O103" s="43">
        <v>101</v>
      </c>
      <c r="P103" s="42">
        <f>SUM($M$7+(($M$8-$M$7)*((O103-$L$7)/($L$8-$L$7))))</f>
        <v>26.12</v>
      </c>
      <c r="X103" s="37">
        <f t="shared" si="11"/>
        <v>106</v>
      </c>
      <c r="Y103" s="38">
        <f t="shared" si="21"/>
        <v>45.2</v>
      </c>
    </row>
    <row r="104" spans="1:25" x14ac:dyDescent="0.2">
      <c r="A104" s="37">
        <f t="shared" si="13"/>
        <v>102</v>
      </c>
      <c r="B104" s="38">
        <v>44.4</v>
      </c>
      <c r="H104" s="37">
        <f t="shared" si="14"/>
        <v>102</v>
      </c>
      <c r="I104" s="42">
        <f t="shared" ref="I104:I122" si="22">SUM($F$26+(($F$27-$F$26)*((H104-$E$26)/($E$27-$E$26))))</f>
        <v>44.517833553500658</v>
      </c>
      <c r="O104" s="43">
        <v>102</v>
      </c>
      <c r="P104" s="42">
        <f t="shared" ref="P104:P127" si="23">SUM($M$7+(($M$8-$M$7)*((O104-$L$7)/($L$8-$L$7))))</f>
        <v>26.24</v>
      </c>
      <c r="X104" s="37">
        <f t="shared" si="11"/>
        <v>107</v>
      </c>
      <c r="Y104" s="38">
        <f t="shared" si="21"/>
        <v>45.4</v>
      </c>
    </row>
    <row r="105" spans="1:25" x14ac:dyDescent="0.2">
      <c r="A105" s="37">
        <f t="shared" si="13"/>
        <v>103</v>
      </c>
      <c r="B105" s="38">
        <v>44.6</v>
      </c>
      <c r="H105" s="37">
        <f t="shared" si="14"/>
        <v>103</v>
      </c>
      <c r="I105" s="42">
        <f t="shared" si="22"/>
        <v>44.71598414795244</v>
      </c>
      <c r="O105" s="43">
        <v>103</v>
      </c>
      <c r="P105" s="42">
        <f t="shared" si="23"/>
        <v>26.36</v>
      </c>
      <c r="X105" s="37">
        <f t="shared" si="11"/>
        <v>108</v>
      </c>
      <c r="Y105" s="38">
        <f t="shared" si="21"/>
        <v>45.6</v>
      </c>
    </row>
    <row r="106" spans="1:25" x14ac:dyDescent="0.2">
      <c r="A106" s="37">
        <f t="shared" si="13"/>
        <v>104</v>
      </c>
      <c r="B106" s="38">
        <v>44.8</v>
      </c>
      <c r="H106" s="37">
        <f t="shared" si="14"/>
        <v>104</v>
      </c>
      <c r="I106" s="42">
        <f t="shared" si="22"/>
        <v>44.914134742404229</v>
      </c>
      <c r="O106" s="43">
        <v>104</v>
      </c>
      <c r="P106" s="42">
        <f t="shared" si="23"/>
        <v>26.48</v>
      </c>
      <c r="X106" s="37">
        <f t="shared" si="11"/>
        <v>109</v>
      </c>
      <c r="Y106" s="38">
        <f t="shared" si="21"/>
        <v>45.8</v>
      </c>
    </row>
    <row r="107" spans="1:25" x14ac:dyDescent="0.2">
      <c r="A107" s="37">
        <f t="shared" si="13"/>
        <v>105</v>
      </c>
      <c r="B107" s="38">
        <v>45</v>
      </c>
      <c r="H107" s="37">
        <f t="shared" si="14"/>
        <v>105</v>
      </c>
      <c r="I107" s="42">
        <f t="shared" si="22"/>
        <v>45.112285336856011</v>
      </c>
      <c r="O107" s="43">
        <v>105</v>
      </c>
      <c r="P107" s="42">
        <f t="shared" si="23"/>
        <v>26.6</v>
      </c>
      <c r="X107" s="37">
        <f t="shared" si="11"/>
        <v>110</v>
      </c>
      <c r="Y107" s="38">
        <f t="shared" si="21"/>
        <v>46</v>
      </c>
    </row>
    <row r="108" spans="1:25" x14ac:dyDescent="0.2">
      <c r="A108" s="37">
        <f t="shared" si="13"/>
        <v>106</v>
      </c>
      <c r="B108" s="38">
        <v>45.2</v>
      </c>
      <c r="H108" s="37">
        <f t="shared" si="14"/>
        <v>106</v>
      </c>
      <c r="I108" s="42">
        <f t="shared" si="22"/>
        <v>45.310435931307794</v>
      </c>
      <c r="O108" s="43">
        <v>106</v>
      </c>
      <c r="P108" s="42">
        <f t="shared" si="23"/>
        <v>26.72</v>
      </c>
      <c r="X108" s="37">
        <f t="shared" si="11"/>
        <v>111</v>
      </c>
      <c r="Y108" s="38">
        <f t="shared" si="21"/>
        <v>46.2</v>
      </c>
    </row>
    <row r="109" spans="1:25" x14ac:dyDescent="0.2">
      <c r="A109" s="37">
        <f t="shared" si="13"/>
        <v>107</v>
      </c>
      <c r="B109" s="38">
        <v>45.4</v>
      </c>
      <c r="H109" s="37">
        <f t="shared" si="14"/>
        <v>107</v>
      </c>
      <c r="I109" s="42">
        <f t="shared" si="22"/>
        <v>45.508586525759576</v>
      </c>
      <c r="O109" s="43">
        <v>107</v>
      </c>
      <c r="P109" s="42">
        <f t="shared" si="23"/>
        <v>26.84</v>
      </c>
      <c r="X109" s="37">
        <f t="shared" si="11"/>
        <v>112</v>
      </c>
      <c r="Y109" s="38">
        <f t="shared" si="21"/>
        <v>46.4</v>
      </c>
    </row>
    <row r="110" spans="1:25" x14ac:dyDescent="0.2">
      <c r="A110" s="37">
        <f t="shared" si="13"/>
        <v>108</v>
      </c>
      <c r="B110" s="38">
        <v>45.6</v>
      </c>
      <c r="H110" s="37">
        <f t="shared" si="14"/>
        <v>108</v>
      </c>
      <c r="I110" s="42">
        <f t="shared" si="22"/>
        <v>45.706737120211358</v>
      </c>
      <c r="O110" s="43">
        <v>108</v>
      </c>
      <c r="P110" s="42">
        <f t="shared" si="23"/>
        <v>26.96</v>
      </c>
      <c r="X110" s="37">
        <f t="shared" si="11"/>
        <v>113</v>
      </c>
      <c r="Y110" s="38">
        <f t="shared" si="21"/>
        <v>46.6</v>
      </c>
    </row>
    <row r="111" spans="1:25" x14ac:dyDescent="0.2">
      <c r="A111" s="37">
        <f t="shared" si="13"/>
        <v>109</v>
      </c>
      <c r="B111" s="38">
        <v>45.8</v>
      </c>
      <c r="H111" s="37">
        <f t="shared" si="14"/>
        <v>109</v>
      </c>
      <c r="I111" s="42">
        <f t="shared" si="22"/>
        <v>45.90488771466314</v>
      </c>
      <c r="O111" s="43">
        <v>109</v>
      </c>
      <c r="P111" s="42">
        <f t="shared" si="23"/>
        <v>27.08</v>
      </c>
      <c r="X111" s="37">
        <f t="shared" si="11"/>
        <v>114</v>
      </c>
      <c r="Y111" s="38">
        <f t="shared" si="21"/>
        <v>46.8</v>
      </c>
    </row>
    <row r="112" spans="1:25" x14ac:dyDescent="0.2">
      <c r="A112" s="37">
        <f t="shared" si="13"/>
        <v>110</v>
      </c>
      <c r="B112" s="38">
        <v>46</v>
      </c>
      <c r="H112" s="37">
        <f t="shared" si="14"/>
        <v>110</v>
      </c>
      <c r="I112" s="42">
        <f t="shared" si="22"/>
        <v>46.103038309114922</v>
      </c>
      <c r="O112" s="43">
        <v>110</v>
      </c>
      <c r="P112" s="42">
        <f t="shared" si="23"/>
        <v>27.2</v>
      </c>
      <c r="X112" s="37">
        <f t="shared" si="11"/>
        <v>115</v>
      </c>
      <c r="Y112" s="38">
        <f t="shared" si="21"/>
        <v>47</v>
      </c>
    </row>
    <row r="113" spans="1:25" x14ac:dyDescent="0.2">
      <c r="A113" s="37">
        <f t="shared" si="13"/>
        <v>111</v>
      </c>
      <c r="B113" s="38">
        <v>46.2</v>
      </c>
      <c r="H113" s="37">
        <f t="shared" si="14"/>
        <v>111</v>
      </c>
      <c r="I113" s="42">
        <f t="shared" si="22"/>
        <v>46.301188903566711</v>
      </c>
      <c r="O113" s="43">
        <v>111</v>
      </c>
      <c r="P113" s="42">
        <f t="shared" si="23"/>
        <v>27.32</v>
      </c>
      <c r="X113" s="37">
        <f t="shared" si="11"/>
        <v>116</v>
      </c>
      <c r="Y113" s="38">
        <f t="shared" si="21"/>
        <v>47.2</v>
      </c>
    </row>
    <row r="114" spans="1:25" x14ac:dyDescent="0.2">
      <c r="A114" s="37">
        <f t="shared" si="13"/>
        <v>112</v>
      </c>
      <c r="B114" s="38">
        <v>46.4</v>
      </c>
      <c r="H114" s="37">
        <f t="shared" si="14"/>
        <v>112</v>
      </c>
      <c r="I114" s="42">
        <f t="shared" si="22"/>
        <v>46.499339498018493</v>
      </c>
      <c r="O114" s="43">
        <v>112</v>
      </c>
      <c r="P114" s="42">
        <f t="shared" si="23"/>
        <v>27.44</v>
      </c>
      <c r="X114" s="37">
        <f t="shared" si="11"/>
        <v>117</v>
      </c>
      <c r="Y114" s="38">
        <f t="shared" si="21"/>
        <v>47.4</v>
      </c>
    </row>
    <row r="115" spans="1:25" x14ac:dyDescent="0.2">
      <c r="A115" s="37">
        <f t="shared" si="13"/>
        <v>113</v>
      </c>
      <c r="B115" s="38">
        <v>46.6</v>
      </c>
      <c r="H115" s="37">
        <f t="shared" si="14"/>
        <v>113</v>
      </c>
      <c r="I115" s="42">
        <f t="shared" si="22"/>
        <v>46.697490092470275</v>
      </c>
      <c r="O115" s="43">
        <v>113</v>
      </c>
      <c r="P115" s="42">
        <f t="shared" si="23"/>
        <v>27.56</v>
      </c>
      <c r="X115" s="37">
        <f t="shared" si="11"/>
        <v>118</v>
      </c>
      <c r="Y115" s="38">
        <f t="shared" si="21"/>
        <v>47.6</v>
      </c>
    </row>
    <row r="116" spans="1:25" x14ac:dyDescent="0.2">
      <c r="A116" s="37">
        <f t="shared" si="13"/>
        <v>114</v>
      </c>
      <c r="B116" s="38">
        <v>46.8</v>
      </c>
      <c r="H116" s="37">
        <f t="shared" si="14"/>
        <v>114</v>
      </c>
      <c r="I116" s="42">
        <f t="shared" si="22"/>
        <v>46.895640686922057</v>
      </c>
      <c r="O116" s="43">
        <v>114</v>
      </c>
      <c r="P116" s="42">
        <f t="shared" si="23"/>
        <v>27.68</v>
      </c>
      <c r="X116" s="37">
        <f t="shared" si="11"/>
        <v>119</v>
      </c>
      <c r="Y116" s="38">
        <f t="shared" si="21"/>
        <v>47.8</v>
      </c>
    </row>
    <row r="117" spans="1:25" x14ac:dyDescent="0.2">
      <c r="A117" s="37">
        <f t="shared" si="13"/>
        <v>115</v>
      </c>
      <c r="B117" s="38">
        <v>47</v>
      </c>
      <c r="H117" s="37">
        <f t="shared" si="14"/>
        <v>115</v>
      </c>
      <c r="I117" s="42">
        <f t="shared" si="22"/>
        <v>47.093791281373839</v>
      </c>
      <c r="O117" s="43">
        <v>115</v>
      </c>
      <c r="P117" s="42">
        <f t="shared" si="23"/>
        <v>27.8</v>
      </c>
      <c r="X117" s="37">
        <f t="shared" si="11"/>
        <v>120</v>
      </c>
      <c r="Y117" s="40">
        <v>48</v>
      </c>
    </row>
    <row r="118" spans="1:25" x14ac:dyDescent="0.2">
      <c r="A118" s="37">
        <f t="shared" si="13"/>
        <v>116</v>
      </c>
      <c r="B118" s="38">
        <v>47.2</v>
      </c>
      <c r="H118" s="37">
        <f t="shared" si="14"/>
        <v>116</v>
      </c>
      <c r="I118" s="42">
        <f t="shared" si="22"/>
        <v>47.291941875825621</v>
      </c>
      <c r="O118" s="43">
        <v>116</v>
      </c>
      <c r="P118" s="42">
        <f t="shared" si="23"/>
        <v>27.92</v>
      </c>
      <c r="X118" s="37">
        <f t="shared" si="11"/>
        <v>121</v>
      </c>
      <c r="Y118" s="38">
        <f t="shared" ref="Y118:Y136" si="24">SUM(Y$117+((Y$137-Y$117)*((X118-X$117)/(X$137-X$117))))</f>
        <v>48.25</v>
      </c>
    </row>
    <row r="119" spans="1:25" x14ac:dyDescent="0.2">
      <c r="A119" s="37">
        <f t="shared" si="13"/>
        <v>117</v>
      </c>
      <c r="B119" s="38">
        <v>47.4</v>
      </c>
      <c r="H119" s="37">
        <f t="shared" si="14"/>
        <v>117</v>
      </c>
      <c r="I119" s="42">
        <f t="shared" si="22"/>
        <v>47.490092470277411</v>
      </c>
      <c r="O119" s="43">
        <v>117</v>
      </c>
      <c r="P119" s="42">
        <f t="shared" si="23"/>
        <v>28.04</v>
      </c>
      <c r="X119" s="37">
        <f t="shared" si="11"/>
        <v>122</v>
      </c>
      <c r="Y119" s="38">
        <f t="shared" si="24"/>
        <v>48.5</v>
      </c>
    </row>
    <row r="120" spans="1:25" x14ac:dyDescent="0.2">
      <c r="A120" s="37">
        <f t="shared" si="13"/>
        <v>118</v>
      </c>
      <c r="B120" s="38">
        <v>47.6</v>
      </c>
      <c r="H120" s="37">
        <f t="shared" si="14"/>
        <v>118</v>
      </c>
      <c r="I120" s="42">
        <f t="shared" si="22"/>
        <v>47.688243064729193</v>
      </c>
      <c r="O120" s="43">
        <v>118</v>
      </c>
      <c r="P120" s="42">
        <f t="shared" si="23"/>
        <v>28.16</v>
      </c>
      <c r="X120" s="37">
        <f t="shared" si="11"/>
        <v>123</v>
      </c>
      <c r="Y120" s="38">
        <f t="shared" si="24"/>
        <v>48.75</v>
      </c>
    </row>
    <row r="121" spans="1:25" x14ac:dyDescent="0.2">
      <c r="A121" s="37">
        <f t="shared" si="13"/>
        <v>119</v>
      </c>
      <c r="B121" s="38">
        <v>47.8</v>
      </c>
      <c r="H121" s="37">
        <f t="shared" si="14"/>
        <v>119</v>
      </c>
      <c r="I121" s="42">
        <f t="shared" si="22"/>
        <v>47.886393659180975</v>
      </c>
      <c r="O121" s="43">
        <v>119</v>
      </c>
      <c r="P121" s="42">
        <f t="shared" si="23"/>
        <v>28.28</v>
      </c>
      <c r="X121" s="37">
        <f t="shared" si="11"/>
        <v>124</v>
      </c>
      <c r="Y121" s="38">
        <f t="shared" si="24"/>
        <v>49</v>
      </c>
    </row>
    <row r="122" spans="1:25" x14ac:dyDescent="0.2">
      <c r="A122" s="37">
        <f t="shared" si="13"/>
        <v>120</v>
      </c>
      <c r="B122" s="38">
        <v>48</v>
      </c>
      <c r="H122" s="37">
        <f t="shared" si="14"/>
        <v>120</v>
      </c>
      <c r="I122" s="42">
        <f t="shared" si="22"/>
        <v>48.084544253632757</v>
      </c>
      <c r="O122" s="43">
        <v>120</v>
      </c>
      <c r="P122" s="42">
        <f t="shared" si="23"/>
        <v>28.4</v>
      </c>
      <c r="X122" s="37">
        <f t="shared" si="11"/>
        <v>125</v>
      </c>
      <c r="Y122" s="38">
        <f t="shared" si="24"/>
        <v>49.25</v>
      </c>
    </row>
    <row r="123" spans="1:25" x14ac:dyDescent="0.2">
      <c r="A123" s="37">
        <f t="shared" si="13"/>
        <v>121</v>
      </c>
      <c r="B123" s="38">
        <v>48.25</v>
      </c>
      <c r="H123" s="37">
        <f t="shared" si="14"/>
        <v>121</v>
      </c>
      <c r="I123" s="42">
        <f>SUM($F$27+(($F$28-$F$27)*((H123-$E$27)/($E$28-$E$27))))</f>
        <v>48.335535006605014</v>
      </c>
      <c r="O123" s="43">
        <v>121</v>
      </c>
      <c r="P123" s="42">
        <f t="shared" si="23"/>
        <v>28.52</v>
      </c>
      <c r="X123" s="37">
        <f t="shared" si="11"/>
        <v>126</v>
      </c>
      <c r="Y123" s="38">
        <f t="shared" si="24"/>
        <v>49.5</v>
      </c>
    </row>
    <row r="124" spans="1:25" x14ac:dyDescent="0.2">
      <c r="A124" s="37">
        <f t="shared" si="13"/>
        <v>122</v>
      </c>
      <c r="B124" s="38">
        <v>48.5</v>
      </c>
      <c r="H124" s="37">
        <f t="shared" si="14"/>
        <v>122</v>
      </c>
      <c r="I124" s="42">
        <f t="shared" ref="I124:I142" si="25">SUM($F$27+(($F$28-$F$27)*((H124-$E$27)/($E$28-$E$27))))</f>
        <v>48.586525759577277</v>
      </c>
      <c r="O124" s="43">
        <v>122</v>
      </c>
      <c r="P124" s="42">
        <f t="shared" si="23"/>
        <v>28.64</v>
      </c>
      <c r="X124" s="37">
        <f t="shared" si="11"/>
        <v>127</v>
      </c>
      <c r="Y124" s="38">
        <f t="shared" si="24"/>
        <v>49.75</v>
      </c>
    </row>
    <row r="125" spans="1:25" x14ac:dyDescent="0.2">
      <c r="A125" s="37">
        <f t="shared" si="13"/>
        <v>123</v>
      </c>
      <c r="B125" s="38">
        <v>48.75</v>
      </c>
      <c r="H125" s="37">
        <f t="shared" si="14"/>
        <v>123</v>
      </c>
      <c r="I125" s="42">
        <f t="shared" si="25"/>
        <v>48.837516512549534</v>
      </c>
      <c r="O125" s="43">
        <v>123</v>
      </c>
      <c r="P125" s="42">
        <f t="shared" si="23"/>
        <v>28.76</v>
      </c>
      <c r="X125" s="37">
        <f t="shared" si="11"/>
        <v>128</v>
      </c>
      <c r="Y125" s="38">
        <f t="shared" si="24"/>
        <v>50</v>
      </c>
    </row>
    <row r="126" spans="1:25" x14ac:dyDescent="0.2">
      <c r="A126" s="37">
        <f t="shared" si="13"/>
        <v>124</v>
      </c>
      <c r="B126" s="38">
        <v>49</v>
      </c>
      <c r="H126" s="37">
        <f t="shared" si="14"/>
        <v>124</v>
      </c>
      <c r="I126" s="42">
        <f t="shared" si="25"/>
        <v>49.088507265521791</v>
      </c>
      <c r="O126" s="43">
        <v>124</v>
      </c>
      <c r="P126" s="42">
        <f t="shared" si="23"/>
        <v>28.88</v>
      </c>
      <c r="X126" s="37">
        <f t="shared" si="11"/>
        <v>129</v>
      </c>
      <c r="Y126" s="38">
        <f t="shared" si="24"/>
        <v>50.25</v>
      </c>
    </row>
    <row r="127" spans="1:25" x14ac:dyDescent="0.2">
      <c r="A127" s="37">
        <f t="shared" si="13"/>
        <v>125</v>
      </c>
      <c r="B127" s="38">
        <v>49.25</v>
      </c>
      <c r="H127" s="37">
        <f t="shared" si="14"/>
        <v>125</v>
      </c>
      <c r="I127" s="42">
        <f t="shared" si="25"/>
        <v>49.339498018494055</v>
      </c>
      <c r="O127" s="43">
        <v>125</v>
      </c>
      <c r="P127" s="42">
        <f t="shared" si="23"/>
        <v>29</v>
      </c>
      <c r="X127" s="37">
        <f t="shared" si="11"/>
        <v>130</v>
      </c>
      <c r="Y127" s="38">
        <f t="shared" si="24"/>
        <v>50.5</v>
      </c>
    </row>
    <row r="128" spans="1:25" x14ac:dyDescent="0.2">
      <c r="A128" s="37">
        <f t="shared" si="13"/>
        <v>126</v>
      </c>
      <c r="B128" s="38">
        <v>49.5</v>
      </c>
      <c r="H128" s="37">
        <f t="shared" si="14"/>
        <v>126</v>
      </c>
      <c r="I128" s="42">
        <f t="shared" si="25"/>
        <v>49.590488771466312</v>
      </c>
      <c r="O128" s="43">
        <v>126</v>
      </c>
      <c r="P128" s="42">
        <f>SUM($M$8+(($M$9-$M$8)*((O128-$L$8)/($L$9-$L$8))))</f>
        <v>29.08</v>
      </c>
      <c r="X128" s="37">
        <f t="shared" si="11"/>
        <v>131</v>
      </c>
      <c r="Y128" s="38">
        <f t="shared" si="24"/>
        <v>50.75</v>
      </c>
    </row>
    <row r="129" spans="1:25" x14ac:dyDescent="0.2">
      <c r="A129" s="37">
        <f t="shared" si="13"/>
        <v>127</v>
      </c>
      <c r="B129" s="38">
        <v>49.75</v>
      </c>
      <c r="H129" s="37">
        <f t="shared" si="14"/>
        <v>127</v>
      </c>
      <c r="I129" s="42">
        <f t="shared" si="25"/>
        <v>49.841479524438569</v>
      </c>
      <c r="O129" s="43">
        <v>127</v>
      </c>
      <c r="P129" s="42">
        <f t="shared" ref="P129:P152" si="26">SUM($M$8+(($M$9-$M$8)*((O129-$L$8)/($L$9-$L$8))))</f>
        <v>29.16</v>
      </c>
      <c r="X129" s="37">
        <f t="shared" si="11"/>
        <v>132</v>
      </c>
      <c r="Y129" s="38">
        <f t="shared" si="24"/>
        <v>51</v>
      </c>
    </row>
    <row r="130" spans="1:25" x14ac:dyDescent="0.2">
      <c r="A130" s="37">
        <f t="shared" si="13"/>
        <v>128</v>
      </c>
      <c r="B130" s="38">
        <v>50</v>
      </c>
      <c r="H130" s="37">
        <f t="shared" si="14"/>
        <v>128</v>
      </c>
      <c r="I130" s="42">
        <f t="shared" si="25"/>
        <v>50.092470277410825</v>
      </c>
      <c r="O130" s="43">
        <v>128</v>
      </c>
      <c r="P130" s="42">
        <f t="shared" si="26"/>
        <v>29.24</v>
      </c>
      <c r="X130" s="37">
        <f t="shared" si="11"/>
        <v>133</v>
      </c>
      <c r="Y130" s="38">
        <f t="shared" si="24"/>
        <v>51.25</v>
      </c>
    </row>
    <row r="131" spans="1:25" x14ac:dyDescent="0.2">
      <c r="A131" s="37">
        <f t="shared" si="13"/>
        <v>129</v>
      </c>
      <c r="B131" s="38">
        <v>50.25</v>
      </c>
      <c r="H131" s="37">
        <f t="shared" si="14"/>
        <v>129</v>
      </c>
      <c r="I131" s="42">
        <f t="shared" si="25"/>
        <v>50.343461030383089</v>
      </c>
      <c r="O131" s="43">
        <v>129</v>
      </c>
      <c r="P131" s="42">
        <f t="shared" si="26"/>
        <v>29.32</v>
      </c>
      <c r="X131" s="37">
        <f t="shared" si="11"/>
        <v>134</v>
      </c>
      <c r="Y131" s="38">
        <f t="shared" si="24"/>
        <v>51.5</v>
      </c>
    </row>
    <row r="132" spans="1:25" x14ac:dyDescent="0.2">
      <c r="A132" s="37">
        <f t="shared" si="13"/>
        <v>130</v>
      </c>
      <c r="B132" s="38">
        <v>50.5</v>
      </c>
      <c r="H132" s="37">
        <f t="shared" si="14"/>
        <v>130</v>
      </c>
      <c r="I132" s="42">
        <f t="shared" si="25"/>
        <v>50.594451783355346</v>
      </c>
      <c r="O132" s="43">
        <v>130</v>
      </c>
      <c r="P132" s="42">
        <f t="shared" si="26"/>
        <v>29.4</v>
      </c>
      <c r="X132" s="37">
        <f t="shared" ref="X132:X195" si="27">X131+1</f>
        <v>135</v>
      </c>
      <c r="Y132" s="38">
        <f t="shared" si="24"/>
        <v>51.75</v>
      </c>
    </row>
    <row r="133" spans="1:25" x14ac:dyDescent="0.2">
      <c r="A133" s="37">
        <f t="shared" si="13"/>
        <v>131</v>
      </c>
      <c r="B133" s="38">
        <v>50.75</v>
      </c>
      <c r="H133" s="37">
        <f t="shared" si="14"/>
        <v>131</v>
      </c>
      <c r="I133" s="42">
        <f t="shared" si="25"/>
        <v>50.845442536327603</v>
      </c>
      <c r="O133" s="43">
        <v>131</v>
      </c>
      <c r="P133" s="42">
        <f t="shared" si="26"/>
        <v>29.48</v>
      </c>
      <c r="X133" s="37">
        <f t="shared" si="27"/>
        <v>136</v>
      </c>
      <c r="Y133" s="38">
        <f t="shared" si="24"/>
        <v>52</v>
      </c>
    </row>
    <row r="134" spans="1:25" x14ac:dyDescent="0.2">
      <c r="A134" s="37">
        <f t="shared" si="13"/>
        <v>132</v>
      </c>
      <c r="B134" s="38">
        <v>51</v>
      </c>
      <c r="H134" s="37">
        <f t="shared" si="14"/>
        <v>132</v>
      </c>
      <c r="I134" s="42">
        <f t="shared" si="25"/>
        <v>51.096433289299867</v>
      </c>
      <c r="O134" s="43">
        <v>132</v>
      </c>
      <c r="P134" s="42">
        <f t="shared" si="26"/>
        <v>29.56</v>
      </c>
      <c r="X134" s="37">
        <f t="shared" si="27"/>
        <v>137</v>
      </c>
      <c r="Y134" s="38">
        <f t="shared" si="24"/>
        <v>52.25</v>
      </c>
    </row>
    <row r="135" spans="1:25" x14ac:dyDescent="0.2">
      <c r="A135" s="37">
        <f t="shared" si="13"/>
        <v>133</v>
      </c>
      <c r="B135" s="38">
        <v>51.25</v>
      </c>
      <c r="H135" s="37">
        <f t="shared" si="14"/>
        <v>133</v>
      </c>
      <c r="I135" s="42">
        <f t="shared" si="25"/>
        <v>51.347424042272124</v>
      </c>
      <c r="O135" s="43">
        <v>133</v>
      </c>
      <c r="P135" s="42">
        <f t="shared" si="26"/>
        <v>29.64</v>
      </c>
      <c r="X135" s="37">
        <f t="shared" si="27"/>
        <v>138</v>
      </c>
      <c r="Y135" s="38">
        <f t="shared" si="24"/>
        <v>52.5</v>
      </c>
    </row>
    <row r="136" spans="1:25" x14ac:dyDescent="0.2">
      <c r="A136" s="37">
        <f t="shared" si="13"/>
        <v>134</v>
      </c>
      <c r="B136" s="38">
        <v>51.5</v>
      </c>
      <c r="H136" s="37">
        <f t="shared" si="14"/>
        <v>134</v>
      </c>
      <c r="I136" s="42">
        <f t="shared" si="25"/>
        <v>51.598414795244381</v>
      </c>
      <c r="O136" s="43">
        <v>134</v>
      </c>
      <c r="P136" s="42">
        <f t="shared" si="26"/>
        <v>29.72</v>
      </c>
      <c r="X136" s="37">
        <f t="shared" si="27"/>
        <v>139</v>
      </c>
      <c r="Y136" s="38">
        <f t="shared" si="24"/>
        <v>52.75</v>
      </c>
    </row>
    <row r="137" spans="1:25" x14ac:dyDescent="0.2">
      <c r="A137" s="37">
        <f t="shared" ref="A137:A200" si="28">A136+1</f>
        <v>135</v>
      </c>
      <c r="B137" s="38">
        <v>51.75</v>
      </c>
      <c r="H137" s="37">
        <f t="shared" ref="H137:H200" si="29">H136+1</f>
        <v>135</v>
      </c>
      <c r="I137" s="42">
        <f t="shared" si="25"/>
        <v>51.849405548216637</v>
      </c>
      <c r="O137" s="43">
        <v>135</v>
      </c>
      <c r="P137" s="42">
        <f t="shared" si="26"/>
        <v>29.8</v>
      </c>
      <c r="X137" s="37">
        <f t="shared" si="27"/>
        <v>140</v>
      </c>
      <c r="Y137" s="40">
        <v>53</v>
      </c>
    </row>
    <row r="138" spans="1:25" x14ac:dyDescent="0.2">
      <c r="A138" s="37">
        <f t="shared" si="28"/>
        <v>136</v>
      </c>
      <c r="B138" s="38">
        <v>52</v>
      </c>
      <c r="H138" s="37">
        <f t="shared" si="29"/>
        <v>136</v>
      </c>
      <c r="I138" s="42">
        <f t="shared" si="25"/>
        <v>52.100396301188901</v>
      </c>
      <c r="O138" s="43">
        <v>136</v>
      </c>
      <c r="P138" s="42">
        <f t="shared" si="26"/>
        <v>29.88</v>
      </c>
      <c r="X138" s="37">
        <f t="shared" si="27"/>
        <v>141</v>
      </c>
      <c r="Y138" s="38">
        <f t="shared" ref="Y138:Y156" si="30">SUM(Y$137+((Y$157-Y$137)*((X138-X$137)/(X$157-X$137))))</f>
        <v>53.2</v>
      </c>
    </row>
    <row r="139" spans="1:25" x14ac:dyDescent="0.2">
      <c r="A139" s="37">
        <f t="shared" si="28"/>
        <v>137</v>
      </c>
      <c r="B139" s="38">
        <v>52.25</v>
      </c>
      <c r="H139" s="37">
        <f t="shared" si="29"/>
        <v>137</v>
      </c>
      <c r="I139" s="42">
        <f t="shared" si="25"/>
        <v>52.351387054161158</v>
      </c>
      <c r="O139" s="43">
        <v>137</v>
      </c>
      <c r="P139" s="42">
        <f t="shared" si="26"/>
        <v>29.96</v>
      </c>
      <c r="X139" s="37">
        <f t="shared" si="27"/>
        <v>142</v>
      </c>
      <c r="Y139" s="38">
        <f t="shared" si="30"/>
        <v>53.4</v>
      </c>
    </row>
    <row r="140" spans="1:25" x14ac:dyDescent="0.2">
      <c r="A140" s="37">
        <f t="shared" si="28"/>
        <v>138</v>
      </c>
      <c r="B140" s="38">
        <v>52.5</v>
      </c>
      <c r="H140" s="37">
        <f t="shared" si="29"/>
        <v>138</v>
      </c>
      <c r="I140" s="42">
        <f t="shared" si="25"/>
        <v>52.602377807133415</v>
      </c>
      <c r="O140" s="43">
        <v>138</v>
      </c>
      <c r="P140" s="42">
        <f t="shared" si="26"/>
        <v>30.04</v>
      </c>
      <c r="X140" s="37">
        <f t="shared" si="27"/>
        <v>143</v>
      </c>
      <c r="Y140" s="38">
        <f t="shared" si="30"/>
        <v>53.6</v>
      </c>
    </row>
    <row r="141" spans="1:25" x14ac:dyDescent="0.2">
      <c r="A141" s="37">
        <f t="shared" si="28"/>
        <v>139</v>
      </c>
      <c r="B141" s="38">
        <v>52.75</v>
      </c>
      <c r="H141" s="37">
        <f t="shared" si="29"/>
        <v>139</v>
      </c>
      <c r="I141" s="42">
        <f t="shared" si="25"/>
        <v>52.853368560105679</v>
      </c>
      <c r="O141" s="43">
        <v>139</v>
      </c>
      <c r="P141" s="42">
        <f t="shared" si="26"/>
        <v>30.12</v>
      </c>
      <c r="X141" s="37">
        <f t="shared" si="27"/>
        <v>144</v>
      </c>
      <c r="Y141" s="38">
        <f t="shared" si="30"/>
        <v>53.8</v>
      </c>
    </row>
    <row r="142" spans="1:25" x14ac:dyDescent="0.2">
      <c r="A142" s="37">
        <f t="shared" si="28"/>
        <v>140</v>
      </c>
      <c r="B142" s="38">
        <v>53</v>
      </c>
      <c r="H142" s="37">
        <f t="shared" si="29"/>
        <v>140</v>
      </c>
      <c r="I142" s="42">
        <f t="shared" si="25"/>
        <v>53.104359313077936</v>
      </c>
      <c r="O142" s="43">
        <v>140</v>
      </c>
      <c r="P142" s="42">
        <f t="shared" si="26"/>
        <v>30.2</v>
      </c>
      <c r="X142" s="37">
        <f t="shared" si="27"/>
        <v>145</v>
      </c>
      <c r="Y142" s="38">
        <f t="shared" si="30"/>
        <v>54</v>
      </c>
    </row>
    <row r="143" spans="1:25" x14ac:dyDescent="0.2">
      <c r="A143" s="37">
        <f t="shared" si="28"/>
        <v>141</v>
      </c>
      <c r="B143" s="38">
        <v>53.2</v>
      </c>
      <c r="H143" s="37">
        <f t="shared" si="29"/>
        <v>141</v>
      </c>
      <c r="I143" s="42">
        <f>SUM($F$28+(($F$29-$F$28)*((H143-$E$28)/($E$29-$E$28))))</f>
        <v>53.302509907529718</v>
      </c>
      <c r="O143" s="43">
        <v>141</v>
      </c>
      <c r="P143" s="42">
        <f t="shared" si="26"/>
        <v>30.28</v>
      </c>
      <c r="X143" s="37">
        <f t="shared" si="27"/>
        <v>146</v>
      </c>
      <c r="Y143" s="38">
        <f t="shared" si="30"/>
        <v>54.2</v>
      </c>
    </row>
    <row r="144" spans="1:25" x14ac:dyDescent="0.2">
      <c r="A144" s="37">
        <f t="shared" si="28"/>
        <v>142</v>
      </c>
      <c r="B144" s="38">
        <v>53.4</v>
      </c>
      <c r="H144" s="37">
        <f t="shared" si="29"/>
        <v>142</v>
      </c>
      <c r="I144" s="42">
        <f t="shared" ref="I144:I162" si="31">SUM($F$28+(($F$29-$F$28)*((H144-$E$28)/($E$29-$E$28))))</f>
        <v>53.5006605019815</v>
      </c>
      <c r="O144" s="43">
        <v>142</v>
      </c>
      <c r="P144" s="42">
        <f t="shared" si="26"/>
        <v>30.36</v>
      </c>
      <c r="X144" s="37">
        <f t="shared" si="27"/>
        <v>147</v>
      </c>
      <c r="Y144" s="38">
        <f t="shared" si="30"/>
        <v>54.4</v>
      </c>
    </row>
    <row r="145" spans="1:25" x14ac:dyDescent="0.2">
      <c r="A145" s="37">
        <f t="shared" si="28"/>
        <v>143</v>
      </c>
      <c r="B145" s="38">
        <v>53.6</v>
      </c>
      <c r="H145" s="37">
        <f t="shared" si="29"/>
        <v>143</v>
      </c>
      <c r="I145" s="42">
        <f t="shared" si="31"/>
        <v>53.698811096433289</v>
      </c>
      <c r="O145" s="43">
        <v>143</v>
      </c>
      <c r="P145" s="42">
        <f t="shared" si="26"/>
        <v>30.44</v>
      </c>
      <c r="X145" s="37">
        <f t="shared" si="27"/>
        <v>148</v>
      </c>
      <c r="Y145" s="38">
        <f t="shared" si="30"/>
        <v>54.6</v>
      </c>
    </row>
    <row r="146" spans="1:25" x14ac:dyDescent="0.2">
      <c r="A146" s="37">
        <f t="shared" si="28"/>
        <v>144</v>
      </c>
      <c r="B146" s="38">
        <v>53.8</v>
      </c>
      <c r="H146" s="37">
        <f t="shared" si="29"/>
        <v>144</v>
      </c>
      <c r="I146" s="42">
        <f t="shared" si="31"/>
        <v>53.896961690885071</v>
      </c>
      <c r="O146" s="43">
        <v>144</v>
      </c>
      <c r="P146" s="42">
        <f t="shared" si="26"/>
        <v>30.52</v>
      </c>
      <c r="X146" s="37">
        <f t="shared" si="27"/>
        <v>149</v>
      </c>
      <c r="Y146" s="38">
        <f t="shared" si="30"/>
        <v>54.8</v>
      </c>
    </row>
    <row r="147" spans="1:25" x14ac:dyDescent="0.2">
      <c r="A147" s="37">
        <f t="shared" si="28"/>
        <v>145</v>
      </c>
      <c r="B147" s="38">
        <v>54</v>
      </c>
      <c r="H147" s="37">
        <f t="shared" si="29"/>
        <v>145</v>
      </c>
      <c r="I147" s="42">
        <f t="shared" si="31"/>
        <v>54.095112285336853</v>
      </c>
      <c r="O147" s="43">
        <v>145</v>
      </c>
      <c r="P147" s="42">
        <f t="shared" si="26"/>
        <v>30.6</v>
      </c>
      <c r="X147" s="37">
        <f t="shared" si="27"/>
        <v>150</v>
      </c>
      <c r="Y147" s="38">
        <f t="shared" si="30"/>
        <v>55</v>
      </c>
    </row>
    <row r="148" spans="1:25" x14ac:dyDescent="0.2">
      <c r="A148" s="37">
        <f t="shared" si="28"/>
        <v>146</v>
      </c>
      <c r="B148" s="38">
        <v>54.2</v>
      </c>
      <c r="H148" s="37">
        <f t="shared" si="29"/>
        <v>146</v>
      </c>
      <c r="I148" s="42">
        <f t="shared" si="31"/>
        <v>54.293262879788635</v>
      </c>
      <c r="O148" s="43">
        <v>146</v>
      </c>
      <c r="P148" s="42">
        <f t="shared" si="26"/>
        <v>30.68</v>
      </c>
      <c r="X148" s="37">
        <f t="shared" si="27"/>
        <v>151</v>
      </c>
      <c r="Y148" s="38">
        <f t="shared" si="30"/>
        <v>55.2</v>
      </c>
    </row>
    <row r="149" spans="1:25" x14ac:dyDescent="0.2">
      <c r="A149" s="37">
        <f t="shared" si="28"/>
        <v>147</v>
      </c>
      <c r="B149" s="38">
        <v>54.4</v>
      </c>
      <c r="H149" s="37">
        <f t="shared" si="29"/>
        <v>147</v>
      </c>
      <c r="I149" s="42">
        <f t="shared" si="31"/>
        <v>54.491413474240417</v>
      </c>
      <c r="O149" s="43">
        <v>147</v>
      </c>
      <c r="P149" s="42">
        <f t="shared" si="26"/>
        <v>30.76</v>
      </c>
      <c r="X149" s="37">
        <f t="shared" si="27"/>
        <v>152</v>
      </c>
      <c r="Y149" s="38">
        <f t="shared" si="30"/>
        <v>55.4</v>
      </c>
    </row>
    <row r="150" spans="1:25" x14ac:dyDescent="0.2">
      <c r="A150" s="37">
        <f t="shared" si="28"/>
        <v>148</v>
      </c>
      <c r="B150" s="38">
        <v>54.6</v>
      </c>
      <c r="H150" s="37">
        <f t="shared" si="29"/>
        <v>148</v>
      </c>
      <c r="I150" s="42">
        <f t="shared" si="31"/>
        <v>54.689564068692206</v>
      </c>
      <c r="O150" s="43">
        <v>148</v>
      </c>
      <c r="P150" s="42">
        <f t="shared" si="26"/>
        <v>30.84</v>
      </c>
      <c r="X150" s="37">
        <f t="shared" si="27"/>
        <v>153</v>
      </c>
      <c r="Y150" s="38">
        <f t="shared" si="30"/>
        <v>55.6</v>
      </c>
    </row>
    <row r="151" spans="1:25" x14ac:dyDescent="0.2">
      <c r="A151" s="37">
        <f t="shared" si="28"/>
        <v>149</v>
      </c>
      <c r="B151" s="38">
        <v>54.8</v>
      </c>
      <c r="H151" s="37">
        <f t="shared" si="29"/>
        <v>149</v>
      </c>
      <c r="I151" s="42">
        <f t="shared" si="31"/>
        <v>54.887714663143989</v>
      </c>
      <c r="O151" s="43">
        <v>149</v>
      </c>
      <c r="P151" s="42">
        <f t="shared" si="26"/>
        <v>30.92</v>
      </c>
      <c r="X151" s="37">
        <f t="shared" si="27"/>
        <v>154</v>
      </c>
      <c r="Y151" s="38">
        <f t="shared" si="30"/>
        <v>55.8</v>
      </c>
    </row>
    <row r="152" spans="1:25" x14ac:dyDescent="0.2">
      <c r="A152" s="37">
        <f t="shared" si="28"/>
        <v>150</v>
      </c>
      <c r="B152" s="38">
        <v>55</v>
      </c>
      <c r="H152" s="37">
        <f t="shared" si="29"/>
        <v>150</v>
      </c>
      <c r="I152" s="42">
        <f t="shared" si="31"/>
        <v>55.085865257595771</v>
      </c>
      <c r="O152" s="43">
        <v>150</v>
      </c>
      <c r="P152" s="42">
        <f t="shared" si="26"/>
        <v>31</v>
      </c>
      <c r="X152" s="37">
        <f t="shared" si="27"/>
        <v>155</v>
      </c>
      <c r="Y152" s="38">
        <f t="shared" si="30"/>
        <v>56</v>
      </c>
    </row>
    <row r="153" spans="1:25" x14ac:dyDescent="0.2">
      <c r="A153" s="37">
        <f t="shared" si="28"/>
        <v>151</v>
      </c>
      <c r="B153" s="38">
        <v>55.2</v>
      </c>
      <c r="H153" s="37">
        <f t="shared" si="29"/>
        <v>151</v>
      </c>
      <c r="I153" s="42">
        <f t="shared" si="31"/>
        <v>55.284015852047553</v>
      </c>
      <c r="O153" s="43">
        <v>151</v>
      </c>
      <c r="P153" s="42">
        <f>SUM($M$9+(($M$10-$M$9)*((O153-$L$9)/($L$10-$L$9))))</f>
        <v>31.1</v>
      </c>
      <c r="X153" s="37">
        <f t="shared" si="27"/>
        <v>156</v>
      </c>
      <c r="Y153" s="38">
        <f t="shared" si="30"/>
        <v>56.2</v>
      </c>
    </row>
    <row r="154" spans="1:25" x14ac:dyDescent="0.2">
      <c r="A154" s="37">
        <f t="shared" si="28"/>
        <v>152</v>
      </c>
      <c r="B154" s="38">
        <v>55.4</v>
      </c>
      <c r="H154" s="37">
        <f t="shared" si="29"/>
        <v>152</v>
      </c>
      <c r="I154" s="42">
        <f t="shared" si="31"/>
        <v>55.482166446499335</v>
      </c>
      <c r="O154" s="43">
        <v>152</v>
      </c>
      <c r="P154" s="42">
        <f t="shared" ref="P154:P177" si="32">SUM($M$9+(($M$10-$M$9)*((O154-$L$9)/($L$10-$L$9))))</f>
        <v>31.2</v>
      </c>
      <c r="X154" s="37">
        <f t="shared" si="27"/>
        <v>157</v>
      </c>
      <c r="Y154" s="38">
        <f t="shared" si="30"/>
        <v>56.4</v>
      </c>
    </row>
    <row r="155" spans="1:25" x14ac:dyDescent="0.2">
      <c r="A155" s="37">
        <f t="shared" si="28"/>
        <v>153</v>
      </c>
      <c r="B155" s="38">
        <v>55.6</v>
      </c>
      <c r="H155" s="37">
        <f t="shared" si="29"/>
        <v>153</v>
      </c>
      <c r="I155" s="42">
        <f t="shared" si="31"/>
        <v>55.680317040951124</v>
      </c>
      <c r="O155" s="43">
        <v>153</v>
      </c>
      <c r="P155" s="42">
        <f t="shared" si="32"/>
        <v>31.3</v>
      </c>
      <c r="X155" s="37">
        <f t="shared" si="27"/>
        <v>158</v>
      </c>
      <c r="Y155" s="38">
        <f t="shared" si="30"/>
        <v>56.6</v>
      </c>
    </row>
    <row r="156" spans="1:25" x14ac:dyDescent="0.2">
      <c r="A156" s="37">
        <f t="shared" si="28"/>
        <v>154</v>
      </c>
      <c r="B156" s="38">
        <v>55.8</v>
      </c>
      <c r="H156" s="37">
        <f t="shared" si="29"/>
        <v>154</v>
      </c>
      <c r="I156" s="42">
        <f t="shared" si="31"/>
        <v>55.878467635402906</v>
      </c>
      <c r="O156" s="43">
        <v>154</v>
      </c>
      <c r="P156" s="42">
        <f t="shared" si="32"/>
        <v>31.4</v>
      </c>
      <c r="X156" s="37">
        <f t="shared" si="27"/>
        <v>159</v>
      </c>
      <c r="Y156" s="38">
        <f t="shared" si="30"/>
        <v>56.8</v>
      </c>
    </row>
    <row r="157" spans="1:25" x14ac:dyDescent="0.2">
      <c r="A157" s="37">
        <f t="shared" si="28"/>
        <v>155</v>
      </c>
      <c r="B157" s="38">
        <v>56</v>
      </c>
      <c r="H157" s="37">
        <f t="shared" si="29"/>
        <v>155</v>
      </c>
      <c r="I157" s="42">
        <f t="shared" si="31"/>
        <v>56.076618229854688</v>
      </c>
      <c r="O157" s="43">
        <v>155</v>
      </c>
      <c r="P157" s="42">
        <f t="shared" si="32"/>
        <v>31.5</v>
      </c>
      <c r="X157" s="37">
        <f t="shared" si="27"/>
        <v>160</v>
      </c>
      <c r="Y157" s="40">
        <v>57</v>
      </c>
    </row>
    <row r="158" spans="1:25" x14ac:dyDescent="0.2">
      <c r="A158" s="37">
        <f t="shared" si="28"/>
        <v>156</v>
      </c>
      <c r="B158" s="38">
        <v>56.2</v>
      </c>
      <c r="H158" s="37">
        <f t="shared" si="29"/>
        <v>156</v>
      </c>
      <c r="I158" s="42">
        <f t="shared" si="31"/>
        <v>56.27476882430647</v>
      </c>
      <c r="O158" s="43">
        <v>156</v>
      </c>
      <c r="P158" s="42">
        <f t="shared" si="32"/>
        <v>31.6</v>
      </c>
      <c r="X158" s="37">
        <f t="shared" si="27"/>
        <v>161</v>
      </c>
      <c r="Y158" s="38">
        <f t="shared" ref="Y158:Y176" si="33">SUM(Y$157+((Y$177-Y$157)*((X158-X$157)/(X$177-X$157))))</f>
        <v>57.2</v>
      </c>
    </row>
    <row r="159" spans="1:25" x14ac:dyDescent="0.2">
      <c r="A159" s="37">
        <f t="shared" si="28"/>
        <v>157</v>
      </c>
      <c r="B159" s="38">
        <v>56.4</v>
      </c>
      <c r="H159" s="37">
        <f t="shared" si="29"/>
        <v>157</v>
      </c>
      <c r="I159" s="42">
        <f t="shared" si="31"/>
        <v>56.472919418758252</v>
      </c>
      <c r="O159" s="43">
        <v>157</v>
      </c>
      <c r="P159" s="42">
        <f t="shared" si="32"/>
        <v>31.7</v>
      </c>
      <c r="X159" s="37">
        <f t="shared" si="27"/>
        <v>162</v>
      </c>
      <c r="Y159" s="38">
        <f t="shared" si="33"/>
        <v>57.4</v>
      </c>
    </row>
    <row r="160" spans="1:25" x14ac:dyDescent="0.2">
      <c r="A160" s="37">
        <f t="shared" si="28"/>
        <v>158</v>
      </c>
      <c r="B160" s="38">
        <v>56.6</v>
      </c>
      <c r="H160" s="37">
        <f t="shared" si="29"/>
        <v>158</v>
      </c>
      <c r="I160" s="42">
        <f t="shared" si="31"/>
        <v>56.671070013210041</v>
      </c>
      <c r="O160" s="43">
        <v>158</v>
      </c>
      <c r="P160" s="42">
        <f t="shared" si="32"/>
        <v>31.8</v>
      </c>
      <c r="X160" s="37">
        <f t="shared" si="27"/>
        <v>163</v>
      </c>
      <c r="Y160" s="38">
        <f t="shared" si="33"/>
        <v>57.6</v>
      </c>
    </row>
    <row r="161" spans="1:25" x14ac:dyDescent="0.2">
      <c r="A161" s="37">
        <f t="shared" si="28"/>
        <v>159</v>
      </c>
      <c r="B161" s="38">
        <v>56.8</v>
      </c>
      <c r="H161" s="37">
        <f t="shared" si="29"/>
        <v>159</v>
      </c>
      <c r="I161" s="42">
        <f t="shared" si="31"/>
        <v>56.869220607661823</v>
      </c>
      <c r="O161" s="43">
        <v>159</v>
      </c>
      <c r="P161" s="42">
        <f t="shared" si="32"/>
        <v>31.9</v>
      </c>
      <c r="X161" s="37">
        <f t="shared" si="27"/>
        <v>164</v>
      </c>
      <c r="Y161" s="38">
        <f t="shared" si="33"/>
        <v>57.8</v>
      </c>
    </row>
    <row r="162" spans="1:25" x14ac:dyDescent="0.2">
      <c r="A162" s="37">
        <f t="shared" si="28"/>
        <v>160</v>
      </c>
      <c r="B162" s="38">
        <v>57</v>
      </c>
      <c r="H162" s="37">
        <f t="shared" si="29"/>
        <v>160</v>
      </c>
      <c r="I162" s="42">
        <f t="shared" si="31"/>
        <v>57.067371202113605</v>
      </c>
      <c r="O162" s="43">
        <v>160</v>
      </c>
      <c r="P162" s="42">
        <f t="shared" si="32"/>
        <v>32</v>
      </c>
      <c r="X162" s="37">
        <f t="shared" si="27"/>
        <v>165</v>
      </c>
      <c r="Y162" s="38">
        <f t="shared" si="33"/>
        <v>58</v>
      </c>
    </row>
    <row r="163" spans="1:25" x14ac:dyDescent="0.2">
      <c r="A163" s="37">
        <f t="shared" si="28"/>
        <v>161</v>
      </c>
      <c r="B163" s="38">
        <v>57.2</v>
      </c>
      <c r="H163" s="37">
        <f t="shared" si="29"/>
        <v>161</v>
      </c>
      <c r="I163" s="42">
        <f>SUM($F$29+(($F$30-$F$29)*((H163-$E$29)/($E$30-$E$29))))</f>
        <v>57.265521796565388</v>
      </c>
      <c r="O163" s="43">
        <v>161</v>
      </c>
      <c r="P163" s="42">
        <f t="shared" si="32"/>
        <v>32.1</v>
      </c>
      <c r="X163" s="37">
        <f t="shared" si="27"/>
        <v>166</v>
      </c>
      <c r="Y163" s="38">
        <f t="shared" si="33"/>
        <v>58.2</v>
      </c>
    </row>
    <row r="164" spans="1:25" x14ac:dyDescent="0.2">
      <c r="A164" s="37">
        <f t="shared" si="28"/>
        <v>162</v>
      </c>
      <c r="B164" s="38">
        <v>57.4</v>
      </c>
      <c r="H164" s="37">
        <f t="shared" si="29"/>
        <v>162</v>
      </c>
      <c r="I164" s="42">
        <f t="shared" ref="I164:I182" si="34">SUM($F$29+(($F$30-$F$29)*((H164-$E$29)/($E$30-$E$29))))</f>
        <v>57.46367239101717</v>
      </c>
      <c r="O164" s="43">
        <v>162</v>
      </c>
      <c r="P164" s="42">
        <f t="shared" si="32"/>
        <v>32.200000000000003</v>
      </c>
      <c r="X164" s="37">
        <f t="shared" si="27"/>
        <v>167</v>
      </c>
      <c r="Y164" s="38">
        <f t="shared" si="33"/>
        <v>58.4</v>
      </c>
    </row>
    <row r="165" spans="1:25" x14ac:dyDescent="0.2">
      <c r="A165" s="37">
        <f t="shared" si="28"/>
        <v>163</v>
      </c>
      <c r="B165" s="38">
        <v>57.6</v>
      </c>
      <c r="H165" s="37">
        <f t="shared" si="29"/>
        <v>163</v>
      </c>
      <c r="I165" s="42">
        <f t="shared" si="34"/>
        <v>57.661822985468952</v>
      </c>
      <c r="O165" s="43">
        <v>163</v>
      </c>
      <c r="P165" s="42">
        <f t="shared" si="32"/>
        <v>32.299999999999997</v>
      </c>
      <c r="X165" s="37">
        <f t="shared" si="27"/>
        <v>168</v>
      </c>
      <c r="Y165" s="38">
        <f t="shared" si="33"/>
        <v>58.6</v>
      </c>
    </row>
    <row r="166" spans="1:25" x14ac:dyDescent="0.2">
      <c r="A166" s="37">
        <f t="shared" si="28"/>
        <v>164</v>
      </c>
      <c r="B166" s="38">
        <v>57.8</v>
      </c>
      <c r="H166" s="37">
        <f t="shared" si="29"/>
        <v>164</v>
      </c>
      <c r="I166" s="42">
        <f t="shared" si="34"/>
        <v>57.859973579920741</v>
      </c>
      <c r="O166" s="43">
        <v>164</v>
      </c>
      <c r="P166" s="42">
        <f t="shared" si="32"/>
        <v>32.4</v>
      </c>
      <c r="X166" s="37">
        <f t="shared" si="27"/>
        <v>169</v>
      </c>
      <c r="Y166" s="38">
        <f t="shared" si="33"/>
        <v>58.8</v>
      </c>
    </row>
    <row r="167" spans="1:25" x14ac:dyDescent="0.2">
      <c r="A167" s="37">
        <f t="shared" si="28"/>
        <v>165</v>
      </c>
      <c r="B167" s="38">
        <v>58</v>
      </c>
      <c r="H167" s="37">
        <f t="shared" si="29"/>
        <v>165</v>
      </c>
      <c r="I167" s="42">
        <f t="shared" si="34"/>
        <v>58.058124174372523</v>
      </c>
      <c r="O167" s="43">
        <v>165</v>
      </c>
      <c r="P167" s="42">
        <f t="shared" si="32"/>
        <v>32.5</v>
      </c>
      <c r="X167" s="37">
        <f t="shared" si="27"/>
        <v>170</v>
      </c>
      <c r="Y167" s="38">
        <f t="shared" si="33"/>
        <v>59</v>
      </c>
    </row>
    <row r="168" spans="1:25" x14ac:dyDescent="0.2">
      <c r="A168" s="37">
        <f t="shared" si="28"/>
        <v>166</v>
      </c>
      <c r="B168" s="38">
        <v>58.2</v>
      </c>
      <c r="H168" s="37">
        <f t="shared" si="29"/>
        <v>166</v>
      </c>
      <c r="I168" s="42">
        <f t="shared" si="34"/>
        <v>58.256274768824305</v>
      </c>
      <c r="O168" s="43">
        <v>166</v>
      </c>
      <c r="P168" s="42">
        <f t="shared" si="32"/>
        <v>32.6</v>
      </c>
      <c r="X168" s="37">
        <f t="shared" si="27"/>
        <v>171</v>
      </c>
      <c r="Y168" s="38">
        <f t="shared" si="33"/>
        <v>59.2</v>
      </c>
    </row>
    <row r="169" spans="1:25" x14ac:dyDescent="0.2">
      <c r="A169" s="37">
        <f t="shared" si="28"/>
        <v>167</v>
      </c>
      <c r="B169" s="38">
        <v>58.4</v>
      </c>
      <c r="H169" s="37">
        <f t="shared" si="29"/>
        <v>167</v>
      </c>
      <c r="I169" s="42">
        <f t="shared" si="34"/>
        <v>58.454425363276087</v>
      </c>
      <c r="O169" s="43">
        <v>167</v>
      </c>
      <c r="P169" s="42">
        <f t="shared" si="32"/>
        <v>32.700000000000003</v>
      </c>
      <c r="X169" s="37">
        <f t="shared" si="27"/>
        <v>172</v>
      </c>
      <c r="Y169" s="38">
        <f t="shared" si="33"/>
        <v>59.4</v>
      </c>
    </row>
    <row r="170" spans="1:25" x14ac:dyDescent="0.2">
      <c r="A170" s="37">
        <f t="shared" si="28"/>
        <v>168</v>
      </c>
      <c r="B170" s="38">
        <v>58.6</v>
      </c>
      <c r="H170" s="37">
        <f t="shared" si="29"/>
        <v>168</v>
      </c>
      <c r="I170" s="42">
        <f t="shared" si="34"/>
        <v>58.652575957727869</v>
      </c>
      <c r="O170" s="43">
        <v>168</v>
      </c>
      <c r="P170" s="42">
        <f t="shared" si="32"/>
        <v>32.799999999999997</v>
      </c>
      <c r="X170" s="37">
        <f t="shared" si="27"/>
        <v>173</v>
      </c>
      <c r="Y170" s="38">
        <f t="shared" si="33"/>
        <v>59.6</v>
      </c>
    </row>
    <row r="171" spans="1:25" x14ac:dyDescent="0.2">
      <c r="A171" s="37">
        <f t="shared" si="28"/>
        <v>169</v>
      </c>
      <c r="B171" s="38">
        <v>58.8</v>
      </c>
      <c r="H171" s="37">
        <f t="shared" si="29"/>
        <v>169</v>
      </c>
      <c r="I171" s="42">
        <f t="shared" si="34"/>
        <v>58.850726552179651</v>
      </c>
      <c r="O171" s="43">
        <v>169</v>
      </c>
      <c r="P171" s="42">
        <f t="shared" si="32"/>
        <v>32.9</v>
      </c>
      <c r="X171" s="37">
        <f t="shared" si="27"/>
        <v>174</v>
      </c>
      <c r="Y171" s="38">
        <f t="shared" si="33"/>
        <v>59.8</v>
      </c>
    </row>
    <row r="172" spans="1:25" x14ac:dyDescent="0.2">
      <c r="A172" s="37">
        <f t="shared" si="28"/>
        <v>170</v>
      </c>
      <c r="B172" s="38">
        <v>59</v>
      </c>
      <c r="H172" s="37">
        <f t="shared" si="29"/>
        <v>170</v>
      </c>
      <c r="I172" s="42">
        <f t="shared" si="34"/>
        <v>59.04887714663144</v>
      </c>
      <c r="O172" s="43">
        <v>170</v>
      </c>
      <c r="P172" s="42">
        <f t="shared" si="32"/>
        <v>33</v>
      </c>
      <c r="X172" s="37">
        <f t="shared" si="27"/>
        <v>175</v>
      </c>
      <c r="Y172" s="38">
        <f t="shared" si="33"/>
        <v>60</v>
      </c>
    </row>
    <row r="173" spans="1:25" x14ac:dyDescent="0.2">
      <c r="A173" s="37">
        <f t="shared" si="28"/>
        <v>171</v>
      </c>
      <c r="B173" s="38">
        <v>59.2</v>
      </c>
      <c r="H173" s="37">
        <f t="shared" si="29"/>
        <v>171</v>
      </c>
      <c r="I173" s="42">
        <f t="shared" si="34"/>
        <v>59.247027741083222</v>
      </c>
      <c r="O173" s="43">
        <v>171</v>
      </c>
      <c r="P173" s="42">
        <f t="shared" si="32"/>
        <v>33.1</v>
      </c>
      <c r="X173" s="37">
        <f t="shared" si="27"/>
        <v>176</v>
      </c>
      <c r="Y173" s="38">
        <f t="shared" si="33"/>
        <v>60.2</v>
      </c>
    </row>
    <row r="174" spans="1:25" x14ac:dyDescent="0.2">
      <c r="A174" s="37">
        <f t="shared" si="28"/>
        <v>172</v>
      </c>
      <c r="B174" s="38">
        <v>59.4</v>
      </c>
      <c r="H174" s="37">
        <f t="shared" si="29"/>
        <v>172</v>
      </c>
      <c r="I174" s="42">
        <f t="shared" si="34"/>
        <v>59.445178335535005</v>
      </c>
      <c r="O174" s="43">
        <v>172</v>
      </c>
      <c r="P174" s="42">
        <f t="shared" si="32"/>
        <v>33.200000000000003</v>
      </c>
      <c r="X174" s="37">
        <f t="shared" si="27"/>
        <v>177</v>
      </c>
      <c r="Y174" s="38">
        <f t="shared" si="33"/>
        <v>60.4</v>
      </c>
    </row>
    <row r="175" spans="1:25" x14ac:dyDescent="0.2">
      <c r="A175" s="37">
        <f t="shared" si="28"/>
        <v>173</v>
      </c>
      <c r="B175" s="38">
        <v>59.6</v>
      </c>
      <c r="H175" s="37">
        <f t="shared" si="29"/>
        <v>173</v>
      </c>
      <c r="I175" s="42">
        <f t="shared" si="34"/>
        <v>59.643328929986787</v>
      </c>
      <c r="O175" s="43">
        <v>173</v>
      </c>
      <c r="P175" s="42">
        <f t="shared" si="32"/>
        <v>33.299999999999997</v>
      </c>
      <c r="X175" s="37">
        <f t="shared" si="27"/>
        <v>178</v>
      </c>
      <c r="Y175" s="38">
        <f t="shared" si="33"/>
        <v>60.6</v>
      </c>
    </row>
    <row r="176" spans="1:25" x14ac:dyDescent="0.2">
      <c r="A176" s="37">
        <f t="shared" si="28"/>
        <v>174</v>
      </c>
      <c r="B176" s="38">
        <v>59.8</v>
      </c>
      <c r="H176" s="37">
        <f t="shared" si="29"/>
        <v>174</v>
      </c>
      <c r="I176" s="42">
        <f t="shared" si="34"/>
        <v>59.841479524438569</v>
      </c>
      <c r="O176" s="43">
        <v>174</v>
      </c>
      <c r="P176" s="42">
        <f t="shared" si="32"/>
        <v>33.4</v>
      </c>
      <c r="X176" s="37">
        <f t="shared" si="27"/>
        <v>179</v>
      </c>
      <c r="Y176" s="38">
        <f t="shared" si="33"/>
        <v>60.8</v>
      </c>
    </row>
    <row r="177" spans="1:25" x14ac:dyDescent="0.2">
      <c r="A177" s="37">
        <f t="shared" si="28"/>
        <v>175</v>
      </c>
      <c r="B177" s="38">
        <v>60</v>
      </c>
      <c r="H177" s="37">
        <f t="shared" si="29"/>
        <v>175</v>
      </c>
      <c r="I177" s="42">
        <f t="shared" si="34"/>
        <v>60.039630118890351</v>
      </c>
      <c r="O177" s="43">
        <v>175</v>
      </c>
      <c r="P177" s="42">
        <f t="shared" si="32"/>
        <v>33.5</v>
      </c>
      <c r="X177" s="37">
        <f t="shared" si="27"/>
        <v>180</v>
      </c>
      <c r="Y177" s="40">
        <v>61</v>
      </c>
    </row>
    <row r="178" spans="1:25" x14ac:dyDescent="0.2">
      <c r="A178" s="37">
        <f t="shared" si="28"/>
        <v>176</v>
      </c>
      <c r="B178" s="38">
        <v>60.2</v>
      </c>
      <c r="H178" s="37">
        <f t="shared" si="29"/>
        <v>176</v>
      </c>
      <c r="I178" s="42">
        <f t="shared" si="34"/>
        <v>60.237780713342133</v>
      </c>
      <c r="O178" s="43">
        <v>176</v>
      </c>
      <c r="P178" s="42">
        <f>SUM($M$10+(($M$11-$M$10)*((O178-$L$10)/($L$11-$L$10))))</f>
        <v>33.56</v>
      </c>
      <c r="X178" s="37">
        <f t="shared" si="27"/>
        <v>181</v>
      </c>
      <c r="Y178" s="38">
        <f t="shared" ref="Y178:Y196" si="35">SUM(Y$177+((Y$197-Y$177)*((X178-X$177)/(X$197-X$177))))</f>
        <v>61.2</v>
      </c>
    </row>
    <row r="179" spans="1:25" x14ac:dyDescent="0.2">
      <c r="A179" s="37">
        <f t="shared" si="28"/>
        <v>177</v>
      </c>
      <c r="B179" s="38">
        <v>60.4</v>
      </c>
      <c r="H179" s="37">
        <f t="shared" si="29"/>
        <v>177</v>
      </c>
      <c r="I179" s="42">
        <f t="shared" si="34"/>
        <v>60.435931307793922</v>
      </c>
      <c r="O179" s="43">
        <v>177</v>
      </c>
      <c r="P179" s="42">
        <f t="shared" ref="P179:P202" si="36">SUM($M$10+(($M$11-$M$10)*((O179-$L$10)/($L$11-$L$10))))</f>
        <v>33.619999999999997</v>
      </c>
      <c r="X179" s="37">
        <f t="shared" si="27"/>
        <v>182</v>
      </c>
      <c r="Y179" s="38">
        <f t="shared" si="35"/>
        <v>61.4</v>
      </c>
    </row>
    <row r="180" spans="1:25" x14ac:dyDescent="0.2">
      <c r="A180" s="37">
        <f t="shared" si="28"/>
        <v>178</v>
      </c>
      <c r="B180" s="38">
        <v>60.6</v>
      </c>
      <c r="H180" s="37">
        <f t="shared" si="29"/>
        <v>178</v>
      </c>
      <c r="I180" s="42">
        <f t="shared" si="34"/>
        <v>60.634081902245704</v>
      </c>
      <c r="O180" s="43">
        <v>178</v>
      </c>
      <c r="P180" s="42">
        <f t="shared" si="36"/>
        <v>33.68</v>
      </c>
      <c r="X180" s="37">
        <f t="shared" si="27"/>
        <v>183</v>
      </c>
      <c r="Y180" s="38">
        <f t="shared" si="35"/>
        <v>61.6</v>
      </c>
    </row>
    <row r="181" spans="1:25" x14ac:dyDescent="0.2">
      <c r="A181" s="37">
        <f t="shared" si="28"/>
        <v>179</v>
      </c>
      <c r="B181" s="38">
        <v>60.8</v>
      </c>
      <c r="H181" s="37">
        <f t="shared" si="29"/>
        <v>179</v>
      </c>
      <c r="I181" s="42">
        <f t="shared" si="34"/>
        <v>60.832232496697486</v>
      </c>
      <c r="O181" s="43">
        <v>179</v>
      </c>
      <c r="P181" s="42">
        <f t="shared" si="36"/>
        <v>33.74</v>
      </c>
      <c r="X181" s="37">
        <f t="shared" si="27"/>
        <v>184</v>
      </c>
      <c r="Y181" s="38">
        <f t="shared" si="35"/>
        <v>61.8</v>
      </c>
    </row>
    <row r="182" spans="1:25" x14ac:dyDescent="0.2">
      <c r="A182" s="37">
        <f t="shared" si="28"/>
        <v>180</v>
      </c>
      <c r="B182" s="38">
        <v>61</v>
      </c>
      <c r="H182" s="37">
        <f t="shared" si="29"/>
        <v>180</v>
      </c>
      <c r="I182" s="42">
        <f t="shared" si="34"/>
        <v>61.030383091149268</v>
      </c>
      <c r="O182" s="43">
        <v>180</v>
      </c>
      <c r="P182" s="42">
        <f t="shared" si="36"/>
        <v>33.799999999999997</v>
      </c>
      <c r="X182" s="37">
        <f t="shared" si="27"/>
        <v>185</v>
      </c>
      <c r="Y182" s="38">
        <f t="shared" si="35"/>
        <v>62</v>
      </c>
    </row>
    <row r="183" spans="1:25" x14ac:dyDescent="0.2">
      <c r="A183" s="37">
        <f t="shared" si="28"/>
        <v>181</v>
      </c>
      <c r="B183" s="38">
        <v>61.2</v>
      </c>
      <c r="H183" s="37">
        <f t="shared" si="29"/>
        <v>181</v>
      </c>
      <c r="I183" s="42">
        <f>SUM($F$30+(($F$31-$F$30)*((H183-$E$30)/($E$31-$E$30))))</f>
        <v>61.22853368560105</v>
      </c>
      <c r="O183" s="43">
        <v>181</v>
      </c>
      <c r="P183" s="42">
        <f t="shared" si="36"/>
        <v>33.86</v>
      </c>
      <c r="X183" s="37">
        <f t="shared" si="27"/>
        <v>186</v>
      </c>
      <c r="Y183" s="38">
        <f t="shared" si="35"/>
        <v>62.2</v>
      </c>
    </row>
    <row r="184" spans="1:25" x14ac:dyDescent="0.2">
      <c r="A184" s="37">
        <f t="shared" si="28"/>
        <v>182</v>
      </c>
      <c r="B184" s="38">
        <v>61.4</v>
      </c>
      <c r="H184" s="37">
        <f t="shared" si="29"/>
        <v>182</v>
      </c>
      <c r="I184" s="42">
        <f t="shared" ref="I184:I202" si="37">SUM($F$30+(($F$31-$F$30)*((H184-$E$30)/($E$31-$E$30))))</f>
        <v>61.426684280052839</v>
      </c>
      <c r="O184" s="43">
        <v>182</v>
      </c>
      <c r="P184" s="42">
        <f t="shared" si="36"/>
        <v>33.92</v>
      </c>
      <c r="X184" s="37">
        <f t="shared" si="27"/>
        <v>187</v>
      </c>
      <c r="Y184" s="38">
        <f t="shared" si="35"/>
        <v>62.4</v>
      </c>
    </row>
    <row r="185" spans="1:25" x14ac:dyDescent="0.2">
      <c r="A185" s="37">
        <f t="shared" si="28"/>
        <v>183</v>
      </c>
      <c r="B185" s="38">
        <v>61.6</v>
      </c>
      <c r="H185" s="37">
        <f t="shared" si="29"/>
        <v>183</v>
      </c>
      <c r="I185" s="42">
        <f t="shared" si="37"/>
        <v>61.624834874504621</v>
      </c>
      <c r="O185" s="43">
        <v>183</v>
      </c>
      <c r="P185" s="42">
        <f t="shared" si="36"/>
        <v>33.979999999999997</v>
      </c>
      <c r="X185" s="37">
        <f t="shared" si="27"/>
        <v>188</v>
      </c>
      <c r="Y185" s="38">
        <f t="shared" si="35"/>
        <v>62.6</v>
      </c>
    </row>
    <row r="186" spans="1:25" x14ac:dyDescent="0.2">
      <c r="A186" s="37">
        <f t="shared" si="28"/>
        <v>184</v>
      </c>
      <c r="B186" s="38">
        <v>61.8</v>
      </c>
      <c r="H186" s="37">
        <f t="shared" si="29"/>
        <v>184</v>
      </c>
      <c r="I186" s="42">
        <f t="shared" si="37"/>
        <v>61.822985468956404</v>
      </c>
      <c r="O186" s="43">
        <v>184</v>
      </c>
      <c r="P186" s="42">
        <f t="shared" si="36"/>
        <v>34.04</v>
      </c>
      <c r="X186" s="37">
        <f t="shared" si="27"/>
        <v>189</v>
      </c>
      <c r="Y186" s="38">
        <f t="shared" si="35"/>
        <v>62.8</v>
      </c>
    </row>
    <row r="187" spans="1:25" x14ac:dyDescent="0.2">
      <c r="A187" s="37">
        <f t="shared" si="28"/>
        <v>185</v>
      </c>
      <c r="B187" s="38">
        <v>62</v>
      </c>
      <c r="H187" s="37">
        <f t="shared" si="29"/>
        <v>185</v>
      </c>
      <c r="I187" s="42">
        <f t="shared" si="37"/>
        <v>62.021136063408186</v>
      </c>
      <c r="O187" s="43">
        <v>185</v>
      </c>
      <c r="P187" s="42">
        <f t="shared" si="36"/>
        <v>34.1</v>
      </c>
      <c r="X187" s="37">
        <f t="shared" si="27"/>
        <v>190</v>
      </c>
      <c r="Y187" s="38">
        <f t="shared" si="35"/>
        <v>63</v>
      </c>
    </row>
    <row r="188" spans="1:25" x14ac:dyDescent="0.2">
      <c r="A188" s="37">
        <f t="shared" si="28"/>
        <v>186</v>
      </c>
      <c r="B188" s="38">
        <v>62.2</v>
      </c>
      <c r="H188" s="37">
        <f t="shared" si="29"/>
        <v>186</v>
      </c>
      <c r="I188" s="42">
        <f t="shared" si="37"/>
        <v>62.219286657859968</v>
      </c>
      <c r="O188" s="43">
        <v>186</v>
      </c>
      <c r="P188" s="42">
        <f t="shared" si="36"/>
        <v>34.159999999999997</v>
      </c>
      <c r="X188" s="37">
        <f t="shared" si="27"/>
        <v>191</v>
      </c>
      <c r="Y188" s="38">
        <f t="shared" si="35"/>
        <v>63.2</v>
      </c>
    </row>
    <row r="189" spans="1:25" x14ac:dyDescent="0.2">
      <c r="A189" s="37">
        <f t="shared" si="28"/>
        <v>187</v>
      </c>
      <c r="B189" s="38">
        <v>62.4</v>
      </c>
      <c r="H189" s="37">
        <f t="shared" si="29"/>
        <v>187</v>
      </c>
      <c r="I189" s="42">
        <f t="shared" si="37"/>
        <v>62.417437252311757</v>
      </c>
      <c r="O189" s="43">
        <v>187</v>
      </c>
      <c r="P189" s="42">
        <f t="shared" si="36"/>
        <v>34.22</v>
      </c>
      <c r="X189" s="37">
        <f t="shared" si="27"/>
        <v>192</v>
      </c>
      <c r="Y189" s="38">
        <f t="shared" si="35"/>
        <v>63.4</v>
      </c>
    </row>
    <row r="190" spans="1:25" x14ac:dyDescent="0.2">
      <c r="A190" s="37">
        <f t="shared" si="28"/>
        <v>188</v>
      </c>
      <c r="B190" s="38">
        <v>62.6</v>
      </c>
      <c r="H190" s="37">
        <f t="shared" si="29"/>
        <v>188</v>
      </c>
      <c r="I190" s="42">
        <f t="shared" si="37"/>
        <v>62.615587846763539</v>
      </c>
      <c r="O190" s="43">
        <v>188</v>
      </c>
      <c r="P190" s="42">
        <f t="shared" si="36"/>
        <v>34.28</v>
      </c>
      <c r="X190" s="37">
        <f t="shared" si="27"/>
        <v>193</v>
      </c>
      <c r="Y190" s="38">
        <f t="shared" si="35"/>
        <v>63.6</v>
      </c>
    </row>
    <row r="191" spans="1:25" x14ac:dyDescent="0.2">
      <c r="A191" s="37">
        <f t="shared" si="28"/>
        <v>189</v>
      </c>
      <c r="B191" s="38">
        <v>62.8</v>
      </c>
      <c r="H191" s="37">
        <f t="shared" si="29"/>
        <v>189</v>
      </c>
      <c r="I191" s="42">
        <f t="shared" si="37"/>
        <v>62.813738441215321</v>
      </c>
      <c r="O191" s="43">
        <v>189</v>
      </c>
      <c r="P191" s="42">
        <f t="shared" si="36"/>
        <v>34.340000000000003</v>
      </c>
      <c r="X191" s="37">
        <f t="shared" si="27"/>
        <v>194</v>
      </c>
      <c r="Y191" s="38">
        <f t="shared" si="35"/>
        <v>63.8</v>
      </c>
    </row>
    <row r="192" spans="1:25" x14ac:dyDescent="0.2">
      <c r="A192" s="37">
        <f t="shared" si="28"/>
        <v>190</v>
      </c>
      <c r="B192" s="38">
        <v>63</v>
      </c>
      <c r="H192" s="37">
        <f t="shared" si="29"/>
        <v>190</v>
      </c>
      <c r="I192" s="42">
        <f t="shared" si="37"/>
        <v>63.01188903566711</v>
      </c>
      <c r="O192" s="43">
        <v>190</v>
      </c>
      <c r="P192" s="42">
        <f t="shared" si="36"/>
        <v>34.4</v>
      </c>
      <c r="X192" s="37">
        <f t="shared" si="27"/>
        <v>195</v>
      </c>
      <c r="Y192" s="38">
        <f t="shared" si="35"/>
        <v>64</v>
      </c>
    </row>
    <row r="193" spans="1:25" x14ac:dyDescent="0.2">
      <c r="A193" s="37">
        <f t="shared" si="28"/>
        <v>191</v>
      </c>
      <c r="B193" s="38">
        <v>63.2</v>
      </c>
      <c r="H193" s="37">
        <f t="shared" si="29"/>
        <v>191</v>
      </c>
      <c r="I193" s="42">
        <f t="shared" si="37"/>
        <v>63.210039630118892</v>
      </c>
      <c r="O193" s="43">
        <v>191</v>
      </c>
      <c r="P193" s="42">
        <f t="shared" si="36"/>
        <v>34.46</v>
      </c>
      <c r="X193" s="37">
        <f t="shared" si="27"/>
        <v>196</v>
      </c>
      <c r="Y193" s="38">
        <f t="shared" si="35"/>
        <v>64.2</v>
      </c>
    </row>
    <row r="194" spans="1:25" x14ac:dyDescent="0.2">
      <c r="A194" s="37">
        <f t="shared" si="28"/>
        <v>192</v>
      </c>
      <c r="B194" s="38">
        <v>63.4</v>
      </c>
      <c r="H194" s="37">
        <f t="shared" si="29"/>
        <v>192</v>
      </c>
      <c r="I194" s="42">
        <f t="shared" si="37"/>
        <v>63.408190224570674</v>
      </c>
      <c r="O194" s="43">
        <v>192</v>
      </c>
      <c r="P194" s="42">
        <f t="shared" si="36"/>
        <v>34.520000000000003</v>
      </c>
      <c r="X194" s="37">
        <f t="shared" si="27"/>
        <v>197</v>
      </c>
      <c r="Y194" s="38">
        <f t="shared" si="35"/>
        <v>64.400000000000006</v>
      </c>
    </row>
    <row r="195" spans="1:25" x14ac:dyDescent="0.2">
      <c r="A195" s="37">
        <f t="shared" si="28"/>
        <v>193</v>
      </c>
      <c r="B195" s="38">
        <v>63.6</v>
      </c>
      <c r="H195" s="37">
        <f t="shared" si="29"/>
        <v>193</v>
      </c>
      <c r="I195" s="42">
        <f t="shared" si="37"/>
        <v>63.606340819022456</v>
      </c>
      <c r="O195" s="43">
        <v>193</v>
      </c>
      <c r="P195" s="42">
        <f t="shared" si="36"/>
        <v>34.58</v>
      </c>
      <c r="X195" s="37">
        <f t="shared" si="27"/>
        <v>198</v>
      </c>
      <c r="Y195" s="38">
        <f t="shared" si="35"/>
        <v>64.599999999999994</v>
      </c>
    </row>
    <row r="196" spans="1:25" x14ac:dyDescent="0.2">
      <c r="A196" s="37">
        <f t="shared" si="28"/>
        <v>194</v>
      </c>
      <c r="B196" s="38">
        <v>63.8</v>
      </c>
      <c r="H196" s="37">
        <f t="shared" si="29"/>
        <v>194</v>
      </c>
      <c r="I196" s="42">
        <f t="shared" si="37"/>
        <v>63.804491413474238</v>
      </c>
      <c r="O196" s="43">
        <v>194</v>
      </c>
      <c r="P196" s="42">
        <f t="shared" si="36"/>
        <v>34.64</v>
      </c>
      <c r="X196" s="37">
        <f t="shared" ref="X196:X259" si="38">X195+1</f>
        <v>199</v>
      </c>
      <c r="Y196" s="38">
        <f t="shared" si="35"/>
        <v>64.8</v>
      </c>
    </row>
    <row r="197" spans="1:25" x14ac:dyDescent="0.2">
      <c r="A197" s="37">
        <f t="shared" si="28"/>
        <v>195</v>
      </c>
      <c r="B197" s="38">
        <v>64</v>
      </c>
      <c r="H197" s="37">
        <f t="shared" si="29"/>
        <v>195</v>
      </c>
      <c r="I197" s="42">
        <f t="shared" si="37"/>
        <v>64.002642007926028</v>
      </c>
      <c r="O197" s="43">
        <v>195</v>
      </c>
      <c r="P197" s="42">
        <f t="shared" si="36"/>
        <v>34.700000000000003</v>
      </c>
      <c r="X197" s="37">
        <f t="shared" si="38"/>
        <v>200</v>
      </c>
      <c r="Y197" s="40">
        <v>65</v>
      </c>
    </row>
    <row r="198" spans="1:25" x14ac:dyDescent="0.2">
      <c r="A198" s="37">
        <f t="shared" si="28"/>
        <v>196</v>
      </c>
      <c r="B198" s="38">
        <v>64.2</v>
      </c>
      <c r="H198" s="37">
        <f t="shared" si="29"/>
        <v>196</v>
      </c>
      <c r="I198" s="42">
        <f t="shared" si="37"/>
        <v>64.200792602377817</v>
      </c>
      <c r="O198" s="43">
        <v>196</v>
      </c>
      <c r="P198" s="42">
        <f t="shared" si="36"/>
        <v>34.76</v>
      </c>
      <c r="X198" s="37">
        <f t="shared" si="38"/>
        <v>201</v>
      </c>
      <c r="Y198" s="38">
        <f t="shared" ref="Y198:Y221" si="39">SUM(Y$197+((Y$222-Y$197)*((X198-X$197)/(X$222-X$197))))</f>
        <v>65.2</v>
      </c>
    </row>
    <row r="199" spans="1:25" x14ac:dyDescent="0.2">
      <c r="A199" s="37">
        <f t="shared" si="28"/>
        <v>197</v>
      </c>
      <c r="B199" s="38">
        <v>64.400000000000006</v>
      </c>
      <c r="H199" s="37">
        <f t="shared" si="29"/>
        <v>197</v>
      </c>
      <c r="I199" s="42">
        <f t="shared" si="37"/>
        <v>64.398943196829592</v>
      </c>
      <c r="O199" s="43">
        <v>197</v>
      </c>
      <c r="P199" s="42">
        <f t="shared" si="36"/>
        <v>34.82</v>
      </c>
      <c r="X199" s="37">
        <f t="shared" si="38"/>
        <v>202</v>
      </c>
      <c r="Y199" s="38">
        <f t="shared" si="39"/>
        <v>65.400000000000006</v>
      </c>
    </row>
    <row r="200" spans="1:25" x14ac:dyDescent="0.2">
      <c r="A200" s="37">
        <f t="shared" si="28"/>
        <v>198</v>
      </c>
      <c r="B200" s="38">
        <v>64.599999999999994</v>
      </c>
      <c r="H200" s="37">
        <f t="shared" si="29"/>
        <v>198</v>
      </c>
      <c r="I200" s="42">
        <f t="shared" si="37"/>
        <v>64.597093791281381</v>
      </c>
      <c r="O200" s="43">
        <v>198</v>
      </c>
      <c r="P200" s="42">
        <f t="shared" si="36"/>
        <v>34.880000000000003</v>
      </c>
      <c r="X200" s="37">
        <f t="shared" si="38"/>
        <v>203</v>
      </c>
      <c r="Y200" s="38">
        <f t="shared" si="39"/>
        <v>65.599999999999994</v>
      </c>
    </row>
    <row r="201" spans="1:25" x14ac:dyDescent="0.2">
      <c r="A201" s="37">
        <f t="shared" ref="A201:A264" si="40">A200+1</f>
        <v>199</v>
      </c>
      <c r="B201" s="38">
        <v>64.8</v>
      </c>
      <c r="H201" s="37">
        <f t="shared" ref="H201:H264" si="41">H200+1</f>
        <v>199</v>
      </c>
      <c r="I201" s="42">
        <f t="shared" si="37"/>
        <v>64.795244385733156</v>
      </c>
      <c r="O201" s="43">
        <v>199</v>
      </c>
      <c r="P201" s="42">
        <f t="shared" si="36"/>
        <v>34.94</v>
      </c>
      <c r="X201" s="37">
        <f t="shared" si="38"/>
        <v>204</v>
      </c>
      <c r="Y201" s="38">
        <f t="shared" si="39"/>
        <v>65.8</v>
      </c>
    </row>
    <row r="202" spans="1:25" x14ac:dyDescent="0.2">
      <c r="A202" s="37">
        <f t="shared" si="40"/>
        <v>200</v>
      </c>
      <c r="B202" s="38">
        <v>65</v>
      </c>
      <c r="H202" s="37">
        <f t="shared" si="41"/>
        <v>200</v>
      </c>
      <c r="I202" s="42">
        <f t="shared" si="37"/>
        <v>64.993394980184945</v>
      </c>
      <c r="O202" s="43">
        <v>200</v>
      </c>
      <c r="P202" s="42">
        <f t="shared" si="36"/>
        <v>35</v>
      </c>
      <c r="X202" s="37">
        <f t="shared" si="38"/>
        <v>205</v>
      </c>
      <c r="Y202" s="38">
        <f t="shared" si="39"/>
        <v>66</v>
      </c>
    </row>
    <row r="203" spans="1:25" x14ac:dyDescent="0.2">
      <c r="A203" s="37">
        <f t="shared" si="40"/>
        <v>201</v>
      </c>
      <c r="B203" s="38">
        <v>65.2</v>
      </c>
      <c r="H203" s="37">
        <f t="shared" si="41"/>
        <v>201</v>
      </c>
      <c r="I203" s="42">
        <f>SUM($F$31+(($F$32-$F$31)*((H203-$E$31)/($E$32-$E$31))))</f>
        <v>65.194187582562748</v>
      </c>
      <c r="O203" s="43">
        <v>201</v>
      </c>
      <c r="P203" s="42">
        <f>SUM($M$11+(($M$12-$M$11)*((O203-$L$11)/($L$12-$L$11))))</f>
        <v>35.08</v>
      </c>
      <c r="X203" s="37">
        <f t="shared" si="38"/>
        <v>206</v>
      </c>
      <c r="Y203" s="38">
        <f t="shared" si="39"/>
        <v>66.2</v>
      </c>
    </row>
    <row r="204" spans="1:25" x14ac:dyDescent="0.2">
      <c r="A204" s="37">
        <f t="shared" si="40"/>
        <v>202</v>
      </c>
      <c r="B204" s="38">
        <v>65.400000000000006</v>
      </c>
      <c r="H204" s="37">
        <f t="shared" si="41"/>
        <v>202</v>
      </c>
      <c r="I204" s="42">
        <f t="shared" ref="I204:I227" si="42">SUM($F$31+(($F$32-$F$31)*((H204-$E$31)/($E$32-$E$31))))</f>
        <v>65.394980184940565</v>
      </c>
      <c r="O204" s="43">
        <v>202</v>
      </c>
      <c r="P204" s="42">
        <f t="shared" ref="P204:P227" si="43">SUM($M$11+(($M$12-$M$11)*((O204-$L$11)/($L$12-$L$11))))</f>
        <v>35.159999999999997</v>
      </c>
      <c r="X204" s="37">
        <f t="shared" si="38"/>
        <v>207</v>
      </c>
      <c r="Y204" s="38">
        <f t="shared" si="39"/>
        <v>66.400000000000006</v>
      </c>
    </row>
    <row r="205" spans="1:25" x14ac:dyDescent="0.2">
      <c r="A205" s="37">
        <f t="shared" si="40"/>
        <v>203</v>
      </c>
      <c r="B205" s="38">
        <v>65.599999999999994</v>
      </c>
      <c r="H205" s="37">
        <f t="shared" si="41"/>
        <v>203</v>
      </c>
      <c r="I205" s="42">
        <f t="shared" si="42"/>
        <v>65.595772787318367</v>
      </c>
      <c r="O205" s="43">
        <v>203</v>
      </c>
      <c r="P205" s="42">
        <f t="shared" si="43"/>
        <v>35.24</v>
      </c>
      <c r="X205" s="37">
        <f t="shared" si="38"/>
        <v>208</v>
      </c>
      <c r="Y205" s="38">
        <f t="shared" si="39"/>
        <v>66.599999999999994</v>
      </c>
    </row>
    <row r="206" spans="1:25" x14ac:dyDescent="0.2">
      <c r="A206" s="37">
        <f t="shared" si="40"/>
        <v>204</v>
      </c>
      <c r="B206" s="38">
        <v>65.8</v>
      </c>
      <c r="H206" s="37">
        <f t="shared" si="41"/>
        <v>204</v>
      </c>
      <c r="I206" s="42">
        <f t="shared" si="42"/>
        <v>65.79656538969617</v>
      </c>
      <c r="O206" s="43">
        <v>204</v>
      </c>
      <c r="P206" s="42">
        <f t="shared" si="43"/>
        <v>35.32</v>
      </c>
      <c r="X206" s="37">
        <f t="shared" si="38"/>
        <v>209</v>
      </c>
      <c r="Y206" s="38">
        <f t="shared" si="39"/>
        <v>66.8</v>
      </c>
    </row>
    <row r="207" spans="1:25" x14ac:dyDescent="0.2">
      <c r="A207" s="37">
        <f t="shared" si="40"/>
        <v>205</v>
      </c>
      <c r="B207" s="38">
        <v>66</v>
      </c>
      <c r="H207" s="37">
        <f t="shared" si="41"/>
        <v>205</v>
      </c>
      <c r="I207" s="42">
        <f t="shared" si="42"/>
        <v>65.997357992073972</v>
      </c>
      <c r="O207" s="43">
        <v>205</v>
      </c>
      <c r="P207" s="42">
        <f t="shared" si="43"/>
        <v>35.4</v>
      </c>
      <c r="X207" s="37">
        <f t="shared" si="38"/>
        <v>210</v>
      </c>
      <c r="Y207" s="38">
        <f t="shared" si="39"/>
        <v>67</v>
      </c>
    </row>
    <row r="208" spans="1:25" x14ac:dyDescent="0.2">
      <c r="A208" s="37">
        <f t="shared" si="40"/>
        <v>206</v>
      </c>
      <c r="B208" s="38">
        <v>66.2</v>
      </c>
      <c r="H208" s="37">
        <f t="shared" si="41"/>
        <v>206</v>
      </c>
      <c r="I208" s="42">
        <f t="shared" si="42"/>
        <v>66.198150594451789</v>
      </c>
      <c r="O208" s="43">
        <v>206</v>
      </c>
      <c r="P208" s="42">
        <f t="shared" si="43"/>
        <v>35.479999999999997</v>
      </c>
      <c r="X208" s="37">
        <f t="shared" si="38"/>
        <v>211</v>
      </c>
      <c r="Y208" s="38">
        <f t="shared" si="39"/>
        <v>67.2</v>
      </c>
    </row>
    <row r="209" spans="1:25" x14ac:dyDescent="0.2">
      <c r="A209" s="37">
        <f t="shared" si="40"/>
        <v>207</v>
      </c>
      <c r="B209" s="38">
        <v>66.400000000000006</v>
      </c>
      <c r="H209" s="37">
        <f t="shared" si="41"/>
        <v>207</v>
      </c>
      <c r="I209" s="42">
        <f t="shared" si="42"/>
        <v>66.398943196829592</v>
      </c>
      <c r="O209" s="43">
        <v>207</v>
      </c>
      <c r="P209" s="42">
        <f t="shared" si="43"/>
        <v>35.56</v>
      </c>
      <c r="X209" s="37">
        <f t="shared" si="38"/>
        <v>212</v>
      </c>
      <c r="Y209" s="38">
        <f t="shared" si="39"/>
        <v>67.400000000000006</v>
      </c>
    </row>
    <row r="210" spans="1:25" x14ac:dyDescent="0.2">
      <c r="A210" s="37">
        <f t="shared" si="40"/>
        <v>208</v>
      </c>
      <c r="B210" s="38">
        <v>66.599999999999994</v>
      </c>
      <c r="H210" s="37">
        <f t="shared" si="41"/>
        <v>208</v>
      </c>
      <c r="I210" s="42">
        <f t="shared" si="42"/>
        <v>66.599735799207394</v>
      </c>
      <c r="O210" s="43">
        <v>208</v>
      </c>
      <c r="P210" s="42">
        <f t="shared" si="43"/>
        <v>35.64</v>
      </c>
      <c r="X210" s="37">
        <f t="shared" si="38"/>
        <v>213</v>
      </c>
      <c r="Y210" s="38">
        <f t="shared" si="39"/>
        <v>67.599999999999994</v>
      </c>
    </row>
    <row r="211" spans="1:25" x14ac:dyDescent="0.2">
      <c r="A211" s="37">
        <f t="shared" si="40"/>
        <v>209</v>
      </c>
      <c r="B211" s="38">
        <v>66.8</v>
      </c>
      <c r="H211" s="37">
        <f t="shared" si="41"/>
        <v>209</v>
      </c>
      <c r="I211" s="42">
        <f t="shared" si="42"/>
        <v>66.800528401585211</v>
      </c>
      <c r="O211" s="43">
        <v>209</v>
      </c>
      <c r="P211" s="42">
        <f t="shared" si="43"/>
        <v>35.72</v>
      </c>
      <c r="X211" s="37">
        <f t="shared" si="38"/>
        <v>214</v>
      </c>
      <c r="Y211" s="38">
        <f t="shared" si="39"/>
        <v>67.8</v>
      </c>
    </row>
    <row r="212" spans="1:25" x14ac:dyDescent="0.2">
      <c r="A212" s="37">
        <f t="shared" si="40"/>
        <v>210</v>
      </c>
      <c r="B212" s="38">
        <v>67</v>
      </c>
      <c r="H212" s="37">
        <f t="shared" si="41"/>
        <v>210</v>
      </c>
      <c r="I212" s="42">
        <f t="shared" si="42"/>
        <v>67.001321003963014</v>
      </c>
      <c r="O212" s="43">
        <v>210</v>
      </c>
      <c r="P212" s="42">
        <f t="shared" si="43"/>
        <v>35.799999999999997</v>
      </c>
      <c r="X212" s="37">
        <f t="shared" si="38"/>
        <v>215</v>
      </c>
      <c r="Y212" s="38">
        <f t="shared" si="39"/>
        <v>68</v>
      </c>
    </row>
    <row r="213" spans="1:25" x14ac:dyDescent="0.2">
      <c r="A213" s="37">
        <f t="shared" si="40"/>
        <v>211</v>
      </c>
      <c r="B213" s="38">
        <v>67.2</v>
      </c>
      <c r="H213" s="37">
        <f t="shared" si="41"/>
        <v>211</v>
      </c>
      <c r="I213" s="42">
        <f t="shared" si="42"/>
        <v>67.202113606340816</v>
      </c>
      <c r="O213" s="43">
        <v>211</v>
      </c>
      <c r="P213" s="42">
        <f t="shared" si="43"/>
        <v>35.880000000000003</v>
      </c>
      <c r="X213" s="37">
        <f t="shared" si="38"/>
        <v>216</v>
      </c>
      <c r="Y213" s="38">
        <f t="shared" si="39"/>
        <v>68.2</v>
      </c>
    </row>
    <row r="214" spans="1:25" x14ac:dyDescent="0.2">
      <c r="A214" s="37">
        <f t="shared" si="40"/>
        <v>212</v>
      </c>
      <c r="B214" s="38">
        <v>67.400000000000006</v>
      </c>
      <c r="H214" s="37">
        <f t="shared" si="41"/>
        <v>212</v>
      </c>
      <c r="I214" s="42">
        <f t="shared" si="42"/>
        <v>67.402906208718619</v>
      </c>
      <c r="O214" s="43">
        <v>212</v>
      </c>
      <c r="P214" s="42">
        <f t="shared" si="43"/>
        <v>35.96</v>
      </c>
      <c r="X214" s="37">
        <f t="shared" si="38"/>
        <v>217</v>
      </c>
      <c r="Y214" s="38">
        <f t="shared" si="39"/>
        <v>68.400000000000006</v>
      </c>
    </row>
    <row r="215" spans="1:25" x14ac:dyDescent="0.2">
      <c r="A215" s="37">
        <f t="shared" si="40"/>
        <v>213</v>
      </c>
      <c r="B215" s="38">
        <v>67.599999999999994</v>
      </c>
      <c r="H215" s="37">
        <f t="shared" si="41"/>
        <v>213</v>
      </c>
      <c r="I215" s="42">
        <f t="shared" si="42"/>
        <v>67.603698811096436</v>
      </c>
      <c r="O215" s="43">
        <v>213</v>
      </c>
      <c r="P215" s="42">
        <f t="shared" si="43"/>
        <v>36.04</v>
      </c>
      <c r="X215" s="37">
        <f t="shared" si="38"/>
        <v>218</v>
      </c>
      <c r="Y215" s="38">
        <f t="shared" si="39"/>
        <v>68.599999999999994</v>
      </c>
    </row>
    <row r="216" spans="1:25" x14ac:dyDescent="0.2">
      <c r="A216" s="37">
        <f t="shared" si="40"/>
        <v>214</v>
      </c>
      <c r="B216" s="38">
        <v>67.8</v>
      </c>
      <c r="H216" s="37">
        <f t="shared" si="41"/>
        <v>214</v>
      </c>
      <c r="I216" s="42">
        <f t="shared" si="42"/>
        <v>67.804491413474238</v>
      </c>
      <c r="O216" s="43">
        <v>214</v>
      </c>
      <c r="P216" s="42">
        <f t="shared" si="43"/>
        <v>36.119999999999997</v>
      </c>
      <c r="X216" s="37">
        <f t="shared" si="38"/>
        <v>219</v>
      </c>
      <c r="Y216" s="38">
        <f t="shared" si="39"/>
        <v>68.8</v>
      </c>
    </row>
    <row r="217" spans="1:25" x14ac:dyDescent="0.2">
      <c r="A217" s="37">
        <f t="shared" si="40"/>
        <v>215</v>
      </c>
      <c r="B217" s="38">
        <v>68</v>
      </c>
      <c r="H217" s="37">
        <f t="shared" si="41"/>
        <v>215</v>
      </c>
      <c r="I217" s="42">
        <f t="shared" si="42"/>
        <v>68.005284015852041</v>
      </c>
      <c r="O217" s="43">
        <v>215</v>
      </c>
      <c r="P217" s="42">
        <f t="shared" si="43"/>
        <v>36.200000000000003</v>
      </c>
      <c r="X217" s="37">
        <f t="shared" si="38"/>
        <v>220</v>
      </c>
      <c r="Y217" s="38">
        <f t="shared" si="39"/>
        <v>69</v>
      </c>
    </row>
    <row r="218" spans="1:25" x14ac:dyDescent="0.2">
      <c r="A218" s="37">
        <f t="shared" si="40"/>
        <v>216</v>
      </c>
      <c r="B218" s="38">
        <v>68.2</v>
      </c>
      <c r="H218" s="37">
        <f t="shared" si="41"/>
        <v>216</v>
      </c>
      <c r="I218" s="42">
        <f t="shared" si="42"/>
        <v>68.206076618229844</v>
      </c>
      <c r="O218" s="43">
        <v>216</v>
      </c>
      <c r="P218" s="42">
        <f t="shared" si="43"/>
        <v>36.28</v>
      </c>
      <c r="X218" s="37">
        <f t="shared" si="38"/>
        <v>221</v>
      </c>
      <c r="Y218" s="38">
        <f t="shared" si="39"/>
        <v>69.2</v>
      </c>
    </row>
    <row r="219" spans="1:25" x14ac:dyDescent="0.2">
      <c r="A219" s="37">
        <f t="shared" si="40"/>
        <v>217</v>
      </c>
      <c r="B219" s="38">
        <v>68.400000000000006</v>
      </c>
      <c r="H219" s="37">
        <f t="shared" si="41"/>
        <v>217</v>
      </c>
      <c r="I219" s="42">
        <f t="shared" si="42"/>
        <v>68.406869220607661</v>
      </c>
      <c r="O219" s="43">
        <v>217</v>
      </c>
      <c r="P219" s="42">
        <f t="shared" si="43"/>
        <v>36.36</v>
      </c>
      <c r="X219" s="37">
        <f t="shared" si="38"/>
        <v>222</v>
      </c>
      <c r="Y219" s="38">
        <f t="shared" si="39"/>
        <v>69.400000000000006</v>
      </c>
    </row>
    <row r="220" spans="1:25" x14ac:dyDescent="0.2">
      <c r="A220" s="37">
        <f t="shared" si="40"/>
        <v>218</v>
      </c>
      <c r="B220" s="38">
        <v>68.599999999999994</v>
      </c>
      <c r="H220" s="37">
        <f t="shared" si="41"/>
        <v>218</v>
      </c>
      <c r="I220" s="42">
        <f t="shared" si="42"/>
        <v>68.607661822985463</v>
      </c>
      <c r="O220" s="43">
        <v>218</v>
      </c>
      <c r="P220" s="42">
        <f t="shared" si="43"/>
        <v>36.44</v>
      </c>
      <c r="X220" s="37">
        <f t="shared" si="38"/>
        <v>223</v>
      </c>
      <c r="Y220" s="38">
        <f t="shared" si="39"/>
        <v>69.599999999999994</v>
      </c>
    </row>
    <row r="221" spans="1:25" x14ac:dyDescent="0.2">
      <c r="A221" s="37">
        <f t="shared" si="40"/>
        <v>219</v>
      </c>
      <c r="B221" s="38">
        <v>68.8</v>
      </c>
      <c r="H221" s="37">
        <f t="shared" si="41"/>
        <v>219</v>
      </c>
      <c r="I221" s="42">
        <f t="shared" si="42"/>
        <v>68.808454425363266</v>
      </c>
      <c r="O221" s="43">
        <v>219</v>
      </c>
      <c r="P221" s="42">
        <f t="shared" si="43"/>
        <v>36.520000000000003</v>
      </c>
      <c r="X221" s="37">
        <f t="shared" si="38"/>
        <v>224</v>
      </c>
      <c r="Y221" s="38">
        <f t="shared" si="39"/>
        <v>69.8</v>
      </c>
    </row>
    <row r="222" spans="1:25" x14ac:dyDescent="0.2">
      <c r="A222" s="37">
        <f t="shared" si="40"/>
        <v>220</v>
      </c>
      <c r="B222" s="38">
        <v>69</v>
      </c>
      <c r="H222" s="37">
        <f t="shared" si="41"/>
        <v>220</v>
      </c>
      <c r="I222" s="42">
        <f t="shared" si="42"/>
        <v>69.009247027741083</v>
      </c>
      <c r="O222" s="43">
        <v>220</v>
      </c>
      <c r="P222" s="42">
        <f t="shared" si="43"/>
        <v>36.6</v>
      </c>
      <c r="X222" s="37">
        <f t="shared" si="38"/>
        <v>225</v>
      </c>
      <c r="Y222" s="40">
        <v>70</v>
      </c>
    </row>
    <row r="223" spans="1:25" x14ac:dyDescent="0.2">
      <c r="A223" s="37">
        <f t="shared" si="40"/>
        <v>221</v>
      </c>
      <c r="B223" s="38">
        <v>69.2</v>
      </c>
      <c r="H223" s="37">
        <f t="shared" si="41"/>
        <v>221</v>
      </c>
      <c r="I223" s="42">
        <f t="shared" si="42"/>
        <v>69.210039630118885</v>
      </c>
      <c r="O223" s="43">
        <v>221</v>
      </c>
      <c r="P223" s="42">
        <f t="shared" si="43"/>
        <v>36.68</v>
      </c>
      <c r="X223" s="37">
        <f t="shared" si="38"/>
        <v>226</v>
      </c>
      <c r="Y223" s="38">
        <f t="shared" ref="Y223:Y246" si="44">SUM(Y$222+((Y$247-Y$222)*((X223-X$222)/(X$247-X$222))))</f>
        <v>70.2</v>
      </c>
    </row>
    <row r="224" spans="1:25" x14ac:dyDescent="0.2">
      <c r="A224" s="37">
        <f t="shared" si="40"/>
        <v>222</v>
      </c>
      <c r="B224" s="38">
        <v>69.400000000000006</v>
      </c>
      <c r="H224" s="37">
        <f t="shared" si="41"/>
        <v>222</v>
      </c>
      <c r="I224" s="42">
        <f t="shared" si="42"/>
        <v>69.410832232496688</v>
      </c>
      <c r="O224" s="43">
        <v>222</v>
      </c>
      <c r="P224" s="42">
        <f t="shared" si="43"/>
        <v>36.76</v>
      </c>
      <c r="X224" s="37">
        <f t="shared" si="38"/>
        <v>227</v>
      </c>
      <c r="Y224" s="38">
        <f t="shared" si="44"/>
        <v>70.400000000000006</v>
      </c>
    </row>
    <row r="225" spans="1:25" x14ac:dyDescent="0.2">
      <c r="A225" s="37">
        <f t="shared" si="40"/>
        <v>223</v>
      </c>
      <c r="B225" s="38">
        <v>69.599999999999994</v>
      </c>
      <c r="H225" s="37">
        <f t="shared" si="41"/>
        <v>223</v>
      </c>
      <c r="I225" s="42">
        <f t="shared" si="42"/>
        <v>69.61162483487449</v>
      </c>
      <c r="O225" s="43">
        <v>223</v>
      </c>
      <c r="P225" s="42">
        <f t="shared" si="43"/>
        <v>36.840000000000003</v>
      </c>
      <c r="X225" s="37">
        <f t="shared" si="38"/>
        <v>228</v>
      </c>
      <c r="Y225" s="38">
        <f t="shared" si="44"/>
        <v>70.599999999999994</v>
      </c>
    </row>
    <row r="226" spans="1:25" x14ac:dyDescent="0.2">
      <c r="A226" s="37">
        <f t="shared" si="40"/>
        <v>224</v>
      </c>
      <c r="B226" s="38">
        <v>69.8</v>
      </c>
      <c r="H226" s="37">
        <f t="shared" si="41"/>
        <v>224</v>
      </c>
      <c r="I226" s="42">
        <f t="shared" si="42"/>
        <v>69.812417437252307</v>
      </c>
      <c r="O226" s="43">
        <v>224</v>
      </c>
      <c r="P226" s="42">
        <f t="shared" si="43"/>
        <v>36.92</v>
      </c>
      <c r="X226" s="37">
        <f t="shared" si="38"/>
        <v>229</v>
      </c>
      <c r="Y226" s="38">
        <f t="shared" si="44"/>
        <v>70.8</v>
      </c>
    </row>
    <row r="227" spans="1:25" x14ac:dyDescent="0.2">
      <c r="A227" s="37">
        <f t="shared" si="40"/>
        <v>225</v>
      </c>
      <c r="B227" s="38">
        <v>70</v>
      </c>
      <c r="H227" s="37">
        <f t="shared" si="41"/>
        <v>225</v>
      </c>
      <c r="I227" s="42">
        <f t="shared" si="42"/>
        <v>70.01321003963011</v>
      </c>
      <c r="O227" s="43">
        <v>225</v>
      </c>
      <c r="P227" s="42">
        <f t="shared" si="43"/>
        <v>37</v>
      </c>
      <c r="X227" s="37">
        <f t="shared" si="38"/>
        <v>230</v>
      </c>
      <c r="Y227" s="38">
        <f t="shared" si="44"/>
        <v>71</v>
      </c>
    </row>
    <row r="228" spans="1:25" x14ac:dyDescent="0.2">
      <c r="A228" s="37">
        <f t="shared" si="40"/>
        <v>226</v>
      </c>
      <c r="B228" s="38">
        <v>70.2</v>
      </c>
      <c r="H228" s="37">
        <f t="shared" si="41"/>
        <v>226</v>
      </c>
      <c r="I228" s="42">
        <f>SUM($F$32+(($F$33-$F$32)*((H228-$E$32)/($E$33-$E$32))))</f>
        <v>70.214002642007912</v>
      </c>
      <c r="O228" s="43">
        <v>226</v>
      </c>
      <c r="P228" s="42">
        <f>SUM($M$12+(($M$13-$M$12)*((O228-$L$12)/($L$13-$L$12))))</f>
        <v>37.08</v>
      </c>
      <c r="X228" s="37">
        <f t="shared" si="38"/>
        <v>231</v>
      </c>
      <c r="Y228" s="38">
        <f t="shared" si="44"/>
        <v>71.2</v>
      </c>
    </row>
    <row r="229" spans="1:25" x14ac:dyDescent="0.2">
      <c r="A229" s="37">
        <f t="shared" si="40"/>
        <v>227</v>
      </c>
      <c r="B229" s="38">
        <v>70.400000000000006</v>
      </c>
      <c r="H229" s="37">
        <f t="shared" si="41"/>
        <v>227</v>
      </c>
      <c r="I229" s="42">
        <f t="shared" ref="I229:I252" si="45">SUM($F$32+(($F$33-$F$32)*((H229-$E$32)/($E$33-$E$32))))</f>
        <v>70.414795244385729</v>
      </c>
      <c r="O229" s="43">
        <v>227</v>
      </c>
      <c r="P229" s="42">
        <f t="shared" ref="P229:P252" si="46">SUM($M$12+(($M$13-$M$12)*((O229-$L$12)/($L$13-$L$12))))</f>
        <v>37.159999999999997</v>
      </c>
      <c r="X229" s="37">
        <f t="shared" si="38"/>
        <v>232</v>
      </c>
      <c r="Y229" s="38">
        <f t="shared" si="44"/>
        <v>71.400000000000006</v>
      </c>
    </row>
    <row r="230" spans="1:25" x14ac:dyDescent="0.2">
      <c r="A230" s="37">
        <f t="shared" si="40"/>
        <v>228</v>
      </c>
      <c r="B230" s="38">
        <v>70.599999999999994</v>
      </c>
      <c r="H230" s="37">
        <f t="shared" si="41"/>
        <v>228</v>
      </c>
      <c r="I230" s="42">
        <f t="shared" si="45"/>
        <v>70.615587846763532</v>
      </c>
      <c r="O230" s="43">
        <v>228</v>
      </c>
      <c r="P230" s="42">
        <f>SUM($M$12+(($M$13-$M$12)*((O230-$L$12)/($L$13-$L$12))))</f>
        <v>37.24</v>
      </c>
      <c r="X230" s="37">
        <f t="shared" si="38"/>
        <v>233</v>
      </c>
      <c r="Y230" s="38">
        <f t="shared" si="44"/>
        <v>71.599999999999994</v>
      </c>
    </row>
    <row r="231" spans="1:25" x14ac:dyDescent="0.2">
      <c r="A231" s="37">
        <f t="shared" si="40"/>
        <v>229</v>
      </c>
      <c r="B231" s="38">
        <v>70.8</v>
      </c>
      <c r="H231" s="37">
        <f t="shared" si="41"/>
        <v>229</v>
      </c>
      <c r="I231" s="42">
        <f t="shared" si="45"/>
        <v>70.816380449141334</v>
      </c>
      <c r="O231" s="43">
        <v>229</v>
      </c>
      <c r="P231" s="42">
        <f>SUM($M$12+(($M$13-$M$12)*((O231-$L$12)/($L$13-$L$12))))</f>
        <v>37.32</v>
      </c>
      <c r="X231" s="37">
        <f t="shared" si="38"/>
        <v>234</v>
      </c>
      <c r="Y231" s="38">
        <f t="shared" si="44"/>
        <v>71.8</v>
      </c>
    </row>
    <row r="232" spans="1:25" x14ac:dyDescent="0.2">
      <c r="A232" s="37">
        <f t="shared" si="40"/>
        <v>230</v>
      </c>
      <c r="B232" s="38">
        <v>71</v>
      </c>
      <c r="H232" s="37">
        <f t="shared" si="41"/>
        <v>230</v>
      </c>
      <c r="I232" s="42">
        <f t="shared" si="45"/>
        <v>71.017173051519151</v>
      </c>
      <c r="O232" s="43">
        <v>230</v>
      </c>
      <c r="P232" s="42">
        <f>SUM($M$12+(($M$13-$M$12)*((O232-$L$12)/($L$13-$L$12))))</f>
        <v>37.4</v>
      </c>
      <c r="X232" s="37">
        <f t="shared" si="38"/>
        <v>235</v>
      </c>
      <c r="Y232" s="38">
        <f t="shared" si="44"/>
        <v>72</v>
      </c>
    </row>
    <row r="233" spans="1:25" x14ac:dyDescent="0.2">
      <c r="A233" s="37">
        <f t="shared" si="40"/>
        <v>231</v>
      </c>
      <c r="B233" s="38">
        <v>71.2</v>
      </c>
      <c r="H233" s="37">
        <f t="shared" si="41"/>
        <v>231</v>
      </c>
      <c r="I233" s="42">
        <f t="shared" si="45"/>
        <v>71.217965653896954</v>
      </c>
      <c r="O233" s="43">
        <v>231</v>
      </c>
      <c r="P233" s="42">
        <f t="shared" si="46"/>
        <v>37.479999999999997</v>
      </c>
      <c r="X233" s="37">
        <f t="shared" si="38"/>
        <v>236</v>
      </c>
      <c r="Y233" s="38">
        <f t="shared" si="44"/>
        <v>72.2</v>
      </c>
    </row>
    <row r="234" spans="1:25" x14ac:dyDescent="0.2">
      <c r="A234" s="37">
        <f t="shared" si="40"/>
        <v>232</v>
      </c>
      <c r="B234" s="38">
        <v>71.400000000000006</v>
      </c>
      <c r="H234" s="37">
        <f t="shared" si="41"/>
        <v>232</v>
      </c>
      <c r="I234" s="42">
        <f t="shared" si="45"/>
        <v>71.418758256274756</v>
      </c>
      <c r="O234" s="43">
        <v>232</v>
      </c>
      <c r="P234" s="42">
        <f t="shared" si="46"/>
        <v>37.56</v>
      </c>
      <c r="X234" s="37">
        <f t="shared" si="38"/>
        <v>237</v>
      </c>
      <c r="Y234" s="38">
        <f t="shared" si="44"/>
        <v>72.400000000000006</v>
      </c>
    </row>
    <row r="235" spans="1:25" x14ac:dyDescent="0.2">
      <c r="A235" s="37">
        <f t="shared" si="40"/>
        <v>233</v>
      </c>
      <c r="B235" s="38">
        <v>71.599999999999994</v>
      </c>
      <c r="H235" s="37">
        <f t="shared" si="41"/>
        <v>233</v>
      </c>
      <c r="I235" s="42">
        <f t="shared" si="45"/>
        <v>71.619550858652573</v>
      </c>
      <c r="O235" s="43">
        <v>233</v>
      </c>
      <c r="P235" s="42">
        <f t="shared" si="46"/>
        <v>37.64</v>
      </c>
      <c r="X235" s="37">
        <f t="shared" si="38"/>
        <v>238</v>
      </c>
      <c r="Y235" s="38">
        <f t="shared" si="44"/>
        <v>72.599999999999994</v>
      </c>
    </row>
    <row r="236" spans="1:25" x14ac:dyDescent="0.2">
      <c r="A236" s="37">
        <f t="shared" si="40"/>
        <v>234</v>
      </c>
      <c r="B236" s="38">
        <v>71.8</v>
      </c>
      <c r="H236" s="37">
        <f t="shared" si="41"/>
        <v>234</v>
      </c>
      <c r="I236" s="42">
        <f t="shared" si="45"/>
        <v>71.820343461030376</v>
      </c>
      <c r="O236" s="43">
        <v>234</v>
      </c>
      <c r="P236" s="42">
        <f t="shared" si="46"/>
        <v>37.72</v>
      </c>
      <c r="X236" s="37">
        <f t="shared" si="38"/>
        <v>239</v>
      </c>
      <c r="Y236" s="38">
        <f t="shared" si="44"/>
        <v>72.8</v>
      </c>
    </row>
    <row r="237" spans="1:25" x14ac:dyDescent="0.2">
      <c r="A237" s="37">
        <f t="shared" si="40"/>
        <v>235</v>
      </c>
      <c r="B237" s="38">
        <v>72</v>
      </c>
      <c r="H237" s="37">
        <f t="shared" si="41"/>
        <v>235</v>
      </c>
      <c r="I237" s="42">
        <f t="shared" si="45"/>
        <v>72.021136063408179</v>
      </c>
      <c r="O237" s="43">
        <v>235</v>
      </c>
      <c r="P237" s="42">
        <f t="shared" si="46"/>
        <v>37.799999999999997</v>
      </c>
      <c r="X237" s="37">
        <f t="shared" si="38"/>
        <v>240</v>
      </c>
      <c r="Y237" s="38">
        <f t="shared" si="44"/>
        <v>73</v>
      </c>
    </row>
    <row r="238" spans="1:25" x14ac:dyDescent="0.2">
      <c r="A238" s="37">
        <f t="shared" si="40"/>
        <v>236</v>
      </c>
      <c r="B238" s="38">
        <v>72.2</v>
      </c>
      <c r="H238" s="37">
        <f t="shared" si="41"/>
        <v>236</v>
      </c>
      <c r="I238" s="42">
        <f t="shared" si="45"/>
        <v>72.221928665785995</v>
      </c>
      <c r="O238" s="43">
        <v>236</v>
      </c>
      <c r="P238" s="42">
        <f t="shared" si="46"/>
        <v>37.880000000000003</v>
      </c>
      <c r="X238" s="37">
        <f t="shared" si="38"/>
        <v>241</v>
      </c>
      <c r="Y238" s="38">
        <f t="shared" si="44"/>
        <v>73.2</v>
      </c>
    </row>
    <row r="239" spans="1:25" x14ac:dyDescent="0.2">
      <c r="A239" s="37">
        <f t="shared" si="40"/>
        <v>237</v>
      </c>
      <c r="B239" s="38">
        <v>72.400000000000006</v>
      </c>
      <c r="H239" s="37">
        <f t="shared" si="41"/>
        <v>237</v>
      </c>
      <c r="I239" s="42">
        <f t="shared" si="45"/>
        <v>72.422721268163798</v>
      </c>
      <c r="O239" s="43">
        <v>237</v>
      </c>
      <c r="P239" s="42">
        <f t="shared" si="46"/>
        <v>37.96</v>
      </c>
      <c r="X239" s="37">
        <f t="shared" si="38"/>
        <v>242</v>
      </c>
      <c r="Y239" s="38">
        <f t="shared" si="44"/>
        <v>73.400000000000006</v>
      </c>
    </row>
    <row r="240" spans="1:25" x14ac:dyDescent="0.2">
      <c r="A240" s="37">
        <f t="shared" si="40"/>
        <v>238</v>
      </c>
      <c r="B240" s="38">
        <v>72.599999999999994</v>
      </c>
      <c r="H240" s="37">
        <f t="shared" si="41"/>
        <v>238</v>
      </c>
      <c r="I240" s="42">
        <f t="shared" si="45"/>
        <v>72.623513870541601</v>
      </c>
      <c r="O240" s="43">
        <v>238</v>
      </c>
      <c r="P240" s="42">
        <f t="shared" si="46"/>
        <v>38.04</v>
      </c>
      <c r="X240" s="37">
        <f t="shared" si="38"/>
        <v>243</v>
      </c>
      <c r="Y240" s="38">
        <f t="shared" si="44"/>
        <v>73.599999999999994</v>
      </c>
    </row>
    <row r="241" spans="1:25" x14ac:dyDescent="0.2">
      <c r="A241" s="37">
        <f t="shared" si="40"/>
        <v>239</v>
      </c>
      <c r="B241" s="38">
        <v>72.8</v>
      </c>
      <c r="H241" s="37">
        <f t="shared" si="41"/>
        <v>239</v>
      </c>
      <c r="I241" s="42">
        <f t="shared" si="45"/>
        <v>72.824306472919403</v>
      </c>
      <c r="O241" s="43">
        <v>239</v>
      </c>
      <c r="P241" s="42">
        <f t="shared" si="46"/>
        <v>38.119999999999997</v>
      </c>
      <c r="X241" s="37">
        <f t="shared" si="38"/>
        <v>244</v>
      </c>
      <c r="Y241" s="38">
        <f t="shared" si="44"/>
        <v>73.8</v>
      </c>
    </row>
    <row r="242" spans="1:25" x14ac:dyDescent="0.2">
      <c r="A242" s="37">
        <f t="shared" si="40"/>
        <v>240</v>
      </c>
      <c r="B242" s="38">
        <v>73</v>
      </c>
      <c r="H242" s="37">
        <f t="shared" si="41"/>
        <v>240</v>
      </c>
      <c r="I242" s="42">
        <f t="shared" si="45"/>
        <v>73.02509907529722</v>
      </c>
      <c r="O242" s="43">
        <v>240</v>
      </c>
      <c r="P242" s="42">
        <f t="shared" si="46"/>
        <v>38.200000000000003</v>
      </c>
      <c r="X242" s="37">
        <f t="shared" si="38"/>
        <v>245</v>
      </c>
      <c r="Y242" s="38">
        <f t="shared" si="44"/>
        <v>74</v>
      </c>
    </row>
    <row r="243" spans="1:25" x14ac:dyDescent="0.2">
      <c r="A243" s="37">
        <f t="shared" si="40"/>
        <v>241</v>
      </c>
      <c r="B243" s="38">
        <v>73.2</v>
      </c>
      <c r="H243" s="37">
        <f t="shared" si="41"/>
        <v>241</v>
      </c>
      <c r="I243" s="42">
        <f t="shared" si="45"/>
        <v>73.225891677675023</v>
      </c>
      <c r="O243" s="43">
        <v>241</v>
      </c>
      <c r="P243" s="42">
        <f t="shared" si="46"/>
        <v>38.28</v>
      </c>
      <c r="X243" s="37">
        <f t="shared" si="38"/>
        <v>246</v>
      </c>
      <c r="Y243" s="38">
        <f t="shared" si="44"/>
        <v>74.2</v>
      </c>
    </row>
    <row r="244" spans="1:25" x14ac:dyDescent="0.2">
      <c r="A244" s="37">
        <f t="shared" si="40"/>
        <v>242</v>
      </c>
      <c r="B244" s="38">
        <v>73.400000000000006</v>
      </c>
      <c r="H244" s="37">
        <f t="shared" si="41"/>
        <v>242</v>
      </c>
      <c r="I244" s="42">
        <f t="shared" si="45"/>
        <v>73.426684280052825</v>
      </c>
      <c r="O244" s="43">
        <v>242</v>
      </c>
      <c r="P244" s="42">
        <f t="shared" si="46"/>
        <v>38.36</v>
      </c>
      <c r="X244" s="37">
        <f t="shared" si="38"/>
        <v>247</v>
      </c>
      <c r="Y244" s="38">
        <f t="shared" si="44"/>
        <v>74.400000000000006</v>
      </c>
    </row>
    <row r="245" spans="1:25" x14ac:dyDescent="0.2">
      <c r="A245" s="37">
        <f t="shared" si="40"/>
        <v>243</v>
      </c>
      <c r="B245" s="38">
        <v>73.599999999999994</v>
      </c>
      <c r="H245" s="37">
        <f t="shared" si="41"/>
        <v>243</v>
      </c>
      <c r="I245" s="42">
        <f t="shared" si="45"/>
        <v>73.627476882430642</v>
      </c>
      <c r="O245" s="43">
        <v>243</v>
      </c>
      <c r="P245" s="42">
        <f t="shared" si="46"/>
        <v>38.44</v>
      </c>
      <c r="X245" s="37">
        <f t="shared" si="38"/>
        <v>248</v>
      </c>
      <c r="Y245" s="38">
        <f t="shared" si="44"/>
        <v>74.599999999999994</v>
      </c>
    </row>
    <row r="246" spans="1:25" x14ac:dyDescent="0.2">
      <c r="A246" s="37">
        <f t="shared" si="40"/>
        <v>244</v>
      </c>
      <c r="B246" s="38">
        <v>73.8</v>
      </c>
      <c r="H246" s="37">
        <f t="shared" si="41"/>
        <v>244</v>
      </c>
      <c r="I246" s="42">
        <f t="shared" si="45"/>
        <v>73.828269484808445</v>
      </c>
      <c r="O246" s="43">
        <v>244</v>
      </c>
      <c r="P246" s="42">
        <f t="shared" si="46"/>
        <v>38.520000000000003</v>
      </c>
      <c r="X246" s="37">
        <f t="shared" si="38"/>
        <v>249</v>
      </c>
      <c r="Y246" s="38">
        <f t="shared" si="44"/>
        <v>74.8</v>
      </c>
    </row>
    <row r="247" spans="1:25" x14ac:dyDescent="0.2">
      <c r="A247" s="37">
        <f t="shared" si="40"/>
        <v>245</v>
      </c>
      <c r="B247" s="38">
        <v>74</v>
      </c>
      <c r="H247" s="37">
        <f t="shared" si="41"/>
        <v>245</v>
      </c>
      <c r="I247" s="42">
        <f t="shared" si="45"/>
        <v>74.029062087186247</v>
      </c>
      <c r="O247" s="43">
        <v>245</v>
      </c>
      <c r="P247" s="42">
        <f t="shared" si="46"/>
        <v>38.6</v>
      </c>
      <c r="X247" s="37">
        <f t="shared" si="38"/>
        <v>250</v>
      </c>
      <c r="Y247" s="40">
        <v>75</v>
      </c>
    </row>
    <row r="248" spans="1:25" x14ac:dyDescent="0.2">
      <c r="A248" s="37">
        <f t="shared" si="40"/>
        <v>246</v>
      </c>
      <c r="B248" s="38">
        <v>74.2</v>
      </c>
      <c r="H248" s="37">
        <f t="shared" si="41"/>
        <v>246</v>
      </c>
      <c r="I248" s="42">
        <f t="shared" si="45"/>
        <v>74.229854689564064</v>
      </c>
      <c r="O248" s="43">
        <v>246</v>
      </c>
      <c r="P248" s="42">
        <f t="shared" si="46"/>
        <v>38.68</v>
      </c>
      <c r="X248" s="37">
        <f t="shared" si="38"/>
        <v>251</v>
      </c>
      <c r="Y248" s="38">
        <f t="shared" ref="Y248:Y271" si="47">SUM(Y$247+((Y$272-Y$247)*((X248-X$247)/(X$272-X$247))))</f>
        <v>75.2</v>
      </c>
    </row>
    <row r="249" spans="1:25" x14ac:dyDescent="0.2">
      <c r="A249" s="37">
        <f t="shared" si="40"/>
        <v>247</v>
      </c>
      <c r="B249" s="38">
        <v>74.400000000000006</v>
      </c>
      <c r="H249" s="37">
        <f t="shared" si="41"/>
        <v>247</v>
      </c>
      <c r="I249" s="42">
        <f t="shared" si="45"/>
        <v>74.430647291941867</v>
      </c>
      <c r="O249" s="43">
        <v>247</v>
      </c>
      <c r="P249" s="42">
        <f t="shared" si="46"/>
        <v>38.76</v>
      </c>
      <c r="X249" s="37">
        <f t="shared" si="38"/>
        <v>252</v>
      </c>
      <c r="Y249" s="38">
        <f t="shared" si="47"/>
        <v>75.400000000000006</v>
      </c>
    </row>
    <row r="250" spans="1:25" x14ac:dyDescent="0.2">
      <c r="A250" s="37">
        <f t="shared" si="40"/>
        <v>248</v>
      </c>
      <c r="B250" s="38">
        <v>74.599999999999994</v>
      </c>
      <c r="H250" s="37">
        <f t="shared" si="41"/>
        <v>248</v>
      </c>
      <c r="I250" s="42">
        <f t="shared" si="45"/>
        <v>74.631439894319669</v>
      </c>
      <c r="O250" s="43">
        <v>248</v>
      </c>
      <c r="P250" s="42">
        <f t="shared" si="46"/>
        <v>38.840000000000003</v>
      </c>
      <c r="X250" s="37">
        <f t="shared" si="38"/>
        <v>253</v>
      </c>
      <c r="Y250" s="38">
        <f t="shared" si="47"/>
        <v>75.599999999999994</v>
      </c>
    </row>
    <row r="251" spans="1:25" x14ac:dyDescent="0.2">
      <c r="A251" s="37">
        <f t="shared" si="40"/>
        <v>249</v>
      </c>
      <c r="B251" s="38">
        <v>74.8</v>
      </c>
      <c r="H251" s="37">
        <f t="shared" si="41"/>
        <v>249</v>
      </c>
      <c r="I251" s="42">
        <f t="shared" si="45"/>
        <v>74.832232496697486</v>
      </c>
      <c r="O251" s="43">
        <v>249</v>
      </c>
      <c r="P251" s="42">
        <f t="shared" si="46"/>
        <v>38.92</v>
      </c>
      <c r="X251" s="37">
        <f t="shared" si="38"/>
        <v>254</v>
      </c>
      <c r="Y251" s="38">
        <f t="shared" si="47"/>
        <v>75.8</v>
      </c>
    </row>
    <row r="252" spans="1:25" x14ac:dyDescent="0.2">
      <c r="A252" s="37">
        <f t="shared" si="40"/>
        <v>250</v>
      </c>
      <c r="B252" s="38">
        <v>75</v>
      </c>
      <c r="H252" s="37">
        <f t="shared" si="41"/>
        <v>250</v>
      </c>
      <c r="I252" s="42">
        <f t="shared" si="45"/>
        <v>75.033025099075289</v>
      </c>
      <c r="O252" s="43">
        <v>250</v>
      </c>
      <c r="P252" s="42">
        <f t="shared" si="46"/>
        <v>39</v>
      </c>
      <c r="X252" s="37">
        <f t="shared" si="38"/>
        <v>255</v>
      </c>
      <c r="Y252" s="38">
        <f t="shared" si="47"/>
        <v>76</v>
      </c>
    </row>
    <row r="253" spans="1:25" x14ac:dyDescent="0.2">
      <c r="A253" s="37">
        <f t="shared" si="40"/>
        <v>251</v>
      </c>
      <c r="B253" s="38">
        <v>75.2</v>
      </c>
      <c r="H253" s="37">
        <f t="shared" si="41"/>
        <v>251</v>
      </c>
      <c r="I253" s="42">
        <f>SUM($F$33+(($F$34-$F$33)*((H253-$E$33)/($E$34-$E$33))))</f>
        <v>75.233817701453091</v>
      </c>
      <c r="O253" s="43">
        <v>251</v>
      </c>
      <c r="P253" s="42">
        <f>SUM($M$13+(($M$14-$M$13)*((O253-$L$13)/($L$14-$L$13))))</f>
        <v>39.08</v>
      </c>
      <c r="X253" s="37">
        <f t="shared" si="38"/>
        <v>256</v>
      </c>
      <c r="Y253" s="38">
        <f t="shared" si="47"/>
        <v>76.2</v>
      </c>
    </row>
    <row r="254" spans="1:25" x14ac:dyDescent="0.2">
      <c r="A254" s="37">
        <f t="shared" si="40"/>
        <v>252</v>
      </c>
      <c r="B254" s="38">
        <v>75.400000000000006</v>
      </c>
      <c r="H254" s="37">
        <f t="shared" si="41"/>
        <v>252</v>
      </c>
      <c r="I254" s="42">
        <f t="shared" ref="I254:I277" si="48">SUM($F$33+(($F$34-$F$33)*((H254-$E$33)/($E$34-$E$33))))</f>
        <v>75.434610303830908</v>
      </c>
      <c r="O254" s="43">
        <v>252</v>
      </c>
      <c r="P254" s="42">
        <f t="shared" ref="P254:P276" si="49">SUM($M$13+(($M$14-$M$13)*((O254-$L$13)/($L$14-$L$13))))</f>
        <v>39.159999999999997</v>
      </c>
      <c r="X254" s="37">
        <f t="shared" si="38"/>
        <v>257</v>
      </c>
      <c r="Y254" s="38">
        <f t="shared" si="47"/>
        <v>76.400000000000006</v>
      </c>
    </row>
    <row r="255" spans="1:25" x14ac:dyDescent="0.2">
      <c r="A255" s="37">
        <f t="shared" si="40"/>
        <v>253</v>
      </c>
      <c r="B255" s="38">
        <v>75.599999999999994</v>
      </c>
      <c r="H255" s="37">
        <f t="shared" si="41"/>
        <v>253</v>
      </c>
      <c r="I255" s="42">
        <f t="shared" si="48"/>
        <v>75.635402906208711</v>
      </c>
      <c r="O255" s="43">
        <v>253</v>
      </c>
      <c r="P255" s="42">
        <f t="shared" si="49"/>
        <v>39.24</v>
      </c>
      <c r="X255" s="37">
        <f t="shared" si="38"/>
        <v>258</v>
      </c>
      <c r="Y255" s="38">
        <f t="shared" si="47"/>
        <v>76.599999999999994</v>
      </c>
    </row>
    <row r="256" spans="1:25" x14ac:dyDescent="0.2">
      <c r="A256" s="37">
        <f t="shared" si="40"/>
        <v>254</v>
      </c>
      <c r="B256" s="38">
        <v>75.8</v>
      </c>
      <c r="H256" s="37">
        <f t="shared" si="41"/>
        <v>254</v>
      </c>
      <c r="I256" s="42">
        <f t="shared" si="48"/>
        <v>75.836195508586513</v>
      </c>
      <c r="O256" s="43">
        <v>254</v>
      </c>
      <c r="P256" s="42">
        <f t="shared" si="49"/>
        <v>39.32</v>
      </c>
      <c r="X256" s="37">
        <f t="shared" si="38"/>
        <v>259</v>
      </c>
      <c r="Y256" s="38">
        <f t="shared" si="47"/>
        <v>76.8</v>
      </c>
    </row>
    <row r="257" spans="1:25" x14ac:dyDescent="0.2">
      <c r="A257" s="37">
        <f t="shared" si="40"/>
        <v>255</v>
      </c>
      <c r="B257" s="38">
        <v>76</v>
      </c>
      <c r="H257" s="37">
        <f t="shared" si="41"/>
        <v>255</v>
      </c>
      <c r="I257" s="42">
        <f t="shared" si="48"/>
        <v>76.03698811096433</v>
      </c>
      <c r="O257" s="43">
        <v>255</v>
      </c>
      <c r="P257" s="42">
        <f t="shared" si="49"/>
        <v>39.4</v>
      </c>
      <c r="X257" s="37">
        <f t="shared" si="38"/>
        <v>260</v>
      </c>
      <c r="Y257" s="38">
        <f t="shared" si="47"/>
        <v>77</v>
      </c>
    </row>
    <row r="258" spans="1:25" x14ac:dyDescent="0.2">
      <c r="A258" s="37">
        <f t="shared" si="40"/>
        <v>256</v>
      </c>
      <c r="B258" s="38">
        <v>76.2</v>
      </c>
      <c r="H258" s="37">
        <f t="shared" si="41"/>
        <v>256</v>
      </c>
      <c r="I258" s="42">
        <f t="shared" si="48"/>
        <v>76.237780713342133</v>
      </c>
      <c r="O258" s="43">
        <v>256</v>
      </c>
      <c r="P258" s="42">
        <f t="shared" si="49"/>
        <v>39.479999999999997</v>
      </c>
      <c r="X258" s="37">
        <f t="shared" si="38"/>
        <v>261</v>
      </c>
      <c r="Y258" s="38">
        <f t="shared" si="47"/>
        <v>77.2</v>
      </c>
    </row>
    <row r="259" spans="1:25" x14ac:dyDescent="0.2">
      <c r="A259" s="37">
        <f t="shared" si="40"/>
        <v>257</v>
      </c>
      <c r="B259" s="38">
        <v>76.400000000000006</v>
      </c>
      <c r="H259" s="37">
        <f t="shared" si="41"/>
        <v>257</v>
      </c>
      <c r="I259" s="42">
        <f t="shared" si="48"/>
        <v>76.438573315719935</v>
      </c>
      <c r="O259" s="43">
        <v>257</v>
      </c>
      <c r="P259" s="42">
        <f t="shared" si="49"/>
        <v>39.56</v>
      </c>
      <c r="X259" s="37">
        <f t="shared" si="38"/>
        <v>262</v>
      </c>
      <c r="Y259" s="38">
        <f t="shared" si="47"/>
        <v>77.400000000000006</v>
      </c>
    </row>
    <row r="260" spans="1:25" x14ac:dyDescent="0.2">
      <c r="A260" s="37">
        <f t="shared" si="40"/>
        <v>258</v>
      </c>
      <c r="B260" s="38">
        <v>76.599999999999994</v>
      </c>
      <c r="H260" s="37">
        <f t="shared" si="41"/>
        <v>258</v>
      </c>
      <c r="I260" s="42">
        <f t="shared" si="48"/>
        <v>76.639365918097752</v>
      </c>
      <c r="O260" s="43">
        <v>258</v>
      </c>
      <c r="P260" s="42">
        <f t="shared" si="49"/>
        <v>39.64</v>
      </c>
      <c r="X260" s="37">
        <f t="shared" ref="X260:X323" si="50">X259+1</f>
        <v>263</v>
      </c>
      <c r="Y260" s="38">
        <f t="shared" si="47"/>
        <v>77.599999999999994</v>
      </c>
    </row>
    <row r="261" spans="1:25" x14ac:dyDescent="0.2">
      <c r="A261" s="37">
        <f t="shared" si="40"/>
        <v>259</v>
      </c>
      <c r="B261" s="38">
        <v>76.8</v>
      </c>
      <c r="H261" s="37">
        <f t="shared" si="41"/>
        <v>259</v>
      </c>
      <c r="I261" s="42">
        <f t="shared" si="48"/>
        <v>76.840158520475555</v>
      </c>
      <c r="O261" s="43">
        <v>259</v>
      </c>
      <c r="P261" s="42">
        <f t="shared" si="49"/>
        <v>39.72</v>
      </c>
      <c r="X261" s="37">
        <f t="shared" si="50"/>
        <v>264</v>
      </c>
      <c r="Y261" s="38">
        <f t="shared" si="47"/>
        <v>77.8</v>
      </c>
    </row>
    <row r="262" spans="1:25" x14ac:dyDescent="0.2">
      <c r="A262" s="37">
        <f t="shared" si="40"/>
        <v>260</v>
      </c>
      <c r="B262" s="38">
        <v>77</v>
      </c>
      <c r="H262" s="37">
        <f t="shared" si="41"/>
        <v>260</v>
      </c>
      <c r="I262" s="42">
        <f t="shared" si="48"/>
        <v>77.040951122853357</v>
      </c>
      <c r="O262" s="43">
        <v>260</v>
      </c>
      <c r="P262" s="42">
        <f t="shared" si="49"/>
        <v>39.799999999999997</v>
      </c>
      <c r="X262" s="37">
        <f t="shared" si="50"/>
        <v>265</v>
      </c>
      <c r="Y262" s="38">
        <f t="shared" si="47"/>
        <v>78</v>
      </c>
    </row>
    <row r="263" spans="1:25" x14ac:dyDescent="0.2">
      <c r="A263" s="37">
        <f t="shared" si="40"/>
        <v>261</v>
      </c>
      <c r="B263" s="38">
        <v>77.2</v>
      </c>
      <c r="H263" s="37">
        <f t="shared" si="41"/>
        <v>261</v>
      </c>
      <c r="I263" s="42">
        <f t="shared" si="48"/>
        <v>77.241743725231174</v>
      </c>
      <c r="O263" s="43">
        <v>261</v>
      </c>
      <c r="P263" s="42">
        <f t="shared" si="49"/>
        <v>39.880000000000003</v>
      </c>
      <c r="X263" s="37">
        <f t="shared" si="50"/>
        <v>266</v>
      </c>
      <c r="Y263" s="38">
        <f t="shared" si="47"/>
        <v>78.2</v>
      </c>
    </row>
    <row r="264" spans="1:25" x14ac:dyDescent="0.2">
      <c r="A264" s="37">
        <f t="shared" si="40"/>
        <v>262</v>
      </c>
      <c r="B264" s="38">
        <v>77.400000000000006</v>
      </c>
      <c r="H264" s="37">
        <f t="shared" si="41"/>
        <v>262</v>
      </c>
      <c r="I264" s="42">
        <f t="shared" si="48"/>
        <v>77.442536327608977</v>
      </c>
      <c r="O264" s="43">
        <v>262</v>
      </c>
      <c r="P264" s="42">
        <f t="shared" si="49"/>
        <v>39.96</v>
      </c>
      <c r="X264" s="37">
        <f t="shared" si="50"/>
        <v>267</v>
      </c>
      <c r="Y264" s="38">
        <f t="shared" si="47"/>
        <v>78.400000000000006</v>
      </c>
    </row>
    <row r="265" spans="1:25" x14ac:dyDescent="0.2">
      <c r="A265" s="37">
        <f t="shared" ref="A265:A328" si="51">A264+1</f>
        <v>263</v>
      </c>
      <c r="B265" s="38">
        <v>77.599999999999994</v>
      </c>
      <c r="H265" s="37">
        <f t="shared" ref="H265:H328" si="52">H264+1</f>
        <v>263</v>
      </c>
      <c r="I265" s="42">
        <f t="shared" si="48"/>
        <v>77.643328929986779</v>
      </c>
      <c r="O265" s="43">
        <v>263</v>
      </c>
      <c r="P265" s="42">
        <f t="shared" si="49"/>
        <v>40.04</v>
      </c>
      <c r="X265" s="37">
        <f t="shared" si="50"/>
        <v>268</v>
      </c>
      <c r="Y265" s="38">
        <f t="shared" si="47"/>
        <v>78.599999999999994</v>
      </c>
    </row>
    <row r="266" spans="1:25" x14ac:dyDescent="0.2">
      <c r="A266" s="37">
        <f t="shared" si="51"/>
        <v>264</v>
      </c>
      <c r="B266" s="38">
        <v>77.8</v>
      </c>
      <c r="H266" s="37">
        <f t="shared" si="52"/>
        <v>264</v>
      </c>
      <c r="I266" s="42">
        <f t="shared" si="48"/>
        <v>77.844121532364596</v>
      </c>
      <c r="O266" s="43">
        <v>264</v>
      </c>
      <c r="P266" s="42">
        <f t="shared" si="49"/>
        <v>40.119999999999997</v>
      </c>
      <c r="X266" s="37">
        <f t="shared" si="50"/>
        <v>269</v>
      </c>
      <c r="Y266" s="38">
        <f t="shared" si="47"/>
        <v>78.8</v>
      </c>
    </row>
    <row r="267" spans="1:25" x14ac:dyDescent="0.2">
      <c r="A267" s="37">
        <f t="shared" si="51"/>
        <v>265</v>
      </c>
      <c r="B267" s="38">
        <v>78</v>
      </c>
      <c r="H267" s="37">
        <f t="shared" si="52"/>
        <v>265</v>
      </c>
      <c r="I267" s="42">
        <f t="shared" si="48"/>
        <v>78.044914134742399</v>
      </c>
      <c r="O267" s="43">
        <v>265</v>
      </c>
      <c r="P267" s="42">
        <f t="shared" si="49"/>
        <v>40.200000000000003</v>
      </c>
      <c r="X267" s="37">
        <f t="shared" si="50"/>
        <v>270</v>
      </c>
      <c r="Y267" s="38">
        <f t="shared" si="47"/>
        <v>79</v>
      </c>
    </row>
    <row r="268" spans="1:25" x14ac:dyDescent="0.2">
      <c r="A268" s="37">
        <f t="shared" si="51"/>
        <v>266</v>
      </c>
      <c r="B268" s="38">
        <v>78.2</v>
      </c>
      <c r="H268" s="37">
        <f t="shared" si="52"/>
        <v>266</v>
      </c>
      <c r="I268" s="42">
        <f t="shared" si="48"/>
        <v>78.245706737120202</v>
      </c>
      <c r="O268" s="43">
        <v>266</v>
      </c>
      <c r="P268" s="42">
        <f t="shared" si="49"/>
        <v>40.28</v>
      </c>
      <c r="X268" s="37">
        <f t="shared" si="50"/>
        <v>271</v>
      </c>
      <c r="Y268" s="38">
        <f t="shared" si="47"/>
        <v>79.2</v>
      </c>
    </row>
    <row r="269" spans="1:25" x14ac:dyDescent="0.2">
      <c r="A269" s="37">
        <f t="shared" si="51"/>
        <v>267</v>
      </c>
      <c r="B269" s="38">
        <v>78.400000000000006</v>
      </c>
      <c r="H269" s="37">
        <f t="shared" si="52"/>
        <v>267</v>
      </c>
      <c r="I269" s="42">
        <f t="shared" si="48"/>
        <v>78.446499339498004</v>
      </c>
      <c r="O269" s="43">
        <v>267</v>
      </c>
      <c r="P269" s="42">
        <f t="shared" si="49"/>
        <v>40.36</v>
      </c>
      <c r="X269" s="37">
        <f t="shared" si="50"/>
        <v>272</v>
      </c>
      <c r="Y269" s="38">
        <f t="shared" si="47"/>
        <v>79.400000000000006</v>
      </c>
    </row>
    <row r="270" spans="1:25" x14ac:dyDescent="0.2">
      <c r="A270" s="37">
        <f t="shared" si="51"/>
        <v>268</v>
      </c>
      <c r="B270" s="38">
        <v>78.599999999999994</v>
      </c>
      <c r="H270" s="37">
        <f t="shared" si="52"/>
        <v>268</v>
      </c>
      <c r="I270" s="42">
        <f t="shared" si="48"/>
        <v>78.647291941875821</v>
      </c>
      <c r="O270" s="43">
        <v>268</v>
      </c>
      <c r="P270" s="42">
        <f t="shared" si="49"/>
        <v>40.44</v>
      </c>
      <c r="X270" s="37">
        <f t="shared" si="50"/>
        <v>273</v>
      </c>
      <c r="Y270" s="38">
        <f t="shared" si="47"/>
        <v>79.599999999999994</v>
      </c>
    </row>
    <row r="271" spans="1:25" x14ac:dyDescent="0.2">
      <c r="A271" s="37">
        <f t="shared" si="51"/>
        <v>269</v>
      </c>
      <c r="B271" s="38">
        <v>78.8</v>
      </c>
      <c r="H271" s="37">
        <f t="shared" si="52"/>
        <v>269</v>
      </c>
      <c r="I271" s="42">
        <f t="shared" si="48"/>
        <v>78.848084544253624</v>
      </c>
      <c r="O271" s="43">
        <v>269</v>
      </c>
      <c r="P271" s="42">
        <f t="shared" si="49"/>
        <v>40.520000000000003</v>
      </c>
      <c r="X271" s="37">
        <f t="shared" si="50"/>
        <v>274</v>
      </c>
      <c r="Y271" s="38">
        <f t="shared" si="47"/>
        <v>79.8</v>
      </c>
    </row>
    <row r="272" spans="1:25" x14ac:dyDescent="0.2">
      <c r="A272" s="37">
        <f t="shared" si="51"/>
        <v>270</v>
      </c>
      <c r="B272" s="38">
        <v>79</v>
      </c>
      <c r="H272" s="37">
        <f t="shared" si="52"/>
        <v>270</v>
      </c>
      <c r="I272" s="42">
        <f t="shared" si="48"/>
        <v>79.048877146631426</v>
      </c>
      <c r="O272" s="43">
        <v>270</v>
      </c>
      <c r="P272" s="42">
        <f t="shared" si="49"/>
        <v>40.6</v>
      </c>
      <c r="X272" s="37">
        <f t="shared" si="50"/>
        <v>275</v>
      </c>
      <c r="Y272" s="40">
        <v>80</v>
      </c>
    </row>
    <row r="273" spans="1:25" x14ac:dyDescent="0.2">
      <c r="A273" s="37">
        <f t="shared" si="51"/>
        <v>271</v>
      </c>
      <c r="B273" s="38">
        <v>79.2</v>
      </c>
      <c r="H273" s="37">
        <f t="shared" si="52"/>
        <v>271</v>
      </c>
      <c r="I273" s="42">
        <f t="shared" si="48"/>
        <v>79.249669749009243</v>
      </c>
      <c r="O273" s="43">
        <v>271</v>
      </c>
      <c r="P273" s="42">
        <f t="shared" si="49"/>
        <v>40.68</v>
      </c>
      <c r="X273" s="37">
        <f t="shared" si="50"/>
        <v>276</v>
      </c>
      <c r="Y273" s="38">
        <f t="shared" ref="Y273:Y296" si="53">SUM(Y$272+((Y$297-Y$272)*((X273-X$272)/(X$297-X$272))))</f>
        <v>80.2</v>
      </c>
    </row>
    <row r="274" spans="1:25" x14ac:dyDescent="0.2">
      <c r="A274" s="37">
        <f t="shared" si="51"/>
        <v>272</v>
      </c>
      <c r="B274" s="38">
        <v>79.400000000000006</v>
      </c>
      <c r="H274" s="37">
        <f t="shared" si="52"/>
        <v>272</v>
      </c>
      <c r="I274" s="42">
        <f t="shared" si="48"/>
        <v>79.450462351387046</v>
      </c>
      <c r="O274" s="43">
        <v>272</v>
      </c>
      <c r="P274" s="42">
        <f t="shared" si="49"/>
        <v>40.76</v>
      </c>
      <c r="X274" s="37">
        <f t="shared" si="50"/>
        <v>277</v>
      </c>
      <c r="Y274" s="38">
        <f t="shared" si="53"/>
        <v>80.400000000000006</v>
      </c>
    </row>
    <row r="275" spans="1:25" x14ac:dyDescent="0.2">
      <c r="A275" s="37">
        <f t="shared" si="51"/>
        <v>273</v>
      </c>
      <c r="B275" s="38">
        <v>79.599999999999994</v>
      </c>
      <c r="H275" s="37">
        <f t="shared" si="52"/>
        <v>273</v>
      </c>
      <c r="I275" s="42">
        <f t="shared" si="48"/>
        <v>79.651254953764848</v>
      </c>
      <c r="O275" s="43">
        <v>273</v>
      </c>
      <c r="P275" s="42">
        <f t="shared" si="49"/>
        <v>40.840000000000003</v>
      </c>
      <c r="X275" s="37">
        <f t="shared" si="50"/>
        <v>278</v>
      </c>
      <c r="Y275" s="38">
        <f t="shared" si="53"/>
        <v>80.599999999999994</v>
      </c>
    </row>
    <row r="276" spans="1:25" x14ac:dyDescent="0.2">
      <c r="A276" s="37">
        <f t="shared" si="51"/>
        <v>274</v>
      </c>
      <c r="B276" s="38">
        <v>79.8</v>
      </c>
      <c r="H276" s="37">
        <f t="shared" si="52"/>
        <v>274</v>
      </c>
      <c r="I276" s="42">
        <f t="shared" si="48"/>
        <v>79.852047556142665</v>
      </c>
      <c r="O276" s="43">
        <v>274</v>
      </c>
      <c r="P276" s="42">
        <f t="shared" si="49"/>
        <v>40.92</v>
      </c>
      <c r="X276" s="37">
        <f t="shared" si="50"/>
        <v>279</v>
      </c>
      <c r="Y276" s="38">
        <f t="shared" si="53"/>
        <v>80.8</v>
      </c>
    </row>
    <row r="277" spans="1:25" x14ac:dyDescent="0.2">
      <c r="A277" s="37">
        <f t="shared" si="51"/>
        <v>275</v>
      </c>
      <c r="B277" s="38">
        <v>80</v>
      </c>
      <c r="H277" s="37">
        <f t="shared" si="52"/>
        <v>275</v>
      </c>
      <c r="I277" s="42">
        <f t="shared" si="48"/>
        <v>80.052840158520468</v>
      </c>
      <c r="O277" s="43">
        <v>275</v>
      </c>
      <c r="P277" s="42">
        <f>SUM($M$13+(($M$14-$M$13)*((O277-$L$13)/($L$14-$L$13))))</f>
        <v>41</v>
      </c>
      <c r="X277" s="37">
        <f t="shared" si="50"/>
        <v>280</v>
      </c>
      <c r="Y277" s="38">
        <f t="shared" si="53"/>
        <v>81</v>
      </c>
    </row>
    <row r="278" spans="1:25" x14ac:dyDescent="0.2">
      <c r="A278" s="37">
        <f t="shared" si="51"/>
        <v>276</v>
      </c>
      <c r="B278" s="38">
        <v>80.2</v>
      </c>
      <c r="H278" s="37">
        <f t="shared" si="52"/>
        <v>276</v>
      </c>
      <c r="I278" s="42">
        <f>SUM($F$34+(($F$35-$F$34)*((H278-$E$34)/($E$35-$E$34))))</f>
        <v>80.25363276089827</v>
      </c>
      <c r="O278" s="43">
        <v>276</v>
      </c>
      <c r="P278" s="42">
        <f>SUM($M$14+(($M$15-$M$14)*((O278-$L$14)/($L$15-$L$14))))</f>
        <v>41.06</v>
      </c>
      <c r="X278" s="37">
        <f t="shared" si="50"/>
        <v>281</v>
      </c>
      <c r="Y278" s="38">
        <f t="shared" si="53"/>
        <v>81.2</v>
      </c>
    </row>
    <row r="279" spans="1:25" x14ac:dyDescent="0.2">
      <c r="A279" s="37">
        <f t="shared" si="51"/>
        <v>277</v>
      </c>
      <c r="B279" s="38">
        <v>80.400000000000006</v>
      </c>
      <c r="H279" s="37">
        <f t="shared" si="52"/>
        <v>277</v>
      </c>
      <c r="I279" s="42">
        <f t="shared" ref="I279:I302" si="54">SUM($F$34+(($F$35-$F$34)*((H279-$E$34)/($E$35-$E$34))))</f>
        <v>80.454425363276087</v>
      </c>
      <c r="O279" s="43">
        <v>277</v>
      </c>
      <c r="P279" s="42">
        <f t="shared" ref="P279:P302" si="55">SUM($M$14+(($M$15-$M$14)*((O279-$L$14)/($L$15-$L$14))))</f>
        <v>41.12</v>
      </c>
      <c r="X279" s="37">
        <f t="shared" si="50"/>
        <v>282</v>
      </c>
      <c r="Y279" s="38">
        <f t="shared" si="53"/>
        <v>81.400000000000006</v>
      </c>
    </row>
    <row r="280" spans="1:25" x14ac:dyDescent="0.2">
      <c r="A280" s="37">
        <f t="shared" si="51"/>
        <v>278</v>
      </c>
      <c r="B280" s="38">
        <v>80.599999999999994</v>
      </c>
      <c r="H280" s="37">
        <f t="shared" si="52"/>
        <v>278</v>
      </c>
      <c r="I280" s="42">
        <f t="shared" si="54"/>
        <v>80.65521796565389</v>
      </c>
      <c r="O280" s="43">
        <v>278</v>
      </c>
      <c r="P280" s="42">
        <f t="shared" si="55"/>
        <v>41.18</v>
      </c>
      <c r="X280" s="37">
        <f t="shared" si="50"/>
        <v>283</v>
      </c>
      <c r="Y280" s="38">
        <f t="shared" si="53"/>
        <v>81.599999999999994</v>
      </c>
    </row>
    <row r="281" spans="1:25" x14ac:dyDescent="0.2">
      <c r="A281" s="37">
        <f t="shared" si="51"/>
        <v>279</v>
      </c>
      <c r="B281" s="38">
        <v>80.8</v>
      </c>
      <c r="H281" s="37">
        <f t="shared" si="52"/>
        <v>279</v>
      </c>
      <c r="I281" s="42">
        <f t="shared" si="54"/>
        <v>80.856010568031692</v>
      </c>
      <c r="O281" s="43">
        <v>279</v>
      </c>
      <c r="P281" s="42">
        <f t="shared" si="55"/>
        <v>41.24</v>
      </c>
      <c r="X281" s="37">
        <f t="shared" si="50"/>
        <v>284</v>
      </c>
      <c r="Y281" s="38">
        <f t="shared" si="53"/>
        <v>81.8</v>
      </c>
    </row>
    <row r="282" spans="1:25" x14ac:dyDescent="0.2">
      <c r="A282" s="37">
        <f t="shared" si="51"/>
        <v>280</v>
      </c>
      <c r="B282" s="38">
        <v>81</v>
      </c>
      <c r="H282" s="37">
        <f t="shared" si="52"/>
        <v>280</v>
      </c>
      <c r="I282" s="42">
        <f t="shared" si="54"/>
        <v>81.056803170409509</v>
      </c>
      <c r="O282" s="43">
        <v>280</v>
      </c>
      <c r="P282" s="42">
        <f t="shared" si="55"/>
        <v>41.3</v>
      </c>
      <c r="X282" s="37">
        <f t="shared" si="50"/>
        <v>285</v>
      </c>
      <c r="Y282" s="38">
        <f t="shared" si="53"/>
        <v>82</v>
      </c>
    </row>
    <row r="283" spans="1:25" x14ac:dyDescent="0.2">
      <c r="A283" s="37">
        <f t="shared" si="51"/>
        <v>281</v>
      </c>
      <c r="B283" s="38">
        <v>81.2</v>
      </c>
      <c r="H283" s="37">
        <f t="shared" si="52"/>
        <v>281</v>
      </c>
      <c r="I283" s="42">
        <f t="shared" si="54"/>
        <v>81.257595772787312</v>
      </c>
      <c r="O283" s="43">
        <v>281</v>
      </c>
      <c r="P283" s="42">
        <f t="shared" si="55"/>
        <v>41.36</v>
      </c>
      <c r="X283" s="37">
        <f t="shared" si="50"/>
        <v>286</v>
      </c>
      <c r="Y283" s="38">
        <f t="shared" si="53"/>
        <v>82.2</v>
      </c>
    </row>
    <row r="284" spans="1:25" x14ac:dyDescent="0.2">
      <c r="A284" s="37">
        <f t="shared" si="51"/>
        <v>282</v>
      </c>
      <c r="B284" s="38">
        <v>81.400000000000006</v>
      </c>
      <c r="H284" s="37">
        <f t="shared" si="52"/>
        <v>282</v>
      </c>
      <c r="I284" s="42">
        <f t="shared" si="54"/>
        <v>81.458388375165114</v>
      </c>
      <c r="O284" s="43">
        <v>282</v>
      </c>
      <c r="P284" s="42">
        <f t="shared" si="55"/>
        <v>41.42</v>
      </c>
      <c r="X284" s="37">
        <f t="shared" si="50"/>
        <v>287</v>
      </c>
      <c r="Y284" s="38">
        <f t="shared" si="53"/>
        <v>82.4</v>
      </c>
    </row>
    <row r="285" spans="1:25" x14ac:dyDescent="0.2">
      <c r="A285" s="37">
        <f t="shared" si="51"/>
        <v>283</v>
      </c>
      <c r="B285" s="38">
        <v>81.599999999999994</v>
      </c>
      <c r="H285" s="37">
        <f t="shared" si="52"/>
        <v>283</v>
      </c>
      <c r="I285" s="42">
        <f t="shared" si="54"/>
        <v>81.659180977542931</v>
      </c>
      <c r="O285" s="43">
        <v>283</v>
      </c>
      <c r="P285" s="42">
        <f t="shared" si="55"/>
        <v>41.48</v>
      </c>
      <c r="X285" s="37">
        <f t="shared" si="50"/>
        <v>288</v>
      </c>
      <c r="Y285" s="38">
        <f t="shared" si="53"/>
        <v>82.6</v>
      </c>
    </row>
    <row r="286" spans="1:25" x14ac:dyDescent="0.2">
      <c r="A286" s="37">
        <f t="shared" si="51"/>
        <v>284</v>
      </c>
      <c r="B286" s="38">
        <v>81.8</v>
      </c>
      <c r="H286" s="37">
        <f t="shared" si="52"/>
        <v>284</v>
      </c>
      <c r="I286" s="42">
        <f t="shared" si="54"/>
        <v>81.859973579920734</v>
      </c>
      <c r="O286" s="43">
        <v>284</v>
      </c>
      <c r="P286" s="42">
        <f t="shared" si="55"/>
        <v>41.54</v>
      </c>
      <c r="X286" s="37">
        <f t="shared" si="50"/>
        <v>289</v>
      </c>
      <c r="Y286" s="38">
        <f t="shared" si="53"/>
        <v>82.8</v>
      </c>
    </row>
    <row r="287" spans="1:25" x14ac:dyDescent="0.2">
      <c r="A287" s="37">
        <f t="shared" si="51"/>
        <v>285</v>
      </c>
      <c r="B287" s="38">
        <v>82</v>
      </c>
      <c r="H287" s="37">
        <f t="shared" si="52"/>
        <v>285</v>
      </c>
      <c r="I287" s="42">
        <f t="shared" si="54"/>
        <v>82.060766182298536</v>
      </c>
      <c r="O287" s="43">
        <v>285</v>
      </c>
      <c r="P287" s="42">
        <f t="shared" si="55"/>
        <v>41.6</v>
      </c>
      <c r="X287" s="37">
        <f t="shared" si="50"/>
        <v>290</v>
      </c>
      <c r="Y287" s="38">
        <f t="shared" si="53"/>
        <v>83</v>
      </c>
    </row>
    <row r="288" spans="1:25" x14ac:dyDescent="0.2">
      <c r="A288" s="37">
        <f t="shared" si="51"/>
        <v>286</v>
      </c>
      <c r="B288" s="38">
        <v>82.2</v>
      </c>
      <c r="H288" s="37">
        <f t="shared" si="52"/>
        <v>286</v>
      </c>
      <c r="I288" s="42">
        <f t="shared" si="54"/>
        <v>82.261558784676353</v>
      </c>
      <c r="O288" s="43">
        <v>286</v>
      </c>
      <c r="P288" s="42">
        <f t="shared" si="55"/>
        <v>41.66</v>
      </c>
      <c r="X288" s="37">
        <f t="shared" si="50"/>
        <v>291</v>
      </c>
      <c r="Y288" s="38">
        <f t="shared" si="53"/>
        <v>83.2</v>
      </c>
    </row>
    <row r="289" spans="1:25" x14ac:dyDescent="0.2">
      <c r="A289" s="37">
        <f t="shared" si="51"/>
        <v>287</v>
      </c>
      <c r="B289" s="38">
        <v>82.4</v>
      </c>
      <c r="H289" s="37">
        <f t="shared" si="52"/>
        <v>287</v>
      </c>
      <c r="I289" s="42">
        <f t="shared" si="54"/>
        <v>82.462351387054156</v>
      </c>
      <c r="O289" s="43">
        <v>287</v>
      </c>
      <c r="P289" s="42">
        <f t="shared" si="55"/>
        <v>41.72</v>
      </c>
      <c r="X289" s="37">
        <f t="shared" si="50"/>
        <v>292</v>
      </c>
      <c r="Y289" s="38">
        <f t="shared" si="53"/>
        <v>83.4</v>
      </c>
    </row>
    <row r="290" spans="1:25" x14ac:dyDescent="0.2">
      <c r="A290" s="37">
        <f t="shared" si="51"/>
        <v>288</v>
      </c>
      <c r="B290" s="38">
        <v>82.6</v>
      </c>
      <c r="H290" s="37">
        <f t="shared" si="52"/>
        <v>288</v>
      </c>
      <c r="I290" s="42">
        <f t="shared" si="54"/>
        <v>82.663143989431958</v>
      </c>
      <c r="O290" s="43">
        <v>288</v>
      </c>
      <c r="P290" s="42">
        <f t="shared" si="55"/>
        <v>41.78</v>
      </c>
      <c r="X290" s="37">
        <f t="shared" si="50"/>
        <v>293</v>
      </c>
      <c r="Y290" s="38">
        <f t="shared" si="53"/>
        <v>83.6</v>
      </c>
    </row>
    <row r="291" spans="1:25" x14ac:dyDescent="0.2">
      <c r="A291" s="37">
        <f t="shared" si="51"/>
        <v>289</v>
      </c>
      <c r="B291" s="38">
        <v>82.8</v>
      </c>
      <c r="H291" s="37">
        <f t="shared" si="52"/>
        <v>289</v>
      </c>
      <c r="I291" s="42">
        <f t="shared" si="54"/>
        <v>82.863936591809761</v>
      </c>
      <c r="O291" s="43">
        <v>289</v>
      </c>
      <c r="P291" s="42">
        <f t="shared" si="55"/>
        <v>41.84</v>
      </c>
      <c r="X291" s="37">
        <f t="shared" si="50"/>
        <v>294</v>
      </c>
      <c r="Y291" s="38">
        <f t="shared" si="53"/>
        <v>83.8</v>
      </c>
    </row>
    <row r="292" spans="1:25" x14ac:dyDescent="0.2">
      <c r="A292" s="37">
        <f t="shared" si="51"/>
        <v>290</v>
      </c>
      <c r="B292" s="38">
        <v>83</v>
      </c>
      <c r="H292" s="37">
        <f t="shared" si="52"/>
        <v>290</v>
      </c>
      <c r="I292" s="42">
        <f t="shared" si="54"/>
        <v>83.064729194187578</v>
      </c>
      <c r="O292" s="43">
        <v>290</v>
      </c>
      <c r="P292" s="42">
        <f t="shared" si="55"/>
        <v>41.9</v>
      </c>
      <c r="X292" s="37">
        <f t="shared" si="50"/>
        <v>295</v>
      </c>
      <c r="Y292" s="38">
        <f t="shared" si="53"/>
        <v>84</v>
      </c>
    </row>
    <row r="293" spans="1:25" x14ac:dyDescent="0.2">
      <c r="A293" s="37">
        <f t="shared" si="51"/>
        <v>291</v>
      </c>
      <c r="B293" s="38">
        <v>83.2</v>
      </c>
      <c r="H293" s="37">
        <f t="shared" si="52"/>
        <v>291</v>
      </c>
      <c r="I293" s="42">
        <f t="shared" si="54"/>
        <v>83.26552179656538</v>
      </c>
      <c r="O293" s="43">
        <v>291</v>
      </c>
      <c r="P293" s="42">
        <f t="shared" si="55"/>
        <v>41.96</v>
      </c>
      <c r="X293" s="37">
        <f t="shared" si="50"/>
        <v>296</v>
      </c>
      <c r="Y293" s="38">
        <f t="shared" si="53"/>
        <v>84.2</v>
      </c>
    </row>
    <row r="294" spans="1:25" x14ac:dyDescent="0.2">
      <c r="A294" s="37">
        <f t="shared" si="51"/>
        <v>292</v>
      </c>
      <c r="B294" s="38">
        <v>83.4</v>
      </c>
      <c r="H294" s="37">
        <f t="shared" si="52"/>
        <v>292</v>
      </c>
      <c r="I294" s="42">
        <f t="shared" si="54"/>
        <v>83.466314398943183</v>
      </c>
      <c r="O294" s="43">
        <v>292</v>
      </c>
      <c r="P294" s="42">
        <f t="shared" si="55"/>
        <v>42.02</v>
      </c>
      <c r="X294" s="37">
        <f t="shared" si="50"/>
        <v>297</v>
      </c>
      <c r="Y294" s="38">
        <f t="shared" si="53"/>
        <v>84.4</v>
      </c>
    </row>
    <row r="295" spans="1:25" x14ac:dyDescent="0.2">
      <c r="A295" s="37">
        <f t="shared" si="51"/>
        <v>293</v>
      </c>
      <c r="B295" s="38">
        <v>83.6</v>
      </c>
      <c r="H295" s="37">
        <f t="shared" si="52"/>
        <v>293</v>
      </c>
      <c r="I295" s="42">
        <f t="shared" si="54"/>
        <v>83.667107001321</v>
      </c>
      <c r="O295" s="43">
        <v>293</v>
      </c>
      <c r="P295" s="42">
        <f t="shared" si="55"/>
        <v>42.08</v>
      </c>
      <c r="X295" s="37">
        <f t="shared" si="50"/>
        <v>298</v>
      </c>
      <c r="Y295" s="38">
        <f t="shared" si="53"/>
        <v>84.6</v>
      </c>
    </row>
    <row r="296" spans="1:25" x14ac:dyDescent="0.2">
      <c r="A296" s="37">
        <f t="shared" si="51"/>
        <v>294</v>
      </c>
      <c r="B296" s="38">
        <v>83.8</v>
      </c>
      <c r="H296" s="37">
        <f t="shared" si="52"/>
        <v>294</v>
      </c>
      <c r="I296" s="42">
        <f t="shared" si="54"/>
        <v>83.867899603698802</v>
      </c>
      <c r="O296" s="43">
        <v>294</v>
      </c>
      <c r="P296" s="42">
        <f t="shared" si="55"/>
        <v>42.14</v>
      </c>
      <c r="X296" s="37">
        <f t="shared" si="50"/>
        <v>299</v>
      </c>
      <c r="Y296" s="38">
        <f t="shared" si="53"/>
        <v>84.8</v>
      </c>
    </row>
    <row r="297" spans="1:25" x14ac:dyDescent="0.2">
      <c r="A297" s="37">
        <f t="shared" si="51"/>
        <v>295</v>
      </c>
      <c r="B297" s="38">
        <v>84</v>
      </c>
      <c r="H297" s="37">
        <f t="shared" si="52"/>
        <v>295</v>
      </c>
      <c r="I297" s="42">
        <f t="shared" si="54"/>
        <v>84.068692206076605</v>
      </c>
      <c r="O297" s="43">
        <v>295</v>
      </c>
      <c r="P297" s="42">
        <f t="shared" si="55"/>
        <v>42.2</v>
      </c>
      <c r="X297" s="37">
        <f t="shared" si="50"/>
        <v>300</v>
      </c>
      <c r="Y297" s="40">
        <v>85</v>
      </c>
    </row>
    <row r="298" spans="1:25" x14ac:dyDescent="0.2">
      <c r="A298" s="37">
        <f t="shared" si="51"/>
        <v>296</v>
      </c>
      <c r="B298" s="38">
        <v>84.2</v>
      </c>
      <c r="H298" s="37">
        <f t="shared" si="52"/>
        <v>296</v>
      </c>
      <c r="I298" s="42">
        <f t="shared" si="54"/>
        <v>84.269484808454422</v>
      </c>
      <c r="O298" s="43">
        <v>296</v>
      </c>
      <c r="P298" s="42">
        <f t="shared" si="55"/>
        <v>42.26</v>
      </c>
      <c r="X298" s="37">
        <f t="shared" si="50"/>
        <v>301</v>
      </c>
      <c r="Y298" s="38">
        <f t="shared" ref="Y298:Y329" si="56">SUM(Y$297+((Y$397-Y$297)*((X298-X$297)/(X$397-X$297))))</f>
        <v>85.2</v>
      </c>
    </row>
    <row r="299" spans="1:25" x14ac:dyDescent="0.2">
      <c r="A299" s="37">
        <f t="shared" si="51"/>
        <v>297</v>
      </c>
      <c r="B299" s="38">
        <v>84.4</v>
      </c>
      <c r="H299" s="37">
        <f t="shared" si="52"/>
        <v>297</v>
      </c>
      <c r="I299" s="42">
        <f t="shared" si="54"/>
        <v>84.470277410832225</v>
      </c>
      <c r="O299" s="43">
        <v>297</v>
      </c>
      <c r="P299" s="42">
        <f t="shared" si="55"/>
        <v>42.32</v>
      </c>
      <c r="X299" s="37">
        <f t="shared" si="50"/>
        <v>302</v>
      </c>
      <c r="Y299" s="38">
        <f t="shared" si="56"/>
        <v>85.4</v>
      </c>
    </row>
    <row r="300" spans="1:25" x14ac:dyDescent="0.2">
      <c r="A300" s="37">
        <f t="shared" si="51"/>
        <v>298</v>
      </c>
      <c r="B300" s="38">
        <v>84.6</v>
      </c>
      <c r="H300" s="37">
        <f t="shared" si="52"/>
        <v>298</v>
      </c>
      <c r="I300" s="42">
        <f t="shared" si="54"/>
        <v>84.671070013210027</v>
      </c>
      <c r="O300" s="43">
        <v>298</v>
      </c>
      <c r="P300" s="42">
        <f t="shared" si="55"/>
        <v>42.38</v>
      </c>
      <c r="X300" s="37">
        <f t="shared" si="50"/>
        <v>303</v>
      </c>
      <c r="Y300" s="38">
        <f t="shared" si="56"/>
        <v>85.6</v>
      </c>
    </row>
    <row r="301" spans="1:25" x14ac:dyDescent="0.2">
      <c r="A301" s="37">
        <f t="shared" si="51"/>
        <v>299</v>
      </c>
      <c r="B301" s="38">
        <v>84.8</v>
      </c>
      <c r="H301" s="37">
        <f t="shared" si="52"/>
        <v>299</v>
      </c>
      <c r="I301" s="42">
        <f t="shared" si="54"/>
        <v>84.871862615587844</v>
      </c>
      <c r="O301" s="43">
        <v>299</v>
      </c>
      <c r="P301" s="42">
        <f t="shared" si="55"/>
        <v>42.44</v>
      </c>
      <c r="X301" s="37">
        <f t="shared" si="50"/>
        <v>304</v>
      </c>
      <c r="Y301" s="38">
        <f t="shared" si="56"/>
        <v>85.8</v>
      </c>
    </row>
    <row r="302" spans="1:25" x14ac:dyDescent="0.2">
      <c r="A302" s="37">
        <f t="shared" si="51"/>
        <v>300</v>
      </c>
      <c r="B302" s="38">
        <v>85</v>
      </c>
      <c r="H302" s="37">
        <f t="shared" si="52"/>
        <v>300</v>
      </c>
      <c r="I302" s="42">
        <f t="shared" si="54"/>
        <v>85.072655217965647</v>
      </c>
      <c r="O302" s="43">
        <v>300</v>
      </c>
      <c r="P302" s="42">
        <f t="shared" si="55"/>
        <v>42.5</v>
      </c>
      <c r="X302" s="37">
        <f t="shared" si="50"/>
        <v>305</v>
      </c>
      <c r="Y302" s="38">
        <f t="shared" si="56"/>
        <v>86</v>
      </c>
    </row>
    <row r="303" spans="1:25" x14ac:dyDescent="0.2">
      <c r="A303" s="37">
        <f t="shared" si="51"/>
        <v>301</v>
      </c>
      <c r="B303" s="38">
        <v>85.2</v>
      </c>
      <c r="H303" s="37">
        <f t="shared" si="52"/>
        <v>301</v>
      </c>
      <c r="I303" s="42">
        <f>SUM($F$35+(($F$36-$F$35)*((H303-$E$35)/($E$36-$E$35))))</f>
        <v>85.270805812417436</v>
      </c>
      <c r="O303" s="43">
        <v>301</v>
      </c>
      <c r="P303" s="42">
        <f>SUM($M$15+(($M$16-$M$15)*((O303-$L$15)/($L$16-$L$15))))</f>
        <v>42.56</v>
      </c>
      <c r="X303" s="37">
        <f t="shared" si="50"/>
        <v>306</v>
      </c>
      <c r="Y303" s="38">
        <f t="shared" si="56"/>
        <v>86.2</v>
      </c>
    </row>
    <row r="304" spans="1:25" x14ac:dyDescent="0.2">
      <c r="A304" s="37">
        <f t="shared" si="51"/>
        <v>302</v>
      </c>
      <c r="B304" s="38">
        <v>85.4</v>
      </c>
      <c r="H304" s="37">
        <f t="shared" si="52"/>
        <v>302</v>
      </c>
      <c r="I304" s="42">
        <f t="shared" ref="I304:I367" si="57">SUM($F$35+(($F$36-$F$35)*((H304-$E$35)/($E$36-$E$35))))</f>
        <v>85.468956406869211</v>
      </c>
      <c r="O304" s="43">
        <v>302</v>
      </c>
      <c r="P304" s="42">
        <f t="shared" ref="P304:P327" si="58">SUM($M$15+(($M$16-$M$15)*((O304-$L$15)/($L$16-$L$15))))</f>
        <v>42.62</v>
      </c>
      <c r="X304" s="37">
        <f t="shared" si="50"/>
        <v>307</v>
      </c>
      <c r="Y304" s="38">
        <f t="shared" si="56"/>
        <v>86.4</v>
      </c>
    </row>
    <row r="305" spans="1:25" x14ac:dyDescent="0.2">
      <c r="A305" s="37">
        <f t="shared" si="51"/>
        <v>303</v>
      </c>
      <c r="B305" s="38">
        <v>85.6</v>
      </c>
      <c r="H305" s="37">
        <f t="shared" si="52"/>
        <v>303</v>
      </c>
      <c r="I305" s="42">
        <f t="shared" si="57"/>
        <v>85.667107001321</v>
      </c>
      <c r="O305" s="43">
        <v>303</v>
      </c>
      <c r="P305" s="42">
        <f t="shared" si="58"/>
        <v>42.68</v>
      </c>
      <c r="X305" s="37">
        <f t="shared" si="50"/>
        <v>308</v>
      </c>
      <c r="Y305" s="38">
        <f t="shared" si="56"/>
        <v>86.6</v>
      </c>
    </row>
    <row r="306" spans="1:25" x14ac:dyDescent="0.2">
      <c r="A306" s="37">
        <f t="shared" si="51"/>
        <v>304</v>
      </c>
      <c r="B306" s="38">
        <v>85.8</v>
      </c>
      <c r="H306" s="37">
        <f t="shared" si="52"/>
        <v>304</v>
      </c>
      <c r="I306" s="42">
        <f t="shared" si="57"/>
        <v>85.865257595772775</v>
      </c>
      <c r="O306" s="43">
        <v>304</v>
      </c>
      <c r="P306" s="42">
        <f t="shared" si="58"/>
        <v>42.74</v>
      </c>
      <c r="X306" s="37">
        <f t="shared" si="50"/>
        <v>309</v>
      </c>
      <c r="Y306" s="38">
        <f t="shared" si="56"/>
        <v>86.8</v>
      </c>
    </row>
    <row r="307" spans="1:25" x14ac:dyDescent="0.2">
      <c r="A307" s="37">
        <f t="shared" si="51"/>
        <v>305</v>
      </c>
      <c r="B307" s="38">
        <v>86</v>
      </c>
      <c r="H307" s="37">
        <f t="shared" si="52"/>
        <v>305</v>
      </c>
      <c r="I307" s="42">
        <f t="shared" si="57"/>
        <v>86.063408190224564</v>
      </c>
      <c r="O307" s="43">
        <v>305</v>
      </c>
      <c r="P307" s="42">
        <f t="shared" si="58"/>
        <v>42.8</v>
      </c>
      <c r="X307" s="37">
        <f t="shared" si="50"/>
        <v>310</v>
      </c>
      <c r="Y307" s="38">
        <f t="shared" si="56"/>
        <v>87</v>
      </c>
    </row>
    <row r="308" spans="1:25" x14ac:dyDescent="0.2">
      <c r="A308" s="37">
        <f t="shared" si="51"/>
        <v>306</v>
      </c>
      <c r="B308" s="38">
        <v>86.2</v>
      </c>
      <c r="H308" s="37">
        <f t="shared" si="52"/>
        <v>306</v>
      </c>
      <c r="I308" s="42">
        <f t="shared" si="57"/>
        <v>86.261558784676353</v>
      </c>
      <c r="O308" s="43">
        <v>306</v>
      </c>
      <c r="P308" s="42">
        <f t="shared" si="58"/>
        <v>42.86</v>
      </c>
      <c r="X308" s="37">
        <f t="shared" si="50"/>
        <v>311</v>
      </c>
      <c r="Y308" s="38">
        <f t="shared" si="56"/>
        <v>87.2</v>
      </c>
    </row>
    <row r="309" spans="1:25" x14ac:dyDescent="0.2">
      <c r="A309" s="37">
        <f t="shared" si="51"/>
        <v>307</v>
      </c>
      <c r="B309" s="38">
        <v>86.4</v>
      </c>
      <c r="H309" s="37">
        <f t="shared" si="52"/>
        <v>307</v>
      </c>
      <c r="I309" s="42">
        <f t="shared" si="57"/>
        <v>86.459709379128128</v>
      </c>
      <c r="O309" s="43">
        <v>307</v>
      </c>
      <c r="P309" s="42">
        <f t="shared" si="58"/>
        <v>42.92</v>
      </c>
      <c r="X309" s="37">
        <f t="shared" si="50"/>
        <v>312</v>
      </c>
      <c r="Y309" s="38">
        <f t="shared" si="56"/>
        <v>87.4</v>
      </c>
    </row>
    <row r="310" spans="1:25" x14ac:dyDescent="0.2">
      <c r="A310" s="37">
        <f t="shared" si="51"/>
        <v>308</v>
      </c>
      <c r="B310" s="38">
        <v>86.6</v>
      </c>
      <c r="H310" s="37">
        <f t="shared" si="52"/>
        <v>308</v>
      </c>
      <c r="I310" s="42">
        <f t="shared" si="57"/>
        <v>86.657859973579917</v>
      </c>
      <c r="O310" s="43">
        <v>308</v>
      </c>
      <c r="P310" s="42">
        <f t="shared" si="58"/>
        <v>42.98</v>
      </c>
      <c r="X310" s="37">
        <f t="shared" si="50"/>
        <v>313</v>
      </c>
      <c r="Y310" s="38">
        <f t="shared" si="56"/>
        <v>87.6</v>
      </c>
    </row>
    <row r="311" spans="1:25" x14ac:dyDescent="0.2">
      <c r="A311" s="37">
        <f t="shared" si="51"/>
        <v>309</v>
      </c>
      <c r="B311" s="38">
        <v>86.8</v>
      </c>
      <c r="H311" s="37">
        <f t="shared" si="52"/>
        <v>309</v>
      </c>
      <c r="I311" s="42">
        <f t="shared" si="57"/>
        <v>86.856010568031692</v>
      </c>
      <c r="O311" s="43">
        <v>309</v>
      </c>
      <c r="P311" s="42">
        <f t="shared" si="58"/>
        <v>43.04</v>
      </c>
      <c r="X311" s="37">
        <f t="shared" si="50"/>
        <v>314</v>
      </c>
      <c r="Y311" s="38">
        <f t="shared" si="56"/>
        <v>87.8</v>
      </c>
    </row>
    <row r="312" spans="1:25" x14ac:dyDescent="0.2">
      <c r="A312" s="37">
        <f t="shared" si="51"/>
        <v>310</v>
      </c>
      <c r="B312" s="38">
        <v>87</v>
      </c>
      <c r="H312" s="37">
        <f t="shared" si="52"/>
        <v>310</v>
      </c>
      <c r="I312" s="42">
        <f t="shared" si="57"/>
        <v>87.054161162483481</v>
      </c>
      <c r="O312" s="43">
        <v>310</v>
      </c>
      <c r="P312" s="42">
        <f t="shared" si="58"/>
        <v>43.1</v>
      </c>
      <c r="X312" s="37">
        <f t="shared" si="50"/>
        <v>315</v>
      </c>
      <c r="Y312" s="38">
        <f t="shared" si="56"/>
        <v>88</v>
      </c>
    </row>
    <row r="313" spans="1:25" x14ac:dyDescent="0.2">
      <c r="A313" s="37">
        <f t="shared" si="51"/>
        <v>311</v>
      </c>
      <c r="B313" s="38">
        <v>87.2</v>
      </c>
      <c r="H313" s="37">
        <f t="shared" si="52"/>
        <v>311</v>
      </c>
      <c r="I313" s="42">
        <f t="shared" si="57"/>
        <v>87.252311756935256</v>
      </c>
      <c r="O313" s="43">
        <v>311</v>
      </c>
      <c r="P313" s="42">
        <f t="shared" si="58"/>
        <v>43.16</v>
      </c>
      <c r="X313" s="37">
        <f t="shared" si="50"/>
        <v>316</v>
      </c>
      <c r="Y313" s="38">
        <f t="shared" si="56"/>
        <v>88.2</v>
      </c>
    </row>
    <row r="314" spans="1:25" x14ac:dyDescent="0.2">
      <c r="A314" s="37">
        <f t="shared" si="51"/>
        <v>312</v>
      </c>
      <c r="B314" s="38">
        <v>87.4</v>
      </c>
      <c r="H314" s="37">
        <f t="shared" si="52"/>
        <v>312</v>
      </c>
      <c r="I314" s="42">
        <f t="shared" si="57"/>
        <v>87.450462351387046</v>
      </c>
      <c r="O314" s="43">
        <v>312</v>
      </c>
      <c r="P314" s="42">
        <f t="shared" si="58"/>
        <v>43.22</v>
      </c>
      <c r="X314" s="37">
        <f t="shared" si="50"/>
        <v>317</v>
      </c>
      <c r="Y314" s="38">
        <f t="shared" si="56"/>
        <v>88.4</v>
      </c>
    </row>
    <row r="315" spans="1:25" x14ac:dyDescent="0.2">
      <c r="A315" s="37">
        <f t="shared" si="51"/>
        <v>313</v>
      </c>
      <c r="B315" s="38">
        <v>87.6</v>
      </c>
      <c r="H315" s="37">
        <f t="shared" si="52"/>
        <v>313</v>
      </c>
      <c r="I315" s="42">
        <f t="shared" si="57"/>
        <v>87.648612945838835</v>
      </c>
      <c r="O315" s="43">
        <v>313</v>
      </c>
      <c r="P315" s="42">
        <f t="shared" si="58"/>
        <v>43.28</v>
      </c>
      <c r="X315" s="37">
        <f t="shared" si="50"/>
        <v>318</v>
      </c>
      <c r="Y315" s="38">
        <f t="shared" si="56"/>
        <v>88.6</v>
      </c>
    </row>
    <row r="316" spans="1:25" x14ac:dyDescent="0.2">
      <c r="A316" s="37">
        <f t="shared" si="51"/>
        <v>314</v>
      </c>
      <c r="B316" s="38">
        <v>87.8</v>
      </c>
      <c r="H316" s="37">
        <f t="shared" si="52"/>
        <v>314</v>
      </c>
      <c r="I316" s="42">
        <f t="shared" si="57"/>
        <v>87.84676354029061</v>
      </c>
      <c r="O316" s="43">
        <v>314</v>
      </c>
      <c r="P316" s="42">
        <f t="shared" si="58"/>
        <v>43.34</v>
      </c>
      <c r="X316" s="37">
        <f t="shared" si="50"/>
        <v>319</v>
      </c>
      <c r="Y316" s="38">
        <f t="shared" si="56"/>
        <v>88.8</v>
      </c>
    </row>
    <row r="317" spans="1:25" x14ac:dyDescent="0.2">
      <c r="A317" s="37">
        <f t="shared" si="51"/>
        <v>315</v>
      </c>
      <c r="B317" s="38">
        <v>88</v>
      </c>
      <c r="H317" s="37">
        <f t="shared" si="52"/>
        <v>315</v>
      </c>
      <c r="I317" s="42">
        <f t="shared" si="57"/>
        <v>88.044914134742399</v>
      </c>
      <c r="O317" s="43">
        <v>315</v>
      </c>
      <c r="P317" s="42">
        <f t="shared" si="58"/>
        <v>43.4</v>
      </c>
      <c r="X317" s="37">
        <f t="shared" si="50"/>
        <v>320</v>
      </c>
      <c r="Y317" s="38">
        <f t="shared" si="56"/>
        <v>89</v>
      </c>
    </row>
    <row r="318" spans="1:25" x14ac:dyDescent="0.2">
      <c r="A318" s="37">
        <f t="shared" si="51"/>
        <v>316</v>
      </c>
      <c r="B318" s="38">
        <v>88.2</v>
      </c>
      <c r="H318" s="37">
        <f t="shared" si="52"/>
        <v>316</v>
      </c>
      <c r="I318" s="42">
        <f t="shared" si="57"/>
        <v>88.243064729194174</v>
      </c>
      <c r="O318" s="43">
        <v>316</v>
      </c>
      <c r="P318" s="42">
        <f t="shared" si="58"/>
        <v>43.46</v>
      </c>
      <c r="X318" s="37">
        <f t="shared" si="50"/>
        <v>321</v>
      </c>
      <c r="Y318" s="38">
        <f t="shared" si="56"/>
        <v>89.2</v>
      </c>
    </row>
    <row r="319" spans="1:25" x14ac:dyDescent="0.2">
      <c r="A319" s="37">
        <f t="shared" si="51"/>
        <v>317</v>
      </c>
      <c r="B319" s="38">
        <v>88.4</v>
      </c>
      <c r="H319" s="37">
        <f t="shared" si="52"/>
        <v>317</v>
      </c>
      <c r="I319" s="42">
        <f t="shared" si="57"/>
        <v>88.441215323645963</v>
      </c>
      <c r="O319" s="43">
        <v>317</v>
      </c>
      <c r="P319" s="42">
        <f t="shared" si="58"/>
        <v>43.52</v>
      </c>
      <c r="X319" s="37">
        <f t="shared" si="50"/>
        <v>322</v>
      </c>
      <c r="Y319" s="38">
        <f t="shared" si="56"/>
        <v>89.4</v>
      </c>
    </row>
    <row r="320" spans="1:25" x14ac:dyDescent="0.2">
      <c r="A320" s="37">
        <f t="shared" si="51"/>
        <v>318</v>
      </c>
      <c r="B320" s="38">
        <v>88.6</v>
      </c>
      <c r="H320" s="37">
        <f t="shared" si="52"/>
        <v>318</v>
      </c>
      <c r="I320" s="42">
        <f t="shared" si="57"/>
        <v>88.639365918097752</v>
      </c>
      <c r="O320" s="43">
        <v>318</v>
      </c>
      <c r="P320" s="42">
        <f t="shared" si="58"/>
        <v>43.58</v>
      </c>
      <c r="X320" s="37">
        <f t="shared" si="50"/>
        <v>323</v>
      </c>
      <c r="Y320" s="38">
        <f t="shared" si="56"/>
        <v>89.6</v>
      </c>
    </row>
    <row r="321" spans="1:25" x14ac:dyDescent="0.2">
      <c r="A321" s="37">
        <f t="shared" si="51"/>
        <v>319</v>
      </c>
      <c r="B321" s="38">
        <v>88.8</v>
      </c>
      <c r="H321" s="37">
        <f t="shared" si="52"/>
        <v>319</v>
      </c>
      <c r="I321" s="42">
        <f t="shared" si="57"/>
        <v>88.837516512549527</v>
      </c>
      <c r="O321" s="43">
        <v>319</v>
      </c>
      <c r="P321" s="42">
        <f t="shared" si="58"/>
        <v>43.64</v>
      </c>
      <c r="X321" s="37">
        <f t="shared" si="50"/>
        <v>324</v>
      </c>
      <c r="Y321" s="38">
        <f t="shared" si="56"/>
        <v>89.8</v>
      </c>
    </row>
    <row r="322" spans="1:25" x14ac:dyDescent="0.2">
      <c r="A322" s="37">
        <f t="shared" si="51"/>
        <v>320</v>
      </c>
      <c r="B322" s="38">
        <v>89</v>
      </c>
      <c r="H322" s="37">
        <f t="shared" si="52"/>
        <v>320</v>
      </c>
      <c r="I322" s="42">
        <f t="shared" si="57"/>
        <v>89.035667107001316</v>
      </c>
      <c r="O322" s="43">
        <v>320</v>
      </c>
      <c r="P322" s="42">
        <f t="shared" si="58"/>
        <v>43.7</v>
      </c>
      <c r="X322" s="37">
        <f t="shared" si="50"/>
        <v>325</v>
      </c>
      <c r="Y322" s="38">
        <f t="shared" si="56"/>
        <v>90</v>
      </c>
    </row>
    <row r="323" spans="1:25" x14ac:dyDescent="0.2">
      <c r="A323" s="37">
        <f t="shared" si="51"/>
        <v>321</v>
      </c>
      <c r="B323" s="38">
        <v>89.2</v>
      </c>
      <c r="H323" s="37">
        <f t="shared" si="52"/>
        <v>321</v>
      </c>
      <c r="I323" s="42">
        <f t="shared" si="57"/>
        <v>89.233817701453091</v>
      </c>
      <c r="O323" s="43">
        <v>321</v>
      </c>
      <c r="P323" s="42">
        <f t="shared" si="58"/>
        <v>43.76</v>
      </c>
      <c r="X323" s="37">
        <f t="shared" si="50"/>
        <v>326</v>
      </c>
      <c r="Y323" s="38">
        <f t="shared" si="56"/>
        <v>90.2</v>
      </c>
    </row>
    <row r="324" spans="1:25" x14ac:dyDescent="0.2">
      <c r="A324" s="37">
        <f t="shared" si="51"/>
        <v>322</v>
      </c>
      <c r="B324" s="38">
        <v>89.4</v>
      </c>
      <c r="H324" s="37">
        <f t="shared" si="52"/>
        <v>322</v>
      </c>
      <c r="I324" s="42">
        <f t="shared" si="57"/>
        <v>89.431968295904881</v>
      </c>
      <c r="O324" s="43">
        <v>322</v>
      </c>
      <c r="P324" s="42">
        <f t="shared" si="58"/>
        <v>43.82</v>
      </c>
      <c r="X324" s="37">
        <f t="shared" ref="X324:X387" si="59">X323+1</f>
        <v>327</v>
      </c>
      <c r="Y324" s="38">
        <f t="shared" si="56"/>
        <v>90.4</v>
      </c>
    </row>
    <row r="325" spans="1:25" x14ac:dyDescent="0.2">
      <c r="A325" s="37">
        <f t="shared" si="51"/>
        <v>323</v>
      </c>
      <c r="B325" s="38">
        <v>89.6</v>
      </c>
      <c r="H325" s="37">
        <f t="shared" si="52"/>
        <v>323</v>
      </c>
      <c r="I325" s="42">
        <f t="shared" si="57"/>
        <v>89.63011889035667</v>
      </c>
      <c r="O325" s="43">
        <v>323</v>
      </c>
      <c r="P325" s="42">
        <f t="shared" si="58"/>
        <v>43.88</v>
      </c>
      <c r="X325" s="37">
        <f t="shared" si="59"/>
        <v>328</v>
      </c>
      <c r="Y325" s="38">
        <f t="shared" si="56"/>
        <v>90.6</v>
      </c>
    </row>
    <row r="326" spans="1:25" x14ac:dyDescent="0.2">
      <c r="A326" s="37">
        <f t="shared" si="51"/>
        <v>324</v>
      </c>
      <c r="B326" s="38">
        <v>89.8</v>
      </c>
      <c r="H326" s="37">
        <f t="shared" si="52"/>
        <v>324</v>
      </c>
      <c r="I326" s="42">
        <f t="shared" si="57"/>
        <v>89.828269484808445</v>
      </c>
      <c r="O326" s="43">
        <v>324</v>
      </c>
      <c r="P326" s="42">
        <f t="shared" si="58"/>
        <v>43.94</v>
      </c>
      <c r="X326" s="37">
        <f t="shared" si="59"/>
        <v>329</v>
      </c>
      <c r="Y326" s="38">
        <f t="shared" si="56"/>
        <v>90.8</v>
      </c>
    </row>
    <row r="327" spans="1:25" x14ac:dyDescent="0.2">
      <c r="A327" s="37">
        <f t="shared" si="51"/>
        <v>325</v>
      </c>
      <c r="B327" s="38">
        <v>90</v>
      </c>
      <c r="H327" s="37">
        <f t="shared" si="52"/>
        <v>325</v>
      </c>
      <c r="I327" s="42">
        <f t="shared" si="57"/>
        <v>90.026420079260234</v>
      </c>
      <c r="O327" s="43">
        <v>325</v>
      </c>
      <c r="P327" s="42">
        <f t="shared" si="58"/>
        <v>44</v>
      </c>
      <c r="X327" s="37">
        <f t="shared" si="59"/>
        <v>330</v>
      </c>
      <c r="Y327" s="38">
        <f t="shared" si="56"/>
        <v>91</v>
      </c>
    </row>
    <row r="328" spans="1:25" x14ac:dyDescent="0.2">
      <c r="A328" s="37">
        <f t="shared" si="51"/>
        <v>326</v>
      </c>
      <c r="B328" s="38">
        <v>90.2</v>
      </c>
      <c r="H328" s="37">
        <f t="shared" si="52"/>
        <v>326</v>
      </c>
      <c r="I328" s="42">
        <f t="shared" si="57"/>
        <v>90.224570673712009</v>
      </c>
      <c r="O328" s="43">
        <v>326</v>
      </c>
      <c r="P328" s="42">
        <f>SUM($M$16+(($M$17-$M$16)*((O328-$L$16)/($L$17-$L$16))))</f>
        <v>44.04</v>
      </c>
      <c r="X328" s="37">
        <f t="shared" si="59"/>
        <v>331</v>
      </c>
      <c r="Y328" s="38">
        <f t="shared" si="56"/>
        <v>91.2</v>
      </c>
    </row>
    <row r="329" spans="1:25" x14ac:dyDescent="0.2">
      <c r="A329" s="37">
        <f t="shared" ref="A329:A392" si="60">A328+1</f>
        <v>327</v>
      </c>
      <c r="B329" s="38">
        <v>90.4</v>
      </c>
      <c r="H329" s="37">
        <f t="shared" ref="H329:H392" si="61">H328+1</f>
        <v>327</v>
      </c>
      <c r="I329" s="42">
        <f t="shared" si="57"/>
        <v>90.422721268163798</v>
      </c>
      <c r="O329" s="43">
        <v>327</v>
      </c>
      <c r="P329" s="42">
        <f t="shared" ref="P329:P352" si="62">SUM($M$16+(($M$17-$M$16)*((O329-$L$16)/($L$17-$L$16))))</f>
        <v>44.08</v>
      </c>
      <c r="X329" s="37">
        <f t="shared" si="59"/>
        <v>332</v>
      </c>
      <c r="Y329" s="38">
        <f t="shared" si="56"/>
        <v>91.4</v>
      </c>
    </row>
    <row r="330" spans="1:25" x14ac:dyDescent="0.2">
      <c r="A330" s="37">
        <f t="shared" si="60"/>
        <v>328</v>
      </c>
      <c r="B330" s="38">
        <v>90.6</v>
      </c>
      <c r="H330" s="37">
        <f t="shared" si="61"/>
        <v>328</v>
      </c>
      <c r="I330" s="42">
        <f t="shared" si="57"/>
        <v>90.620871862615587</v>
      </c>
      <c r="O330" s="43">
        <v>328</v>
      </c>
      <c r="P330" s="42">
        <f t="shared" si="62"/>
        <v>44.12</v>
      </c>
      <c r="X330" s="37">
        <f t="shared" si="59"/>
        <v>333</v>
      </c>
      <c r="Y330" s="38">
        <f t="shared" ref="Y330:Y361" si="63">SUM(Y$297+((Y$397-Y$297)*((X330-X$297)/(X$397-X$297))))</f>
        <v>91.6</v>
      </c>
    </row>
    <row r="331" spans="1:25" x14ac:dyDescent="0.2">
      <c r="A331" s="37">
        <f t="shared" si="60"/>
        <v>329</v>
      </c>
      <c r="B331" s="38">
        <v>90.8</v>
      </c>
      <c r="H331" s="37">
        <f t="shared" si="61"/>
        <v>329</v>
      </c>
      <c r="I331" s="42">
        <f t="shared" si="57"/>
        <v>90.819022457067362</v>
      </c>
      <c r="O331" s="43">
        <v>329</v>
      </c>
      <c r="P331" s="42">
        <f t="shared" si="62"/>
        <v>44.16</v>
      </c>
      <c r="X331" s="37">
        <f t="shared" si="59"/>
        <v>334</v>
      </c>
      <c r="Y331" s="38">
        <f t="shared" si="63"/>
        <v>91.8</v>
      </c>
    </row>
    <row r="332" spans="1:25" x14ac:dyDescent="0.2">
      <c r="A332" s="37">
        <f t="shared" si="60"/>
        <v>330</v>
      </c>
      <c r="B332" s="38">
        <v>91</v>
      </c>
      <c r="H332" s="37">
        <f t="shared" si="61"/>
        <v>330</v>
      </c>
      <c r="I332" s="42">
        <f t="shared" si="57"/>
        <v>91.017173051519151</v>
      </c>
      <c r="O332" s="43">
        <v>330</v>
      </c>
      <c r="P332" s="42">
        <f t="shared" si="62"/>
        <v>44.2</v>
      </c>
      <c r="X332" s="37">
        <f t="shared" si="59"/>
        <v>335</v>
      </c>
      <c r="Y332" s="38">
        <f t="shared" si="63"/>
        <v>92</v>
      </c>
    </row>
    <row r="333" spans="1:25" x14ac:dyDescent="0.2">
      <c r="A333" s="37">
        <f t="shared" si="60"/>
        <v>331</v>
      </c>
      <c r="B333" s="38">
        <v>91.2</v>
      </c>
      <c r="H333" s="37">
        <f t="shared" si="61"/>
        <v>331</v>
      </c>
      <c r="I333" s="42">
        <f t="shared" si="57"/>
        <v>91.215323645970926</v>
      </c>
      <c r="O333" s="43">
        <v>331</v>
      </c>
      <c r="P333" s="42">
        <f t="shared" si="62"/>
        <v>44.24</v>
      </c>
      <c r="X333" s="37">
        <f t="shared" si="59"/>
        <v>336</v>
      </c>
      <c r="Y333" s="38">
        <f t="shared" si="63"/>
        <v>92.2</v>
      </c>
    </row>
    <row r="334" spans="1:25" x14ac:dyDescent="0.2">
      <c r="A334" s="37">
        <f t="shared" si="60"/>
        <v>332</v>
      </c>
      <c r="B334" s="38">
        <v>91.4</v>
      </c>
      <c r="H334" s="37">
        <f t="shared" si="61"/>
        <v>332</v>
      </c>
      <c r="I334" s="42">
        <f t="shared" si="57"/>
        <v>91.413474240422715</v>
      </c>
      <c r="O334" s="43">
        <v>332</v>
      </c>
      <c r="P334" s="42">
        <f t="shared" si="62"/>
        <v>44.28</v>
      </c>
      <c r="X334" s="37">
        <f t="shared" si="59"/>
        <v>337</v>
      </c>
      <c r="Y334" s="38">
        <f t="shared" si="63"/>
        <v>92.4</v>
      </c>
    </row>
    <row r="335" spans="1:25" x14ac:dyDescent="0.2">
      <c r="A335" s="37">
        <f t="shared" si="60"/>
        <v>333</v>
      </c>
      <c r="B335" s="38">
        <v>91.6</v>
      </c>
      <c r="H335" s="37">
        <f t="shared" si="61"/>
        <v>333</v>
      </c>
      <c r="I335" s="42">
        <f t="shared" si="57"/>
        <v>91.611624834874505</v>
      </c>
      <c r="O335" s="43">
        <v>333</v>
      </c>
      <c r="P335" s="42">
        <f t="shared" si="62"/>
        <v>44.32</v>
      </c>
      <c r="X335" s="37">
        <f t="shared" si="59"/>
        <v>338</v>
      </c>
      <c r="Y335" s="38">
        <f t="shared" si="63"/>
        <v>92.6</v>
      </c>
    </row>
    <row r="336" spans="1:25" x14ac:dyDescent="0.2">
      <c r="A336" s="37">
        <f t="shared" si="60"/>
        <v>334</v>
      </c>
      <c r="B336" s="38">
        <v>91.8</v>
      </c>
      <c r="H336" s="37">
        <f t="shared" si="61"/>
        <v>334</v>
      </c>
      <c r="I336" s="42">
        <f t="shared" si="57"/>
        <v>91.80977542932628</v>
      </c>
      <c r="O336" s="43">
        <v>334</v>
      </c>
      <c r="P336" s="42">
        <f t="shared" si="62"/>
        <v>44.36</v>
      </c>
      <c r="X336" s="37">
        <f t="shared" si="59"/>
        <v>339</v>
      </c>
      <c r="Y336" s="38">
        <f t="shared" si="63"/>
        <v>92.8</v>
      </c>
    </row>
    <row r="337" spans="1:25" x14ac:dyDescent="0.2">
      <c r="A337" s="37">
        <f t="shared" si="60"/>
        <v>335</v>
      </c>
      <c r="B337" s="38">
        <v>92</v>
      </c>
      <c r="H337" s="37">
        <f t="shared" si="61"/>
        <v>335</v>
      </c>
      <c r="I337" s="42">
        <f t="shared" si="57"/>
        <v>92.007926023778069</v>
      </c>
      <c r="O337" s="43">
        <v>335</v>
      </c>
      <c r="P337" s="42">
        <f t="shared" si="62"/>
        <v>44.4</v>
      </c>
      <c r="X337" s="37">
        <f t="shared" si="59"/>
        <v>340</v>
      </c>
      <c r="Y337" s="38">
        <f t="shared" si="63"/>
        <v>93</v>
      </c>
    </row>
    <row r="338" spans="1:25" x14ac:dyDescent="0.2">
      <c r="A338" s="37">
        <f t="shared" si="60"/>
        <v>336</v>
      </c>
      <c r="B338" s="38">
        <v>92.2</v>
      </c>
      <c r="H338" s="37">
        <f t="shared" si="61"/>
        <v>336</v>
      </c>
      <c r="I338" s="42">
        <f t="shared" si="57"/>
        <v>92.206076618229844</v>
      </c>
      <c r="O338" s="43">
        <v>336</v>
      </c>
      <c r="P338" s="42">
        <f t="shared" si="62"/>
        <v>44.44</v>
      </c>
      <c r="X338" s="37">
        <f t="shared" si="59"/>
        <v>341</v>
      </c>
      <c r="Y338" s="38">
        <f t="shared" si="63"/>
        <v>93.2</v>
      </c>
    </row>
    <row r="339" spans="1:25" x14ac:dyDescent="0.2">
      <c r="A339" s="37">
        <f t="shared" si="60"/>
        <v>337</v>
      </c>
      <c r="B339" s="38">
        <v>92.4</v>
      </c>
      <c r="H339" s="37">
        <f t="shared" si="61"/>
        <v>337</v>
      </c>
      <c r="I339" s="42">
        <f t="shared" si="57"/>
        <v>92.404227212681633</v>
      </c>
      <c r="O339" s="43">
        <v>337</v>
      </c>
      <c r="P339" s="42">
        <f t="shared" si="62"/>
        <v>44.48</v>
      </c>
      <c r="X339" s="37">
        <f t="shared" si="59"/>
        <v>342</v>
      </c>
      <c r="Y339" s="38">
        <f t="shared" si="63"/>
        <v>93.4</v>
      </c>
    </row>
    <row r="340" spans="1:25" x14ac:dyDescent="0.2">
      <c r="A340" s="37">
        <f t="shared" si="60"/>
        <v>338</v>
      </c>
      <c r="B340" s="38">
        <v>92.6</v>
      </c>
      <c r="H340" s="37">
        <f t="shared" si="61"/>
        <v>338</v>
      </c>
      <c r="I340" s="42">
        <f t="shared" si="57"/>
        <v>92.602377807133408</v>
      </c>
      <c r="O340" s="43">
        <v>338</v>
      </c>
      <c r="P340" s="42">
        <f t="shared" si="62"/>
        <v>44.52</v>
      </c>
      <c r="X340" s="37">
        <f t="shared" si="59"/>
        <v>343</v>
      </c>
      <c r="Y340" s="38">
        <f t="shared" si="63"/>
        <v>93.6</v>
      </c>
    </row>
    <row r="341" spans="1:25" x14ac:dyDescent="0.2">
      <c r="A341" s="37">
        <f t="shared" si="60"/>
        <v>339</v>
      </c>
      <c r="B341" s="38">
        <v>92.8</v>
      </c>
      <c r="H341" s="37">
        <f t="shared" si="61"/>
        <v>339</v>
      </c>
      <c r="I341" s="42">
        <f t="shared" si="57"/>
        <v>92.800528401585197</v>
      </c>
      <c r="O341" s="43">
        <v>339</v>
      </c>
      <c r="P341" s="42">
        <f t="shared" si="62"/>
        <v>44.56</v>
      </c>
      <c r="X341" s="37">
        <f t="shared" si="59"/>
        <v>344</v>
      </c>
      <c r="Y341" s="38">
        <f t="shared" si="63"/>
        <v>93.8</v>
      </c>
    </row>
    <row r="342" spans="1:25" x14ac:dyDescent="0.2">
      <c r="A342" s="37">
        <f t="shared" si="60"/>
        <v>340</v>
      </c>
      <c r="B342" s="38">
        <v>93</v>
      </c>
      <c r="H342" s="37">
        <f t="shared" si="61"/>
        <v>340</v>
      </c>
      <c r="I342" s="42">
        <f t="shared" si="57"/>
        <v>92.998678996036986</v>
      </c>
      <c r="O342" s="43">
        <v>340</v>
      </c>
      <c r="P342" s="42">
        <f t="shared" si="62"/>
        <v>44.6</v>
      </c>
      <c r="X342" s="37">
        <f t="shared" si="59"/>
        <v>345</v>
      </c>
      <c r="Y342" s="38">
        <f t="shared" si="63"/>
        <v>94</v>
      </c>
    </row>
    <row r="343" spans="1:25" x14ac:dyDescent="0.2">
      <c r="A343" s="37">
        <f t="shared" si="60"/>
        <v>341</v>
      </c>
      <c r="B343" s="38">
        <v>93.2</v>
      </c>
      <c r="H343" s="37">
        <f t="shared" si="61"/>
        <v>341</v>
      </c>
      <c r="I343" s="42">
        <f t="shared" si="57"/>
        <v>93.196829590488761</v>
      </c>
      <c r="O343" s="43">
        <v>341</v>
      </c>
      <c r="P343" s="42">
        <f t="shared" si="62"/>
        <v>44.64</v>
      </c>
      <c r="X343" s="37">
        <f t="shared" si="59"/>
        <v>346</v>
      </c>
      <c r="Y343" s="38">
        <f t="shared" si="63"/>
        <v>94.2</v>
      </c>
    </row>
    <row r="344" spans="1:25" x14ac:dyDescent="0.2">
      <c r="A344" s="37">
        <f t="shared" si="60"/>
        <v>342</v>
      </c>
      <c r="B344" s="38">
        <v>93.4</v>
      </c>
      <c r="H344" s="37">
        <f t="shared" si="61"/>
        <v>342</v>
      </c>
      <c r="I344" s="42">
        <f t="shared" si="57"/>
        <v>93.39498018494055</v>
      </c>
      <c r="O344" s="43">
        <v>342</v>
      </c>
      <c r="P344" s="42">
        <f t="shared" si="62"/>
        <v>44.68</v>
      </c>
      <c r="X344" s="37">
        <f t="shared" si="59"/>
        <v>347</v>
      </c>
      <c r="Y344" s="38">
        <f t="shared" si="63"/>
        <v>94.4</v>
      </c>
    </row>
    <row r="345" spans="1:25" x14ac:dyDescent="0.2">
      <c r="A345" s="37">
        <f t="shared" si="60"/>
        <v>343</v>
      </c>
      <c r="B345" s="38">
        <v>93.6</v>
      </c>
      <c r="H345" s="37">
        <f t="shared" si="61"/>
        <v>343</v>
      </c>
      <c r="I345" s="42">
        <f t="shared" si="57"/>
        <v>93.593130779392325</v>
      </c>
      <c r="O345" s="43">
        <v>343</v>
      </c>
      <c r="P345" s="42">
        <f t="shared" si="62"/>
        <v>44.72</v>
      </c>
      <c r="X345" s="37">
        <f t="shared" si="59"/>
        <v>348</v>
      </c>
      <c r="Y345" s="38">
        <f t="shared" si="63"/>
        <v>94.6</v>
      </c>
    </row>
    <row r="346" spans="1:25" x14ac:dyDescent="0.2">
      <c r="A346" s="37">
        <f t="shared" si="60"/>
        <v>344</v>
      </c>
      <c r="B346" s="38">
        <v>93.8</v>
      </c>
      <c r="H346" s="37">
        <f t="shared" si="61"/>
        <v>344</v>
      </c>
      <c r="I346" s="42">
        <f t="shared" si="57"/>
        <v>93.791281373844114</v>
      </c>
      <c r="O346" s="43">
        <v>344</v>
      </c>
      <c r="P346" s="42">
        <f t="shared" si="62"/>
        <v>44.76</v>
      </c>
      <c r="X346" s="37">
        <f t="shared" si="59"/>
        <v>349</v>
      </c>
      <c r="Y346" s="38">
        <f t="shared" si="63"/>
        <v>94.8</v>
      </c>
    </row>
    <row r="347" spans="1:25" x14ac:dyDescent="0.2">
      <c r="A347" s="37">
        <f t="shared" si="60"/>
        <v>345</v>
      </c>
      <c r="B347" s="38">
        <v>94</v>
      </c>
      <c r="H347" s="37">
        <f t="shared" si="61"/>
        <v>345</v>
      </c>
      <c r="I347" s="42">
        <f t="shared" si="57"/>
        <v>93.989431968295904</v>
      </c>
      <c r="O347" s="43">
        <v>345</v>
      </c>
      <c r="P347" s="42">
        <f t="shared" si="62"/>
        <v>44.8</v>
      </c>
      <c r="X347" s="37">
        <f t="shared" si="59"/>
        <v>350</v>
      </c>
      <c r="Y347" s="38">
        <f t="shared" si="63"/>
        <v>95</v>
      </c>
    </row>
    <row r="348" spans="1:25" x14ac:dyDescent="0.2">
      <c r="A348" s="37">
        <f t="shared" si="60"/>
        <v>346</v>
      </c>
      <c r="B348" s="38">
        <v>94.2</v>
      </c>
      <c r="H348" s="37">
        <f t="shared" si="61"/>
        <v>346</v>
      </c>
      <c r="I348" s="42">
        <f t="shared" si="57"/>
        <v>94.187582562747679</v>
      </c>
      <c r="O348" s="43">
        <v>346</v>
      </c>
      <c r="P348" s="42">
        <f t="shared" si="62"/>
        <v>44.84</v>
      </c>
      <c r="X348" s="37">
        <f t="shared" si="59"/>
        <v>351</v>
      </c>
      <c r="Y348" s="38">
        <f t="shared" si="63"/>
        <v>95.2</v>
      </c>
    </row>
    <row r="349" spans="1:25" x14ac:dyDescent="0.2">
      <c r="A349" s="37">
        <f t="shared" si="60"/>
        <v>347</v>
      </c>
      <c r="B349" s="38">
        <v>94.4</v>
      </c>
      <c r="H349" s="37">
        <f t="shared" si="61"/>
        <v>347</v>
      </c>
      <c r="I349" s="42">
        <f t="shared" si="57"/>
        <v>94.385733157199468</v>
      </c>
      <c r="O349" s="43">
        <v>347</v>
      </c>
      <c r="P349" s="42">
        <f t="shared" si="62"/>
        <v>44.88</v>
      </c>
      <c r="X349" s="37">
        <f t="shared" si="59"/>
        <v>352</v>
      </c>
      <c r="Y349" s="38">
        <f t="shared" si="63"/>
        <v>95.4</v>
      </c>
    </row>
    <row r="350" spans="1:25" x14ac:dyDescent="0.2">
      <c r="A350" s="37">
        <f t="shared" si="60"/>
        <v>348</v>
      </c>
      <c r="B350" s="38">
        <v>94.6</v>
      </c>
      <c r="H350" s="37">
        <f t="shared" si="61"/>
        <v>348</v>
      </c>
      <c r="I350" s="42">
        <f t="shared" si="57"/>
        <v>94.583883751651243</v>
      </c>
      <c r="O350" s="43">
        <v>348</v>
      </c>
      <c r="P350" s="42">
        <f t="shared" si="62"/>
        <v>44.92</v>
      </c>
      <c r="X350" s="37">
        <f t="shared" si="59"/>
        <v>353</v>
      </c>
      <c r="Y350" s="38">
        <f t="shared" si="63"/>
        <v>95.6</v>
      </c>
    </row>
    <row r="351" spans="1:25" x14ac:dyDescent="0.2">
      <c r="A351" s="37">
        <f t="shared" si="60"/>
        <v>349</v>
      </c>
      <c r="B351" s="38">
        <v>94.8</v>
      </c>
      <c r="H351" s="37">
        <f t="shared" si="61"/>
        <v>349</v>
      </c>
      <c r="I351" s="42">
        <f t="shared" si="57"/>
        <v>94.782034346103032</v>
      </c>
      <c r="O351" s="43">
        <v>349</v>
      </c>
      <c r="P351" s="42">
        <f t="shared" si="62"/>
        <v>44.96</v>
      </c>
      <c r="X351" s="37">
        <f t="shared" si="59"/>
        <v>354</v>
      </c>
      <c r="Y351" s="38">
        <f t="shared" si="63"/>
        <v>95.8</v>
      </c>
    </row>
    <row r="352" spans="1:25" x14ac:dyDescent="0.2">
      <c r="A352" s="37">
        <f t="shared" si="60"/>
        <v>350</v>
      </c>
      <c r="B352" s="38">
        <v>95</v>
      </c>
      <c r="H352" s="37">
        <f t="shared" si="61"/>
        <v>350</v>
      </c>
      <c r="I352" s="42">
        <f t="shared" si="57"/>
        <v>94.980184940554807</v>
      </c>
      <c r="O352" s="43">
        <v>350</v>
      </c>
      <c r="P352" s="42">
        <f t="shared" si="62"/>
        <v>45</v>
      </c>
      <c r="X352" s="37">
        <f t="shared" si="59"/>
        <v>355</v>
      </c>
      <c r="Y352" s="38">
        <f t="shared" si="63"/>
        <v>96</v>
      </c>
    </row>
    <row r="353" spans="1:25" x14ac:dyDescent="0.2">
      <c r="A353" s="37">
        <f t="shared" si="60"/>
        <v>351</v>
      </c>
      <c r="B353" s="38">
        <v>95.2</v>
      </c>
      <c r="H353" s="37">
        <f t="shared" si="61"/>
        <v>351</v>
      </c>
      <c r="I353" s="42">
        <f t="shared" si="57"/>
        <v>95.178335535006596</v>
      </c>
      <c r="O353" s="43">
        <v>351</v>
      </c>
      <c r="P353" s="42">
        <f>SUM($M$17+(($M$18-$M$17)*((O353-$L$17)/($L$18-$L$17))))</f>
        <v>45.04</v>
      </c>
      <c r="X353" s="37">
        <f t="shared" si="59"/>
        <v>356</v>
      </c>
      <c r="Y353" s="38">
        <f t="shared" si="63"/>
        <v>96.2</v>
      </c>
    </row>
    <row r="354" spans="1:25" x14ac:dyDescent="0.2">
      <c r="A354" s="37">
        <f t="shared" si="60"/>
        <v>352</v>
      </c>
      <c r="B354" s="38">
        <v>95.4</v>
      </c>
      <c r="H354" s="37">
        <f t="shared" si="61"/>
        <v>352</v>
      </c>
      <c r="I354" s="42">
        <f t="shared" si="57"/>
        <v>95.376486129458385</v>
      </c>
      <c r="O354" s="43">
        <v>352</v>
      </c>
      <c r="P354" s="42">
        <f t="shared" ref="P354:P377" si="64">SUM($M$17+(($M$18-$M$17)*((O354-$L$17)/($L$18-$L$17))))</f>
        <v>45.08</v>
      </c>
      <c r="X354" s="37">
        <f t="shared" si="59"/>
        <v>357</v>
      </c>
      <c r="Y354" s="38">
        <f t="shared" si="63"/>
        <v>96.4</v>
      </c>
    </row>
    <row r="355" spans="1:25" x14ac:dyDescent="0.2">
      <c r="A355" s="37">
        <f t="shared" si="60"/>
        <v>353</v>
      </c>
      <c r="B355" s="38">
        <v>95.6</v>
      </c>
      <c r="H355" s="37">
        <f t="shared" si="61"/>
        <v>353</v>
      </c>
      <c r="I355" s="42">
        <f t="shared" si="57"/>
        <v>95.57463672391016</v>
      </c>
      <c r="O355" s="43">
        <v>353</v>
      </c>
      <c r="P355" s="42">
        <f t="shared" si="64"/>
        <v>45.12</v>
      </c>
      <c r="X355" s="37">
        <f t="shared" si="59"/>
        <v>358</v>
      </c>
      <c r="Y355" s="38">
        <f t="shared" si="63"/>
        <v>96.6</v>
      </c>
    </row>
    <row r="356" spans="1:25" x14ac:dyDescent="0.2">
      <c r="A356" s="37">
        <f t="shared" si="60"/>
        <v>354</v>
      </c>
      <c r="B356" s="38">
        <v>95.8</v>
      </c>
      <c r="H356" s="37">
        <f t="shared" si="61"/>
        <v>354</v>
      </c>
      <c r="I356" s="42">
        <f t="shared" si="57"/>
        <v>95.772787318361949</v>
      </c>
      <c r="O356" s="43">
        <v>354</v>
      </c>
      <c r="P356" s="42">
        <f t="shared" si="64"/>
        <v>45.16</v>
      </c>
      <c r="X356" s="37">
        <f t="shared" si="59"/>
        <v>359</v>
      </c>
      <c r="Y356" s="38">
        <f t="shared" si="63"/>
        <v>96.8</v>
      </c>
    </row>
    <row r="357" spans="1:25" x14ac:dyDescent="0.2">
      <c r="A357" s="37">
        <f t="shared" si="60"/>
        <v>355</v>
      </c>
      <c r="B357" s="38">
        <v>96</v>
      </c>
      <c r="H357" s="37">
        <f t="shared" si="61"/>
        <v>355</v>
      </c>
      <c r="I357" s="42">
        <f t="shared" si="57"/>
        <v>95.970937912813724</v>
      </c>
      <c r="O357" s="43">
        <v>355</v>
      </c>
      <c r="P357" s="42">
        <f t="shared" si="64"/>
        <v>45.2</v>
      </c>
      <c r="X357" s="37">
        <f t="shared" si="59"/>
        <v>360</v>
      </c>
      <c r="Y357" s="38">
        <f t="shared" si="63"/>
        <v>97</v>
      </c>
    </row>
    <row r="358" spans="1:25" x14ac:dyDescent="0.2">
      <c r="A358" s="37">
        <f t="shared" si="60"/>
        <v>356</v>
      </c>
      <c r="B358" s="38">
        <v>96.2</v>
      </c>
      <c r="H358" s="37">
        <f t="shared" si="61"/>
        <v>356</v>
      </c>
      <c r="I358" s="42">
        <f t="shared" si="57"/>
        <v>96.169088507265513</v>
      </c>
      <c r="O358" s="43">
        <v>356</v>
      </c>
      <c r="P358" s="42">
        <f t="shared" si="64"/>
        <v>45.24</v>
      </c>
      <c r="X358" s="37">
        <f t="shared" si="59"/>
        <v>361</v>
      </c>
      <c r="Y358" s="38">
        <f t="shared" si="63"/>
        <v>97.2</v>
      </c>
    </row>
    <row r="359" spans="1:25" x14ac:dyDescent="0.2">
      <c r="A359" s="37">
        <f t="shared" si="60"/>
        <v>357</v>
      </c>
      <c r="B359" s="38">
        <v>96.4</v>
      </c>
      <c r="H359" s="37">
        <f t="shared" si="61"/>
        <v>357</v>
      </c>
      <c r="I359" s="42">
        <f t="shared" si="57"/>
        <v>96.367239101717303</v>
      </c>
      <c r="O359" s="43">
        <v>357</v>
      </c>
      <c r="P359" s="42">
        <f t="shared" si="64"/>
        <v>45.28</v>
      </c>
      <c r="X359" s="37">
        <f t="shared" si="59"/>
        <v>362</v>
      </c>
      <c r="Y359" s="38">
        <f t="shared" si="63"/>
        <v>97.4</v>
      </c>
    </row>
    <row r="360" spans="1:25" x14ac:dyDescent="0.2">
      <c r="A360" s="37">
        <f t="shared" si="60"/>
        <v>358</v>
      </c>
      <c r="B360" s="38">
        <v>96.6</v>
      </c>
      <c r="H360" s="37">
        <f t="shared" si="61"/>
        <v>358</v>
      </c>
      <c r="I360" s="42">
        <f t="shared" si="57"/>
        <v>96.565389696169078</v>
      </c>
      <c r="O360" s="43">
        <v>358</v>
      </c>
      <c r="P360" s="42">
        <f t="shared" si="64"/>
        <v>45.32</v>
      </c>
      <c r="X360" s="37">
        <f t="shared" si="59"/>
        <v>363</v>
      </c>
      <c r="Y360" s="38">
        <f t="shared" si="63"/>
        <v>97.6</v>
      </c>
    </row>
    <row r="361" spans="1:25" x14ac:dyDescent="0.2">
      <c r="A361" s="37">
        <f t="shared" si="60"/>
        <v>359</v>
      </c>
      <c r="B361" s="38">
        <v>96.8</v>
      </c>
      <c r="H361" s="37">
        <f t="shared" si="61"/>
        <v>359</v>
      </c>
      <c r="I361" s="42">
        <f t="shared" si="57"/>
        <v>96.763540290620867</v>
      </c>
      <c r="O361" s="43">
        <v>359</v>
      </c>
      <c r="P361" s="42">
        <f t="shared" si="64"/>
        <v>45.36</v>
      </c>
      <c r="X361" s="37">
        <f t="shared" si="59"/>
        <v>364</v>
      </c>
      <c r="Y361" s="38">
        <f t="shared" si="63"/>
        <v>97.8</v>
      </c>
    </row>
    <row r="362" spans="1:25" x14ac:dyDescent="0.2">
      <c r="A362" s="37">
        <f t="shared" si="60"/>
        <v>360</v>
      </c>
      <c r="B362" s="38">
        <v>97</v>
      </c>
      <c r="H362" s="37">
        <f t="shared" si="61"/>
        <v>360</v>
      </c>
      <c r="I362" s="42">
        <f t="shared" si="57"/>
        <v>96.961690885072642</v>
      </c>
      <c r="O362" s="43">
        <v>360</v>
      </c>
      <c r="P362" s="42">
        <f t="shared" si="64"/>
        <v>45.4</v>
      </c>
      <c r="X362" s="37">
        <f t="shared" si="59"/>
        <v>365</v>
      </c>
      <c r="Y362" s="38">
        <f t="shared" ref="Y362:Y393" si="65">SUM(Y$297+((Y$397-Y$297)*((X362-X$297)/(X$397-X$297))))</f>
        <v>98</v>
      </c>
    </row>
    <row r="363" spans="1:25" x14ac:dyDescent="0.2">
      <c r="A363" s="37">
        <f t="shared" si="60"/>
        <v>361</v>
      </c>
      <c r="B363" s="38">
        <v>97.2</v>
      </c>
      <c r="H363" s="37">
        <f t="shared" si="61"/>
        <v>361</v>
      </c>
      <c r="I363" s="42">
        <f t="shared" si="57"/>
        <v>97.159841479524431</v>
      </c>
      <c r="O363" s="43">
        <v>361</v>
      </c>
      <c r="P363" s="42">
        <f t="shared" si="64"/>
        <v>45.44</v>
      </c>
      <c r="X363" s="37">
        <f t="shared" si="59"/>
        <v>366</v>
      </c>
      <c r="Y363" s="38">
        <f t="shared" si="65"/>
        <v>98.2</v>
      </c>
    </row>
    <row r="364" spans="1:25" x14ac:dyDescent="0.2">
      <c r="A364" s="37">
        <f t="shared" si="60"/>
        <v>362</v>
      </c>
      <c r="B364" s="38">
        <v>97.4</v>
      </c>
      <c r="H364" s="37">
        <f t="shared" si="61"/>
        <v>362</v>
      </c>
      <c r="I364" s="42">
        <f t="shared" si="57"/>
        <v>97.35799207397622</v>
      </c>
      <c r="O364" s="43">
        <v>362</v>
      </c>
      <c r="P364" s="42">
        <f t="shared" si="64"/>
        <v>45.48</v>
      </c>
      <c r="X364" s="37">
        <f t="shared" si="59"/>
        <v>367</v>
      </c>
      <c r="Y364" s="38">
        <f t="shared" si="65"/>
        <v>98.4</v>
      </c>
    </row>
    <row r="365" spans="1:25" x14ac:dyDescent="0.2">
      <c r="A365" s="37">
        <f t="shared" si="60"/>
        <v>363</v>
      </c>
      <c r="B365" s="38">
        <v>97.6</v>
      </c>
      <c r="H365" s="37">
        <f t="shared" si="61"/>
        <v>363</v>
      </c>
      <c r="I365" s="42">
        <f t="shared" si="57"/>
        <v>97.556142668427995</v>
      </c>
      <c r="O365" s="43">
        <v>363</v>
      </c>
      <c r="P365" s="42">
        <f t="shared" si="64"/>
        <v>45.52</v>
      </c>
      <c r="X365" s="37">
        <f t="shared" si="59"/>
        <v>368</v>
      </c>
      <c r="Y365" s="38">
        <f t="shared" si="65"/>
        <v>98.6</v>
      </c>
    </row>
    <row r="366" spans="1:25" x14ac:dyDescent="0.2">
      <c r="A366" s="37">
        <f t="shared" si="60"/>
        <v>364</v>
      </c>
      <c r="B366" s="38">
        <v>97.8</v>
      </c>
      <c r="H366" s="37">
        <f t="shared" si="61"/>
        <v>364</v>
      </c>
      <c r="I366" s="42">
        <f t="shared" si="57"/>
        <v>97.754293262879784</v>
      </c>
      <c r="O366" s="43">
        <v>364</v>
      </c>
      <c r="P366" s="42">
        <f t="shared" si="64"/>
        <v>45.56</v>
      </c>
      <c r="X366" s="37">
        <f t="shared" si="59"/>
        <v>369</v>
      </c>
      <c r="Y366" s="38">
        <f t="shared" si="65"/>
        <v>98.8</v>
      </c>
    </row>
    <row r="367" spans="1:25" x14ac:dyDescent="0.2">
      <c r="A367" s="37">
        <f t="shared" si="60"/>
        <v>365</v>
      </c>
      <c r="B367" s="38">
        <v>98</v>
      </c>
      <c r="H367" s="37">
        <f t="shared" si="61"/>
        <v>365</v>
      </c>
      <c r="I367" s="42">
        <f t="shared" si="57"/>
        <v>97.952443857331559</v>
      </c>
      <c r="O367" s="43">
        <v>365</v>
      </c>
      <c r="P367" s="42">
        <f t="shared" si="64"/>
        <v>45.6</v>
      </c>
      <c r="X367" s="37">
        <f t="shared" si="59"/>
        <v>370</v>
      </c>
      <c r="Y367" s="38">
        <f t="shared" si="65"/>
        <v>99</v>
      </c>
    </row>
    <row r="368" spans="1:25" x14ac:dyDescent="0.2">
      <c r="A368" s="37">
        <f t="shared" si="60"/>
        <v>366</v>
      </c>
      <c r="B368" s="38">
        <v>98.2</v>
      </c>
      <c r="H368" s="37">
        <f t="shared" si="61"/>
        <v>366</v>
      </c>
      <c r="I368" s="42">
        <f t="shared" ref="I368:I402" si="66">SUM($F$35+(($F$36-$F$35)*((H368-$E$35)/($E$36-$E$35))))</f>
        <v>98.150594451783348</v>
      </c>
      <c r="O368" s="43">
        <v>366</v>
      </c>
      <c r="P368" s="42">
        <f t="shared" si="64"/>
        <v>45.64</v>
      </c>
      <c r="X368" s="37">
        <f t="shared" si="59"/>
        <v>371</v>
      </c>
      <c r="Y368" s="38">
        <f t="shared" si="65"/>
        <v>99.2</v>
      </c>
    </row>
    <row r="369" spans="1:25" x14ac:dyDescent="0.2">
      <c r="A369" s="37">
        <f t="shared" si="60"/>
        <v>367</v>
      </c>
      <c r="B369" s="38">
        <v>98.4</v>
      </c>
      <c r="H369" s="37">
        <f t="shared" si="61"/>
        <v>367</v>
      </c>
      <c r="I369" s="42">
        <f t="shared" si="66"/>
        <v>98.348745046235138</v>
      </c>
      <c r="O369" s="43">
        <v>367</v>
      </c>
      <c r="P369" s="42">
        <f t="shared" si="64"/>
        <v>45.68</v>
      </c>
      <c r="X369" s="37">
        <f t="shared" si="59"/>
        <v>372</v>
      </c>
      <c r="Y369" s="38">
        <f t="shared" si="65"/>
        <v>99.4</v>
      </c>
    </row>
    <row r="370" spans="1:25" x14ac:dyDescent="0.2">
      <c r="A370" s="37">
        <f t="shared" si="60"/>
        <v>368</v>
      </c>
      <c r="B370" s="38">
        <v>98.6</v>
      </c>
      <c r="H370" s="37">
        <f t="shared" si="61"/>
        <v>368</v>
      </c>
      <c r="I370" s="42">
        <f t="shared" si="66"/>
        <v>98.546895640686913</v>
      </c>
      <c r="O370" s="43">
        <v>368</v>
      </c>
      <c r="P370" s="42">
        <f t="shared" si="64"/>
        <v>45.72</v>
      </c>
      <c r="X370" s="37">
        <f t="shared" si="59"/>
        <v>373</v>
      </c>
      <c r="Y370" s="38">
        <f t="shared" si="65"/>
        <v>99.6</v>
      </c>
    </row>
    <row r="371" spans="1:25" x14ac:dyDescent="0.2">
      <c r="A371" s="37">
        <f t="shared" si="60"/>
        <v>369</v>
      </c>
      <c r="B371" s="38">
        <v>98.8</v>
      </c>
      <c r="H371" s="37">
        <f t="shared" si="61"/>
        <v>369</v>
      </c>
      <c r="I371" s="42">
        <f t="shared" si="66"/>
        <v>98.745046235138702</v>
      </c>
      <c r="O371" s="43">
        <v>369</v>
      </c>
      <c r="P371" s="42">
        <f t="shared" si="64"/>
        <v>45.76</v>
      </c>
      <c r="X371" s="37">
        <f t="shared" si="59"/>
        <v>374</v>
      </c>
      <c r="Y371" s="38">
        <f t="shared" si="65"/>
        <v>99.8</v>
      </c>
    </row>
    <row r="372" spans="1:25" x14ac:dyDescent="0.2">
      <c r="A372" s="37">
        <f t="shared" si="60"/>
        <v>370</v>
      </c>
      <c r="B372" s="38">
        <v>99</v>
      </c>
      <c r="H372" s="37">
        <f t="shared" si="61"/>
        <v>370</v>
      </c>
      <c r="I372" s="42">
        <f t="shared" si="66"/>
        <v>98.943196829590477</v>
      </c>
      <c r="O372" s="43">
        <v>370</v>
      </c>
      <c r="P372" s="42">
        <f t="shared" si="64"/>
        <v>45.8</v>
      </c>
      <c r="X372" s="37">
        <f t="shared" si="59"/>
        <v>375</v>
      </c>
      <c r="Y372" s="38">
        <f t="shared" si="65"/>
        <v>100</v>
      </c>
    </row>
    <row r="373" spans="1:25" x14ac:dyDescent="0.2">
      <c r="A373" s="37">
        <f t="shared" si="60"/>
        <v>371</v>
      </c>
      <c r="B373" s="38">
        <v>99.2</v>
      </c>
      <c r="H373" s="37">
        <f t="shared" si="61"/>
        <v>371</v>
      </c>
      <c r="I373" s="42">
        <f t="shared" si="66"/>
        <v>99.141347424042266</v>
      </c>
      <c r="O373" s="43">
        <v>371</v>
      </c>
      <c r="P373" s="42">
        <f t="shared" si="64"/>
        <v>45.84</v>
      </c>
      <c r="X373" s="37">
        <f t="shared" si="59"/>
        <v>376</v>
      </c>
      <c r="Y373" s="38">
        <f t="shared" si="65"/>
        <v>100.2</v>
      </c>
    </row>
    <row r="374" spans="1:25" x14ac:dyDescent="0.2">
      <c r="A374" s="37">
        <f t="shared" si="60"/>
        <v>372</v>
      </c>
      <c r="B374" s="38">
        <v>99.4</v>
      </c>
      <c r="H374" s="37">
        <f t="shared" si="61"/>
        <v>372</v>
      </c>
      <c r="I374" s="42">
        <f t="shared" si="66"/>
        <v>99.339498018494055</v>
      </c>
      <c r="O374" s="43">
        <v>372</v>
      </c>
      <c r="P374" s="42">
        <f t="shared" si="64"/>
        <v>45.88</v>
      </c>
      <c r="X374" s="37">
        <f t="shared" si="59"/>
        <v>377</v>
      </c>
      <c r="Y374" s="38">
        <f t="shared" si="65"/>
        <v>100.4</v>
      </c>
    </row>
    <row r="375" spans="1:25" x14ac:dyDescent="0.2">
      <c r="A375" s="37">
        <f t="shared" si="60"/>
        <v>373</v>
      </c>
      <c r="B375" s="38">
        <v>99.6</v>
      </c>
      <c r="H375" s="37">
        <f t="shared" si="61"/>
        <v>373</v>
      </c>
      <c r="I375" s="42">
        <f t="shared" si="66"/>
        <v>99.53764861294583</v>
      </c>
      <c r="O375" s="43">
        <v>373</v>
      </c>
      <c r="P375" s="42">
        <f t="shared" si="64"/>
        <v>45.92</v>
      </c>
      <c r="X375" s="37">
        <f t="shared" si="59"/>
        <v>378</v>
      </c>
      <c r="Y375" s="38">
        <f t="shared" si="65"/>
        <v>100.6</v>
      </c>
    </row>
    <row r="376" spans="1:25" x14ac:dyDescent="0.2">
      <c r="A376" s="37">
        <f t="shared" si="60"/>
        <v>374</v>
      </c>
      <c r="B376" s="38">
        <v>99.8</v>
      </c>
      <c r="H376" s="37">
        <f t="shared" si="61"/>
        <v>374</v>
      </c>
      <c r="I376" s="42">
        <f t="shared" si="66"/>
        <v>99.735799207397619</v>
      </c>
      <c r="O376" s="43">
        <v>374</v>
      </c>
      <c r="P376" s="42">
        <f t="shared" si="64"/>
        <v>45.96</v>
      </c>
      <c r="X376" s="37">
        <f t="shared" si="59"/>
        <v>379</v>
      </c>
      <c r="Y376" s="38">
        <f t="shared" si="65"/>
        <v>100.8</v>
      </c>
    </row>
    <row r="377" spans="1:25" x14ac:dyDescent="0.2">
      <c r="A377" s="37">
        <f t="shared" si="60"/>
        <v>375</v>
      </c>
      <c r="B377" s="38">
        <v>100</v>
      </c>
      <c r="H377" s="37">
        <f t="shared" si="61"/>
        <v>375</v>
      </c>
      <c r="I377" s="42">
        <f t="shared" si="66"/>
        <v>99.933949801849394</v>
      </c>
      <c r="O377" s="43">
        <v>375</v>
      </c>
      <c r="P377" s="42">
        <f t="shared" si="64"/>
        <v>46</v>
      </c>
      <c r="X377" s="37">
        <f t="shared" si="59"/>
        <v>380</v>
      </c>
      <c r="Y377" s="38">
        <f t="shared" si="65"/>
        <v>101</v>
      </c>
    </row>
    <row r="378" spans="1:25" x14ac:dyDescent="0.2">
      <c r="A378" s="37">
        <f t="shared" si="60"/>
        <v>376</v>
      </c>
      <c r="B378" s="38">
        <v>100.2</v>
      </c>
      <c r="H378" s="37">
        <f t="shared" si="61"/>
        <v>376</v>
      </c>
      <c r="I378" s="42">
        <f t="shared" si="66"/>
        <v>100.13210039630118</v>
      </c>
      <c r="O378" s="43">
        <v>376</v>
      </c>
      <c r="P378" s="42">
        <f>SUM($M$18+(($M$19-$M$18)*((O378-$L$18)/($L$19-$L$18))))</f>
        <v>46.04</v>
      </c>
      <c r="X378" s="37">
        <f t="shared" si="59"/>
        <v>381</v>
      </c>
      <c r="Y378" s="38">
        <f t="shared" si="65"/>
        <v>101.2</v>
      </c>
    </row>
    <row r="379" spans="1:25" x14ac:dyDescent="0.2">
      <c r="A379" s="37">
        <f t="shared" si="60"/>
        <v>377</v>
      </c>
      <c r="B379" s="38">
        <v>100.4</v>
      </c>
      <c r="H379" s="37">
        <f t="shared" si="61"/>
        <v>377</v>
      </c>
      <c r="I379" s="42">
        <f t="shared" si="66"/>
        <v>100.33025099075297</v>
      </c>
      <c r="O379" s="43">
        <v>377</v>
      </c>
      <c r="P379" s="42">
        <f t="shared" ref="P379:P402" si="67">SUM($M$18+(($M$19-$M$18)*((O379-$L$18)/($L$19-$L$18))))</f>
        <v>46.08</v>
      </c>
      <c r="X379" s="37">
        <f t="shared" si="59"/>
        <v>382</v>
      </c>
      <c r="Y379" s="38">
        <f t="shared" si="65"/>
        <v>101.4</v>
      </c>
    </row>
    <row r="380" spans="1:25" x14ac:dyDescent="0.2">
      <c r="A380" s="37">
        <f t="shared" si="60"/>
        <v>378</v>
      </c>
      <c r="B380" s="38">
        <v>100.6</v>
      </c>
      <c r="H380" s="37">
        <f t="shared" si="61"/>
        <v>378</v>
      </c>
      <c r="I380" s="42">
        <f t="shared" si="66"/>
        <v>100.52840158520475</v>
      </c>
      <c r="O380" s="43">
        <v>378</v>
      </c>
      <c r="P380" s="42">
        <f t="shared" si="67"/>
        <v>46.12</v>
      </c>
      <c r="X380" s="37">
        <f t="shared" si="59"/>
        <v>383</v>
      </c>
      <c r="Y380" s="38">
        <f t="shared" si="65"/>
        <v>101.6</v>
      </c>
    </row>
    <row r="381" spans="1:25" x14ac:dyDescent="0.2">
      <c r="A381" s="37">
        <f t="shared" si="60"/>
        <v>379</v>
      </c>
      <c r="B381" s="38">
        <v>100.8</v>
      </c>
      <c r="H381" s="37">
        <f t="shared" si="61"/>
        <v>379</v>
      </c>
      <c r="I381" s="42">
        <f t="shared" si="66"/>
        <v>100.72655217965654</v>
      </c>
      <c r="O381" s="43">
        <v>379</v>
      </c>
      <c r="P381" s="42">
        <f t="shared" si="67"/>
        <v>46.16</v>
      </c>
      <c r="X381" s="37">
        <f t="shared" si="59"/>
        <v>384</v>
      </c>
      <c r="Y381" s="38">
        <f t="shared" si="65"/>
        <v>101.8</v>
      </c>
    </row>
    <row r="382" spans="1:25" x14ac:dyDescent="0.2">
      <c r="A382" s="37">
        <f t="shared" si="60"/>
        <v>380</v>
      </c>
      <c r="B382" s="38">
        <v>101</v>
      </c>
      <c r="H382" s="37">
        <f t="shared" si="61"/>
        <v>380</v>
      </c>
      <c r="I382" s="42">
        <f t="shared" si="66"/>
        <v>100.92470277410831</v>
      </c>
      <c r="O382" s="43">
        <v>380</v>
      </c>
      <c r="P382" s="42">
        <f t="shared" si="67"/>
        <v>46.2</v>
      </c>
      <c r="X382" s="37">
        <f t="shared" si="59"/>
        <v>385</v>
      </c>
      <c r="Y382" s="38">
        <f t="shared" si="65"/>
        <v>102</v>
      </c>
    </row>
    <row r="383" spans="1:25" x14ac:dyDescent="0.2">
      <c r="A383" s="37">
        <f t="shared" si="60"/>
        <v>381</v>
      </c>
      <c r="B383" s="38">
        <v>101.2</v>
      </c>
      <c r="H383" s="37">
        <f t="shared" si="61"/>
        <v>381</v>
      </c>
      <c r="I383" s="42">
        <f t="shared" si="66"/>
        <v>101.1228533685601</v>
      </c>
      <c r="O383" s="43">
        <v>381</v>
      </c>
      <c r="P383" s="42">
        <f t="shared" si="67"/>
        <v>46.24</v>
      </c>
      <c r="X383" s="37">
        <f t="shared" si="59"/>
        <v>386</v>
      </c>
      <c r="Y383" s="38">
        <f t="shared" si="65"/>
        <v>102.2</v>
      </c>
    </row>
    <row r="384" spans="1:25" x14ac:dyDescent="0.2">
      <c r="A384" s="37">
        <f t="shared" si="60"/>
        <v>382</v>
      </c>
      <c r="B384" s="38">
        <v>101.4</v>
      </c>
      <c r="H384" s="37">
        <f t="shared" si="61"/>
        <v>382</v>
      </c>
      <c r="I384" s="42">
        <f t="shared" si="66"/>
        <v>101.32100396301188</v>
      </c>
      <c r="O384" s="43">
        <v>382</v>
      </c>
      <c r="P384" s="42">
        <f t="shared" si="67"/>
        <v>46.28</v>
      </c>
      <c r="X384" s="37">
        <f t="shared" si="59"/>
        <v>387</v>
      </c>
      <c r="Y384" s="38">
        <f t="shared" si="65"/>
        <v>102.4</v>
      </c>
    </row>
    <row r="385" spans="1:25" x14ac:dyDescent="0.2">
      <c r="A385" s="37">
        <f t="shared" si="60"/>
        <v>383</v>
      </c>
      <c r="B385" s="38">
        <v>101.6</v>
      </c>
      <c r="H385" s="37">
        <f t="shared" si="61"/>
        <v>383</v>
      </c>
      <c r="I385" s="42">
        <f t="shared" si="66"/>
        <v>101.51915455746366</v>
      </c>
      <c r="O385" s="43">
        <v>383</v>
      </c>
      <c r="P385" s="42">
        <f t="shared" si="67"/>
        <v>46.32</v>
      </c>
      <c r="X385" s="37">
        <f t="shared" si="59"/>
        <v>388</v>
      </c>
      <c r="Y385" s="38">
        <f t="shared" si="65"/>
        <v>102.6</v>
      </c>
    </row>
    <row r="386" spans="1:25" x14ac:dyDescent="0.2">
      <c r="A386" s="37">
        <f t="shared" si="60"/>
        <v>384</v>
      </c>
      <c r="B386" s="38">
        <v>101.8</v>
      </c>
      <c r="H386" s="37">
        <f t="shared" si="61"/>
        <v>384</v>
      </c>
      <c r="I386" s="42">
        <f t="shared" si="66"/>
        <v>101.71730515191544</v>
      </c>
      <c r="O386" s="43">
        <v>384</v>
      </c>
      <c r="P386" s="42">
        <f t="shared" si="67"/>
        <v>46.36</v>
      </c>
      <c r="X386" s="37">
        <f t="shared" si="59"/>
        <v>389</v>
      </c>
      <c r="Y386" s="38">
        <f t="shared" si="65"/>
        <v>102.8</v>
      </c>
    </row>
    <row r="387" spans="1:25" x14ac:dyDescent="0.2">
      <c r="A387" s="37">
        <f t="shared" si="60"/>
        <v>385</v>
      </c>
      <c r="B387" s="38">
        <v>102</v>
      </c>
      <c r="H387" s="37">
        <f t="shared" si="61"/>
        <v>385</v>
      </c>
      <c r="I387" s="42">
        <f t="shared" si="66"/>
        <v>101.91545574636723</v>
      </c>
      <c r="O387" s="43">
        <v>385</v>
      </c>
      <c r="P387" s="42">
        <f t="shared" si="67"/>
        <v>46.4</v>
      </c>
      <c r="X387" s="37">
        <f t="shared" si="59"/>
        <v>390</v>
      </c>
      <c r="Y387" s="38">
        <f t="shared" si="65"/>
        <v>103</v>
      </c>
    </row>
    <row r="388" spans="1:25" x14ac:dyDescent="0.2">
      <c r="A388" s="37">
        <f t="shared" si="60"/>
        <v>386</v>
      </c>
      <c r="B388" s="38">
        <v>102.2</v>
      </c>
      <c r="H388" s="37">
        <f t="shared" si="61"/>
        <v>386</v>
      </c>
      <c r="I388" s="42">
        <f t="shared" si="66"/>
        <v>102.11360634081902</v>
      </c>
      <c r="O388" s="43">
        <v>386</v>
      </c>
      <c r="P388" s="42">
        <f t="shared" si="67"/>
        <v>46.44</v>
      </c>
      <c r="X388" s="37">
        <f t="shared" ref="X388:X451" si="68">X387+1</f>
        <v>391</v>
      </c>
      <c r="Y388" s="38">
        <f t="shared" si="65"/>
        <v>103.2</v>
      </c>
    </row>
    <row r="389" spans="1:25" x14ac:dyDescent="0.2">
      <c r="A389" s="37">
        <f t="shared" si="60"/>
        <v>387</v>
      </c>
      <c r="B389" s="38">
        <v>102.4</v>
      </c>
      <c r="H389" s="37">
        <f t="shared" si="61"/>
        <v>387</v>
      </c>
      <c r="I389" s="42">
        <f t="shared" si="66"/>
        <v>102.31175693527079</v>
      </c>
      <c r="O389" s="43">
        <v>387</v>
      </c>
      <c r="P389" s="42">
        <f t="shared" si="67"/>
        <v>46.48</v>
      </c>
      <c r="X389" s="37">
        <f t="shared" si="68"/>
        <v>392</v>
      </c>
      <c r="Y389" s="38">
        <f t="shared" si="65"/>
        <v>103.4</v>
      </c>
    </row>
    <row r="390" spans="1:25" x14ac:dyDescent="0.2">
      <c r="A390" s="37">
        <f t="shared" si="60"/>
        <v>388</v>
      </c>
      <c r="B390" s="38">
        <v>102.6</v>
      </c>
      <c r="H390" s="37">
        <f t="shared" si="61"/>
        <v>388</v>
      </c>
      <c r="I390" s="42">
        <f t="shared" si="66"/>
        <v>102.50990752972258</v>
      </c>
      <c r="O390" s="43">
        <v>388</v>
      </c>
      <c r="P390" s="42">
        <f t="shared" si="67"/>
        <v>46.52</v>
      </c>
      <c r="X390" s="37">
        <f t="shared" si="68"/>
        <v>393</v>
      </c>
      <c r="Y390" s="38">
        <f t="shared" si="65"/>
        <v>103.6</v>
      </c>
    </row>
    <row r="391" spans="1:25" x14ac:dyDescent="0.2">
      <c r="A391" s="37">
        <f t="shared" si="60"/>
        <v>389</v>
      </c>
      <c r="B391" s="38">
        <v>102.8</v>
      </c>
      <c r="H391" s="37">
        <f t="shared" si="61"/>
        <v>389</v>
      </c>
      <c r="I391" s="42">
        <f t="shared" si="66"/>
        <v>102.70805812417436</v>
      </c>
      <c r="O391" s="43">
        <v>389</v>
      </c>
      <c r="P391" s="42">
        <f t="shared" si="67"/>
        <v>46.56</v>
      </c>
      <c r="X391" s="37">
        <f t="shared" si="68"/>
        <v>394</v>
      </c>
      <c r="Y391" s="38">
        <f t="shared" si="65"/>
        <v>103.8</v>
      </c>
    </row>
    <row r="392" spans="1:25" x14ac:dyDescent="0.2">
      <c r="A392" s="37">
        <f t="shared" si="60"/>
        <v>390</v>
      </c>
      <c r="B392" s="38">
        <v>103</v>
      </c>
      <c r="H392" s="37">
        <f t="shared" si="61"/>
        <v>390</v>
      </c>
      <c r="I392" s="42">
        <f t="shared" si="66"/>
        <v>102.90620871862615</v>
      </c>
      <c r="O392" s="43">
        <v>390</v>
      </c>
      <c r="P392" s="42">
        <f t="shared" si="67"/>
        <v>46.6</v>
      </c>
      <c r="X392" s="37">
        <f t="shared" si="68"/>
        <v>395</v>
      </c>
      <c r="Y392" s="38">
        <f t="shared" si="65"/>
        <v>104</v>
      </c>
    </row>
    <row r="393" spans="1:25" x14ac:dyDescent="0.2">
      <c r="A393" s="37">
        <f t="shared" ref="A393:A456" si="69">A392+1</f>
        <v>391</v>
      </c>
      <c r="B393" s="38">
        <v>103.2</v>
      </c>
      <c r="H393" s="37">
        <f t="shared" ref="H393:H456" si="70">H392+1</f>
        <v>391</v>
      </c>
      <c r="I393" s="42">
        <f t="shared" si="66"/>
        <v>103.10435931307794</v>
      </c>
      <c r="O393" s="43">
        <v>391</v>
      </c>
      <c r="P393" s="42">
        <f t="shared" si="67"/>
        <v>46.64</v>
      </c>
      <c r="X393" s="37">
        <f t="shared" si="68"/>
        <v>396</v>
      </c>
      <c r="Y393" s="38">
        <f t="shared" si="65"/>
        <v>104.2</v>
      </c>
    </row>
    <row r="394" spans="1:25" x14ac:dyDescent="0.2">
      <c r="A394" s="37">
        <f t="shared" si="69"/>
        <v>392</v>
      </c>
      <c r="B394" s="38">
        <v>103.4</v>
      </c>
      <c r="H394" s="37">
        <f t="shared" si="70"/>
        <v>392</v>
      </c>
      <c r="I394" s="42">
        <f t="shared" si="66"/>
        <v>103.30250990752971</v>
      </c>
      <c r="O394" s="43">
        <v>392</v>
      </c>
      <c r="P394" s="42">
        <f t="shared" si="67"/>
        <v>46.68</v>
      </c>
      <c r="X394" s="37">
        <f t="shared" si="68"/>
        <v>397</v>
      </c>
      <c r="Y394" s="38">
        <f t="shared" ref="Y394:Y396" si="71">SUM(Y$297+((Y$397-Y$297)*((X394-X$297)/(X$397-X$297))))</f>
        <v>104.4</v>
      </c>
    </row>
    <row r="395" spans="1:25" x14ac:dyDescent="0.2">
      <c r="A395" s="37">
        <f t="shared" si="69"/>
        <v>393</v>
      </c>
      <c r="B395" s="38">
        <v>103.6</v>
      </c>
      <c r="H395" s="37">
        <f t="shared" si="70"/>
        <v>393</v>
      </c>
      <c r="I395" s="42">
        <f t="shared" si="66"/>
        <v>103.5006605019815</v>
      </c>
      <c r="O395" s="43">
        <v>393</v>
      </c>
      <c r="P395" s="42">
        <f t="shared" si="67"/>
        <v>46.72</v>
      </c>
      <c r="X395" s="37">
        <f t="shared" si="68"/>
        <v>398</v>
      </c>
      <c r="Y395" s="38">
        <f t="shared" si="71"/>
        <v>104.6</v>
      </c>
    </row>
    <row r="396" spans="1:25" x14ac:dyDescent="0.2">
      <c r="A396" s="37">
        <f t="shared" si="69"/>
        <v>394</v>
      </c>
      <c r="B396" s="38">
        <v>103.8</v>
      </c>
      <c r="H396" s="37">
        <f t="shared" si="70"/>
        <v>394</v>
      </c>
      <c r="I396" s="42">
        <f t="shared" si="66"/>
        <v>103.69881109643327</v>
      </c>
      <c r="O396" s="43">
        <v>394</v>
      </c>
      <c r="P396" s="42">
        <f t="shared" si="67"/>
        <v>46.76</v>
      </c>
      <c r="X396" s="37">
        <f t="shared" si="68"/>
        <v>399</v>
      </c>
      <c r="Y396" s="38">
        <f t="shared" si="71"/>
        <v>104.8</v>
      </c>
    </row>
    <row r="397" spans="1:25" x14ac:dyDescent="0.2">
      <c r="A397" s="37">
        <f t="shared" si="69"/>
        <v>395</v>
      </c>
      <c r="B397" s="38">
        <v>104</v>
      </c>
      <c r="H397" s="37">
        <f t="shared" si="70"/>
        <v>395</v>
      </c>
      <c r="I397" s="42">
        <f t="shared" si="66"/>
        <v>103.89696169088506</v>
      </c>
      <c r="O397" s="43">
        <v>395</v>
      </c>
      <c r="P397" s="42">
        <f t="shared" si="67"/>
        <v>46.8</v>
      </c>
      <c r="X397" s="37">
        <f t="shared" si="68"/>
        <v>400</v>
      </c>
      <c r="Y397" s="40">
        <v>105</v>
      </c>
    </row>
    <row r="398" spans="1:25" x14ac:dyDescent="0.2">
      <c r="A398" s="37">
        <f t="shared" si="69"/>
        <v>396</v>
      </c>
      <c r="B398" s="38">
        <v>104.2</v>
      </c>
      <c r="H398" s="37">
        <f t="shared" si="70"/>
        <v>396</v>
      </c>
      <c r="I398" s="42">
        <f t="shared" si="66"/>
        <v>104.09511228533685</v>
      </c>
      <c r="O398" s="43">
        <v>396</v>
      </c>
      <c r="P398" s="42">
        <f t="shared" si="67"/>
        <v>46.84</v>
      </c>
      <c r="X398" s="37">
        <f t="shared" si="68"/>
        <v>401</v>
      </c>
      <c r="Y398" s="38">
        <f t="shared" ref="Y398:Y429" si="72">SUM(Y$397+((Y$497-Y$397)*((X398-X$397)/(X$497-X$397))))</f>
        <v>105.2</v>
      </c>
    </row>
    <row r="399" spans="1:25" x14ac:dyDescent="0.2">
      <c r="A399" s="37">
        <f t="shared" si="69"/>
        <v>397</v>
      </c>
      <c r="B399" s="38">
        <v>104.4</v>
      </c>
      <c r="H399" s="37">
        <f t="shared" si="70"/>
        <v>397</v>
      </c>
      <c r="I399" s="42">
        <f t="shared" si="66"/>
        <v>104.29326287978863</v>
      </c>
      <c r="O399" s="43">
        <v>397</v>
      </c>
      <c r="P399" s="42">
        <f t="shared" si="67"/>
        <v>46.88</v>
      </c>
      <c r="X399" s="37">
        <f t="shared" si="68"/>
        <v>402</v>
      </c>
      <c r="Y399" s="38">
        <f t="shared" si="72"/>
        <v>105.4</v>
      </c>
    </row>
    <row r="400" spans="1:25" x14ac:dyDescent="0.2">
      <c r="A400" s="37">
        <f t="shared" si="69"/>
        <v>398</v>
      </c>
      <c r="B400" s="38">
        <v>104.6</v>
      </c>
      <c r="H400" s="37">
        <f t="shared" si="70"/>
        <v>398</v>
      </c>
      <c r="I400" s="42">
        <f t="shared" si="66"/>
        <v>104.49141347424042</v>
      </c>
      <c r="O400" s="43">
        <v>398</v>
      </c>
      <c r="P400" s="42">
        <f t="shared" si="67"/>
        <v>46.92</v>
      </c>
      <c r="X400" s="37">
        <f t="shared" si="68"/>
        <v>403</v>
      </c>
      <c r="Y400" s="38">
        <f t="shared" si="72"/>
        <v>105.6</v>
      </c>
    </row>
    <row r="401" spans="1:25" x14ac:dyDescent="0.2">
      <c r="A401" s="37">
        <f t="shared" si="69"/>
        <v>399</v>
      </c>
      <c r="B401" s="38">
        <v>104.8</v>
      </c>
      <c r="H401" s="37">
        <f t="shared" si="70"/>
        <v>399</v>
      </c>
      <c r="I401" s="42">
        <f t="shared" si="66"/>
        <v>104.68956406869219</v>
      </c>
      <c r="O401" s="43">
        <v>399</v>
      </c>
      <c r="P401" s="42">
        <f t="shared" si="67"/>
        <v>46.96</v>
      </c>
      <c r="X401" s="37">
        <f t="shared" si="68"/>
        <v>404</v>
      </c>
      <c r="Y401" s="38">
        <f t="shared" si="72"/>
        <v>105.8</v>
      </c>
    </row>
    <row r="402" spans="1:25" x14ac:dyDescent="0.2">
      <c r="A402" s="37">
        <f t="shared" si="69"/>
        <v>400</v>
      </c>
      <c r="B402" s="38">
        <v>105</v>
      </c>
      <c r="H402" s="37">
        <f t="shared" si="70"/>
        <v>400</v>
      </c>
      <c r="I402" s="42">
        <f t="shared" si="66"/>
        <v>104.88771466314398</v>
      </c>
      <c r="O402" s="43">
        <v>400</v>
      </c>
      <c r="P402" s="42">
        <f t="shared" si="67"/>
        <v>47</v>
      </c>
      <c r="X402" s="37">
        <f t="shared" si="68"/>
        <v>405</v>
      </c>
      <c r="Y402" s="38">
        <f t="shared" si="72"/>
        <v>106</v>
      </c>
    </row>
    <row r="403" spans="1:25" x14ac:dyDescent="0.2">
      <c r="A403" s="37">
        <f t="shared" si="69"/>
        <v>401</v>
      </c>
      <c r="B403" s="38">
        <v>105.2</v>
      </c>
      <c r="H403" s="37">
        <f t="shared" si="70"/>
        <v>401</v>
      </c>
      <c r="I403" s="42">
        <f>SUM($F$36+(($F$37-$F$36)*((H403-$E$36)/($E$37-$E$36))))</f>
        <v>105.08850726552178</v>
      </c>
      <c r="O403" s="43"/>
      <c r="P403" s="43"/>
      <c r="X403" s="37">
        <f t="shared" si="68"/>
        <v>406</v>
      </c>
      <c r="Y403" s="38">
        <f t="shared" si="72"/>
        <v>106.2</v>
      </c>
    </row>
    <row r="404" spans="1:25" x14ac:dyDescent="0.2">
      <c r="A404" s="37">
        <f t="shared" si="69"/>
        <v>402</v>
      </c>
      <c r="B404" s="38">
        <v>105.4</v>
      </c>
      <c r="H404" s="37">
        <f t="shared" si="70"/>
        <v>402</v>
      </c>
      <c r="I404" s="42">
        <f t="shared" ref="I404:I467" si="73">SUM($F$36+(($F$37-$F$36)*((H404-$E$36)/($E$37-$E$36))))</f>
        <v>105.2892998678996</v>
      </c>
      <c r="O404" s="43"/>
      <c r="P404" s="43"/>
      <c r="X404" s="37">
        <f t="shared" si="68"/>
        <v>407</v>
      </c>
      <c r="Y404" s="38">
        <f t="shared" si="72"/>
        <v>106.4</v>
      </c>
    </row>
    <row r="405" spans="1:25" x14ac:dyDescent="0.2">
      <c r="A405" s="37">
        <f t="shared" si="69"/>
        <v>403</v>
      </c>
      <c r="B405" s="38">
        <v>105.6</v>
      </c>
      <c r="H405" s="37">
        <f t="shared" si="70"/>
        <v>403</v>
      </c>
      <c r="I405" s="42">
        <f t="shared" si="73"/>
        <v>105.4900924702774</v>
      </c>
      <c r="O405" s="43"/>
      <c r="P405" s="43"/>
      <c r="X405" s="37">
        <f t="shared" si="68"/>
        <v>408</v>
      </c>
      <c r="Y405" s="38">
        <f t="shared" si="72"/>
        <v>106.6</v>
      </c>
    </row>
    <row r="406" spans="1:25" x14ac:dyDescent="0.2">
      <c r="A406" s="37">
        <f t="shared" si="69"/>
        <v>404</v>
      </c>
      <c r="B406" s="38">
        <v>105.8</v>
      </c>
      <c r="H406" s="37">
        <f t="shared" si="70"/>
        <v>404</v>
      </c>
      <c r="I406" s="42">
        <f t="shared" si="73"/>
        <v>105.69088507265521</v>
      </c>
      <c r="O406" s="43"/>
      <c r="P406" s="43"/>
      <c r="X406" s="37">
        <f t="shared" si="68"/>
        <v>409</v>
      </c>
      <c r="Y406" s="38">
        <f t="shared" si="72"/>
        <v>106.8</v>
      </c>
    </row>
    <row r="407" spans="1:25" x14ac:dyDescent="0.2">
      <c r="A407" s="37">
        <f t="shared" si="69"/>
        <v>405</v>
      </c>
      <c r="B407" s="38">
        <v>106</v>
      </c>
      <c r="H407" s="37">
        <f t="shared" si="70"/>
        <v>405</v>
      </c>
      <c r="I407" s="42">
        <f t="shared" si="73"/>
        <v>105.89167767503302</v>
      </c>
      <c r="O407" s="43"/>
      <c r="P407" s="43"/>
      <c r="X407" s="37">
        <f t="shared" si="68"/>
        <v>410</v>
      </c>
      <c r="Y407" s="38">
        <f t="shared" si="72"/>
        <v>107</v>
      </c>
    </row>
    <row r="408" spans="1:25" x14ac:dyDescent="0.2">
      <c r="A408" s="37">
        <f t="shared" si="69"/>
        <v>406</v>
      </c>
      <c r="B408" s="38">
        <v>106.2</v>
      </c>
      <c r="H408" s="37">
        <f t="shared" si="70"/>
        <v>406</v>
      </c>
      <c r="I408" s="42">
        <f t="shared" si="73"/>
        <v>106.09247027741083</v>
      </c>
      <c r="O408" s="43"/>
      <c r="P408" s="43"/>
      <c r="X408" s="37">
        <f t="shared" si="68"/>
        <v>411</v>
      </c>
      <c r="Y408" s="38">
        <f t="shared" si="72"/>
        <v>107.2</v>
      </c>
    </row>
    <row r="409" spans="1:25" x14ac:dyDescent="0.2">
      <c r="A409" s="37">
        <f t="shared" si="69"/>
        <v>407</v>
      </c>
      <c r="B409" s="38">
        <v>106.4</v>
      </c>
      <c r="H409" s="37">
        <f t="shared" si="70"/>
        <v>407</v>
      </c>
      <c r="I409" s="42">
        <f t="shared" si="73"/>
        <v>106.29326287978863</v>
      </c>
      <c r="O409" s="43"/>
      <c r="P409" s="43"/>
      <c r="X409" s="37">
        <f t="shared" si="68"/>
        <v>412</v>
      </c>
      <c r="Y409" s="38">
        <f t="shared" si="72"/>
        <v>107.4</v>
      </c>
    </row>
    <row r="410" spans="1:25" x14ac:dyDescent="0.2">
      <c r="A410" s="37">
        <f t="shared" si="69"/>
        <v>408</v>
      </c>
      <c r="B410" s="38">
        <v>106.6</v>
      </c>
      <c r="H410" s="37">
        <f t="shared" si="70"/>
        <v>408</v>
      </c>
      <c r="I410" s="42">
        <f t="shared" si="73"/>
        <v>106.49405548216644</v>
      </c>
      <c r="O410" s="43"/>
      <c r="P410" s="43"/>
      <c r="X410" s="37">
        <f t="shared" si="68"/>
        <v>413</v>
      </c>
      <c r="Y410" s="38">
        <f t="shared" si="72"/>
        <v>107.6</v>
      </c>
    </row>
    <row r="411" spans="1:25" x14ac:dyDescent="0.2">
      <c r="A411" s="37">
        <f t="shared" si="69"/>
        <v>409</v>
      </c>
      <c r="B411" s="38">
        <v>106.8</v>
      </c>
      <c r="H411" s="37">
        <f t="shared" si="70"/>
        <v>409</v>
      </c>
      <c r="I411" s="42">
        <f t="shared" si="73"/>
        <v>106.69484808454425</v>
      </c>
      <c r="O411" s="43"/>
      <c r="P411" s="43"/>
      <c r="X411" s="37">
        <f t="shared" si="68"/>
        <v>414</v>
      </c>
      <c r="Y411" s="38">
        <f t="shared" si="72"/>
        <v>107.8</v>
      </c>
    </row>
    <row r="412" spans="1:25" x14ac:dyDescent="0.2">
      <c r="A412" s="37">
        <f t="shared" si="69"/>
        <v>410</v>
      </c>
      <c r="B412" s="38">
        <v>107</v>
      </c>
      <c r="H412" s="37">
        <f t="shared" si="70"/>
        <v>410</v>
      </c>
      <c r="I412" s="42">
        <f t="shared" si="73"/>
        <v>106.89564068692205</v>
      </c>
      <c r="O412" s="43"/>
      <c r="P412" s="43"/>
      <c r="X412" s="37">
        <f t="shared" si="68"/>
        <v>415</v>
      </c>
      <c r="Y412" s="38">
        <f t="shared" si="72"/>
        <v>108</v>
      </c>
    </row>
    <row r="413" spans="1:25" x14ac:dyDescent="0.2">
      <c r="A413" s="37">
        <f t="shared" si="69"/>
        <v>411</v>
      </c>
      <c r="B413" s="38">
        <v>107.2</v>
      </c>
      <c r="H413" s="37">
        <f t="shared" si="70"/>
        <v>411</v>
      </c>
      <c r="I413" s="42">
        <f t="shared" si="73"/>
        <v>107.09643328929987</v>
      </c>
      <c r="O413" s="43"/>
      <c r="P413" s="43"/>
      <c r="X413" s="37">
        <f t="shared" si="68"/>
        <v>416</v>
      </c>
      <c r="Y413" s="38">
        <f t="shared" si="72"/>
        <v>108.2</v>
      </c>
    </row>
    <row r="414" spans="1:25" x14ac:dyDescent="0.2">
      <c r="A414" s="37">
        <f t="shared" si="69"/>
        <v>412</v>
      </c>
      <c r="B414" s="38">
        <v>107.4</v>
      </c>
      <c r="H414" s="37">
        <f t="shared" si="70"/>
        <v>412</v>
      </c>
      <c r="I414" s="42">
        <f t="shared" si="73"/>
        <v>107.29722589167767</v>
      </c>
      <c r="O414" s="43"/>
      <c r="P414" s="43"/>
      <c r="X414" s="37">
        <f t="shared" si="68"/>
        <v>417</v>
      </c>
      <c r="Y414" s="38">
        <f t="shared" si="72"/>
        <v>108.4</v>
      </c>
    </row>
    <row r="415" spans="1:25" x14ac:dyDescent="0.2">
      <c r="A415" s="37">
        <f t="shared" si="69"/>
        <v>413</v>
      </c>
      <c r="B415" s="38">
        <v>107.6</v>
      </c>
      <c r="H415" s="37">
        <f t="shared" si="70"/>
        <v>413</v>
      </c>
      <c r="I415" s="42">
        <f t="shared" si="73"/>
        <v>107.49801849405547</v>
      </c>
      <c r="O415" s="43"/>
      <c r="P415" s="43"/>
      <c r="X415" s="37">
        <f t="shared" si="68"/>
        <v>418</v>
      </c>
      <c r="Y415" s="38">
        <f t="shared" si="72"/>
        <v>108.6</v>
      </c>
    </row>
    <row r="416" spans="1:25" x14ac:dyDescent="0.2">
      <c r="A416" s="37">
        <f t="shared" si="69"/>
        <v>414</v>
      </c>
      <c r="B416" s="38">
        <v>107.8</v>
      </c>
      <c r="H416" s="37">
        <f t="shared" si="70"/>
        <v>414</v>
      </c>
      <c r="I416" s="42">
        <f t="shared" si="73"/>
        <v>107.69881109643327</v>
      </c>
      <c r="O416" s="43"/>
      <c r="P416" s="43"/>
      <c r="X416" s="37">
        <f t="shared" si="68"/>
        <v>419</v>
      </c>
      <c r="Y416" s="38">
        <f t="shared" si="72"/>
        <v>108.8</v>
      </c>
    </row>
    <row r="417" spans="1:25" x14ac:dyDescent="0.2">
      <c r="A417" s="37">
        <f t="shared" si="69"/>
        <v>415</v>
      </c>
      <c r="B417" s="38">
        <v>108</v>
      </c>
      <c r="H417" s="37">
        <f t="shared" si="70"/>
        <v>415</v>
      </c>
      <c r="I417" s="42">
        <f t="shared" si="73"/>
        <v>107.89960369881109</v>
      </c>
      <c r="O417" s="43"/>
      <c r="P417" s="43"/>
      <c r="X417" s="37">
        <f t="shared" si="68"/>
        <v>420</v>
      </c>
      <c r="Y417" s="38">
        <f t="shared" si="72"/>
        <v>109</v>
      </c>
    </row>
    <row r="418" spans="1:25" x14ac:dyDescent="0.2">
      <c r="A418" s="37">
        <f t="shared" si="69"/>
        <v>416</v>
      </c>
      <c r="B418" s="38">
        <v>108.2</v>
      </c>
      <c r="H418" s="37">
        <f t="shared" si="70"/>
        <v>416</v>
      </c>
      <c r="I418" s="42">
        <f t="shared" si="73"/>
        <v>108.10039630118889</v>
      </c>
      <c r="O418" s="43"/>
      <c r="P418" s="43"/>
      <c r="X418" s="37">
        <f t="shared" si="68"/>
        <v>421</v>
      </c>
      <c r="Y418" s="38">
        <f t="shared" si="72"/>
        <v>109.2</v>
      </c>
    </row>
    <row r="419" spans="1:25" x14ac:dyDescent="0.2">
      <c r="A419" s="37">
        <f t="shared" si="69"/>
        <v>417</v>
      </c>
      <c r="B419" s="38">
        <v>108.4</v>
      </c>
      <c r="H419" s="37">
        <f t="shared" si="70"/>
        <v>417</v>
      </c>
      <c r="I419" s="42">
        <f t="shared" si="73"/>
        <v>108.3011889035667</v>
      </c>
      <c r="O419" s="43"/>
      <c r="P419" s="43"/>
      <c r="X419" s="37">
        <f t="shared" si="68"/>
        <v>422</v>
      </c>
      <c r="Y419" s="38">
        <f t="shared" si="72"/>
        <v>109.4</v>
      </c>
    </row>
    <row r="420" spans="1:25" x14ac:dyDescent="0.2">
      <c r="A420" s="37">
        <f t="shared" si="69"/>
        <v>418</v>
      </c>
      <c r="B420" s="38">
        <v>108.6</v>
      </c>
      <c r="H420" s="37">
        <f t="shared" si="70"/>
        <v>418</v>
      </c>
      <c r="I420" s="42">
        <f t="shared" si="73"/>
        <v>108.50198150594451</v>
      </c>
      <c r="O420" s="43"/>
      <c r="P420" s="43"/>
      <c r="X420" s="37">
        <f t="shared" si="68"/>
        <v>423</v>
      </c>
      <c r="Y420" s="38">
        <f t="shared" si="72"/>
        <v>109.6</v>
      </c>
    </row>
    <row r="421" spans="1:25" x14ac:dyDescent="0.2">
      <c r="A421" s="37">
        <f t="shared" si="69"/>
        <v>419</v>
      </c>
      <c r="B421" s="38">
        <v>108.8</v>
      </c>
      <c r="H421" s="37">
        <f t="shared" si="70"/>
        <v>419</v>
      </c>
      <c r="I421" s="42">
        <f t="shared" si="73"/>
        <v>108.70277410832232</v>
      </c>
      <c r="O421" s="43"/>
      <c r="P421" s="43"/>
      <c r="X421" s="37">
        <f t="shared" si="68"/>
        <v>424</v>
      </c>
      <c r="Y421" s="38">
        <f t="shared" si="72"/>
        <v>109.8</v>
      </c>
    </row>
    <row r="422" spans="1:25" x14ac:dyDescent="0.2">
      <c r="A422" s="37">
        <f t="shared" si="69"/>
        <v>420</v>
      </c>
      <c r="B422" s="38">
        <v>109</v>
      </c>
      <c r="H422" s="37">
        <f t="shared" si="70"/>
        <v>420</v>
      </c>
      <c r="I422" s="42">
        <f t="shared" si="73"/>
        <v>108.90356671070012</v>
      </c>
      <c r="O422" s="43"/>
      <c r="P422" s="43"/>
      <c r="X422" s="37">
        <f t="shared" si="68"/>
        <v>425</v>
      </c>
      <c r="Y422" s="38">
        <f t="shared" si="72"/>
        <v>110</v>
      </c>
    </row>
    <row r="423" spans="1:25" x14ac:dyDescent="0.2">
      <c r="A423" s="37">
        <f t="shared" si="69"/>
        <v>421</v>
      </c>
      <c r="B423" s="38">
        <v>109.2</v>
      </c>
      <c r="H423" s="37">
        <f t="shared" si="70"/>
        <v>421</v>
      </c>
      <c r="I423" s="42">
        <f t="shared" si="73"/>
        <v>109.10435931307794</v>
      </c>
      <c r="O423" s="43"/>
      <c r="P423" s="43"/>
      <c r="X423" s="37">
        <f t="shared" si="68"/>
        <v>426</v>
      </c>
      <c r="Y423" s="38">
        <f t="shared" si="72"/>
        <v>110.2</v>
      </c>
    </row>
    <row r="424" spans="1:25" x14ac:dyDescent="0.2">
      <c r="A424" s="37">
        <f t="shared" si="69"/>
        <v>422</v>
      </c>
      <c r="B424" s="38">
        <v>109.4</v>
      </c>
      <c r="H424" s="37">
        <f t="shared" si="70"/>
        <v>422</v>
      </c>
      <c r="I424" s="42">
        <f t="shared" si="73"/>
        <v>109.30515191545574</v>
      </c>
      <c r="O424" s="43"/>
      <c r="P424" s="43"/>
      <c r="X424" s="37">
        <f t="shared" si="68"/>
        <v>427</v>
      </c>
      <c r="Y424" s="38">
        <f t="shared" si="72"/>
        <v>110.4</v>
      </c>
    </row>
    <row r="425" spans="1:25" x14ac:dyDescent="0.2">
      <c r="A425" s="37">
        <f t="shared" si="69"/>
        <v>423</v>
      </c>
      <c r="B425" s="38">
        <v>109.6</v>
      </c>
      <c r="H425" s="37">
        <f t="shared" si="70"/>
        <v>423</v>
      </c>
      <c r="I425" s="42">
        <f t="shared" si="73"/>
        <v>109.50594451783354</v>
      </c>
      <c r="O425" s="43"/>
      <c r="P425" s="43"/>
      <c r="X425" s="37">
        <f t="shared" si="68"/>
        <v>428</v>
      </c>
      <c r="Y425" s="38">
        <f t="shared" si="72"/>
        <v>110.6</v>
      </c>
    </row>
    <row r="426" spans="1:25" x14ac:dyDescent="0.2">
      <c r="A426" s="37">
        <f t="shared" si="69"/>
        <v>424</v>
      </c>
      <c r="B426" s="38">
        <v>109.8</v>
      </c>
      <c r="H426" s="37">
        <f t="shared" si="70"/>
        <v>424</v>
      </c>
      <c r="I426" s="42">
        <f t="shared" si="73"/>
        <v>109.70673712021136</v>
      </c>
      <c r="O426" s="43"/>
      <c r="P426" s="43"/>
      <c r="X426" s="37">
        <f t="shared" si="68"/>
        <v>429</v>
      </c>
      <c r="Y426" s="38">
        <f t="shared" si="72"/>
        <v>110.8</v>
      </c>
    </row>
    <row r="427" spans="1:25" x14ac:dyDescent="0.2">
      <c r="A427" s="37">
        <f t="shared" si="69"/>
        <v>425</v>
      </c>
      <c r="B427" s="38">
        <v>110</v>
      </c>
      <c r="H427" s="37">
        <f t="shared" si="70"/>
        <v>425</v>
      </c>
      <c r="I427" s="42">
        <f t="shared" si="73"/>
        <v>109.90752972258916</v>
      </c>
      <c r="O427" s="43"/>
      <c r="P427" s="43"/>
      <c r="X427" s="37">
        <f t="shared" si="68"/>
        <v>430</v>
      </c>
      <c r="Y427" s="38">
        <f t="shared" si="72"/>
        <v>111</v>
      </c>
    </row>
    <row r="428" spans="1:25" x14ac:dyDescent="0.2">
      <c r="A428" s="37">
        <f t="shared" si="69"/>
        <v>426</v>
      </c>
      <c r="B428" s="38">
        <v>110.2</v>
      </c>
      <c r="H428" s="37">
        <f t="shared" si="70"/>
        <v>426</v>
      </c>
      <c r="I428" s="42">
        <f t="shared" si="73"/>
        <v>110.10832232496696</v>
      </c>
      <c r="O428" s="43"/>
      <c r="P428" s="43"/>
      <c r="X428" s="37">
        <f t="shared" si="68"/>
        <v>431</v>
      </c>
      <c r="Y428" s="38">
        <f t="shared" si="72"/>
        <v>111.2</v>
      </c>
    </row>
    <row r="429" spans="1:25" x14ac:dyDescent="0.2">
      <c r="A429" s="37">
        <f t="shared" si="69"/>
        <v>427</v>
      </c>
      <c r="B429" s="38">
        <v>110.4</v>
      </c>
      <c r="H429" s="37">
        <f t="shared" si="70"/>
        <v>427</v>
      </c>
      <c r="I429" s="42">
        <f t="shared" si="73"/>
        <v>110.30911492734478</v>
      </c>
      <c r="O429" s="43"/>
      <c r="P429" s="43"/>
      <c r="X429" s="37">
        <f t="shared" si="68"/>
        <v>432</v>
      </c>
      <c r="Y429" s="38">
        <f t="shared" si="72"/>
        <v>111.4</v>
      </c>
    </row>
    <row r="430" spans="1:25" x14ac:dyDescent="0.2">
      <c r="A430" s="37">
        <f t="shared" si="69"/>
        <v>428</v>
      </c>
      <c r="B430" s="38">
        <v>110.6</v>
      </c>
      <c r="H430" s="37">
        <f t="shared" si="70"/>
        <v>428</v>
      </c>
      <c r="I430" s="42">
        <f t="shared" si="73"/>
        <v>110.50990752972258</v>
      </c>
      <c r="O430" s="43"/>
      <c r="P430" s="43"/>
      <c r="X430" s="37">
        <f t="shared" si="68"/>
        <v>433</v>
      </c>
      <c r="Y430" s="38">
        <f t="shared" ref="Y430:Y461" si="74">SUM(Y$397+((Y$497-Y$397)*((X430-X$397)/(X$497-X$397))))</f>
        <v>111.6</v>
      </c>
    </row>
    <row r="431" spans="1:25" x14ac:dyDescent="0.2">
      <c r="A431" s="37">
        <f t="shared" si="69"/>
        <v>429</v>
      </c>
      <c r="B431" s="38">
        <v>110.8</v>
      </c>
      <c r="H431" s="37">
        <f t="shared" si="70"/>
        <v>429</v>
      </c>
      <c r="I431" s="42">
        <f t="shared" si="73"/>
        <v>110.71070013210038</v>
      </c>
      <c r="O431" s="43"/>
      <c r="P431" s="43"/>
      <c r="X431" s="37">
        <f t="shared" si="68"/>
        <v>434</v>
      </c>
      <c r="Y431" s="38">
        <f t="shared" si="74"/>
        <v>111.8</v>
      </c>
    </row>
    <row r="432" spans="1:25" x14ac:dyDescent="0.2">
      <c r="A432" s="37">
        <f t="shared" si="69"/>
        <v>430</v>
      </c>
      <c r="B432" s="38">
        <v>111</v>
      </c>
      <c r="H432" s="37">
        <f t="shared" si="70"/>
        <v>430</v>
      </c>
      <c r="I432" s="42">
        <f t="shared" si="73"/>
        <v>110.9114927344782</v>
      </c>
      <c r="O432" s="43"/>
      <c r="P432" s="43"/>
      <c r="X432" s="37">
        <f t="shared" si="68"/>
        <v>435</v>
      </c>
      <c r="Y432" s="38">
        <f t="shared" si="74"/>
        <v>112</v>
      </c>
    </row>
    <row r="433" spans="1:25" x14ac:dyDescent="0.2">
      <c r="A433" s="37">
        <f t="shared" si="69"/>
        <v>431</v>
      </c>
      <c r="B433" s="38">
        <v>111.2</v>
      </c>
      <c r="H433" s="37">
        <f t="shared" si="70"/>
        <v>431</v>
      </c>
      <c r="I433" s="42">
        <f t="shared" si="73"/>
        <v>111.112285336856</v>
      </c>
      <c r="O433" s="43"/>
      <c r="P433" s="43"/>
      <c r="X433" s="37">
        <f t="shared" si="68"/>
        <v>436</v>
      </c>
      <c r="Y433" s="38">
        <f t="shared" si="74"/>
        <v>112.2</v>
      </c>
    </row>
    <row r="434" spans="1:25" x14ac:dyDescent="0.2">
      <c r="A434" s="37">
        <f t="shared" si="69"/>
        <v>432</v>
      </c>
      <c r="B434" s="38">
        <v>111.4</v>
      </c>
      <c r="H434" s="37">
        <f t="shared" si="70"/>
        <v>432</v>
      </c>
      <c r="I434" s="42">
        <f t="shared" si="73"/>
        <v>111.31307793923381</v>
      </c>
      <c r="O434" s="43"/>
      <c r="P434" s="43"/>
      <c r="X434" s="37">
        <f t="shared" si="68"/>
        <v>437</v>
      </c>
      <c r="Y434" s="38">
        <f t="shared" si="74"/>
        <v>112.4</v>
      </c>
    </row>
    <row r="435" spans="1:25" x14ac:dyDescent="0.2">
      <c r="A435" s="37">
        <f t="shared" si="69"/>
        <v>433</v>
      </c>
      <c r="B435" s="38">
        <v>111.6</v>
      </c>
      <c r="H435" s="37">
        <f t="shared" si="70"/>
        <v>433</v>
      </c>
      <c r="I435" s="42">
        <f t="shared" si="73"/>
        <v>111.51387054161162</v>
      </c>
      <c r="O435" s="43"/>
      <c r="P435" s="43"/>
      <c r="X435" s="37">
        <f t="shared" si="68"/>
        <v>438</v>
      </c>
      <c r="Y435" s="38">
        <f t="shared" si="74"/>
        <v>112.6</v>
      </c>
    </row>
    <row r="436" spans="1:25" x14ac:dyDescent="0.2">
      <c r="A436" s="37">
        <f t="shared" si="69"/>
        <v>434</v>
      </c>
      <c r="B436" s="38">
        <v>111.8</v>
      </c>
      <c r="H436" s="37">
        <f t="shared" si="70"/>
        <v>434</v>
      </c>
      <c r="I436" s="42">
        <f t="shared" si="73"/>
        <v>111.71466314398943</v>
      </c>
      <c r="O436" s="43"/>
      <c r="P436" s="43"/>
      <c r="X436" s="37">
        <f t="shared" si="68"/>
        <v>439</v>
      </c>
      <c r="Y436" s="38">
        <f t="shared" si="74"/>
        <v>112.8</v>
      </c>
    </row>
    <row r="437" spans="1:25" x14ac:dyDescent="0.2">
      <c r="A437" s="37">
        <f t="shared" si="69"/>
        <v>435</v>
      </c>
      <c r="B437" s="38">
        <v>112</v>
      </c>
      <c r="H437" s="37">
        <f t="shared" si="70"/>
        <v>435</v>
      </c>
      <c r="I437" s="42">
        <f t="shared" si="73"/>
        <v>111.91545574636723</v>
      </c>
      <c r="O437" s="43"/>
      <c r="P437" s="43"/>
      <c r="X437" s="37">
        <f t="shared" si="68"/>
        <v>440</v>
      </c>
      <c r="Y437" s="38">
        <f t="shared" si="74"/>
        <v>113</v>
      </c>
    </row>
    <row r="438" spans="1:25" x14ac:dyDescent="0.2">
      <c r="A438" s="37">
        <f t="shared" si="69"/>
        <v>436</v>
      </c>
      <c r="B438" s="38">
        <v>112.2</v>
      </c>
      <c r="H438" s="37">
        <f t="shared" si="70"/>
        <v>436</v>
      </c>
      <c r="I438" s="42">
        <f t="shared" si="73"/>
        <v>112.11624834874505</v>
      </c>
      <c r="O438" s="43"/>
      <c r="P438" s="43"/>
      <c r="X438" s="37">
        <f t="shared" si="68"/>
        <v>441</v>
      </c>
      <c r="Y438" s="38">
        <f t="shared" si="74"/>
        <v>113.2</v>
      </c>
    </row>
    <row r="439" spans="1:25" x14ac:dyDescent="0.2">
      <c r="A439" s="37">
        <f t="shared" si="69"/>
        <v>437</v>
      </c>
      <c r="B439" s="38">
        <v>112.4</v>
      </c>
      <c r="H439" s="37">
        <f t="shared" si="70"/>
        <v>437</v>
      </c>
      <c r="I439" s="42">
        <f t="shared" si="73"/>
        <v>112.31704095112285</v>
      </c>
      <c r="O439" s="43"/>
      <c r="P439" s="43"/>
      <c r="X439" s="37">
        <f t="shared" si="68"/>
        <v>442</v>
      </c>
      <c r="Y439" s="38">
        <f t="shared" si="74"/>
        <v>113.4</v>
      </c>
    </row>
    <row r="440" spans="1:25" x14ac:dyDescent="0.2">
      <c r="A440" s="37">
        <f t="shared" si="69"/>
        <v>438</v>
      </c>
      <c r="B440" s="38">
        <v>112.6</v>
      </c>
      <c r="H440" s="37">
        <f t="shared" si="70"/>
        <v>438</v>
      </c>
      <c r="I440" s="42">
        <f t="shared" si="73"/>
        <v>112.51783355350065</v>
      </c>
      <c r="O440" s="43"/>
      <c r="P440" s="43"/>
      <c r="X440" s="37">
        <f t="shared" si="68"/>
        <v>443</v>
      </c>
      <c r="Y440" s="38">
        <f t="shared" si="74"/>
        <v>113.6</v>
      </c>
    </row>
    <row r="441" spans="1:25" x14ac:dyDescent="0.2">
      <c r="A441" s="37">
        <f t="shared" si="69"/>
        <v>439</v>
      </c>
      <c r="B441" s="38">
        <v>112.8</v>
      </c>
      <c r="H441" s="37">
        <f t="shared" si="70"/>
        <v>439</v>
      </c>
      <c r="I441" s="42">
        <f t="shared" si="73"/>
        <v>112.71862615587847</v>
      </c>
      <c r="O441" s="43"/>
      <c r="P441" s="43"/>
      <c r="X441" s="37">
        <f t="shared" si="68"/>
        <v>444</v>
      </c>
      <c r="Y441" s="38">
        <f t="shared" si="74"/>
        <v>113.8</v>
      </c>
    </row>
    <row r="442" spans="1:25" x14ac:dyDescent="0.2">
      <c r="A442" s="37">
        <f t="shared" si="69"/>
        <v>440</v>
      </c>
      <c r="B442" s="38">
        <v>113</v>
      </c>
      <c r="H442" s="37">
        <f t="shared" si="70"/>
        <v>440</v>
      </c>
      <c r="I442" s="42">
        <f t="shared" si="73"/>
        <v>112.91941875825627</v>
      </c>
      <c r="O442" s="43"/>
      <c r="P442" s="43"/>
      <c r="X442" s="37">
        <f t="shared" si="68"/>
        <v>445</v>
      </c>
      <c r="Y442" s="38">
        <f t="shared" si="74"/>
        <v>114</v>
      </c>
    </row>
    <row r="443" spans="1:25" x14ac:dyDescent="0.2">
      <c r="A443" s="37">
        <f t="shared" si="69"/>
        <v>441</v>
      </c>
      <c r="B443" s="38">
        <v>113.2</v>
      </c>
      <c r="H443" s="37">
        <f t="shared" si="70"/>
        <v>441</v>
      </c>
      <c r="I443" s="42">
        <f t="shared" si="73"/>
        <v>113.12021136063407</v>
      </c>
      <c r="O443" s="43"/>
      <c r="P443" s="43"/>
      <c r="X443" s="37">
        <f t="shared" si="68"/>
        <v>446</v>
      </c>
      <c r="Y443" s="38">
        <f t="shared" si="74"/>
        <v>114.2</v>
      </c>
    </row>
    <row r="444" spans="1:25" x14ac:dyDescent="0.2">
      <c r="A444" s="37">
        <f t="shared" si="69"/>
        <v>442</v>
      </c>
      <c r="B444" s="38">
        <v>113.4</v>
      </c>
      <c r="H444" s="37">
        <f t="shared" si="70"/>
        <v>442</v>
      </c>
      <c r="I444" s="42">
        <f t="shared" si="73"/>
        <v>113.32100396301188</v>
      </c>
      <c r="O444" s="43"/>
      <c r="P444" s="43"/>
      <c r="X444" s="37">
        <f t="shared" si="68"/>
        <v>447</v>
      </c>
      <c r="Y444" s="38">
        <f t="shared" si="74"/>
        <v>114.4</v>
      </c>
    </row>
    <row r="445" spans="1:25" x14ac:dyDescent="0.2">
      <c r="A445" s="37">
        <f t="shared" si="69"/>
        <v>443</v>
      </c>
      <c r="B445" s="38">
        <v>113.6</v>
      </c>
      <c r="H445" s="37">
        <f t="shared" si="70"/>
        <v>443</v>
      </c>
      <c r="I445" s="42">
        <f t="shared" si="73"/>
        <v>113.52179656538969</v>
      </c>
      <c r="O445" s="43"/>
      <c r="P445" s="43"/>
      <c r="X445" s="37">
        <f t="shared" si="68"/>
        <v>448</v>
      </c>
      <c r="Y445" s="38">
        <f t="shared" si="74"/>
        <v>114.6</v>
      </c>
    </row>
    <row r="446" spans="1:25" x14ac:dyDescent="0.2">
      <c r="A446" s="37">
        <f t="shared" si="69"/>
        <v>444</v>
      </c>
      <c r="B446" s="38">
        <v>113.8</v>
      </c>
      <c r="H446" s="37">
        <f t="shared" si="70"/>
        <v>444</v>
      </c>
      <c r="I446" s="42">
        <f t="shared" si="73"/>
        <v>113.7225891677675</v>
      </c>
      <c r="O446" s="43"/>
      <c r="P446" s="43"/>
      <c r="X446" s="37">
        <f t="shared" si="68"/>
        <v>449</v>
      </c>
      <c r="Y446" s="38">
        <f t="shared" si="74"/>
        <v>114.8</v>
      </c>
    </row>
    <row r="447" spans="1:25" x14ac:dyDescent="0.2">
      <c r="A447" s="37">
        <f t="shared" si="69"/>
        <v>445</v>
      </c>
      <c r="B447" s="38">
        <v>114</v>
      </c>
      <c r="H447" s="37">
        <f t="shared" si="70"/>
        <v>445</v>
      </c>
      <c r="I447" s="42">
        <f t="shared" si="73"/>
        <v>113.9233817701453</v>
      </c>
      <c r="O447" s="43"/>
      <c r="P447" s="43"/>
      <c r="X447" s="37">
        <f t="shared" si="68"/>
        <v>450</v>
      </c>
      <c r="Y447" s="38">
        <f t="shared" si="74"/>
        <v>115</v>
      </c>
    </row>
    <row r="448" spans="1:25" x14ac:dyDescent="0.2">
      <c r="A448" s="37">
        <f t="shared" si="69"/>
        <v>446</v>
      </c>
      <c r="B448" s="38">
        <v>114.2</v>
      </c>
      <c r="H448" s="37">
        <f t="shared" si="70"/>
        <v>446</v>
      </c>
      <c r="I448" s="42">
        <f t="shared" si="73"/>
        <v>114.12417437252311</v>
      </c>
      <c r="O448" s="43"/>
      <c r="P448" s="43"/>
      <c r="X448" s="37">
        <f t="shared" si="68"/>
        <v>451</v>
      </c>
      <c r="Y448" s="38">
        <f t="shared" si="74"/>
        <v>115.2</v>
      </c>
    </row>
    <row r="449" spans="1:25" x14ac:dyDescent="0.2">
      <c r="A449" s="37">
        <f t="shared" si="69"/>
        <v>447</v>
      </c>
      <c r="B449" s="38">
        <v>114.4</v>
      </c>
      <c r="H449" s="37">
        <f t="shared" si="70"/>
        <v>447</v>
      </c>
      <c r="I449" s="42">
        <f t="shared" si="73"/>
        <v>114.32496697490092</v>
      </c>
      <c r="O449" s="43"/>
      <c r="P449" s="43"/>
      <c r="X449" s="37">
        <f t="shared" si="68"/>
        <v>452</v>
      </c>
      <c r="Y449" s="38">
        <f t="shared" si="74"/>
        <v>115.4</v>
      </c>
    </row>
    <row r="450" spans="1:25" x14ac:dyDescent="0.2">
      <c r="A450" s="37">
        <f t="shared" si="69"/>
        <v>448</v>
      </c>
      <c r="B450" s="38">
        <v>114.6</v>
      </c>
      <c r="H450" s="37">
        <f t="shared" si="70"/>
        <v>448</v>
      </c>
      <c r="I450" s="42">
        <f t="shared" si="73"/>
        <v>114.52575957727872</v>
      </c>
      <c r="O450" s="43"/>
      <c r="P450" s="43"/>
      <c r="X450" s="37">
        <f t="shared" si="68"/>
        <v>453</v>
      </c>
      <c r="Y450" s="38">
        <f t="shared" si="74"/>
        <v>115.6</v>
      </c>
    </row>
    <row r="451" spans="1:25" x14ac:dyDescent="0.2">
      <c r="A451" s="37">
        <f t="shared" si="69"/>
        <v>449</v>
      </c>
      <c r="B451" s="38">
        <v>114.8</v>
      </c>
      <c r="H451" s="37">
        <f t="shared" si="70"/>
        <v>449</v>
      </c>
      <c r="I451" s="42">
        <f t="shared" si="73"/>
        <v>114.72655217965654</v>
      </c>
      <c r="O451" s="43"/>
      <c r="P451" s="43"/>
      <c r="X451" s="37">
        <f t="shared" si="68"/>
        <v>454</v>
      </c>
      <c r="Y451" s="38">
        <f t="shared" si="74"/>
        <v>115.8</v>
      </c>
    </row>
    <row r="452" spans="1:25" x14ac:dyDescent="0.2">
      <c r="A452" s="37">
        <f t="shared" si="69"/>
        <v>450</v>
      </c>
      <c r="B452" s="38">
        <v>115</v>
      </c>
      <c r="H452" s="37">
        <f t="shared" si="70"/>
        <v>450</v>
      </c>
      <c r="I452" s="42">
        <f t="shared" si="73"/>
        <v>114.92734478203434</v>
      </c>
      <c r="O452" s="43"/>
      <c r="P452" s="43"/>
      <c r="X452" s="37">
        <f t="shared" ref="X452:X515" si="75">X451+1</f>
        <v>455</v>
      </c>
      <c r="Y452" s="38">
        <f t="shared" si="74"/>
        <v>116</v>
      </c>
    </row>
    <row r="453" spans="1:25" x14ac:dyDescent="0.2">
      <c r="A453" s="37">
        <f t="shared" si="69"/>
        <v>451</v>
      </c>
      <c r="B453" s="38">
        <v>115.2</v>
      </c>
      <c r="H453" s="37">
        <f t="shared" si="70"/>
        <v>451</v>
      </c>
      <c r="I453" s="42">
        <f t="shared" si="73"/>
        <v>115.12813738441214</v>
      </c>
      <c r="O453" s="43"/>
      <c r="P453" s="43"/>
      <c r="X453" s="37">
        <f t="shared" si="75"/>
        <v>456</v>
      </c>
      <c r="Y453" s="38">
        <f t="shared" si="74"/>
        <v>116.2</v>
      </c>
    </row>
    <row r="454" spans="1:25" x14ac:dyDescent="0.2">
      <c r="A454" s="37">
        <f t="shared" si="69"/>
        <v>452</v>
      </c>
      <c r="B454" s="38">
        <v>115.4</v>
      </c>
      <c r="H454" s="37">
        <f t="shared" si="70"/>
        <v>452</v>
      </c>
      <c r="I454" s="42">
        <f t="shared" si="73"/>
        <v>115.32892998678996</v>
      </c>
      <c r="O454" s="43"/>
      <c r="P454" s="43"/>
      <c r="X454" s="37">
        <f t="shared" si="75"/>
        <v>457</v>
      </c>
      <c r="Y454" s="38">
        <f t="shared" si="74"/>
        <v>116.4</v>
      </c>
    </row>
    <row r="455" spans="1:25" x14ac:dyDescent="0.2">
      <c r="A455" s="37">
        <f t="shared" si="69"/>
        <v>453</v>
      </c>
      <c r="B455" s="38">
        <v>115.6</v>
      </c>
      <c r="H455" s="37">
        <f t="shared" si="70"/>
        <v>453</v>
      </c>
      <c r="I455" s="42">
        <f t="shared" si="73"/>
        <v>115.52972258916776</v>
      </c>
      <c r="O455" s="43"/>
      <c r="P455" s="43"/>
      <c r="X455" s="37">
        <f t="shared" si="75"/>
        <v>458</v>
      </c>
      <c r="Y455" s="38">
        <f t="shared" si="74"/>
        <v>116.6</v>
      </c>
    </row>
    <row r="456" spans="1:25" x14ac:dyDescent="0.2">
      <c r="A456" s="37">
        <f t="shared" si="69"/>
        <v>454</v>
      </c>
      <c r="B456" s="38">
        <v>115.8</v>
      </c>
      <c r="H456" s="37">
        <f t="shared" si="70"/>
        <v>454</v>
      </c>
      <c r="I456" s="42">
        <f t="shared" si="73"/>
        <v>115.73051519154556</v>
      </c>
      <c r="O456" s="43"/>
      <c r="P456" s="43"/>
      <c r="X456" s="37">
        <f t="shared" si="75"/>
        <v>459</v>
      </c>
      <c r="Y456" s="38">
        <f t="shared" si="74"/>
        <v>116.8</v>
      </c>
    </row>
    <row r="457" spans="1:25" x14ac:dyDescent="0.2">
      <c r="A457" s="37">
        <f t="shared" ref="A457:A520" si="76">A456+1</f>
        <v>455</v>
      </c>
      <c r="B457" s="38">
        <v>116</v>
      </c>
      <c r="H457" s="37">
        <f t="shared" ref="H457:H520" si="77">H456+1</f>
        <v>455</v>
      </c>
      <c r="I457" s="42">
        <f t="shared" si="73"/>
        <v>115.93130779392338</v>
      </c>
      <c r="O457" s="43"/>
      <c r="P457" s="43"/>
      <c r="X457" s="37">
        <f t="shared" si="75"/>
        <v>460</v>
      </c>
      <c r="Y457" s="38">
        <f t="shared" si="74"/>
        <v>117</v>
      </c>
    </row>
    <row r="458" spans="1:25" x14ac:dyDescent="0.2">
      <c r="A458" s="37">
        <f t="shared" si="76"/>
        <v>456</v>
      </c>
      <c r="B458" s="38">
        <v>116.2</v>
      </c>
      <c r="H458" s="37">
        <f t="shared" si="77"/>
        <v>456</v>
      </c>
      <c r="I458" s="42">
        <f t="shared" si="73"/>
        <v>116.13210039630118</v>
      </c>
      <c r="O458" s="43"/>
      <c r="P458" s="43"/>
      <c r="X458" s="37">
        <f t="shared" si="75"/>
        <v>461</v>
      </c>
      <c r="Y458" s="38">
        <f t="shared" si="74"/>
        <v>117.2</v>
      </c>
    </row>
    <row r="459" spans="1:25" x14ac:dyDescent="0.2">
      <c r="A459" s="37">
        <f t="shared" si="76"/>
        <v>457</v>
      </c>
      <c r="B459" s="38">
        <v>116.4</v>
      </c>
      <c r="H459" s="37">
        <f t="shared" si="77"/>
        <v>457</v>
      </c>
      <c r="I459" s="42">
        <f t="shared" si="73"/>
        <v>116.33289299867899</v>
      </c>
      <c r="O459" s="43"/>
      <c r="P459" s="43"/>
      <c r="X459" s="37">
        <f t="shared" si="75"/>
        <v>462</v>
      </c>
      <c r="Y459" s="38">
        <f t="shared" si="74"/>
        <v>117.4</v>
      </c>
    </row>
    <row r="460" spans="1:25" x14ac:dyDescent="0.2">
      <c r="A460" s="37">
        <f t="shared" si="76"/>
        <v>458</v>
      </c>
      <c r="B460" s="38">
        <v>116.6</v>
      </c>
      <c r="H460" s="37">
        <f t="shared" si="77"/>
        <v>458</v>
      </c>
      <c r="I460" s="42">
        <f t="shared" si="73"/>
        <v>116.53368560105679</v>
      </c>
      <c r="O460" s="43"/>
      <c r="P460" s="43"/>
      <c r="X460" s="37">
        <f t="shared" si="75"/>
        <v>463</v>
      </c>
      <c r="Y460" s="38">
        <f t="shared" si="74"/>
        <v>117.6</v>
      </c>
    </row>
    <row r="461" spans="1:25" x14ac:dyDescent="0.2">
      <c r="A461" s="37">
        <f t="shared" si="76"/>
        <v>459</v>
      </c>
      <c r="B461" s="38">
        <v>116.8</v>
      </c>
      <c r="H461" s="37">
        <f t="shared" si="77"/>
        <v>459</v>
      </c>
      <c r="I461" s="42">
        <f t="shared" si="73"/>
        <v>116.73447820343461</v>
      </c>
      <c r="O461" s="43"/>
      <c r="P461" s="43"/>
      <c r="X461" s="37">
        <f t="shared" si="75"/>
        <v>464</v>
      </c>
      <c r="Y461" s="38">
        <f t="shared" si="74"/>
        <v>117.8</v>
      </c>
    </row>
    <row r="462" spans="1:25" x14ac:dyDescent="0.2">
      <c r="A462" s="37">
        <f t="shared" si="76"/>
        <v>460</v>
      </c>
      <c r="B462" s="38">
        <v>117</v>
      </c>
      <c r="H462" s="37">
        <f t="shared" si="77"/>
        <v>460</v>
      </c>
      <c r="I462" s="42">
        <f t="shared" si="73"/>
        <v>116.93527080581241</v>
      </c>
      <c r="O462" s="43"/>
      <c r="P462" s="43"/>
      <c r="X462" s="37">
        <f t="shared" si="75"/>
        <v>465</v>
      </c>
      <c r="Y462" s="38">
        <f t="shared" ref="Y462:Y493" si="78">SUM(Y$397+((Y$497-Y$397)*((X462-X$397)/(X$497-X$397))))</f>
        <v>118</v>
      </c>
    </row>
    <row r="463" spans="1:25" x14ac:dyDescent="0.2">
      <c r="A463" s="37">
        <f t="shared" si="76"/>
        <v>461</v>
      </c>
      <c r="B463" s="38">
        <v>117.2</v>
      </c>
      <c r="H463" s="37">
        <f t="shared" si="77"/>
        <v>461</v>
      </c>
      <c r="I463" s="42">
        <f t="shared" si="73"/>
        <v>117.13606340819021</v>
      </c>
      <c r="O463" s="43"/>
      <c r="P463" s="43"/>
      <c r="X463" s="37">
        <f t="shared" si="75"/>
        <v>466</v>
      </c>
      <c r="Y463" s="38">
        <f t="shared" si="78"/>
        <v>118.2</v>
      </c>
    </row>
    <row r="464" spans="1:25" x14ac:dyDescent="0.2">
      <c r="A464" s="37">
        <f t="shared" si="76"/>
        <v>462</v>
      </c>
      <c r="B464" s="38">
        <v>117.4</v>
      </c>
      <c r="H464" s="37">
        <f t="shared" si="77"/>
        <v>462</v>
      </c>
      <c r="I464" s="42">
        <f t="shared" si="73"/>
        <v>117.33685601056803</v>
      </c>
      <c r="O464" s="43"/>
      <c r="P464" s="43"/>
      <c r="X464" s="37">
        <f t="shared" si="75"/>
        <v>467</v>
      </c>
      <c r="Y464" s="38">
        <f t="shared" si="78"/>
        <v>118.4</v>
      </c>
    </row>
    <row r="465" spans="1:25" x14ac:dyDescent="0.2">
      <c r="A465" s="37">
        <f t="shared" si="76"/>
        <v>463</v>
      </c>
      <c r="B465" s="38">
        <v>117.6</v>
      </c>
      <c r="H465" s="37">
        <f t="shared" si="77"/>
        <v>463</v>
      </c>
      <c r="I465" s="42">
        <f t="shared" si="73"/>
        <v>117.53764861294583</v>
      </c>
      <c r="O465" s="43"/>
      <c r="P465" s="43"/>
      <c r="X465" s="37">
        <f t="shared" si="75"/>
        <v>468</v>
      </c>
      <c r="Y465" s="38">
        <f t="shared" si="78"/>
        <v>118.6</v>
      </c>
    </row>
    <row r="466" spans="1:25" x14ac:dyDescent="0.2">
      <c r="A466" s="37">
        <f t="shared" si="76"/>
        <v>464</v>
      </c>
      <c r="B466" s="38">
        <v>117.8</v>
      </c>
      <c r="H466" s="37">
        <f t="shared" si="77"/>
        <v>464</v>
      </c>
      <c r="I466" s="42">
        <f t="shared" si="73"/>
        <v>117.73844121532363</v>
      </c>
      <c r="O466" s="43"/>
      <c r="P466" s="43"/>
      <c r="X466" s="37">
        <f t="shared" si="75"/>
        <v>469</v>
      </c>
      <c r="Y466" s="38">
        <f t="shared" si="78"/>
        <v>118.8</v>
      </c>
    </row>
    <row r="467" spans="1:25" x14ac:dyDescent="0.2">
      <c r="A467" s="37">
        <f t="shared" si="76"/>
        <v>465</v>
      </c>
      <c r="B467" s="38">
        <v>118</v>
      </c>
      <c r="H467" s="37">
        <f t="shared" si="77"/>
        <v>465</v>
      </c>
      <c r="I467" s="42">
        <f t="shared" si="73"/>
        <v>117.93923381770145</v>
      </c>
      <c r="O467" s="43"/>
      <c r="P467" s="43"/>
      <c r="X467" s="37">
        <f t="shared" si="75"/>
        <v>470</v>
      </c>
      <c r="Y467" s="38">
        <f t="shared" si="78"/>
        <v>119</v>
      </c>
    </row>
    <row r="468" spans="1:25" x14ac:dyDescent="0.2">
      <c r="A468" s="37">
        <f t="shared" si="76"/>
        <v>466</v>
      </c>
      <c r="B468" s="38">
        <v>118.2</v>
      </c>
      <c r="H468" s="37">
        <f t="shared" si="77"/>
        <v>466</v>
      </c>
      <c r="I468" s="42">
        <f t="shared" ref="I468:I502" si="79">SUM($F$36+(($F$37-$F$36)*((H468-$E$36)/($E$37-$E$36))))</f>
        <v>118.14002642007925</v>
      </c>
      <c r="O468" s="43"/>
      <c r="P468" s="43"/>
      <c r="X468" s="37">
        <f t="shared" si="75"/>
        <v>471</v>
      </c>
      <c r="Y468" s="38">
        <f t="shared" si="78"/>
        <v>119.2</v>
      </c>
    </row>
    <row r="469" spans="1:25" x14ac:dyDescent="0.2">
      <c r="A469" s="37">
        <f t="shared" si="76"/>
        <v>467</v>
      </c>
      <c r="B469" s="38">
        <v>118.4</v>
      </c>
      <c r="H469" s="37">
        <f t="shared" si="77"/>
        <v>467</v>
      </c>
      <c r="I469" s="42">
        <f t="shared" si="79"/>
        <v>118.34081902245705</v>
      </c>
      <c r="O469" s="43"/>
      <c r="P469" s="43"/>
      <c r="X469" s="37">
        <f t="shared" si="75"/>
        <v>472</v>
      </c>
      <c r="Y469" s="38">
        <f t="shared" si="78"/>
        <v>119.4</v>
      </c>
    </row>
    <row r="470" spans="1:25" x14ac:dyDescent="0.2">
      <c r="A470" s="37">
        <f t="shared" si="76"/>
        <v>468</v>
      </c>
      <c r="B470" s="38">
        <v>118.6</v>
      </c>
      <c r="H470" s="37">
        <f t="shared" si="77"/>
        <v>468</v>
      </c>
      <c r="I470" s="42">
        <f t="shared" si="79"/>
        <v>118.54161162483487</v>
      </c>
      <c r="O470" s="43"/>
      <c r="P470" s="43"/>
      <c r="X470" s="37">
        <f t="shared" si="75"/>
        <v>473</v>
      </c>
      <c r="Y470" s="38">
        <f t="shared" si="78"/>
        <v>119.6</v>
      </c>
    </row>
    <row r="471" spans="1:25" x14ac:dyDescent="0.2">
      <c r="A471" s="37">
        <f t="shared" si="76"/>
        <v>469</v>
      </c>
      <c r="B471" s="38">
        <v>118.8</v>
      </c>
      <c r="H471" s="37">
        <f t="shared" si="77"/>
        <v>469</v>
      </c>
      <c r="I471" s="42">
        <f t="shared" si="79"/>
        <v>118.74240422721267</v>
      </c>
      <c r="O471" s="43"/>
      <c r="P471" s="43"/>
      <c r="X471" s="37">
        <f t="shared" si="75"/>
        <v>474</v>
      </c>
      <c r="Y471" s="38">
        <f t="shared" si="78"/>
        <v>119.8</v>
      </c>
    </row>
    <row r="472" spans="1:25" x14ac:dyDescent="0.2">
      <c r="A472" s="37">
        <f t="shared" si="76"/>
        <v>470</v>
      </c>
      <c r="B472" s="38">
        <v>119</v>
      </c>
      <c r="H472" s="37">
        <f t="shared" si="77"/>
        <v>470</v>
      </c>
      <c r="I472" s="42">
        <f t="shared" si="79"/>
        <v>118.94319682959048</v>
      </c>
      <c r="O472" s="43"/>
      <c r="P472" s="43"/>
      <c r="X472" s="37">
        <f t="shared" si="75"/>
        <v>475</v>
      </c>
      <c r="Y472" s="38">
        <f t="shared" si="78"/>
        <v>120</v>
      </c>
    </row>
    <row r="473" spans="1:25" x14ac:dyDescent="0.2">
      <c r="A473" s="37">
        <f t="shared" si="76"/>
        <v>471</v>
      </c>
      <c r="B473" s="38">
        <v>119.2</v>
      </c>
      <c r="H473" s="37">
        <f t="shared" si="77"/>
        <v>471</v>
      </c>
      <c r="I473" s="42">
        <f t="shared" si="79"/>
        <v>119.14398943196829</v>
      </c>
      <c r="O473" s="43"/>
      <c r="P473" s="43"/>
      <c r="X473" s="37">
        <f t="shared" si="75"/>
        <v>476</v>
      </c>
      <c r="Y473" s="38">
        <f t="shared" si="78"/>
        <v>120.2</v>
      </c>
    </row>
    <row r="474" spans="1:25" x14ac:dyDescent="0.2">
      <c r="A474" s="37">
        <f t="shared" si="76"/>
        <v>472</v>
      </c>
      <c r="B474" s="38">
        <v>119.4</v>
      </c>
      <c r="H474" s="37">
        <f t="shared" si="77"/>
        <v>472</v>
      </c>
      <c r="I474" s="42">
        <f t="shared" si="79"/>
        <v>119.3447820343461</v>
      </c>
      <c r="O474" s="43"/>
      <c r="P474" s="43"/>
      <c r="X474" s="37">
        <f t="shared" si="75"/>
        <v>477</v>
      </c>
      <c r="Y474" s="38">
        <f t="shared" si="78"/>
        <v>120.4</v>
      </c>
    </row>
    <row r="475" spans="1:25" x14ac:dyDescent="0.2">
      <c r="A475" s="37">
        <f t="shared" si="76"/>
        <v>473</v>
      </c>
      <c r="B475" s="38">
        <v>119.6</v>
      </c>
      <c r="H475" s="37">
        <f t="shared" si="77"/>
        <v>473</v>
      </c>
      <c r="I475" s="42">
        <f t="shared" si="79"/>
        <v>119.5455746367239</v>
      </c>
      <c r="O475" s="43"/>
      <c r="P475" s="43"/>
      <c r="X475" s="37">
        <f t="shared" si="75"/>
        <v>478</v>
      </c>
      <c r="Y475" s="38">
        <f t="shared" si="78"/>
        <v>120.6</v>
      </c>
    </row>
    <row r="476" spans="1:25" x14ac:dyDescent="0.2">
      <c r="A476" s="37">
        <f t="shared" si="76"/>
        <v>474</v>
      </c>
      <c r="B476" s="38">
        <v>119.8</v>
      </c>
      <c r="H476" s="37">
        <f t="shared" si="77"/>
        <v>474</v>
      </c>
      <c r="I476" s="42">
        <f t="shared" si="79"/>
        <v>119.74636723910172</v>
      </c>
      <c r="O476" s="43"/>
      <c r="P476" s="43"/>
      <c r="X476" s="37">
        <f t="shared" si="75"/>
        <v>479</v>
      </c>
      <c r="Y476" s="38">
        <f t="shared" si="78"/>
        <v>120.8</v>
      </c>
    </row>
    <row r="477" spans="1:25" x14ac:dyDescent="0.2">
      <c r="A477" s="37">
        <f t="shared" si="76"/>
        <v>475</v>
      </c>
      <c r="B477" s="38">
        <v>120</v>
      </c>
      <c r="H477" s="37">
        <f t="shared" si="77"/>
        <v>475</v>
      </c>
      <c r="I477" s="42">
        <f t="shared" si="79"/>
        <v>119.94715984147952</v>
      </c>
      <c r="O477" s="43"/>
      <c r="P477" s="43"/>
      <c r="X477" s="37">
        <f t="shared" si="75"/>
        <v>480</v>
      </c>
      <c r="Y477" s="38">
        <f t="shared" si="78"/>
        <v>121</v>
      </c>
    </row>
    <row r="478" spans="1:25" x14ac:dyDescent="0.2">
      <c r="A478" s="37">
        <f t="shared" si="76"/>
        <v>476</v>
      </c>
      <c r="B478" s="38">
        <v>120.2</v>
      </c>
      <c r="H478" s="37">
        <f t="shared" si="77"/>
        <v>476</v>
      </c>
      <c r="I478" s="42">
        <f t="shared" si="79"/>
        <v>120.14795244385732</v>
      </c>
      <c r="O478" s="43"/>
      <c r="P478" s="43"/>
      <c r="X478" s="37">
        <f t="shared" si="75"/>
        <v>481</v>
      </c>
      <c r="Y478" s="38">
        <f t="shared" si="78"/>
        <v>121.2</v>
      </c>
    </row>
    <row r="479" spans="1:25" x14ac:dyDescent="0.2">
      <c r="A479" s="37">
        <f t="shared" si="76"/>
        <v>477</v>
      </c>
      <c r="B479" s="38">
        <v>120.4</v>
      </c>
      <c r="H479" s="37">
        <f t="shared" si="77"/>
        <v>477</v>
      </c>
      <c r="I479" s="42">
        <f t="shared" si="79"/>
        <v>120.34874504623514</v>
      </c>
      <c r="O479" s="43"/>
      <c r="P479" s="43"/>
      <c r="X479" s="37">
        <f t="shared" si="75"/>
        <v>482</v>
      </c>
      <c r="Y479" s="38">
        <f t="shared" si="78"/>
        <v>121.4</v>
      </c>
    </row>
    <row r="480" spans="1:25" x14ac:dyDescent="0.2">
      <c r="A480" s="37">
        <f t="shared" si="76"/>
        <v>478</v>
      </c>
      <c r="B480" s="38">
        <v>120.6</v>
      </c>
      <c r="H480" s="37">
        <f t="shared" si="77"/>
        <v>478</v>
      </c>
      <c r="I480" s="42">
        <f t="shared" si="79"/>
        <v>120.54953764861294</v>
      </c>
      <c r="O480" s="43"/>
      <c r="P480" s="43"/>
      <c r="X480" s="37">
        <f t="shared" si="75"/>
        <v>483</v>
      </c>
      <c r="Y480" s="38">
        <f t="shared" si="78"/>
        <v>121.6</v>
      </c>
    </row>
    <row r="481" spans="1:25" x14ac:dyDescent="0.2">
      <c r="A481" s="37">
        <f t="shared" si="76"/>
        <v>479</v>
      </c>
      <c r="B481" s="38">
        <v>120.8</v>
      </c>
      <c r="H481" s="37">
        <f t="shared" si="77"/>
        <v>479</v>
      </c>
      <c r="I481" s="42">
        <f t="shared" si="79"/>
        <v>120.75033025099074</v>
      </c>
      <c r="O481" s="43"/>
      <c r="P481" s="43"/>
      <c r="X481" s="37">
        <f t="shared" si="75"/>
        <v>484</v>
      </c>
      <c r="Y481" s="38">
        <f t="shared" si="78"/>
        <v>121.8</v>
      </c>
    </row>
    <row r="482" spans="1:25" x14ac:dyDescent="0.2">
      <c r="A482" s="37">
        <f t="shared" si="76"/>
        <v>480</v>
      </c>
      <c r="B482" s="38">
        <v>121</v>
      </c>
      <c r="H482" s="37">
        <f t="shared" si="77"/>
        <v>480</v>
      </c>
      <c r="I482" s="42">
        <f t="shared" si="79"/>
        <v>120.95112285336856</v>
      </c>
      <c r="O482" s="43"/>
      <c r="P482" s="43"/>
      <c r="X482" s="37">
        <f t="shared" si="75"/>
        <v>485</v>
      </c>
      <c r="Y482" s="38">
        <f t="shared" si="78"/>
        <v>122</v>
      </c>
    </row>
    <row r="483" spans="1:25" x14ac:dyDescent="0.2">
      <c r="A483" s="37">
        <f t="shared" si="76"/>
        <v>481</v>
      </c>
      <c r="B483" s="38">
        <v>121.2</v>
      </c>
      <c r="H483" s="37">
        <f t="shared" si="77"/>
        <v>481</v>
      </c>
      <c r="I483" s="42">
        <f t="shared" si="79"/>
        <v>121.15191545574636</v>
      </c>
      <c r="O483" s="43"/>
      <c r="P483" s="43"/>
      <c r="X483" s="37">
        <f t="shared" si="75"/>
        <v>486</v>
      </c>
      <c r="Y483" s="38">
        <f t="shared" si="78"/>
        <v>122.2</v>
      </c>
    </row>
    <row r="484" spans="1:25" x14ac:dyDescent="0.2">
      <c r="A484" s="37">
        <f t="shared" si="76"/>
        <v>482</v>
      </c>
      <c r="B484" s="38">
        <v>121.4</v>
      </c>
      <c r="H484" s="37">
        <f t="shared" si="77"/>
        <v>482</v>
      </c>
      <c r="I484" s="42">
        <f t="shared" si="79"/>
        <v>121.35270805812416</v>
      </c>
      <c r="O484" s="43"/>
      <c r="P484" s="43"/>
      <c r="X484" s="37">
        <f t="shared" si="75"/>
        <v>487</v>
      </c>
      <c r="Y484" s="38">
        <f t="shared" si="78"/>
        <v>122.4</v>
      </c>
    </row>
    <row r="485" spans="1:25" x14ac:dyDescent="0.2">
      <c r="A485" s="37">
        <f t="shared" si="76"/>
        <v>483</v>
      </c>
      <c r="B485" s="38">
        <v>121.6</v>
      </c>
      <c r="H485" s="37">
        <f t="shared" si="77"/>
        <v>483</v>
      </c>
      <c r="I485" s="42">
        <f t="shared" si="79"/>
        <v>121.55350066050198</v>
      </c>
      <c r="O485" s="43"/>
      <c r="P485" s="43"/>
      <c r="X485" s="37">
        <f t="shared" si="75"/>
        <v>488</v>
      </c>
      <c r="Y485" s="38">
        <f t="shared" si="78"/>
        <v>122.6</v>
      </c>
    </row>
    <row r="486" spans="1:25" x14ac:dyDescent="0.2">
      <c r="A486" s="37">
        <f t="shared" si="76"/>
        <v>484</v>
      </c>
      <c r="B486" s="38">
        <v>121.8</v>
      </c>
      <c r="H486" s="37">
        <f t="shared" si="77"/>
        <v>484</v>
      </c>
      <c r="I486" s="42">
        <f t="shared" si="79"/>
        <v>121.75429326287978</v>
      </c>
      <c r="O486" s="43"/>
      <c r="P486" s="43"/>
      <c r="X486" s="37">
        <f t="shared" si="75"/>
        <v>489</v>
      </c>
      <c r="Y486" s="38">
        <f t="shared" si="78"/>
        <v>122.8</v>
      </c>
    </row>
    <row r="487" spans="1:25" x14ac:dyDescent="0.2">
      <c r="A487" s="37">
        <f t="shared" si="76"/>
        <v>485</v>
      </c>
      <c r="B487" s="38">
        <v>122</v>
      </c>
      <c r="H487" s="37">
        <f t="shared" si="77"/>
        <v>485</v>
      </c>
      <c r="I487" s="42">
        <f t="shared" si="79"/>
        <v>121.95508586525759</v>
      </c>
      <c r="O487" s="43"/>
      <c r="P487" s="43"/>
      <c r="X487" s="37">
        <f t="shared" si="75"/>
        <v>490</v>
      </c>
      <c r="Y487" s="38">
        <f t="shared" si="78"/>
        <v>123</v>
      </c>
    </row>
    <row r="488" spans="1:25" x14ac:dyDescent="0.2">
      <c r="A488" s="37">
        <f t="shared" si="76"/>
        <v>486</v>
      </c>
      <c r="B488" s="38">
        <v>122.2</v>
      </c>
      <c r="H488" s="37">
        <f t="shared" si="77"/>
        <v>486</v>
      </c>
      <c r="I488" s="42">
        <f t="shared" si="79"/>
        <v>122.1558784676354</v>
      </c>
      <c r="O488" s="43"/>
      <c r="P488" s="43"/>
      <c r="X488" s="37">
        <f t="shared" si="75"/>
        <v>491</v>
      </c>
      <c r="Y488" s="38">
        <f t="shared" si="78"/>
        <v>123.2</v>
      </c>
    </row>
    <row r="489" spans="1:25" x14ac:dyDescent="0.2">
      <c r="A489" s="37">
        <f t="shared" si="76"/>
        <v>487</v>
      </c>
      <c r="B489" s="38">
        <v>122.4</v>
      </c>
      <c r="H489" s="37">
        <f t="shared" si="77"/>
        <v>487</v>
      </c>
      <c r="I489" s="42">
        <f t="shared" si="79"/>
        <v>122.35667107001321</v>
      </c>
      <c r="O489" s="43"/>
      <c r="P489" s="43"/>
      <c r="X489" s="37">
        <f t="shared" si="75"/>
        <v>492</v>
      </c>
      <c r="Y489" s="38">
        <f t="shared" si="78"/>
        <v>123.4</v>
      </c>
    </row>
    <row r="490" spans="1:25" x14ac:dyDescent="0.2">
      <c r="A490" s="37">
        <f t="shared" si="76"/>
        <v>488</v>
      </c>
      <c r="B490" s="38">
        <v>122.6</v>
      </c>
      <c r="H490" s="37">
        <f t="shared" si="77"/>
        <v>488</v>
      </c>
      <c r="I490" s="42">
        <f t="shared" si="79"/>
        <v>122.55746367239101</v>
      </c>
      <c r="O490" s="43"/>
      <c r="P490" s="43"/>
      <c r="X490" s="37">
        <f t="shared" si="75"/>
        <v>493</v>
      </c>
      <c r="Y490" s="38">
        <f t="shared" si="78"/>
        <v>123.6</v>
      </c>
    </row>
    <row r="491" spans="1:25" x14ac:dyDescent="0.2">
      <c r="A491" s="37">
        <f t="shared" si="76"/>
        <v>489</v>
      </c>
      <c r="B491" s="38">
        <v>122.8</v>
      </c>
      <c r="H491" s="37">
        <f t="shared" si="77"/>
        <v>489</v>
      </c>
      <c r="I491" s="42">
        <f t="shared" si="79"/>
        <v>122.75825627476883</v>
      </c>
      <c r="O491" s="43"/>
      <c r="P491" s="43"/>
      <c r="X491" s="37">
        <f t="shared" si="75"/>
        <v>494</v>
      </c>
      <c r="Y491" s="38">
        <f t="shared" si="78"/>
        <v>123.8</v>
      </c>
    </row>
    <row r="492" spans="1:25" x14ac:dyDescent="0.2">
      <c r="A492" s="37">
        <f t="shared" si="76"/>
        <v>490</v>
      </c>
      <c r="B492" s="38">
        <v>123</v>
      </c>
      <c r="H492" s="37">
        <f t="shared" si="77"/>
        <v>490</v>
      </c>
      <c r="I492" s="42">
        <f t="shared" si="79"/>
        <v>122.95904887714663</v>
      </c>
      <c r="O492" s="43"/>
      <c r="P492" s="43"/>
      <c r="X492" s="37">
        <f t="shared" si="75"/>
        <v>495</v>
      </c>
      <c r="Y492" s="38">
        <f t="shared" si="78"/>
        <v>124</v>
      </c>
    </row>
    <row r="493" spans="1:25" x14ac:dyDescent="0.2">
      <c r="A493" s="37">
        <f t="shared" si="76"/>
        <v>491</v>
      </c>
      <c r="B493" s="38">
        <v>123.2</v>
      </c>
      <c r="H493" s="37">
        <f t="shared" si="77"/>
        <v>491</v>
      </c>
      <c r="I493" s="42">
        <f t="shared" si="79"/>
        <v>123.15984147952443</v>
      </c>
      <c r="O493" s="43"/>
      <c r="P493" s="43"/>
      <c r="X493" s="37">
        <f t="shared" si="75"/>
        <v>496</v>
      </c>
      <c r="Y493" s="38">
        <f t="shared" si="78"/>
        <v>124.2</v>
      </c>
    </row>
    <row r="494" spans="1:25" x14ac:dyDescent="0.2">
      <c r="A494" s="37">
        <f t="shared" si="76"/>
        <v>492</v>
      </c>
      <c r="B494" s="38">
        <v>123.4</v>
      </c>
      <c r="H494" s="37">
        <f t="shared" si="77"/>
        <v>492</v>
      </c>
      <c r="I494" s="42">
        <f t="shared" si="79"/>
        <v>123.36063408190225</v>
      </c>
      <c r="O494" s="43"/>
      <c r="P494" s="43"/>
      <c r="X494" s="37">
        <f t="shared" si="75"/>
        <v>497</v>
      </c>
      <c r="Y494" s="38">
        <f t="shared" ref="Y494:Y496" si="80">SUM(Y$397+((Y$497-Y$397)*((X494-X$397)/(X$497-X$397))))</f>
        <v>124.4</v>
      </c>
    </row>
    <row r="495" spans="1:25" x14ac:dyDescent="0.2">
      <c r="A495" s="37">
        <f t="shared" si="76"/>
        <v>493</v>
      </c>
      <c r="B495" s="38">
        <v>123.6</v>
      </c>
      <c r="H495" s="37">
        <f t="shared" si="77"/>
        <v>493</v>
      </c>
      <c r="I495" s="42">
        <f t="shared" si="79"/>
        <v>123.56142668428005</v>
      </c>
      <c r="O495" s="43"/>
      <c r="P495" s="43"/>
      <c r="X495" s="37">
        <f t="shared" si="75"/>
        <v>498</v>
      </c>
      <c r="Y495" s="38">
        <f t="shared" si="80"/>
        <v>124.6</v>
      </c>
    </row>
    <row r="496" spans="1:25" x14ac:dyDescent="0.2">
      <c r="A496" s="37">
        <f t="shared" si="76"/>
        <v>494</v>
      </c>
      <c r="B496" s="38">
        <v>123.8</v>
      </c>
      <c r="H496" s="37">
        <f t="shared" si="77"/>
        <v>494</v>
      </c>
      <c r="I496" s="42">
        <f t="shared" si="79"/>
        <v>123.76221928665785</v>
      </c>
      <c r="O496" s="43"/>
      <c r="P496" s="43"/>
      <c r="X496" s="37">
        <f t="shared" si="75"/>
        <v>499</v>
      </c>
      <c r="Y496" s="38">
        <f t="shared" si="80"/>
        <v>124.8</v>
      </c>
    </row>
    <row r="497" spans="1:25" x14ac:dyDescent="0.2">
      <c r="A497" s="37">
        <f t="shared" si="76"/>
        <v>495</v>
      </c>
      <c r="B497" s="38">
        <v>124</v>
      </c>
      <c r="H497" s="37">
        <f t="shared" si="77"/>
        <v>495</v>
      </c>
      <c r="I497" s="42">
        <f t="shared" si="79"/>
        <v>123.96301188903566</v>
      </c>
      <c r="O497" s="43"/>
      <c r="P497" s="43"/>
      <c r="X497" s="37">
        <f t="shared" si="75"/>
        <v>500</v>
      </c>
      <c r="Y497" s="40">
        <v>125</v>
      </c>
    </row>
    <row r="498" spans="1:25" x14ac:dyDescent="0.2">
      <c r="A498" s="37">
        <f t="shared" si="76"/>
        <v>496</v>
      </c>
      <c r="B498" s="38">
        <v>124.2</v>
      </c>
      <c r="H498" s="37">
        <f t="shared" si="77"/>
        <v>496</v>
      </c>
      <c r="I498" s="42">
        <f t="shared" si="79"/>
        <v>124.16380449141347</v>
      </c>
      <c r="O498" s="43"/>
      <c r="P498" s="43"/>
      <c r="X498" s="37">
        <f t="shared" si="75"/>
        <v>501</v>
      </c>
      <c r="Y498" s="38">
        <f t="shared" ref="Y498:Y561" si="81">SUM(Y$497+((Y$747-Y$497)*((X498-X$497)/(X$747-X$497))))</f>
        <v>125.18</v>
      </c>
    </row>
    <row r="499" spans="1:25" x14ac:dyDescent="0.2">
      <c r="A499" s="37">
        <f t="shared" si="76"/>
        <v>497</v>
      </c>
      <c r="B499" s="38">
        <v>124.4</v>
      </c>
      <c r="H499" s="37">
        <f t="shared" si="77"/>
        <v>497</v>
      </c>
      <c r="I499" s="42">
        <f t="shared" si="79"/>
        <v>124.36459709379128</v>
      </c>
      <c r="O499" s="43"/>
      <c r="P499" s="43"/>
      <c r="X499" s="37">
        <f t="shared" si="75"/>
        <v>502</v>
      </c>
      <c r="Y499" s="38">
        <f t="shared" si="81"/>
        <v>125.36</v>
      </c>
    </row>
    <row r="500" spans="1:25" x14ac:dyDescent="0.2">
      <c r="A500" s="37">
        <f t="shared" si="76"/>
        <v>498</v>
      </c>
      <c r="B500" s="38">
        <v>124.6</v>
      </c>
      <c r="H500" s="37">
        <f t="shared" si="77"/>
        <v>498</v>
      </c>
      <c r="I500" s="42">
        <f t="shared" si="79"/>
        <v>124.56538969616908</v>
      </c>
      <c r="O500" s="43"/>
      <c r="P500" s="43"/>
      <c r="X500" s="37">
        <f t="shared" si="75"/>
        <v>503</v>
      </c>
      <c r="Y500" s="38">
        <f t="shared" si="81"/>
        <v>125.54</v>
      </c>
    </row>
    <row r="501" spans="1:25" x14ac:dyDescent="0.2">
      <c r="A501" s="37">
        <f t="shared" si="76"/>
        <v>499</v>
      </c>
      <c r="B501" s="38">
        <v>124.8</v>
      </c>
      <c r="H501" s="37">
        <f t="shared" si="77"/>
        <v>499</v>
      </c>
      <c r="I501" s="42">
        <f t="shared" si="79"/>
        <v>124.76618229854689</v>
      </c>
      <c r="O501" s="43"/>
      <c r="P501" s="43"/>
      <c r="X501" s="37">
        <f t="shared" si="75"/>
        <v>504</v>
      </c>
      <c r="Y501" s="38">
        <f t="shared" si="81"/>
        <v>125.72</v>
      </c>
    </row>
    <row r="502" spans="1:25" x14ac:dyDescent="0.2">
      <c r="A502" s="37">
        <f t="shared" si="76"/>
        <v>500</v>
      </c>
      <c r="B502" s="38">
        <v>125</v>
      </c>
      <c r="H502" s="37">
        <f t="shared" si="77"/>
        <v>500</v>
      </c>
      <c r="I502" s="42">
        <f t="shared" si="79"/>
        <v>124.9669749009247</v>
      </c>
      <c r="O502" s="43"/>
      <c r="P502" s="43"/>
      <c r="X502" s="37">
        <f t="shared" si="75"/>
        <v>505</v>
      </c>
      <c r="Y502" s="38">
        <f t="shared" si="81"/>
        <v>125.9</v>
      </c>
    </row>
    <row r="503" spans="1:25" x14ac:dyDescent="0.2">
      <c r="A503" s="37">
        <f t="shared" si="76"/>
        <v>501</v>
      </c>
      <c r="B503" s="38">
        <v>125.18</v>
      </c>
      <c r="H503" s="37">
        <f t="shared" si="77"/>
        <v>501</v>
      </c>
      <c r="I503" s="42">
        <f>SUM($F$37+(($F$38-$F$37)*((H503-$E$37)/($E$38-$E$37))))</f>
        <v>125.14663143989431</v>
      </c>
      <c r="O503" s="43"/>
      <c r="P503" s="43"/>
      <c r="X503" s="37">
        <f t="shared" si="75"/>
        <v>506</v>
      </c>
      <c r="Y503" s="38">
        <f t="shared" si="81"/>
        <v>126.08</v>
      </c>
    </row>
    <row r="504" spans="1:25" x14ac:dyDescent="0.2">
      <c r="A504" s="37">
        <f t="shared" si="76"/>
        <v>502</v>
      </c>
      <c r="B504" s="38">
        <v>125.36</v>
      </c>
      <c r="H504" s="37">
        <f t="shared" si="77"/>
        <v>502</v>
      </c>
      <c r="I504" s="42">
        <f t="shared" ref="I504:I567" si="82">SUM($F$37+(($F$38-$F$37)*((H504-$E$37)/($E$38-$E$37))))</f>
        <v>125.32628797886393</v>
      </c>
      <c r="O504" s="43"/>
      <c r="P504" s="43"/>
      <c r="X504" s="37">
        <f t="shared" si="75"/>
        <v>507</v>
      </c>
      <c r="Y504" s="38">
        <f t="shared" si="81"/>
        <v>126.26</v>
      </c>
    </row>
    <row r="505" spans="1:25" x14ac:dyDescent="0.2">
      <c r="A505" s="37">
        <f t="shared" si="76"/>
        <v>503</v>
      </c>
      <c r="B505" s="38">
        <v>125.54</v>
      </c>
      <c r="H505" s="37">
        <f t="shared" si="77"/>
        <v>503</v>
      </c>
      <c r="I505" s="42">
        <f t="shared" si="82"/>
        <v>125.50594451783354</v>
      </c>
      <c r="O505" s="43"/>
      <c r="P505" s="43"/>
      <c r="X505" s="37">
        <f t="shared" si="75"/>
        <v>508</v>
      </c>
      <c r="Y505" s="38">
        <f t="shared" si="81"/>
        <v>126.44</v>
      </c>
    </row>
    <row r="506" spans="1:25" x14ac:dyDescent="0.2">
      <c r="A506" s="37">
        <f t="shared" si="76"/>
        <v>504</v>
      </c>
      <c r="B506" s="38">
        <v>125.72</v>
      </c>
      <c r="H506" s="37">
        <f t="shared" si="77"/>
        <v>504</v>
      </c>
      <c r="I506" s="42">
        <f t="shared" si="82"/>
        <v>125.68560105680316</v>
      </c>
      <c r="O506" s="43"/>
      <c r="P506" s="43"/>
      <c r="X506" s="37">
        <f t="shared" si="75"/>
        <v>509</v>
      </c>
      <c r="Y506" s="38">
        <f t="shared" si="81"/>
        <v>126.62</v>
      </c>
    </row>
    <row r="507" spans="1:25" x14ac:dyDescent="0.2">
      <c r="A507" s="37">
        <f t="shared" si="76"/>
        <v>505</v>
      </c>
      <c r="B507" s="38">
        <v>125.9</v>
      </c>
      <c r="H507" s="37">
        <f t="shared" si="77"/>
        <v>505</v>
      </c>
      <c r="I507" s="42">
        <f t="shared" si="82"/>
        <v>125.86525759577277</v>
      </c>
      <c r="O507" s="43"/>
      <c r="P507" s="43"/>
      <c r="X507" s="37">
        <f t="shared" si="75"/>
        <v>510</v>
      </c>
      <c r="Y507" s="38">
        <f t="shared" si="81"/>
        <v>126.8</v>
      </c>
    </row>
    <row r="508" spans="1:25" x14ac:dyDescent="0.2">
      <c r="A508" s="37">
        <f t="shared" si="76"/>
        <v>506</v>
      </c>
      <c r="B508" s="38">
        <v>126.08</v>
      </c>
      <c r="H508" s="37">
        <f t="shared" si="77"/>
        <v>506</v>
      </c>
      <c r="I508" s="42">
        <f t="shared" si="82"/>
        <v>126.0449141347424</v>
      </c>
      <c r="O508" s="43"/>
      <c r="P508" s="43"/>
      <c r="X508" s="37">
        <f t="shared" si="75"/>
        <v>511</v>
      </c>
      <c r="Y508" s="38">
        <f t="shared" si="81"/>
        <v>126.98</v>
      </c>
    </row>
    <row r="509" spans="1:25" x14ac:dyDescent="0.2">
      <c r="A509" s="37">
        <f t="shared" si="76"/>
        <v>507</v>
      </c>
      <c r="B509" s="38">
        <v>126.26</v>
      </c>
      <c r="H509" s="37">
        <f t="shared" si="77"/>
        <v>507</v>
      </c>
      <c r="I509" s="42">
        <f t="shared" si="82"/>
        <v>126.22457067371201</v>
      </c>
      <c r="O509" s="43"/>
      <c r="P509" s="43"/>
      <c r="X509" s="37">
        <f t="shared" si="75"/>
        <v>512</v>
      </c>
      <c r="Y509" s="38">
        <f t="shared" si="81"/>
        <v>127.16</v>
      </c>
    </row>
    <row r="510" spans="1:25" x14ac:dyDescent="0.2">
      <c r="A510" s="37">
        <f t="shared" si="76"/>
        <v>508</v>
      </c>
      <c r="B510" s="38">
        <v>126.44</v>
      </c>
      <c r="H510" s="37">
        <f t="shared" si="77"/>
        <v>508</v>
      </c>
      <c r="I510" s="42">
        <f t="shared" si="82"/>
        <v>126.40422721268163</v>
      </c>
      <c r="O510" s="43"/>
      <c r="P510" s="43"/>
      <c r="X510" s="37">
        <f t="shared" si="75"/>
        <v>513</v>
      </c>
      <c r="Y510" s="38">
        <f t="shared" si="81"/>
        <v>127.34</v>
      </c>
    </row>
    <row r="511" spans="1:25" x14ac:dyDescent="0.2">
      <c r="A511" s="37">
        <f t="shared" si="76"/>
        <v>509</v>
      </c>
      <c r="B511" s="38">
        <v>126.62</v>
      </c>
      <c r="H511" s="37">
        <f t="shared" si="77"/>
        <v>509</v>
      </c>
      <c r="I511" s="42">
        <f t="shared" si="82"/>
        <v>126.58388375165124</v>
      </c>
      <c r="O511" s="43"/>
      <c r="P511" s="43"/>
      <c r="X511" s="37">
        <f t="shared" si="75"/>
        <v>514</v>
      </c>
      <c r="Y511" s="38">
        <f t="shared" si="81"/>
        <v>127.52</v>
      </c>
    </row>
    <row r="512" spans="1:25" x14ac:dyDescent="0.2">
      <c r="A512" s="37">
        <f t="shared" si="76"/>
        <v>510</v>
      </c>
      <c r="B512" s="38">
        <v>126.8</v>
      </c>
      <c r="H512" s="37">
        <f t="shared" si="77"/>
        <v>510</v>
      </c>
      <c r="I512" s="42">
        <f t="shared" si="82"/>
        <v>126.76354029062087</v>
      </c>
      <c r="O512" s="43"/>
      <c r="P512" s="43"/>
      <c r="X512" s="37">
        <f t="shared" si="75"/>
        <v>515</v>
      </c>
      <c r="Y512" s="38">
        <f t="shared" si="81"/>
        <v>127.7</v>
      </c>
    </row>
    <row r="513" spans="1:25" x14ac:dyDescent="0.2">
      <c r="A513" s="37">
        <f t="shared" si="76"/>
        <v>511</v>
      </c>
      <c r="B513" s="38">
        <v>126.98</v>
      </c>
      <c r="H513" s="37">
        <f t="shared" si="77"/>
        <v>511</v>
      </c>
      <c r="I513" s="42">
        <f t="shared" si="82"/>
        <v>126.94319682959048</v>
      </c>
      <c r="O513" s="43"/>
      <c r="P513" s="43"/>
      <c r="X513" s="37">
        <f t="shared" si="75"/>
        <v>516</v>
      </c>
      <c r="Y513" s="38">
        <f t="shared" si="81"/>
        <v>127.88</v>
      </c>
    </row>
    <row r="514" spans="1:25" x14ac:dyDescent="0.2">
      <c r="A514" s="37">
        <f t="shared" si="76"/>
        <v>512</v>
      </c>
      <c r="B514" s="38">
        <v>127.16</v>
      </c>
      <c r="H514" s="37">
        <f t="shared" si="77"/>
        <v>512</v>
      </c>
      <c r="I514" s="42">
        <f t="shared" si="82"/>
        <v>127.1228533685601</v>
      </c>
      <c r="O514" s="43"/>
      <c r="P514" s="43"/>
      <c r="X514" s="37">
        <f t="shared" si="75"/>
        <v>517</v>
      </c>
      <c r="Y514" s="38">
        <f t="shared" si="81"/>
        <v>128.06</v>
      </c>
    </row>
    <row r="515" spans="1:25" x14ac:dyDescent="0.2">
      <c r="A515" s="37">
        <f t="shared" si="76"/>
        <v>513</v>
      </c>
      <c r="B515" s="38">
        <v>127.34</v>
      </c>
      <c r="H515" s="37">
        <f t="shared" si="77"/>
        <v>513</v>
      </c>
      <c r="I515" s="42">
        <f t="shared" si="82"/>
        <v>127.30250990752971</v>
      </c>
      <c r="O515" s="43"/>
      <c r="P515" s="43"/>
      <c r="X515" s="37">
        <f t="shared" si="75"/>
        <v>518</v>
      </c>
      <c r="Y515" s="38">
        <f t="shared" si="81"/>
        <v>128.24</v>
      </c>
    </row>
    <row r="516" spans="1:25" x14ac:dyDescent="0.2">
      <c r="A516" s="37">
        <f t="shared" si="76"/>
        <v>514</v>
      </c>
      <c r="B516" s="38">
        <v>127.52</v>
      </c>
      <c r="H516" s="37">
        <f t="shared" si="77"/>
        <v>514</v>
      </c>
      <c r="I516" s="42">
        <f t="shared" si="82"/>
        <v>127.48216644649933</v>
      </c>
      <c r="O516" s="43"/>
      <c r="P516" s="43"/>
      <c r="X516" s="37">
        <f t="shared" ref="X516:X579" si="83">X515+1</f>
        <v>519</v>
      </c>
      <c r="Y516" s="38">
        <f t="shared" si="81"/>
        <v>128.41999999999999</v>
      </c>
    </row>
    <row r="517" spans="1:25" x14ac:dyDescent="0.2">
      <c r="A517" s="37">
        <f t="shared" si="76"/>
        <v>515</v>
      </c>
      <c r="B517" s="38">
        <v>127.7</v>
      </c>
      <c r="H517" s="37">
        <f t="shared" si="77"/>
        <v>515</v>
      </c>
      <c r="I517" s="42">
        <f t="shared" si="82"/>
        <v>127.66182298546894</v>
      </c>
      <c r="O517" s="43"/>
      <c r="P517" s="43"/>
      <c r="X517" s="37">
        <f t="shared" si="83"/>
        <v>520</v>
      </c>
      <c r="Y517" s="38">
        <f t="shared" si="81"/>
        <v>128.6</v>
      </c>
    </row>
    <row r="518" spans="1:25" x14ac:dyDescent="0.2">
      <c r="A518" s="37">
        <f t="shared" si="76"/>
        <v>516</v>
      </c>
      <c r="B518" s="38">
        <v>127.88</v>
      </c>
      <c r="H518" s="37">
        <f t="shared" si="77"/>
        <v>516</v>
      </c>
      <c r="I518" s="42">
        <f t="shared" si="82"/>
        <v>127.84147952443857</v>
      </c>
      <c r="O518" s="43"/>
      <c r="P518" s="43"/>
      <c r="X518" s="37">
        <f t="shared" si="83"/>
        <v>521</v>
      </c>
      <c r="Y518" s="38">
        <f t="shared" si="81"/>
        <v>128.78</v>
      </c>
    </row>
    <row r="519" spans="1:25" x14ac:dyDescent="0.2">
      <c r="A519" s="37">
        <f t="shared" si="76"/>
        <v>517</v>
      </c>
      <c r="B519" s="38">
        <v>128.06</v>
      </c>
      <c r="H519" s="37">
        <f t="shared" si="77"/>
        <v>517</v>
      </c>
      <c r="I519" s="42">
        <f t="shared" si="82"/>
        <v>128.02113606340819</v>
      </c>
      <c r="O519" s="43"/>
      <c r="P519" s="43"/>
      <c r="X519" s="37">
        <f t="shared" si="83"/>
        <v>522</v>
      </c>
      <c r="Y519" s="38">
        <f t="shared" si="81"/>
        <v>128.96</v>
      </c>
    </row>
    <row r="520" spans="1:25" x14ac:dyDescent="0.2">
      <c r="A520" s="37">
        <f t="shared" si="76"/>
        <v>518</v>
      </c>
      <c r="B520" s="38">
        <v>128.24</v>
      </c>
      <c r="H520" s="37">
        <f t="shared" si="77"/>
        <v>518</v>
      </c>
      <c r="I520" s="42">
        <f t="shared" si="82"/>
        <v>128.20079260237779</v>
      </c>
      <c r="O520" s="43"/>
      <c r="P520" s="43"/>
      <c r="X520" s="37">
        <f t="shared" si="83"/>
        <v>523</v>
      </c>
      <c r="Y520" s="38">
        <f t="shared" si="81"/>
        <v>129.13999999999999</v>
      </c>
    </row>
    <row r="521" spans="1:25" x14ac:dyDescent="0.2">
      <c r="A521" s="37">
        <f t="shared" ref="A521:A584" si="84">A520+1</f>
        <v>519</v>
      </c>
      <c r="B521" s="38">
        <v>128.41999999999999</v>
      </c>
      <c r="H521" s="37">
        <f t="shared" ref="H521:H584" si="85">H520+1</f>
        <v>519</v>
      </c>
      <c r="I521" s="42">
        <f t="shared" si="82"/>
        <v>128.38044914134741</v>
      </c>
      <c r="O521" s="43"/>
      <c r="P521" s="43"/>
      <c r="X521" s="37">
        <f t="shared" si="83"/>
        <v>524</v>
      </c>
      <c r="Y521" s="38">
        <f t="shared" si="81"/>
        <v>129.32</v>
      </c>
    </row>
    <row r="522" spans="1:25" x14ac:dyDescent="0.2">
      <c r="A522" s="37">
        <f t="shared" si="84"/>
        <v>520</v>
      </c>
      <c r="B522" s="38">
        <v>128.6</v>
      </c>
      <c r="H522" s="37">
        <f t="shared" si="85"/>
        <v>520</v>
      </c>
      <c r="I522" s="42">
        <f t="shared" si="82"/>
        <v>128.56010568031704</v>
      </c>
      <c r="O522" s="43"/>
      <c r="P522" s="43"/>
      <c r="X522" s="37">
        <f t="shared" si="83"/>
        <v>525</v>
      </c>
      <c r="Y522" s="38">
        <f t="shared" si="81"/>
        <v>129.5</v>
      </c>
    </row>
    <row r="523" spans="1:25" x14ac:dyDescent="0.2">
      <c r="A523" s="37">
        <f t="shared" si="84"/>
        <v>521</v>
      </c>
      <c r="B523" s="38">
        <v>128.78</v>
      </c>
      <c r="H523" s="37">
        <f t="shared" si="85"/>
        <v>521</v>
      </c>
      <c r="I523" s="42">
        <f t="shared" si="82"/>
        <v>128.73976221928666</v>
      </c>
      <c r="O523" s="43"/>
      <c r="P523" s="43"/>
      <c r="X523" s="37">
        <f t="shared" si="83"/>
        <v>526</v>
      </c>
      <c r="Y523" s="38">
        <f t="shared" si="81"/>
        <v>129.68</v>
      </c>
    </row>
    <row r="524" spans="1:25" x14ac:dyDescent="0.2">
      <c r="A524" s="37">
        <f t="shared" si="84"/>
        <v>522</v>
      </c>
      <c r="B524" s="38">
        <v>128.96</v>
      </c>
      <c r="H524" s="37">
        <f t="shared" si="85"/>
        <v>522</v>
      </c>
      <c r="I524" s="42">
        <f t="shared" si="82"/>
        <v>128.91941875825626</v>
      </c>
      <c r="O524" s="43"/>
      <c r="P524" s="43"/>
      <c r="X524" s="37">
        <f t="shared" si="83"/>
        <v>527</v>
      </c>
      <c r="Y524" s="38">
        <f t="shared" si="81"/>
        <v>129.86000000000001</v>
      </c>
    </row>
    <row r="525" spans="1:25" x14ac:dyDescent="0.2">
      <c r="A525" s="37">
        <f t="shared" si="84"/>
        <v>523</v>
      </c>
      <c r="B525" s="38">
        <v>129.13999999999999</v>
      </c>
      <c r="H525" s="37">
        <f t="shared" si="85"/>
        <v>523</v>
      </c>
      <c r="I525" s="42">
        <f t="shared" si="82"/>
        <v>129.09907529722588</v>
      </c>
      <c r="O525" s="43"/>
      <c r="P525" s="43"/>
      <c r="X525" s="37">
        <f t="shared" si="83"/>
        <v>528</v>
      </c>
      <c r="Y525" s="38">
        <f t="shared" si="81"/>
        <v>130.04</v>
      </c>
    </row>
    <row r="526" spans="1:25" x14ac:dyDescent="0.2">
      <c r="A526" s="37">
        <f t="shared" si="84"/>
        <v>524</v>
      </c>
      <c r="B526" s="38">
        <v>129.32</v>
      </c>
      <c r="H526" s="37">
        <f t="shared" si="85"/>
        <v>524</v>
      </c>
      <c r="I526" s="42">
        <f t="shared" si="82"/>
        <v>129.2787318361955</v>
      </c>
      <c r="O526" s="43"/>
      <c r="P526" s="43"/>
      <c r="X526" s="37">
        <f t="shared" si="83"/>
        <v>529</v>
      </c>
      <c r="Y526" s="38">
        <f t="shared" si="81"/>
        <v>130.22</v>
      </c>
    </row>
    <row r="527" spans="1:25" x14ac:dyDescent="0.2">
      <c r="A527" s="37">
        <f t="shared" si="84"/>
        <v>525</v>
      </c>
      <c r="B527" s="38">
        <v>129.5</v>
      </c>
      <c r="H527" s="37">
        <f t="shared" si="85"/>
        <v>525</v>
      </c>
      <c r="I527" s="42">
        <f t="shared" si="82"/>
        <v>129.45838837516513</v>
      </c>
      <c r="O527" s="43"/>
      <c r="P527" s="43"/>
      <c r="X527" s="37">
        <f t="shared" si="83"/>
        <v>530</v>
      </c>
      <c r="Y527" s="38">
        <f t="shared" si="81"/>
        <v>130.4</v>
      </c>
    </row>
    <row r="528" spans="1:25" x14ac:dyDescent="0.2">
      <c r="A528" s="37">
        <f t="shared" si="84"/>
        <v>526</v>
      </c>
      <c r="B528" s="38">
        <v>129.68</v>
      </c>
      <c r="H528" s="37">
        <f t="shared" si="85"/>
        <v>526</v>
      </c>
      <c r="I528" s="42">
        <f t="shared" si="82"/>
        <v>129.63804491413472</v>
      </c>
      <c r="O528" s="43"/>
      <c r="P528" s="43"/>
      <c r="X528" s="37">
        <f t="shared" si="83"/>
        <v>531</v>
      </c>
      <c r="Y528" s="38">
        <f t="shared" si="81"/>
        <v>130.58000000000001</v>
      </c>
    </row>
    <row r="529" spans="1:25" x14ac:dyDescent="0.2">
      <c r="A529" s="37">
        <f t="shared" si="84"/>
        <v>527</v>
      </c>
      <c r="B529" s="38">
        <v>129.86000000000001</v>
      </c>
      <c r="H529" s="37">
        <f t="shared" si="85"/>
        <v>527</v>
      </c>
      <c r="I529" s="42">
        <f t="shared" si="82"/>
        <v>129.81770145310435</v>
      </c>
      <c r="O529" s="43"/>
      <c r="P529" s="43"/>
      <c r="X529" s="37">
        <f t="shared" si="83"/>
        <v>532</v>
      </c>
      <c r="Y529" s="38">
        <f t="shared" si="81"/>
        <v>130.76</v>
      </c>
    </row>
    <row r="530" spans="1:25" x14ac:dyDescent="0.2">
      <c r="A530" s="37">
        <f t="shared" si="84"/>
        <v>528</v>
      </c>
      <c r="B530" s="38">
        <v>130.04</v>
      </c>
      <c r="H530" s="37">
        <f t="shared" si="85"/>
        <v>528</v>
      </c>
      <c r="I530" s="42">
        <f t="shared" si="82"/>
        <v>129.99735799207397</v>
      </c>
      <c r="O530" s="43"/>
      <c r="P530" s="43"/>
      <c r="X530" s="37">
        <f t="shared" si="83"/>
        <v>533</v>
      </c>
      <c r="Y530" s="38">
        <f t="shared" si="81"/>
        <v>130.94</v>
      </c>
    </row>
    <row r="531" spans="1:25" x14ac:dyDescent="0.2">
      <c r="A531" s="37">
        <f t="shared" si="84"/>
        <v>529</v>
      </c>
      <c r="B531" s="38">
        <v>130.22</v>
      </c>
      <c r="H531" s="37">
        <f t="shared" si="85"/>
        <v>529</v>
      </c>
      <c r="I531" s="42">
        <f t="shared" si="82"/>
        <v>130.1770145310436</v>
      </c>
      <c r="O531" s="43"/>
      <c r="P531" s="43"/>
      <c r="X531" s="37">
        <f t="shared" si="83"/>
        <v>534</v>
      </c>
      <c r="Y531" s="38">
        <f t="shared" si="81"/>
        <v>131.12</v>
      </c>
    </row>
    <row r="532" spans="1:25" x14ac:dyDescent="0.2">
      <c r="A532" s="37">
        <f t="shared" si="84"/>
        <v>530</v>
      </c>
      <c r="B532" s="38">
        <v>130.4</v>
      </c>
      <c r="H532" s="37">
        <f t="shared" si="85"/>
        <v>530</v>
      </c>
      <c r="I532" s="42">
        <f t="shared" si="82"/>
        <v>130.35667107001319</v>
      </c>
      <c r="O532" s="43"/>
      <c r="P532" s="43"/>
      <c r="X532" s="37">
        <f t="shared" si="83"/>
        <v>535</v>
      </c>
      <c r="Y532" s="38">
        <f t="shared" si="81"/>
        <v>131.30000000000001</v>
      </c>
    </row>
    <row r="533" spans="1:25" x14ac:dyDescent="0.2">
      <c r="A533" s="37">
        <f t="shared" si="84"/>
        <v>531</v>
      </c>
      <c r="B533" s="38">
        <v>130.58000000000001</v>
      </c>
      <c r="H533" s="37">
        <f t="shared" si="85"/>
        <v>531</v>
      </c>
      <c r="I533" s="42">
        <f t="shared" si="82"/>
        <v>130.53632760898282</v>
      </c>
      <c r="O533" s="43"/>
      <c r="P533" s="43"/>
      <c r="X533" s="37">
        <f t="shared" si="83"/>
        <v>536</v>
      </c>
      <c r="Y533" s="38">
        <f t="shared" si="81"/>
        <v>131.47999999999999</v>
      </c>
    </row>
    <row r="534" spans="1:25" x14ac:dyDescent="0.2">
      <c r="A534" s="37">
        <f t="shared" si="84"/>
        <v>532</v>
      </c>
      <c r="B534" s="38">
        <v>130.76</v>
      </c>
      <c r="H534" s="37">
        <f t="shared" si="85"/>
        <v>532</v>
      </c>
      <c r="I534" s="42">
        <f t="shared" si="82"/>
        <v>130.71598414795244</v>
      </c>
      <c r="O534" s="43"/>
      <c r="P534" s="43"/>
      <c r="X534" s="37">
        <f t="shared" si="83"/>
        <v>537</v>
      </c>
      <c r="Y534" s="38">
        <f t="shared" si="81"/>
        <v>131.66</v>
      </c>
    </row>
    <row r="535" spans="1:25" x14ac:dyDescent="0.2">
      <c r="A535" s="37">
        <f t="shared" si="84"/>
        <v>533</v>
      </c>
      <c r="B535" s="38">
        <v>130.94</v>
      </c>
      <c r="H535" s="37">
        <f t="shared" si="85"/>
        <v>533</v>
      </c>
      <c r="I535" s="42">
        <f t="shared" si="82"/>
        <v>130.89564068692206</v>
      </c>
      <c r="O535" s="43"/>
      <c r="P535" s="43"/>
      <c r="X535" s="37">
        <f t="shared" si="83"/>
        <v>538</v>
      </c>
      <c r="Y535" s="38">
        <f t="shared" si="81"/>
        <v>131.84</v>
      </c>
    </row>
    <row r="536" spans="1:25" x14ac:dyDescent="0.2">
      <c r="A536" s="37">
        <f t="shared" si="84"/>
        <v>534</v>
      </c>
      <c r="B536" s="38">
        <v>131.12</v>
      </c>
      <c r="H536" s="37">
        <f t="shared" si="85"/>
        <v>534</v>
      </c>
      <c r="I536" s="42">
        <f t="shared" si="82"/>
        <v>131.07529722589166</v>
      </c>
      <c r="O536" s="43"/>
      <c r="P536" s="43"/>
      <c r="X536" s="37">
        <f t="shared" si="83"/>
        <v>539</v>
      </c>
      <c r="Y536" s="38">
        <f t="shared" si="81"/>
        <v>132.02000000000001</v>
      </c>
    </row>
    <row r="537" spans="1:25" x14ac:dyDescent="0.2">
      <c r="A537" s="37">
        <f t="shared" si="84"/>
        <v>535</v>
      </c>
      <c r="B537" s="38">
        <v>131.30000000000001</v>
      </c>
      <c r="H537" s="37">
        <f t="shared" si="85"/>
        <v>535</v>
      </c>
      <c r="I537" s="42">
        <f t="shared" si="82"/>
        <v>131.25495376486128</v>
      </c>
      <c r="O537" s="43"/>
      <c r="P537" s="43"/>
      <c r="X537" s="37">
        <f t="shared" si="83"/>
        <v>540</v>
      </c>
      <c r="Y537" s="38">
        <f t="shared" si="81"/>
        <v>132.19999999999999</v>
      </c>
    </row>
    <row r="538" spans="1:25" x14ac:dyDescent="0.2">
      <c r="A538" s="37">
        <f t="shared" si="84"/>
        <v>536</v>
      </c>
      <c r="B538" s="38">
        <v>131.47999999999999</v>
      </c>
      <c r="H538" s="37">
        <f t="shared" si="85"/>
        <v>536</v>
      </c>
      <c r="I538" s="42">
        <f t="shared" si="82"/>
        <v>131.43461030383091</v>
      </c>
      <c r="O538" s="43"/>
      <c r="P538" s="43"/>
      <c r="X538" s="37">
        <f t="shared" si="83"/>
        <v>541</v>
      </c>
      <c r="Y538" s="38">
        <f t="shared" si="81"/>
        <v>132.38</v>
      </c>
    </row>
    <row r="539" spans="1:25" x14ac:dyDescent="0.2">
      <c r="A539" s="37">
        <f t="shared" si="84"/>
        <v>537</v>
      </c>
      <c r="B539" s="38">
        <v>131.66</v>
      </c>
      <c r="H539" s="37">
        <f t="shared" si="85"/>
        <v>537</v>
      </c>
      <c r="I539" s="42">
        <f t="shared" si="82"/>
        <v>131.61426684280053</v>
      </c>
      <c r="O539" s="43"/>
      <c r="P539" s="43"/>
      <c r="X539" s="37">
        <f t="shared" si="83"/>
        <v>542</v>
      </c>
      <c r="Y539" s="38">
        <f t="shared" si="81"/>
        <v>132.56</v>
      </c>
    </row>
    <row r="540" spans="1:25" x14ac:dyDescent="0.2">
      <c r="A540" s="37">
        <f t="shared" si="84"/>
        <v>538</v>
      </c>
      <c r="B540" s="38">
        <v>131.84</v>
      </c>
      <c r="H540" s="37">
        <f t="shared" si="85"/>
        <v>538</v>
      </c>
      <c r="I540" s="42">
        <f t="shared" si="82"/>
        <v>131.79392338177013</v>
      </c>
      <c r="O540" s="43"/>
      <c r="P540" s="43"/>
      <c r="X540" s="37">
        <f t="shared" si="83"/>
        <v>543</v>
      </c>
      <c r="Y540" s="38">
        <f t="shared" si="81"/>
        <v>132.74</v>
      </c>
    </row>
    <row r="541" spans="1:25" x14ac:dyDescent="0.2">
      <c r="A541" s="37">
        <f t="shared" si="84"/>
        <v>539</v>
      </c>
      <c r="B541" s="38">
        <v>132.02000000000001</v>
      </c>
      <c r="H541" s="37">
        <f t="shared" si="85"/>
        <v>539</v>
      </c>
      <c r="I541" s="42">
        <f t="shared" si="82"/>
        <v>131.97357992073975</v>
      </c>
      <c r="O541" s="43"/>
      <c r="P541" s="43"/>
      <c r="X541" s="37">
        <f t="shared" si="83"/>
        <v>544</v>
      </c>
      <c r="Y541" s="38">
        <f t="shared" si="81"/>
        <v>132.91999999999999</v>
      </c>
    </row>
    <row r="542" spans="1:25" x14ac:dyDescent="0.2">
      <c r="A542" s="37">
        <f t="shared" si="84"/>
        <v>540</v>
      </c>
      <c r="B542" s="38">
        <v>132.19999999999999</v>
      </c>
      <c r="H542" s="37">
        <f t="shared" si="85"/>
        <v>540</v>
      </c>
      <c r="I542" s="42">
        <f t="shared" si="82"/>
        <v>132.15323645970938</v>
      </c>
      <c r="O542" s="43"/>
      <c r="P542" s="43"/>
      <c r="X542" s="37">
        <f t="shared" si="83"/>
        <v>545</v>
      </c>
      <c r="Y542" s="38">
        <f t="shared" si="81"/>
        <v>133.1</v>
      </c>
    </row>
    <row r="543" spans="1:25" x14ac:dyDescent="0.2">
      <c r="A543" s="37">
        <f t="shared" si="84"/>
        <v>541</v>
      </c>
      <c r="B543" s="38">
        <v>132.38</v>
      </c>
      <c r="H543" s="37">
        <f t="shared" si="85"/>
        <v>541</v>
      </c>
      <c r="I543" s="42">
        <f t="shared" si="82"/>
        <v>132.332892998679</v>
      </c>
      <c r="O543" s="43"/>
      <c r="P543" s="43"/>
      <c r="X543" s="37">
        <f t="shared" si="83"/>
        <v>546</v>
      </c>
      <c r="Y543" s="38">
        <f t="shared" si="81"/>
        <v>133.28</v>
      </c>
    </row>
    <row r="544" spans="1:25" x14ac:dyDescent="0.2">
      <c r="A544" s="37">
        <f t="shared" si="84"/>
        <v>542</v>
      </c>
      <c r="B544" s="38">
        <v>132.56</v>
      </c>
      <c r="H544" s="37">
        <f t="shared" si="85"/>
        <v>542</v>
      </c>
      <c r="I544" s="42">
        <f t="shared" si="82"/>
        <v>132.5125495376486</v>
      </c>
      <c r="O544" s="43"/>
      <c r="P544" s="43"/>
      <c r="X544" s="37">
        <f t="shared" si="83"/>
        <v>547</v>
      </c>
      <c r="Y544" s="38">
        <f t="shared" si="81"/>
        <v>133.46</v>
      </c>
    </row>
    <row r="545" spans="1:25" x14ac:dyDescent="0.2">
      <c r="A545" s="37">
        <f t="shared" si="84"/>
        <v>543</v>
      </c>
      <c r="B545" s="38">
        <v>132.74</v>
      </c>
      <c r="H545" s="37">
        <f t="shared" si="85"/>
        <v>543</v>
      </c>
      <c r="I545" s="42">
        <f t="shared" si="82"/>
        <v>132.69220607661822</v>
      </c>
      <c r="O545" s="43"/>
      <c r="P545" s="43"/>
      <c r="X545" s="37">
        <f t="shared" si="83"/>
        <v>548</v>
      </c>
      <c r="Y545" s="38">
        <f t="shared" si="81"/>
        <v>133.63999999999999</v>
      </c>
    </row>
    <row r="546" spans="1:25" x14ac:dyDescent="0.2">
      <c r="A546" s="37">
        <f t="shared" si="84"/>
        <v>544</v>
      </c>
      <c r="B546" s="38">
        <v>132.91999999999999</v>
      </c>
      <c r="H546" s="37">
        <f t="shared" si="85"/>
        <v>544</v>
      </c>
      <c r="I546" s="42">
        <f t="shared" si="82"/>
        <v>132.87186261558784</v>
      </c>
      <c r="O546" s="43"/>
      <c r="P546" s="43"/>
      <c r="X546" s="37">
        <f t="shared" si="83"/>
        <v>549</v>
      </c>
      <c r="Y546" s="38">
        <f t="shared" si="81"/>
        <v>133.82</v>
      </c>
    </row>
    <row r="547" spans="1:25" x14ac:dyDescent="0.2">
      <c r="A547" s="37">
        <f t="shared" si="84"/>
        <v>545</v>
      </c>
      <c r="B547" s="38">
        <v>133.1</v>
      </c>
      <c r="H547" s="37">
        <f t="shared" si="85"/>
        <v>545</v>
      </c>
      <c r="I547" s="42">
        <f t="shared" si="82"/>
        <v>133.05151915455747</v>
      </c>
      <c r="O547" s="43"/>
      <c r="P547" s="43"/>
      <c r="X547" s="37">
        <f t="shared" si="83"/>
        <v>550</v>
      </c>
      <c r="Y547" s="38">
        <f t="shared" si="81"/>
        <v>134</v>
      </c>
    </row>
    <row r="548" spans="1:25" x14ac:dyDescent="0.2">
      <c r="A548" s="37">
        <f t="shared" si="84"/>
        <v>546</v>
      </c>
      <c r="B548" s="38">
        <v>133.28</v>
      </c>
      <c r="H548" s="37">
        <f t="shared" si="85"/>
        <v>546</v>
      </c>
      <c r="I548" s="42">
        <f t="shared" si="82"/>
        <v>133.23117569352706</v>
      </c>
      <c r="O548" s="43"/>
      <c r="P548" s="43"/>
      <c r="X548" s="37">
        <f t="shared" si="83"/>
        <v>551</v>
      </c>
      <c r="Y548" s="38">
        <f t="shared" si="81"/>
        <v>134.18</v>
      </c>
    </row>
    <row r="549" spans="1:25" x14ac:dyDescent="0.2">
      <c r="A549" s="37">
        <f t="shared" si="84"/>
        <v>547</v>
      </c>
      <c r="B549" s="38">
        <v>133.46</v>
      </c>
      <c r="H549" s="37">
        <f t="shared" si="85"/>
        <v>547</v>
      </c>
      <c r="I549" s="42">
        <f t="shared" si="82"/>
        <v>133.41083223249669</v>
      </c>
      <c r="O549" s="43"/>
      <c r="P549" s="43"/>
      <c r="X549" s="37">
        <f t="shared" si="83"/>
        <v>552</v>
      </c>
      <c r="Y549" s="38">
        <f t="shared" si="81"/>
        <v>134.36000000000001</v>
      </c>
    </row>
    <row r="550" spans="1:25" x14ac:dyDescent="0.2">
      <c r="A550" s="37">
        <f t="shared" si="84"/>
        <v>548</v>
      </c>
      <c r="B550" s="38">
        <v>133.63999999999999</v>
      </c>
      <c r="H550" s="37">
        <f t="shared" si="85"/>
        <v>548</v>
      </c>
      <c r="I550" s="42">
        <f t="shared" si="82"/>
        <v>133.59048877146631</v>
      </c>
      <c r="O550" s="43"/>
      <c r="P550" s="43"/>
      <c r="X550" s="37">
        <f t="shared" si="83"/>
        <v>553</v>
      </c>
      <c r="Y550" s="38">
        <f t="shared" si="81"/>
        <v>134.54</v>
      </c>
    </row>
    <row r="551" spans="1:25" x14ac:dyDescent="0.2">
      <c r="A551" s="37">
        <f t="shared" si="84"/>
        <v>549</v>
      </c>
      <c r="B551" s="38">
        <v>133.82</v>
      </c>
      <c r="H551" s="37">
        <f t="shared" si="85"/>
        <v>549</v>
      </c>
      <c r="I551" s="42">
        <f t="shared" si="82"/>
        <v>133.77014531043594</v>
      </c>
      <c r="O551" s="43"/>
      <c r="P551" s="43"/>
      <c r="X551" s="37">
        <f t="shared" si="83"/>
        <v>554</v>
      </c>
      <c r="Y551" s="38">
        <f t="shared" si="81"/>
        <v>134.72</v>
      </c>
    </row>
    <row r="552" spans="1:25" x14ac:dyDescent="0.2">
      <c r="A552" s="37">
        <f t="shared" si="84"/>
        <v>550</v>
      </c>
      <c r="B552" s="38">
        <v>134</v>
      </c>
      <c r="H552" s="37">
        <f t="shared" si="85"/>
        <v>550</v>
      </c>
      <c r="I552" s="42">
        <f t="shared" si="82"/>
        <v>133.94980184940553</v>
      </c>
      <c r="O552" s="43"/>
      <c r="P552" s="43"/>
      <c r="X552" s="37">
        <f t="shared" si="83"/>
        <v>555</v>
      </c>
      <c r="Y552" s="38">
        <f t="shared" si="81"/>
        <v>134.9</v>
      </c>
    </row>
    <row r="553" spans="1:25" x14ac:dyDescent="0.2">
      <c r="A553" s="37">
        <f t="shared" si="84"/>
        <v>551</v>
      </c>
      <c r="B553" s="38">
        <v>134.18</v>
      </c>
      <c r="H553" s="37">
        <f t="shared" si="85"/>
        <v>551</v>
      </c>
      <c r="I553" s="42">
        <f t="shared" si="82"/>
        <v>134.12945838837516</v>
      </c>
      <c r="O553" s="43"/>
      <c r="P553" s="43"/>
      <c r="X553" s="37">
        <f t="shared" si="83"/>
        <v>556</v>
      </c>
      <c r="Y553" s="38">
        <f t="shared" si="81"/>
        <v>135.08000000000001</v>
      </c>
    </row>
    <row r="554" spans="1:25" x14ac:dyDescent="0.2">
      <c r="A554" s="37">
        <f t="shared" si="84"/>
        <v>552</v>
      </c>
      <c r="B554" s="38">
        <v>134.36000000000001</v>
      </c>
      <c r="H554" s="37">
        <f t="shared" si="85"/>
        <v>552</v>
      </c>
      <c r="I554" s="42">
        <f t="shared" si="82"/>
        <v>134.30911492734478</v>
      </c>
      <c r="O554" s="43"/>
      <c r="P554" s="43"/>
      <c r="X554" s="37">
        <f t="shared" si="83"/>
        <v>557</v>
      </c>
      <c r="Y554" s="38">
        <f t="shared" si="81"/>
        <v>135.26</v>
      </c>
    </row>
    <row r="555" spans="1:25" x14ac:dyDescent="0.2">
      <c r="A555" s="37">
        <f t="shared" si="84"/>
        <v>553</v>
      </c>
      <c r="B555" s="38">
        <v>134.54</v>
      </c>
      <c r="H555" s="37">
        <f t="shared" si="85"/>
        <v>553</v>
      </c>
      <c r="I555" s="42">
        <f t="shared" si="82"/>
        <v>134.4887714663144</v>
      </c>
      <c r="O555" s="43"/>
      <c r="P555" s="43"/>
      <c r="X555" s="37">
        <f t="shared" si="83"/>
        <v>558</v>
      </c>
      <c r="Y555" s="38">
        <f t="shared" si="81"/>
        <v>135.44</v>
      </c>
    </row>
    <row r="556" spans="1:25" x14ac:dyDescent="0.2">
      <c r="A556" s="37">
        <f t="shared" si="84"/>
        <v>554</v>
      </c>
      <c r="B556" s="38">
        <v>134.72</v>
      </c>
      <c r="H556" s="37">
        <f t="shared" si="85"/>
        <v>554</v>
      </c>
      <c r="I556" s="42">
        <f t="shared" si="82"/>
        <v>134.668428005284</v>
      </c>
      <c r="O556" s="43"/>
      <c r="P556" s="43"/>
      <c r="X556" s="37">
        <f t="shared" si="83"/>
        <v>559</v>
      </c>
      <c r="Y556" s="38">
        <f t="shared" si="81"/>
        <v>135.62</v>
      </c>
    </row>
    <row r="557" spans="1:25" x14ac:dyDescent="0.2">
      <c r="A557" s="37">
        <f t="shared" si="84"/>
        <v>555</v>
      </c>
      <c r="B557" s="38">
        <v>134.9</v>
      </c>
      <c r="H557" s="37">
        <f t="shared" si="85"/>
        <v>555</v>
      </c>
      <c r="I557" s="42">
        <f t="shared" si="82"/>
        <v>134.84808454425362</v>
      </c>
      <c r="O557" s="43"/>
      <c r="P557" s="43"/>
      <c r="X557" s="37">
        <f t="shared" si="83"/>
        <v>560</v>
      </c>
      <c r="Y557" s="38">
        <f t="shared" si="81"/>
        <v>135.80000000000001</v>
      </c>
    </row>
    <row r="558" spans="1:25" x14ac:dyDescent="0.2">
      <c r="A558" s="37">
        <f t="shared" si="84"/>
        <v>556</v>
      </c>
      <c r="B558" s="38">
        <v>135.08000000000001</v>
      </c>
      <c r="H558" s="37">
        <f t="shared" si="85"/>
        <v>556</v>
      </c>
      <c r="I558" s="42">
        <f t="shared" si="82"/>
        <v>135.02774108322325</v>
      </c>
      <c r="O558" s="43"/>
      <c r="P558" s="43"/>
      <c r="X558" s="37">
        <f t="shared" si="83"/>
        <v>561</v>
      </c>
      <c r="Y558" s="38">
        <f t="shared" si="81"/>
        <v>135.97999999999999</v>
      </c>
    </row>
    <row r="559" spans="1:25" x14ac:dyDescent="0.2">
      <c r="A559" s="37">
        <f t="shared" si="84"/>
        <v>557</v>
      </c>
      <c r="B559" s="38">
        <v>135.26</v>
      </c>
      <c r="H559" s="37">
        <f t="shared" si="85"/>
        <v>557</v>
      </c>
      <c r="I559" s="42">
        <f t="shared" si="82"/>
        <v>135.20739762219287</v>
      </c>
      <c r="O559" s="43"/>
      <c r="P559" s="43"/>
      <c r="X559" s="37">
        <f t="shared" si="83"/>
        <v>562</v>
      </c>
      <c r="Y559" s="38">
        <f t="shared" si="81"/>
        <v>136.16</v>
      </c>
    </row>
    <row r="560" spans="1:25" x14ac:dyDescent="0.2">
      <c r="A560" s="37">
        <f t="shared" si="84"/>
        <v>558</v>
      </c>
      <c r="B560" s="38">
        <v>135.44</v>
      </c>
      <c r="H560" s="37">
        <f t="shared" si="85"/>
        <v>558</v>
      </c>
      <c r="I560" s="42">
        <f t="shared" si="82"/>
        <v>135.38705416116247</v>
      </c>
      <c r="O560" s="43"/>
      <c r="P560" s="43"/>
      <c r="X560" s="37">
        <f t="shared" si="83"/>
        <v>563</v>
      </c>
      <c r="Y560" s="38">
        <f t="shared" si="81"/>
        <v>136.34</v>
      </c>
    </row>
    <row r="561" spans="1:25" x14ac:dyDescent="0.2">
      <c r="A561" s="37">
        <f t="shared" si="84"/>
        <v>559</v>
      </c>
      <c r="B561" s="38">
        <v>135.62</v>
      </c>
      <c r="H561" s="37">
        <f t="shared" si="85"/>
        <v>559</v>
      </c>
      <c r="I561" s="42">
        <f t="shared" si="82"/>
        <v>135.56671070013209</v>
      </c>
      <c r="O561" s="43"/>
      <c r="P561" s="43"/>
      <c r="X561" s="37">
        <f t="shared" si="83"/>
        <v>564</v>
      </c>
      <c r="Y561" s="38">
        <f t="shared" si="81"/>
        <v>136.52000000000001</v>
      </c>
    </row>
    <row r="562" spans="1:25" x14ac:dyDescent="0.2">
      <c r="A562" s="37">
        <f t="shared" si="84"/>
        <v>560</v>
      </c>
      <c r="B562" s="38">
        <v>135.80000000000001</v>
      </c>
      <c r="H562" s="37">
        <f t="shared" si="85"/>
        <v>560</v>
      </c>
      <c r="I562" s="42">
        <f t="shared" si="82"/>
        <v>135.74636723910172</v>
      </c>
      <c r="O562" s="43"/>
      <c r="P562" s="43"/>
      <c r="X562" s="37">
        <f t="shared" si="83"/>
        <v>565</v>
      </c>
      <c r="Y562" s="38">
        <f t="shared" ref="Y562:Y625" si="86">SUM(Y$497+((Y$747-Y$497)*((X562-X$497)/(X$747-X$497))))</f>
        <v>136.69999999999999</v>
      </c>
    </row>
    <row r="563" spans="1:25" x14ac:dyDescent="0.2">
      <c r="A563" s="37">
        <f t="shared" si="84"/>
        <v>561</v>
      </c>
      <c r="B563" s="38">
        <v>135.97999999999999</v>
      </c>
      <c r="H563" s="37">
        <f t="shared" si="85"/>
        <v>561</v>
      </c>
      <c r="I563" s="42">
        <f t="shared" si="82"/>
        <v>135.92602377807134</v>
      </c>
      <c r="O563" s="43"/>
      <c r="P563" s="43"/>
      <c r="X563" s="37">
        <f t="shared" si="83"/>
        <v>566</v>
      </c>
      <c r="Y563" s="38">
        <f t="shared" si="86"/>
        <v>136.88</v>
      </c>
    </row>
    <row r="564" spans="1:25" x14ac:dyDescent="0.2">
      <c r="A564" s="37">
        <f t="shared" si="84"/>
        <v>562</v>
      </c>
      <c r="B564" s="38">
        <v>136.16</v>
      </c>
      <c r="H564" s="37">
        <f t="shared" si="85"/>
        <v>562</v>
      </c>
      <c r="I564" s="42">
        <f t="shared" si="82"/>
        <v>136.10568031704094</v>
      </c>
      <c r="O564" s="43"/>
      <c r="P564" s="43"/>
      <c r="X564" s="37">
        <f t="shared" si="83"/>
        <v>567</v>
      </c>
      <c r="Y564" s="38">
        <f t="shared" si="86"/>
        <v>137.06</v>
      </c>
    </row>
    <row r="565" spans="1:25" x14ac:dyDescent="0.2">
      <c r="A565" s="37">
        <f t="shared" si="84"/>
        <v>563</v>
      </c>
      <c r="B565" s="38">
        <v>136.34</v>
      </c>
      <c r="H565" s="37">
        <f t="shared" si="85"/>
        <v>563</v>
      </c>
      <c r="I565" s="42">
        <f t="shared" si="82"/>
        <v>136.28533685601056</v>
      </c>
      <c r="O565" s="43"/>
      <c r="P565" s="43"/>
      <c r="X565" s="37">
        <f t="shared" si="83"/>
        <v>568</v>
      </c>
      <c r="Y565" s="38">
        <f t="shared" si="86"/>
        <v>137.24</v>
      </c>
    </row>
    <row r="566" spans="1:25" x14ac:dyDescent="0.2">
      <c r="A566" s="37">
        <f t="shared" si="84"/>
        <v>564</v>
      </c>
      <c r="B566" s="38">
        <v>136.52000000000001</v>
      </c>
      <c r="H566" s="37">
        <f t="shared" si="85"/>
        <v>564</v>
      </c>
      <c r="I566" s="42">
        <f t="shared" si="82"/>
        <v>136.46499339498018</v>
      </c>
      <c r="O566" s="43"/>
      <c r="P566" s="43"/>
      <c r="X566" s="37">
        <f t="shared" si="83"/>
        <v>569</v>
      </c>
      <c r="Y566" s="38">
        <f t="shared" si="86"/>
        <v>137.42000000000002</v>
      </c>
    </row>
    <row r="567" spans="1:25" x14ac:dyDescent="0.2">
      <c r="A567" s="37">
        <f t="shared" si="84"/>
        <v>565</v>
      </c>
      <c r="B567" s="38">
        <v>136.69999999999999</v>
      </c>
      <c r="H567" s="37">
        <f t="shared" si="85"/>
        <v>565</v>
      </c>
      <c r="I567" s="42">
        <f t="shared" si="82"/>
        <v>136.64464993394981</v>
      </c>
      <c r="O567" s="43"/>
      <c r="P567" s="43"/>
      <c r="X567" s="37">
        <f t="shared" si="83"/>
        <v>570</v>
      </c>
      <c r="Y567" s="38">
        <f t="shared" si="86"/>
        <v>137.6</v>
      </c>
    </row>
    <row r="568" spans="1:25" x14ac:dyDescent="0.2">
      <c r="A568" s="37">
        <f t="shared" si="84"/>
        <v>566</v>
      </c>
      <c r="B568" s="38">
        <v>136.88</v>
      </c>
      <c r="H568" s="37">
        <f t="shared" si="85"/>
        <v>566</v>
      </c>
      <c r="I568" s="42">
        <f t="shared" ref="I568:I631" si="87">SUM($F$37+(($F$38-$F$37)*((H568-$E$37)/($E$38-$E$37))))</f>
        <v>136.8243064729194</v>
      </c>
      <c r="O568" s="43"/>
      <c r="P568" s="43"/>
      <c r="X568" s="37">
        <f t="shared" si="83"/>
        <v>571</v>
      </c>
      <c r="Y568" s="38">
        <f t="shared" si="86"/>
        <v>137.78</v>
      </c>
    </row>
    <row r="569" spans="1:25" x14ac:dyDescent="0.2">
      <c r="A569" s="37">
        <f t="shared" si="84"/>
        <v>567</v>
      </c>
      <c r="B569" s="38">
        <v>137.06</v>
      </c>
      <c r="H569" s="37">
        <f t="shared" si="85"/>
        <v>567</v>
      </c>
      <c r="I569" s="42">
        <f t="shared" si="87"/>
        <v>137.00396301188903</v>
      </c>
      <c r="O569" s="43"/>
      <c r="P569" s="43"/>
      <c r="X569" s="37">
        <f t="shared" si="83"/>
        <v>572</v>
      </c>
      <c r="Y569" s="38">
        <f t="shared" si="86"/>
        <v>137.96</v>
      </c>
    </row>
    <row r="570" spans="1:25" x14ac:dyDescent="0.2">
      <c r="A570" s="37">
        <f t="shared" si="84"/>
        <v>568</v>
      </c>
      <c r="B570" s="38">
        <v>137.24</v>
      </c>
      <c r="H570" s="37">
        <f t="shared" si="85"/>
        <v>568</v>
      </c>
      <c r="I570" s="42">
        <f t="shared" si="87"/>
        <v>137.18361955085865</v>
      </c>
      <c r="O570" s="43"/>
      <c r="P570" s="43"/>
      <c r="X570" s="37">
        <f t="shared" si="83"/>
        <v>573</v>
      </c>
      <c r="Y570" s="38">
        <f t="shared" si="86"/>
        <v>138.13999999999999</v>
      </c>
    </row>
    <row r="571" spans="1:25" x14ac:dyDescent="0.2">
      <c r="A571" s="37">
        <f t="shared" si="84"/>
        <v>569</v>
      </c>
      <c r="B571" s="38">
        <v>137.42000000000002</v>
      </c>
      <c r="H571" s="37">
        <f t="shared" si="85"/>
        <v>569</v>
      </c>
      <c r="I571" s="42">
        <f t="shared" si="87"/>
        <v>137.36327608982828</v>
      </c>
      <c r="O571" s="43"/>
      <c r="P571" s="43"/>
      <c r="X571" s="37">
        <f t="shared" si="83"/>
        <v>574</v>
      </c>
      <c r="Y571" s="38">
        <f t="shared" si="86"/>
        <v>138.32</v>
      </c>
    </row>
    <row r="572" spans="1:25" x14ac:dyDescent="0.2">
      <c r="A572" s="37">
        <f t="shared" si="84"/>
        <v>570</v>
      </c>
      <c r="B572" s="38">
        <v>137.6</v>
      </c>
      <c r="H572" s="37">
        <f t="shared" si="85"/>
        <v>570</v>
      </c>
      <c r="I572" s="42">
        <f t="shared" si="87"/>
        <v>137.54293262879787</v>
      </c>
      <c r="O572" s="43"/>
      <c r="P572" s="43"/>
      <c r="X572" s="37">
        <f t="shared" si="83"/>
        <v>575</v>
      </c>
      <c r="Y572" s="38">
        <f t="shared" si="86"/>
        <v>138.5</v>
      </c>
    </row>
    <row r="573" spans="1:25" x14ac:dyDescent="0.2">
      <c r="A573" s="37">
        <f t="shared" si="84"/>
        <v>571</v>
      </c>
      <c r="B573" s="38">
        <v>137.78</v>
      </c>
      <c r="H573" s="37">
        <f t="shared" si="85"/>
        <v>571</v>
      </c>
      <c r="I573" s="42">
        <f t="shared" si="87"/>
        <v>137.7225891677675</v>
      </c>
      <c r="O573" s="43"/>
      <c r="P573" s="43"/>
      <c r="X573" s="37">
        <f t="shared" si="83"/>
        <v>576</v>
      </c>
      <c r="Y573" s="38">
        <f t="shared" si="86"/>
        <v>138.68</v>
      </c>
    </row>
    <row r="574" spans="1:25" x14ac:dyDescent="0.2">
      <c r="A574" s="37">
        <f t="shared" si="84"/>
        <v>572</v>
      </c>
      <c r="B574" s="38">
        <v>137.96</v>
      </c>
      <c r="H574" s="37">
        <f t="shared" si="85"/>
        <v>572</v>
      </c>
      <c r="I574" s="42">
        <f t="shared" si="87"/>
        <v>137.90224570673712</v>
      </c>
      <c r="O574" s="43"/>
      <c r="P574" s="43"/>
      <c r="X574" s="37">
        <f t="shared" si="83"/>
        <v>577</v>
      </c>
      <c r="Y574" s="38">
        <f t="shared" si="86"/>
        <v>138.86000000000001</v>
      </c>
    </row>
    <row r="575" spans="1:25" x14ac:dyDescent="0.2">
      <c r="A575" s="37">
        <f t="shared" si="84"/>
        <v>573</v>
      </c>
      <c r="B575" s="38">
        <v>138.13999999999999</v>
      </c>
      <c r="H575" s="37">
        <f t="shared" si="85"/>
        <v>573</v>
      </c>
      <c r="I575" s="42">
        <f t="shared" si="87"/>
        <v>138.08190224570674</v>
      </c>
      <c r="O575" s="43"/>
      <c r="P575" s="43"/>
      <c r="X575" s="37">
        <f t="shared" si="83"/>
        <v>578</v>
      </c>
      <c r="Y575" s="38">
        <f t="shared" si="86"/>
        <v>139.04</v>
      </c>
    </row>
    <row r="576" spans="1:25" x14ac:dyDescent="0.2">
      <c r="A576" s="37">
        <f t="shared" si="84"/>
        <v>574</v>
      </c>
      <c r="B576" s="38">
        <v>138.32</v>
      </c>
      <c r="H576" s="37">
        <f t="shared" si="85"/>
        <v>574</v>
      </c>
      <c r="I576" s="42">
        <f t="shared" si="87"/>
        <v>138.26155878467634</v>
      </c>
      <c r="O576" s="43"/>
      <c r="P576" s="43"/>
      <c r="X576" s="37">
        <f t="shared" si="83"/>
        <v>579</v>
      </c>
      <c r="Y576" s="38">
        <f t="shared" si="86"/>
        <v>139.22</v>
      </c>
    </row>
    <row r="577" spans="1:25" x14ac:dyDescent="0.2">
      <c r="A577" s="37">
        <f t="shared" si="84"/>
        <v>575</v>
      </c>
      <c r="B577" s="38">
        <v>138.5</v>
      </c>
      <c r="H577" s="37">
        <f t="shared" si="85"/>
        <v>575</v>
      </c>
      <c r="I577" s="42">
        <f t="shared" si="87"/>
        <v>138.44121532364596</v>
      </c>
      <c r="O577" s="43"/>
      <c r="P577" s="43"/>
      <c r="X577" s="37">
        <f t="shared" si="83"/>
        <v>580</v>
      </c>
      <c r="Y577" s="38">
        <f t="shared" si="86"/>
        <v>139.4</v>
      </c>
    </row>
    <row r="578" spans="1:25" x14ac:dyDescent="0.2">
      <c r="A578" s="37">
        <f t="shared" si="84"/>
        <v>576</v>
      </c>
      <c r="B578" s="38">
        <v>138.68</v>
      </c>
      <c r="H578" s="37">
        <f t="shared" si="85"/>
        <v>576</v>
      </c>
      <c r="I578" s="42">
        <f t="shared" si="87"/>
        <v>138.62087186261559</v>
      </c>
      <c r="O578" s="43"/>
      <c r="P578" s="43"/>
      <c r="X578" s="37">
        <f t="shared" si="83"/>
        <v>581</v>
      </c>
      <c r="Y578" s="38">
        <f t="shared" si="86"/>
        <v>139.58000000000001</v>
      </c>
    </row>
    <row r="579" spans="1:25" x14ac:dyDescent="0.2">
      <c r="A579" s="37">
        <f t="shared" si="84"/>
        <v>577</v>
      </c>
      <c r="B579" s="38">
        <v>138.86000000000001</v>
      </c>
      <c r="H579" s="37">
        <f t="shared" si="85"/>
        <v>577</v>
      </c>
      <c r="I579" s="42">
        <f t="shared" si="87"/>
        <v>138.80052840158521</v>
      </c>
      <c r="O579" s="43"/>
      <c r="P579" s="43"/>
      <c r="X579" s="37">
        <f t="shared" si="83"/>
        <v>582</v>
      </c>
      <c r="Y579" s="38">
        <f t="shared" si="86"/>
        <v>139.76</v>
      </c>
    </row>
    <row r="580" spans="1:25" x14ac:dyDescent="0.2">
      <c r="A580" s="37">
        <f t="shared" si="84"/>
        <v>578</v>
      </c>
      <c r="B580" s="38">
        <v>139.04</v>
      </c>
      <c r="H580" s="37">
        <f t="shared" si="85"/>
        <v>578</v>
      </c>
      <c r="I580" s="42">
        <f t="shared" si="87"/>
        <v>138.98018494055481</v>
      </c>
      <c r="O580" s="43"/>
      <c r="P580" s="43"/>
      <c r="X580" s="37">
        <f t="shared" ref="X580:X643" si="88">X579+1</f>
        <v>583</v>
      </c>
      <c r="Y580" s="38">
        <f t="shared" si="86"/>
        <v>139.94</v>
      </c>
    </row>
    <row r="581" spans="1:25" x14ac:dyDescent="0.2">
      <c r="A581" s="37">
        <f t="shared" si="84"/>
        <v>579</v>
      </c>
      <c r="B581" s="38">
        <v>139.22</v>
      </c>
      <c r="H581" s="37">
        <f t="shared" si="85"/>
        <v>579</v>
      </c>
      <c r="I581" s="42">
        <f t="shared" si="87"/>
        <v>139.15984147952443</v>
      </c>
      <c r="O581" s="43"/>
      <c r="P581" s="43"/>
      <c r="X581" s="37">
        <f t="shared" si="88"/>
        <v>584</v>
      </c>
      <c r="Y581" s="38">
        <f t="shared" si="86"/>
        <v>140.12</v>
      </c>
    </row>
    <row r="582" spans="1:25" x14ac:dyDescent="0.2">
      <c r="A582" s="37">
        <f t="shared" si="84"/>
        <v>580</v>
      </c>
      <c r="B582" s="38">
        <v>139.4</v>
      </c>
      <c r="H582" s="37">
        <f t="shared" si="85"/>
        <v>580</v>
      </c>
      <c r="I582" s="42">
        <f t="shared" si="87"/>
        <v>139.33949801849406</v>
      </c>
      <c r="O582" s="43"/>
      <c r="P582" s="43"/>
      <c r="X582" s="37">
        <f t="shared" si="88"/>
        <v>585</v>
      </c>
      <c r="Y582" s="38">
        <f t="shared" si="86"/>
        <v>140.30000000000001</v>
      </c>
    </row>
    <row r="583" spans="1:25" x14ac:dyDescent="0.2">
      <c r="A583" s="37">
        <f t="shared" si="84"/>
        <v>581</v>
      </c>
      <c r="B583" s="38">
        <v>139.58000000000001</v>
      </c>
      <c r="H583" s="37">
        <f t="shared" si="85"/>
        <v>581</v>
      </c>
      <c r="I583" s="42">
        <f t="shared" si="87"/>
        <v>139.51915455746368</v>
      </c>
      <c r="O583" s="43"/>
      <c r="P583" s="43"/>
      <c r="X583" s="37">
        <f t="shared" si="88"/>
        <v>586</v>
      </c>
      <c r="Y583" s="38">
        <f t="shared" si="86"/>
        <v>140.47999999999999</v>
      </c>
    </row>
    <row r="584" spans="1:25" x14ac:dyDescent="0.2">
      <c r="A584" s="37">
        <f t="shared" si="84"/>
        <v>582</v>
      </c>
      <c r="B584" s="38">
        <v>139.76</v>
      </c>
      <c r="H584" s="37">
        <f t="shared" si="85"/>
        <v>582</v>
      </c>
      <c r="I584" s="42">
        <f t="shared" si="87"/>
        <v>139.69881109643327</v>
      </c>
      <c r="O584" s="43"/>
      <c r="P584" s="43"/>
      <c r="X584" s="37">
        <f t="shared" si="88"/>
        <v>587</v>
      </c>
      <c r="Y584" s="38">
        <f t="shared" si="86"/>
        <v>140.66</v>
      </c>
    </row>
    <row r="585" spans="1:25" x14ac:dyDescent="0.2">
      <c r="A585" s="37">
        <f t="shared" ref="A585:A648" si="89">A584+1</f>
        <v>583</v>
      </c>
      <c r="B585" s="38">
        <v>139.94</v>
      </c>
      <c r="H585" s="37">
        <f t="shared" ref="H585:H648" si="90">H584+1</f>
        <v>583</v>
      </c>
      <c r="I585" s="42">
        <f t="shared" si="87"/>
        <v>139.8784676354029</v>
      </c>
      <c r="O585" s="43"/>
      <c r="P585" s="43"/>
      <c r="X585" s="37">
        <f t="shared" si="88"/>
        <v>588</v>
      </c>
      <c r="Y585" s="38">
        <f t="shared" si="86"/>
        <v>140.84</v>
      </c>
    </row>
    <row r="586" spans="1:25" x14ac:dyDescent="0.2">
      <c r="A586" s="37">
        <f t="shared" si="89"/>
        <v>584</v>
      </c>
      <c r="B586" s="38">
        <v>140.12</v>
      </c>
      <c r="H586" s="37">
        <f t="shared" si="90"/>
        <v>584</v>
      </c>
      <c r="I586" s="42">
        <f t="shared" si="87"/>
        <v>140.05812417437252</v>
      </c>
      <c r="O586" s="43"/>
      <c r="P586" s="43"/>
      <c r="X586" s="37">
        <f t="shared" si="88"/>
        <v>589</v>
      </c>
      <c r="Y586" s="38">
        <f t="shared" si="86"/>
        <v>141.02000000000001</v>
      </c>
    </row>
    <row r="587" spans="1:25" x14ac:dyDescent="0.2">
      <c r="A587" s="37">
        <f t="shared" si="89"/>
        <v>585</v>
      </c>
      <c r="B587" s="38">
        <v>140.30000000000001</v>
      </c>
      <c r="H587" s="37">
        <f t="shared" si="90"/>
        <v>585</v>
      </c>
      <c r="I587" s="42">
        <f t="shared" si="87"/>
        <v>140.23778071334215</v>
      </c>
      <c r="O587" s="43"/>
      <c r="P587" s="43"/>
      <c r="X587" s="37">
        <f t="shared" si="88"/>
        <v>590</v>
      </c>
      <c r="Y587" s="38">
        <f t="shared" si="86"/>
        <v>141.19999999999999</v>
      </c>
    </row>
    <row r="588" spans="1:25" x14ac:dyDescent="0.2">
      <c r="A588" s="37">
        <f t="shared" si="89"/>
        <v>586</v>
      </c>
      <c r="B588" s="38">
        <v>140.47999999999999</v>
      </c>
      <c r="H588" s="37">
        <f t="shared" si="90"/>
        <v>586</v>
      </c>
      <c r="I588" s="42">
        <f t="shared" si="87"/>
        <v>140.41743725231174</v>
      </c>
      <c r="O588" s="43"/>
      <c r="P588" s="43"/>
      <c r="X588" s="37">
        <f t="shared" si="88"/>
        <v>591</v>
      </c>
      <c r="Y588" s="38">
        <f t="shared" si="86"/>
        <v>141.38</v>
      </c>
    </row>
    <row r="589" spans="1:25" x14ac:dyDescent="0.2">
      <c r="A589" s="37">
        <f t="shared" si="89"/>
        <v>587</v>
      </c>
      <c r="B589" s="38">
        <v>140.66</v>
      </c>
      <c r="H589" s="37">
        <f t="shared" si="90"/>
        <v>587</v>
      </c>
      <c r="I589" s="42">
        <f t="shared" si="87"/>
        <v>140.59709379128137</v>
      </c>
      <c r="O589" s="43"/>
      <c r="P589" s="43"/>
      <c r="X589" s="37">
        <f t="shared" si="88"/>
        <v>592</v>
      </c>
      <c r="Y589" s="38">
        <f t="shared" si="86"/>
        <v>141.56</v>
      </c>
    </row>
    <row r="590" spans="1:25" x14ac:dyDescent="0.2">
      <c r="A590" s="37">
        <f t="shared" si="89"/>
        <v>588</v>
      </c>
      <c r="B590" s="38">
        <v>140.84</v>
      </c>
      <c r="H590" s="37">
        <f t="shared" si="90"/>
        <v>588</v>
      </c>
      <c r="I590" s="42">
        <f t="shared" si="87"/>
        <v>140.77675033025099</v>
      </c>
      <c r="O590" s="43"/>
      <c r="P590" s="43"/>
      <c r="X590" s="37">
        <f t="shared" si="88"/>
        <v>593</v>
      </c>
      <c r="Y590" s="38">
        <f t="shared" si="86"/>
        <v>141.74</v>
      </c>
    </row>
    <row r="591" spans="1:25" x14ac:dyDescent="0.2">
      <c r="A591" s="37">
        <f t="shared" si="89"/>
        <v>589</v>
      </c>
      <c r="B591" s="38">
        <v>141.02000000000001</v>
      </c>
      <c r="H591" s="37">
        <f t="shared" si="90"/>
        <v>589</v>
      </c>
      <c r="I591" s="42">
        <f t="shared" si="87"/>
        <v>140.95640686922061</v>
      </c>
      <c r="O591" s="43"/>
      <c r="P591" s="43"/>
      <c r="X591" s="37">
        <f t="shared" si="88"/>
        <v>594</v>
      </c>
      <c r="Y591" s="38">
        <f t="shared" si="86"/>
        <v>141.92000000000002</v>
      </c>
    </row>
    <row r="592" spans="1:25" x14ac:dyDescent="0.2">
      <c r="A592" s="37">
        <f t="shared" si="89"/>
        <v>590</v>
      </c>
      <c r="B592" s="38">
        <v>141.19999999999999</v>
      </c>
      <c r="H592" s="37">
        <f t="shared" si="90"/>
        <v>590</v>
      </c>
      <c r="I592" s="42">
        <f t="shared" si="87"/>
        <v>141.13606340819021</v>
      </c>
      <c r="O592" s="43"/>
      <c r="P592" s="43"/>
      <c r="X592" s="37">
        <f t="shared" si="88"/>
        <v>595</v>
      </c>
      <c r="Y592" s="38">
        <f t="shared" si="86"/>
        <v>142.1</v>
      </c>
    </row>
    <row r="593" spans="1:25" x14ac:dyDescent="0.2">
      <c r="A593" s="37">
        <f t="shared" si="89"/>
        <v>591</v>
      </c>
      <c r="B593" s="38">
        <v>141.38</v>
      </c>
      <c r="H593" s="37">
        <f t="shared" si="90"/>
        <v>591</v>
      </c>
      <c r="I593" s="42">
        <f t="shared" si="87"/>
        <v>141.31571994715983</v>
      </c>
      <c r="O593" s="43"/>
      <c r="P593" s="43"/>
      <c r="X593" s="37">
        <f t="shared" si="88"/>
        <v>596</v>
      </c>
      <c r="Y593" s="38">
        <f t="shared" si="86"/>
        <v>142.28</v>
      </c>
    </row>
    <row r="594" spans="1:25" x14ac:dyDescent="0.2">
      <c r="A594" s="37">
        <f t="shared" si="89"/>
        <v>592</v>
      </c>
      <c r="B594" s="38">
        <v>141.56</v>
      </c>
      <c r="H594" s="37">
        <f t="shared" si="90"/>
        <v>592</v>
      </c>
      <c r="I594" s="42">
        <f t="shared" si="87"/>
        <v>141.49537648612946</v>
      </c>
      <c r="O594" s="43"/>
      <c r="P594" s="43"/>
      <c r="X594" s="37">
        <f t="shared" si="88"/>
        <v>597</v>
      </c>
      <c r="Y594" s="38">
        <f t="shared" si="86"/>
        <v>142.46</v>
      </c>
    </row>
    <row r="595" spans="1:25" x14ac:dyDescent="0.2">
      <c r="A595" s="37">
        <f t="shared" si="89"/>
        <v>593</v>
      </c>
      <c r="B595" s="38">
        <v>141.74</v>
      </c>
      <c r="H595" s="37">
        <f t="shared" si="90"/>
        <v>593</v>
      </c>
      <c r="I595" s="42">
        <f t="shared" si="87"/>
        <v>141.67503302509908</v>
      </c>
      <c r="O595" s="43"/>
      <c r="P595" s="43"/>
      <c r="X595" s="37">
        <f t="shared" si="88"/>
        <v>598</v>
      </c>
      <c r="Y595" s="38">
        <f t="shared" si="86"/>
        <v>142.63999999999999</v>
      </c>
    </row>
    <row r="596" spans="1:25" x14ac:dyDescent="0.2">
      <c r="A596" s="37">
        <f t="shared" si="89"/>
        <v>594</v>
      </c>
      <c r="B596" s="38">
        <v>141.92000000000002</v>
      </c>
      <c r="H596" s="37">
        <f t="shared" si="90"/>
        <v>594</v>
      </c>
      <c r="I596" s="42">
        <f t="shared" si="87"/>
        <v>141.85468956406868</v>
      </c>
      <c r="O596" s="43"/>
      <c r="P596" s="43"/>
      <c r="X596" s="37">
        <f t="shared" si="88"/>
        <v>599</v>
      </c>
      <c r="Y596" s="38">
        <f t="shared" si="86"/>
        <v>142.82</v>
      </c>
    </row>
    <row r="597" spans="1:25" x14ac:dyDescent="0.2">
      <c r="A597" s="37">
        <f t="shared" si="89"/>
        <v>595</v>
      </c>
      <c r="B597" s="38">
        <v>142.1</v>
      </c>
      <c r="H597" s="37">
        <f t="shared" si="90"/>
        <v>595</v>
      </c>
      <c r="I597" s="42">
        <f t="shared" si="87"/>
        <v>142.0343461030383</v>
      </c>
      <c r="O597" s="43"/>
      <c r="P597" s="43"/>
      <c r="X597" s="37">
        <f t="shared" si="88"/>
        <v>600</v>
      </c>
      <c r="Y597" s="38">
        <f t="shared" si="86"/>
        <v>143</v>
      </c>
    </row>
    <row r="598" spans="1:25" x14ac:dyDescent="0.2">
      <c r="A598" s="37">
        <f t="shared" si="89"/>
        <v>596</v>
      </c>
      <c r="B598" s="38">
        <v>142.28</v>
      </c>
      <c r="H598" s="37">
        <f t="shared" si="90"/>
        <v>596</v>
      </c>
      <c r="I598" s="42">
        <f t="shared" si="87"/>
        <v>142.21400264200793</v>
      </c>
      <c r="O598" s="43"/>
      <c r="P598" s="43"/>
      <c r="X598" s="37">
        <f t="shared" si="88"/>
        <v>601</v>
      </c>
      <c r="Y598" s="38">
        <f t="shared" si="86"/>
        <v>143.18</v>
      </c>
    </row>
    <row r="599" spans="1:25" x14ac:dyDescent="0.2">
      <c r="A599" s="37">
        <f t="shared" si="89"/>
        <v>597</v>
      </c>
      <c r="B599" s="38">
        <v>142.46</v>
      </c>
      <c r="H599" s="37">
        <f t="shared" si="90"/>
        <v>597</v>
      </c>
      <c r="I599" s="42">
        <f t="shared" si="87"/>
        <v>142.39365918097755</v>
      </c>
      <c r="O599" s="43"/>
      <c r="P599" s="43"/>
      <c r="X599" s="37">
        <f t="shared" si="88"/>
        <v>602</v>
      </c>
      <c r="Y599" s="38">
        <f t="shared" si="86"/>
        <v>143.36000000000001</v>
      </c>
    </row>
    <row r="600" spans="1:25" x14ac:dyDescent="0.2">
      <c r="A600" s="37">
        <f t="shared" si="89"/>
        <v>598</v>
      </c>
      <c r="B600" s="38">
        <v>142.63999999999999</v>
      </c>
      <c r="H600" s="37">
        <f t="shared" si="90"/>
        <v>598</v>
      </c>
      <c r="I600" s="42">
        <f t="shared" si="87"/>
        <v>142.57331571994715</v>
      </c>
      <c r="O600" s="43"/>
      <c r="P600" s="43"/>
      <c r="X600" s="37">
        <f t="shared" si="88"/>
        <v>603</v>
      </c>
      <c r="Y600" s="38">
        <f t="shared" si="86"/>
        <v>143.54</v>
      </c>
    </row>
    <row r="601" spans="1:25" x14ac:dyDescent="0.2">
      <c r="A601" s="37">
        <f t="shared" si="89"/>
        <v>599</v>
      </c>
      <c r="B601" s="38">
        <v>142.82</v>
      </c>
      <c r="H601" s="37">
        <f t="shared" si="90"/>
        <v>599</v>
      </c>
      <c r="I601" s="42">
        <f t="shared" si="87"/>
        <v>142.75297225891677</v>
      </c>
      <c r="O601" s="43"/>
      <c r="P601" s="43"/>
      <c r="X601" s="37">
        <f t="shared" si="88"/>
        <v>604</v>
      </c>
      <c r="Y601" s="38">
        <f t="shared" si="86"/>
        <v>143.72</v>
      </c>
    </row>
    <row r="602" spans="1:25" x14ac:dyDescent="0.2">
      <c r="A602" s="37">
        <f t="shared" si="89"/>
        <v>600</v>
      </c>
      <c r="B602" s="38">
        <v>143</v>
      </c>
      <c r="H602" s="37">
        <f t="shared" si="90"/>
        <v>600</v>
      </c>
      <c r="I602" s="42">
        <f t="shared" si="87"/>
        <v>142.93262879788639</v>
      </c>
      <c r="O602" s="43"/>
      <c r="P602" s="43"/>
      <c r="X602" s="37">
        <f t="shared" si="88"/>
        <v>605</v>
      </c>
      <c r="Y602" s="38">
        <f t="shared" si="86"/>
        <v>143.9</v>
      </c>
    </row>
    <row r="603" spans="1:25" x14ac:dyDescent="0.2">
      <c r="A603" s="37">
        <f t="shared" si="89"/>
        <v>601</v>
      </c>
      <c r="B603" s="38">
        <v>143.18</v>
      </c>
      <c r="H603" s="37">
        <f t="shared" si="90"/>
        <v>601</v>
      </c>
      <c r="I603" s="42">
        <f t="shared" si="87"/>
        <v>143.11228533685602</v>
      </c>
      <c r="O603" s="43"/>
      <c r="P603" s="43"/>
      <c r="X603" s="37">
        <f t="shared" si="88"/>
        <v>606</v>
      </c>
      <c r="Y603" s="38">
        <f t="shared" si="86"/>
        <v>144.07999999999998</v>
      </c>
    </row>
    <row r="604" spans="1:25" x14ac:dyDescent="0.2">
      <c r="A604" s="37">
        <f t="shared" si="89"/>
        <v>602</v>
      </c>
      <c r="B604" s="38">
        <v>143.36000000000001</v>
      </c>
      <c r="H604" s="37">
        <f t="shared" si="90"/>
        <v>602</v>
      </c>
      <c r="I604" s="42">
        <f t="shared" si="87"/>
        <v>143.29194187582561</v>
      </c>
      <c r="O604" s="43"/>
      <c r="P604" s="43"/>
      <c r="X604" s="37">
        <f t="shared" si="88"/>
        <v>607</v>
      </c>
      <c r="Y604" s="38">
        <f t="shared" si="86"/>
        <v>144.26</v>
      </c>
    </row>
    <row r="605" spans="1:25" x14ac:dyDescent="0.2">
      <c r="A605" s="37">
        <f t="shared" si="89"/>
        <v>603</v>
      </c>
      <c r="B605" s="38">
        <v>143.54</v>
      </c>
      <c r="H605" s="37">
        <f t="shared" si="90"/>
        <v>603</v>
      </c>
      <c r="I605" s="42">
        <f t="shared" si="87"/>
        <v>143.47159841479524</v>
      </c>
      <c r="O605" s="43"/>
      <c r="P605" s="43"/>
      <c r="X605" s="37">
        <f t="shared" si="88"/>
        <v>608</v>
      </c>
      <c r="Y605" s="38">
        <f t="shared" si="86"/>
        <v>144.44</v>
      </c>
    </row>
    <row r="606" spans="1:25" x14ac:dyDescent="0.2">
      <c r="A606" s="37">
        <f t="shared" si="89"/>
        <v>604</v>
      </c>
      <c r="B606" s="38">
        <v>143.72</v>
      </c>
      <c r="H606" s="37">
        <f t="shared" si="90"/>
        <v>604</v>
      </c>
      <c r="I606" s="42">
        <f t="shared" si="87"/>
        <v>143.65125495376486</v>
      </c>
      <c r="O606" s="43"/>
      <c r="P606" s="43"/>
      <c r="X606" s="37">
        <f t="shared" si="88"/>
        <v>609</v>
      </c>
      <c r="Y606" s="38">
        <f t="shared" si="86"/>
        <v>144.62</v>
      </c>
    </row>
    <row r="607" spans="1:25" x14ac:dyDescent="0.2">
      <c r="A607" s="37">
        <f t="shared" si="89"/>
        <v>605</v>
      </c>
      <c r="B607" s="38">
        <v>143.9</v>
      </c>
      <c r="H607" s="37">
        <f t="shared" si="90"/>
        <v>605</v>
      </c>
      <c r="I607" s="42">
        <f t="shared" si="87"/>
        <v>143.83091149273446</v>
      </c>
      <c r="O607" s="43"/>
      <c r="P607" s="43"/>
      <c r="X607" s="37">
        <f t="shared" si="88"/>
        <v>610</v>
      </c>
      <c r="Y607" s="38">
        <f t="shared" si="86"/>
        <v>144.80000000000001</v>
      </c>
    </row>
    <row r="608" spans="1:25" x14ac:dyDescent="0.2">
      <c r="A608" s="37">
        <f t="shared" si="89"/>
        <v>606</v>
      </c>
      <c r="B608" s="38">
        <v>144.07999999999998</v>
      </c>
      <c r="H608" s="37">
        <f t="shared" si="90"/>
        <v>606</v>
      </c>
      <c r="I608" s="42">
        <f t="shared" si="87"/>
        <v>144.01056803170408</v>
      </c>
      <c r="O608" s="43"/>
      <c r="P608" s="43"/>
      <c r="X608" s="37">
        <f t="shared" si="88"/>
        <v>611</v>
      </c>
      <c r="Y608" s="38">
        <f t="shared" si="86"/>
        <v>144.97999999999999</v>
      </c>
    </row>
    <row r="609" spans="1:25" x14ac:dyDescent="0.2">
      <c r="A609" s="37">
        <f t="shared" si="89"/>
        <v>607</v>
      </c>
      <c r="B609" s="38">
        <v>144.26</v>
      </c>
      <c r="H609" s="37">
        <f t="shared" si="90"/>
        <v>607</v>
      </c>
      <c r="I609" s="42">
        <f t="shared" si="87"/>
        <v>144.19022457067371</v>
      </c>
      <c r="O609" s="43"/>
      <c r="P609" s="43"/>
      <c r="X609" s="37">
        <f t="shared" si="88"/>
        <v>612</v>
      </c>
      <c r="Y609" s="38">
        <f t="shared" si="86"/>
        <v>145.16</v>
      </c>
    </row>
    <row r="610" spans="1:25" x14ac:dyDescent="0.2">
      <c r="A610" s="37">
        <f t="shared" si="89"/>
        <v>608</v>
      </c>
      <c r="B610" s="38">
        <v>144.44</v>
      </c>
      <c r="H610" s="37">
        <f t="shared" si="90"/>
        <v>608</v>
      </c>
      <c r="I610" s="42">
        <f t="shared" si="87"/>
        <v>144.36988110964333</v>
      </c>
      <c r="O610" s="43"/>
      <c r="P610" s="43"/>
      <c r="X610" s="37">
        <f t="shared" si="88"/>
        <v>613</v>
      </c>
      <c r="Y610" s="38">
        <f t="shared" si="86"/>
        <v>145.34</v>
      </c>
    </row>
    <row r="611" spans="1:25" x14ac:dyDescent="0.2">
      <c r="A611" s="37">
        <f t="shared" si="89"/>
        <v>609</v>
      </c>
      <c r="B611" s="38">
        <v>144.62</v>
      </c>
      <c r="H611" s="37">
        <f t="shared" si="90"/>
        <v>609</v>
      </c>
      <c r="I611" s="42">
        <f t="shared" si="87"/>
        <v>144.54953764861295</v>
      </c>
      <c r="O611" s="43"/>
      <c r="P611" s="43"/>
      <c r="X611" s="37">
        <f t="shared" si="88"/>
        <v>614</v>
      </c>
      <c r="Y611" s="38">
        <f t="shared" si="86"/>
        <v>145.52000000000001</v>
      </c>
    </row>
    <row r="612" spans="1:25" x14ac:dyDescent="0.2">
      <c r="A612" s="37">
        <f t="shared" si="89"/>
        <v>610</v>
      </c>
      <c r="B612" s="38">
        <v>144.80000000000001</v>
      </c>
      <c r="H612" s="37">
        <f t="shared" si="90"/>
        <v>610</v>
      </c>
      <c r="I612" s="42">
        <f t="shared" si="87"/>
        <v>144.72919418758255</v>
      </c>
      <c r="O612" s="43"/>
      <c r="P612" s="43"/>
      <c r="X612" s="37">
        <f t="shared" si="88"/>
        <v>615</v>
      </c>
      <c r="Y612" s="38">
        <f t="shared" si="86"/>
        <v>145.69999999999999</v>
      </c>
    </row>
    <row r="613" spans="1:25" x14ac:dyDescent="0.2">
      <c r="A613" s="37">
        <f t="shared" si="89"/>
        <v>611</v>
      </c>
      <c r="B613" s="38">
        <v>144.97999999999999</v>
      </c>
      <c r="H613" s="37">
        <f t="shared" si="90"/>
        <v>611</v>
      </c>
      <c r="I613" s="42">
        <f t="shared" si="87"/>
        <v>144.90885072655217</v>
      </c>
      <c r="O613" s="43"/>
      <c r="P613" s="43"/>
      <c r="X613" s="37">
        <f t="shared" si="88"/>
        <v>616</v>
      </c>
      <c r="Y613" s="38">
        <f t="shared" si="86"/>
        <v>145.88</v>
      </c>
    </row>
    <row r="614" spans="1:25" x14ac:dyDescent="0.2">
      <c r="A614" s="37">
        <f t="shared" si="89"/>
        <v>612</v>
      </c>
      <c r="B614" s="38">
        <v>145.16</v>
      </c>
      <c r="H614" s="37">
        <f t="shared" si="90"/>
        <v>612</v>
      </c>
      <c r="I614" s="42">
        <f t="shared" si="87"/>
        <v>145.0885072655218</v>
      </c>
      <c r="O614" s="43"/>
      <c r="P614" s="43"/>
      <c r="X614" s="37">
        <f t="shared" si="88"/>
        <v>617</v>
      </c>
      <c r="Y614" s="38">
        <f t="shared" si="86"/>
        <v>146.06</v>
      </c>
    </row>
    <row r="615" spans="1:25" x14ac:dyDescent="0.2">
      <c r="A615" s="37">
        <f t="shared" si="89"/>
        <v>613</v>
      </c>
      <c r="B615" s="38">
        <v>145.34</v>
      </c>
      <c r="H615" s="37">
        <f t="shared" si="90"/>
        <v>613</v>
      </c>
      <c r="I615" s="42">
        <f t="shared" si="87"/>
        <v>145.26816380449139</v>
      </c>
      <c r="O615" s="43"/>
      <c r="P615" s="43"/>
      <c r="X615" s="37">
        <f t="shared" si="88"/>
        <v>618</v>
      </c>
      <c r="Y615" s="38">
        <f t="shared" si="86"/>
        <v>146.24</v>
      </c>
    </row>
    <row r="616" spans="1:25" x14ac:dyDescent="0.2">
      <c r="A616" s="37">
        <f t="shared" si="89"/>
        <v>614</v>
      </c>
      <c r="B616" s="38">
        <v>145.52000000000001</v>
      </c>
      <c r="H616" s="37">
        <f t="shared" si="90"/>
        <v>614</v>
      </c>
      <c r="I616" s="42">
        <f t="shared" si="87"/>
        <v>145.44782034346102</v>
      </c>
      <c r="O616" s="43"/>
      <c r="P616" s="43"/>
      <c r="X616" s="37">
        <f t="shared" si="88"/>
        <v>619</v>
      </c>
      <c r="Y616" s="38">
        <f t="shared" si="86"/>
        <v>146.41999999999999</v>
      </c>
    </row>
    <row r="617" spans="1:25" x14ac:dyDescent="0.2">
      <c r="A617" s="37">
        <f t="shared" si="89"/>
        <v>615</v>
      </c>
      <c r="B617" s="38">
        <v>145.69999999999999</v>
      </c>
      <c r="H617" s="37">
        <f t="shared" si="90"/>
        <v>615</v>
      </c>
      <c r="I617" s="42">
        <f t="shared" si="87"/>
        <v>145.62747688243064</v>
      </c>
      <c r="O617" s="43"/>
      <c r="P617" s="43"/>
      <c r="X617" s="37">
        <f t="shared" si="88"/>
        <v>620</v>
      </c>
      <c r="Y617" s="38">
        <f t="shared" si="86"/>
        <v>146.6</v>
      </c>
    </row>
    <row r="618" spans="1:25" x14ac:dyDescent="0.2">
      <c r="A618" s="37">
        <f t="shared" si="89"/>
        <v>616</v>
      </c>
      <c r="B618" s="38">
        <v>145.88</v>
      </c>
      <c r="H618" s="37">
        <f t="shared" si="90"/>
        <v>616</v>
      </c>
      <c r="I618" s="42">
        <f t="shared" si="87"/>
        <v>145.80713342140027</v>
      </c>
      <c r="O618" s="43"/>
      <c r="P618" s="43"/>
      <c r="X618" s="37">
        <f t="shared" si="88"/>
        <v>621</v>
      </c>
      <c r="Y618" s="38">
        <f t="shared" si="86"/>
        <v>146.78</v>
      </c>
    </row>
    <row r="619" spans="1:25" x14ac:dyDescent="0.2">
      <c r="A619" s="37">
        <f t="shared" si="89"/>
        <v>617</v>
      </c>
      <c r="B619" s="38">
        <v>146.06</v>
      </c>
      <c r="H619" s="37">
        <f t="shared" si="90"/>
        <v>617</v>
      </c>
      <c r="I619" s="42">
        <f t="shared" si="87"/>
        <v>145.98678996036989</v>
      </c>
      <c r="O619" s="43"/>
      <c r="P619" s="43"/>
      <c r="X619" s="37">
        <f t="shared" si="88"/>
        <v>622</v>
      </c>
      <c r="Y619" s="38">
        <f t="shared" si="86"/>
        <v>146.96</v>
      </c>
    </row>
    <row r="620" spans="1:25" x14ac:dyDescent="0.2">
      <c r="A620" s="37">
        <f t="shared" si="89"/>
        <v>618</v>
      </c>
      <c r="B620" s="38">
        <v>146.24</v>
      </c>
      <c r="H620" s="37">
        <f t="shared" si="90"/>
        <v>618</v>
      </c>
      <c r="I620" s="42">
        <f t="shared" si="87"/>
        <v>146.16644649933949</v>
      </c>
      <c r="O620" s="43"/>
      <c r="P620" s="43"/>
      <c r="X620" s="37">
        <f t="shared" si="88"/>
        <v>623</v>
      </c>
      <c r="Y620" s="38">
        <f t="shared" si="86"/>
        <v>147.13999999999999</v>
      </c>
    </row>
    <row r="621" spans="1:25" x14ac:dyDescent="0.2">
      <c r="A621" s="37">
        <f t="shared" si="89"/>
        <v>619</v>
      </c>
      <c r="B621" s="38">
        <v>146.41999999999999</v>
      </c>
      <c r="H621" s="37">
        <f t="shared" si="90"/>
        <v>619</v>
      </c>
      <c r="I621" s="42">
        <f t="shared" si="87"/>
        <v>146.34610303830911</v>
      </c>
      <c r="O621" s="43"/>
      <c r="P621" s="43"/>
      <c r="X621" s="37">
        <f t="shared" si="88"/>
        <v>624</v>
      </c>
      <c r="Y621" s="38">
        <f t="shared" si="86"/>
        <v>147.32</v>
      </c>
    </row>
    <row r="622" spans="1:25" x14ac:dyDescent="0.2">
      <c r="A622" s="37">
        <f t="shared" si="89"/>
        <v>620</v>
      </c>
      <c r="B622" s="38">
        <v>146.6</v>
      </c>
      <c r="H622" s="37">
        <f t="shared" si="90"/>
        <v>620</v>
      </c>
      <c r="I622" s="42">
        <f t="shared" si="87"/>
        <v>146.52575957727873</v>
      </c>
      <c r="O622" s="43"/>
      <c r="P622" s="43"/>
      <c r="X622" s="37">
        <f t="shared" si="88"/>
        <v>625</v>
      </c>
      <c r="Y622" s="38">
        <f t="shared" si="86"/>
        <v>147.5</v>
      </c>
    </row>
    <row r="623" spans="1:25" x14ac:dyDescent="0.2">
      <c r="A623" s="37">
        <f t="shared" si="89"/>
        <v>621</v>
      </c>
      <c r="B623" s="38">
        <v>146.78</v>
      </c>
      <c r="H623" s="37">
        <f t="shared" si="90"/>
        <v>621</v>
      </c>
      <c r="I623" s="42">
        <f t="shared" si="87"/>
        <v>146.70541611624833</v>
      </c>
      <c r="O623" s="43"/>
      <c r="P623" s="43"/>
      <c r="X623" s="37">
        <f t="shared" si="88"/>
        <v>626</v>
      </c>
      <c r="Y623" s="38">
        <f t="shared" si="86"/>
        <v>147.68</v>
      </c>
    </row>
    <row r="624" spans="1:25" x14ac:dyDescent="0.2">
      <c r="A624" s="37">
        <f t="shared" si="89"/>
        <v>622</v>
      </c>
      <c r="B624" s="38">
        <v>146.96</v>
      </c>
      <c r="H624" s="37">
        <f t="shared" si="90"/>
        <v>622</v>
      </c>
      <c r="I624" s="42">
        <f t="shared" si="87"/>
        <v>146.88507265521795</v>
      </c>
      <c r="O624" s="43"/>
      <c r="P624" s="43"/>
      <c r="X624" s="37">
        <f t="shared" si="88"/>
        <v>627</v>
      </c>
      <c r="Y624" s="38">
        <f t="shared" si="86"/>
        <v>147.86000000000001</v>
      </c>
    </row>
    <row r="625" spans="1:25" x14ac:dyDescent="0.2">
      <c r="A625" s="37">
        <f t="shared" si="89"/>
        <v>623</v>
      </c>
      <c r="B625" s="38">
        <v>147.13999999999999</v>
      </c>
      <c r="H625" s="37">
        <f t="shared" si="90"/>
        <v>623</v>
      </c>
      <c r="I625" s="42">
        <f t="shared" si="87"/>
        <v>147.06472919418758</v>
      </c>
      <c r="O625" s="43"/>
      <c r="P625" s="43"/>
      <c r="X625" s="37">
        <f t="shared" si="88"/>
        <v>628</v>
      </c>
      <c r="Y625" s="38">
        <f t="shared" si="86"/>
        <v>148.04</v>
      </c>
    </row>
    <row r="626" spans="1:25" x14ac:dyDescent="0.2">
      <c r="A626" s="37">
        <f t="shared" si="89"/>
        <v>624</v>
      </c>
      <c r="B626" s="38">
        <v>147.32</v>
      </c>
      <c r="H626" s="37">
        <f t="shared" si="90"/>
        <v>624</v>
      </c>
      <c r="I626" s="42">
        <f t="shared" si="87"/>
        <v>147.2443857331572</v>
      </c>
      <c r="O626" s="43"/>
      <c r="P626" s="43"/>
      <c r="X626" s="37">
        <f t="shared" si="88"/>
        <v>629</v>
      </c>
      <c r="Y626" s="38">
        <f t="shared" ref="Y626:Y689" si="91">SUM(Y$497+((Y$747-Y$497)*((X626-X$497)/(X$747-X$497))))</f>
        <v>148.22</v>
      </c>
    </row>
    <row r="627" spans="1:25" x14ac:dyDescent="0.2">
      <c r="A627" s="37">
        <f t="shared" si="89"/>
        <v>625</v>
      </c>
      <c r="B627" s="38">
        <v>147.5</v>
      </c>
      <c r="H627" s="37">
        <f t="shared" si="90"/>
        <v>625</v>
      </c>
      <c r="I627" s="42">
        <f t="shared" si="87"/>
        <v>147.42404227212683</v>
      </c>
      <c r="O627" s="43"/>
      <c r="P627" s="43"/>
      <c r="X627" s="37">
        <f t="shared" si="88"/>
        <v>630</v>
      </c>
      <c r="Y627" s="38">
        <f t="shared" si="91"/>
        <v>148.4</v>
      </c>
    </row>
    <row r="628" spans="1:25" x14ac:dyDescent="0.2">
      <c r="A628" s="37">
        <f t="shared" si="89"/>
        <v>626</v>
      </c>
      <c r="B628" s="38">
        <v>147.68</v>
      </c>
      <c r="H628" s="37">
        <f t="shared" si="90"/>
        <v>626</v>
      </c>
      <c r="I628" s="42">
        <f t="shared" si="87"/>
        <v>147.60369881109642</v>
      </c>
      <c r="O628" s="43"/>
      <c r="P628" s="43"/>
      <c r="X628" s="37">
        <f t="shared" si="88"/>
        <v>631</v>
      </c>
      <c r="Y628" s="38">
        <f t="shared" si="91"/>
        <v>148.58000000000001</v>
      </c>
    </row>
    <row r="629" spans="1:25" x14ac:dyDescent="0.2">
      <c r="A629" s="37">
        <f t="shared" si="89"/>
        <v>627</v>
      </c>
      <c r="B629" s="38">
        <v>147.86000000000001</v>
      </c>
      <c r="H629" s="37">
        <f t="shared" si="90"/>
        <v>627</v>
      </c>
      <c r="I629" s="42">
        <f t="shared" si="87"/>
        <v>147.78335535006605</v>
      </c>
      <c r="O629" s="43"/>
      <c r="P629" s="43"/>
      <c r="X629" s="37">
        <f t="shared" si="88"/>
        <v>632</v>
      </c>
      <c r="Y629" s="38">
        <f t="shared" si="91"/>
        <v>148.76</v>
      </c>
    </row>
    <row r="630" spans="1:25" x14ac:dyDescent="0.2">
      <c r="A630" s="37">
        <f t="shared" si="89"/>
        <v>628</v>
      </c>
      <c r="B630" s="38">
        <v>148.04</v>
      </c>
      <c r="H630" s="37">
        <f t="shared" si="90"/>
        <v>628</v>
      </c>
      <c r="I630" s="42">
        <f t="shared" si="87"/>
        <v>147.96301188903567</v>
      </c>
      <c r="O630" s="43"/>
      <c r="P630" s="43"/>
      <c r="X630" s="37">
        <f t="shared" si="88"/>
        <v>633</v>
      </c>
      <c r="Y630" s="38">
        <f t="shared" si="91"/>
        <v>148.94</v>
      </c>
    </row>
    <row r="631" spans="1:25" x14ac:dyDescent="0.2">
      <c r="A631" s="37">
        <f t="shared" si="89"/>
        <v>629</v>
      </c>
      <c r="B631" s="38">
        <v>148.22</v>
      </c>
      <c r="H631" s="37">
        <f t="shared" si="90"/>
        <v>629</v>
      </c>
      <c r="I631" s="42">
        <f t="shared" si="87"/>
        <v>148.14266842800527</v>
      </c>
      <c r="O631" s="43"/>
      <c r="P631" s="43"/>
      <c r="X631" s="37">
        <f t="shared" si="88"/>
        <v>634</v>
      </c>
      <c r="Y631" s="38">
        <f t="shared" si="91"/>
        <v>149.12</v>
      </c>
    </row>
    <row r="632" spans="1:25" x14ac:dyDescent="0.2">
      <c r="A632" s="37">
        <f t="shared" si="89"/>
        <v>630</v>
      </c>
      <c r="B632" s="38">
        <v>148.4</v>
      </c>
      <c r="H632" s="37">
        <f t="shared" si="90"/>
        <v>630</v>
      </c>
      <c r="I632" s="42">
        <f t="shared" ref="I632:I695" si="92">SUM($F$37+(($F$38-$F$37)*((H632-$E$37)/($E$38-$E$37))))</f>
        <v>148.32232496697489</v>
      </c>
      <c r="O632" s="43"/>
      <c r="P632" s="43"/>
      <c r="X632" s="37">
        <f t="shared" si="88"/>
        <v>635</v>
      </c>
      <c r="Y632" s="38">
        <f t="shared" si="91"/>
        <v>149.30000000000001</v>
      </c>
    </row>
    <row r="633" spans="1:25" x14ac:dyDescent="0.2">
      <c r="A633" s="37">
        <f t="shared" si="89"/>
        <v>631</v>
      </c>
      <c r="B633" s="38">
        <v>148.58000000000001</v>
      </c>
      <c r="H633" s="37">
        <f t="shared" si="90"/>
        <v>631</v>
      </c>
      <c r="I633" s="42">
        <f t="shared" si="92"/>
        <v>148.50198150594451</v>
      </c>
      <c r="O633" s="43"/>
      <c r="P633" s="43"/>
      <c r="X633" s="37">
        <f t="shared" si="88"/>
        <v>636</v>
      </c>
      <c r="Y633" s="38">
        <f t="shared" si="91"/>
        <v>149.47999999999999</v>
      </c>
    </row>
    <row r="634" spans="1:25" x14ac:dyDescent="0.2">
      <c r="A634" s="37">
        <f t="shared" si="89"/>
        <v>632</v>
      </c>
      <c r="B634" s="38">
        <v>148.76</v>
      </c>
      <c r="H634" s="37">
        <f t="shared" si="90"/>
        <v>632</v>
      </c>
      <c r="I634" s="42">
        <f t="shared" si="92"/>
        <v>148.68163804491414</v>
      </c>
      <c r="O634" s="43"/>
      <c r="P634" s="43"/>
      <c r="X634" s="37">
        <f t="shared" si="88"/>
        <v>637</v>
      </c>
      <c r="Y634" s="38">
        <f t="shared" si="91"/>
        <v>149.66</v>
      </c>
    </row>
    <row r="635" spans="1:25" x14ac:dyDescent="0.2">
      <c r="A635" s="37">
        <f t="shared" si="89"/>
        <v>633</v>
      </c>
      <c r="B635" s="38">
        <v>148.94</v>
      </c>
      <c r="H635" s="37">
        <f t="shared" si="90"/>
        <v>633</v>
      </c>
      <c r="I635" s="42">
        <f t="shared" si="92"/>
        <v>148.86129458388376</v>
      </c>
      <c r="O635" s="43"/>
      <c r="P635" s="43"/>
      <c r="X635" s="37">
        <f t="shared" si="88"/>
        <v>638</v>
      </c>
      <c r="Y635" s="38">
        <f t="shared" si="91"/>
        <v>149.84</v>
      </c>
    </row>
    <row r="636" spans="1:25" x14ac:dyDescent="0.2">
      <c r="A636" s="37">
        <f t="shared" si="89"/>
        <v>634</v>
      </c>
      <c r="B636" s="38">
        <v>149.12</v>
      </c>
      <c r="H636" s="37">
        <f t="shared" si="90"/>
        <v>634</v>
      </c>
      <c r="I636" s="42">
        <f t="shared" si="92"/>
        <v>149.04095112285336</v>
      </c>
      <c r="O636" s="43"/>
      <c r="P636" s="43"/>
      <c r="X636" s="37">
        <f t="shared" si="88"/>
        <v>639</v>
      </c>
      <c r="Y636" s="38">
        <f t="shared" si="91"/>
        <v>150.02000000000001</v>
      </c>
    </row>
    <row r="637" spans="1:25" x14ac:dyDescent="0.2">
      <c r="A637" s="37">
        <f t="shared" si="89"/>
        <v>635</v>
      </c>
      <c r="B637" s="38">
        <v>149.30000000000001</v>
      </c>
      <c r="H637" s="37">
        <f t="shared" si="90"/>
        <v>635</v>
      </c>
      <c r="I637" s="42">
        <f t="shared" si="92"/>
        <v>149.22060766182298</v>
      </c>
      <c r="O637" s="43"/>
      <c r="P637" s="43"/>
      <c r="X637" s="37">
        <f t="shared" si="88"/>
        <v>640</v>
      </c>
      <c r="Y637" s="38">
        <f t="shared" si="91"/>
        <v>150.19999999999999</v>
      </c>
    </row>
    <row r="638" spans="1:25" x14ac:dyDescent="0.2">
      <c r="A638" s="37">
        <f t="shared" si="89"/>
        <v>636</v>
      </c>
      <c r="B638" s="38">
        <v>149.47999999999999</v>
      </c>
      <c r="H638" s="37">
        <f t="shared" si="90"/>
        <v>636</v>
      </c>
      <c r="I638" s="42">
        <f t="shared" si="92"/>
        <v>149.40026420079261</v>
      </c>
      <c r="O638" s="43"/>
      <c r="P638" s="43"/>
      <c r="X638" s="37">
        <f t="shared" si="88"/>
        <v>641</v>
      </c>
      <c r="Y638" s="38">
        <f t="shared" si="91"/>
        <v>150.38</v>
      </c>
    </row>
    <row r="639" spans="1:25" x14ac:dyDescent="0.2">
      <c r="A639" s="37">
        <f t="shared" si="89"/>
        <v>637</v>
      </c>
      <c r="B639" s="38">
        <v>149.66</v>
      </c>
      <c r="H639" s="37">
        <f t="shared" si="90"/>
        <v>637</v>
      </c>
      <c r="I639" s="42">
        <f t="shared" si="92"/>
        <v>149.5799207397622</v>
      </c>
      <c r="O639" s="43"/>
      <c r="P639" s="43"/>
      <c r="X639" s="37">
        <f t="shared" si="88"/>
        <v>642</v>
      </c>
      <c r="Y639" s="38">
        <f t="shared" si="91"/>
        <v>150.56</v>
      </c>
    </row>
    <row r="640" spans="1:25" x14ac:dyDescent="0.2">
      <c r="A640" s="37">
        <f t="shared" si="89"/>
        <v>638</v>
      </c>
      <c r="B640" s="38">
        <v>149.84</v>
      </c>
      <c r="H640" s="37">
        <f t="shared" si="90"/>
        <v>638</v>
      </c>
      <c r="I640" s="42">
        <f t="shared" si="92"/>
        <v>149.75957727873183</v>
      </c>
      <c r="O640" s="43"/>
      <c r="P640" s="43"/>
      <c r="X640" s="37">
        <f t="shared" si="88"/>
        <v>643</v>
      </c>
      <c r="Y640" s="38">
        <f t="shared" si="91"/>
        <v>150.74</v>
      </c>
    </row>
    <row r="641" spans="1:25" x14ac:dyDescent="0.2">
      <c r="A641" s="37">
        <f t="shared" si="89"/>
        <v>639</v>
      </c>
      <c r="B641" s="38">
        <v>150.02000000000001</v>
      </c>
      <c r="H641" s="37">
        <f t="shared" si="90"/>
        <v>639</v>
      </c>
      <c r="I641" s="42">
        <f t="shared" si="92"/>
        <v>149.93923381770145</v>
      </c>
      <c r="O641" s="43"/>
      <c r="P641" s="43"/>
      <c r="X641" s="37">
        <f t="shared" si="88"/>
        <v>644</v>
      </c>
      <c r="Y641" s="38">
        <f t="shared" si="91"/>
        <v>150.91999999999999</v>
      </c>
    </row>
    <row r="642" spans="1:25" x14ac:dyDescent="0.2">
      <c r="A642" s="37">
        <f t="shared" si="89"/>
        <v>640</v>
      </c>
      <c r="B642" s="38">
        <v>150.19999999999999</v>
      </c>
      <c r="H642" s="37">
        <f t="shared" si="90"/>
        <v>640</v>
      </c>
      <c r="I642" s="42">
        <f t="shared" si="92"/>
        <v>150.11889035667107</v>
      </c>
      <c r="O642" s="43"/>
      <c r="P642" s="43"/>
      <c r="X642" s="37">
        <f t="shared" si="88"/>
        <v>645</v>
      </c>
      <c r="Y642" s="38">
        <f t="shared" si="91"/>
        <v>151.1</v>
      </c>
    </row>
    <row r="643" spans="1:25" x14ac:dyDescent="0.2">
      <c r="A643" s="37">
        <f t="shared" si="89"/>
        <v>641</v>
      </c>
      <c r="B643" s="38">
        <v>150.38</v>
      </c>
      <c r="H643" s="37">
        <f t="shared" si="90"/>
        <v>641</v>
      </c>
      <c r="I643" s="42">
        <f t="shared" si="92"/>
        <v>150.29854689564067</v>
      </c>
      <c r="O643" s="43"/>
      <c r="P643" s="43"/>
      <c r="X643" s="37">
        <f t="shared" si="88"/>
        <v>646</v>
      </c>
      <c r="Y643" s="38">
        <f t="shared" si="91"/>
        <v>151.28</v>
      </c>
    </row>
    <row r="644" spans="1:25" x14ac:dyDescent="0.2">
      <c r="A644" s="37">
        <f t="shared" si="89"/>
        <v>642</v>
      </c>
      <c r="B644" s="38">
        <v>150.56</v>
      </c>
      <c r="H644" s="37">
        <f t="shared" si="90"/>
        <v>642</v>
      </c>
      <c r="I644" s="42">
        <f t="shared" si="92"/>
        <v>150.47820343461029</v>
      </c>
      <c r="O644" s="43"/>
      <c r="P644" s="43"/>
      <c r="X644" s="37">
        <f t="shared" ref="X644:X707" si="93">X643+1</f>
        <v>647</v>
      </c>
      <c r="Y644" s="38">
        <f t="shared" si="91"/>
        <v>151.46</v>
      </c>
    </row>
    <row r="645" spans="1:25" x14ac:dyDescent="0.2">
      <c r="A645" s="37">
        <f t="shared" si="89"/>
        <v>643</v>
      </c>
      <c r="B645" s="38">
        <v>150.74</v>
      </c>
      <c r="H645" s="37">
        <f t="shared" si="90"/>
        <v>643</v>
      </c>
      <c r="I645" s="42">
        <f t="shared" si="92"/>
        <v>150.65785997357992</v>
      </c>
      <c r="O645" s="43"/>
      <c r="P645" s="43"/>
      <c r="X645" s="37">
        <f t="shared" si="93"/>
        <v>648</v>
      </c>
      <c r="Y645" s="38">
        <f t="shared" si="91"/>
        <v>151.63999999999999</v>
      </c>
    </row>
    <row r="646" spans="1:25" x14ac:dyDescent="0.2">
      <c r="A646" s="37">
        <f t="shared" si="89"/>
        <v>644</v>
      </c>
      <c r="B646" s="38">
        <v>150.91999999999999</v>
      </c>
      <c r="H646" s="37">
        <f t="shared" si="90"/>
        <v>644</v>
      </c>
      <c r="I646" s="42">
        <f t="shared" si="92"/>
        <v>150.83751651254954</v>
      </c>
      <c r="O646" s="43"/>
      <c r="P646" s="43"/>
      <c r="X646" s="37">
        <f t="shared" si="93"/>
        <v>649</v>
      </c>
      <c r="Y646" s="38">
        <f t="shared" si="91"/>
        <v>151.82</v>
      </c>
    </row>
    <row r="647" spans="1:25" x14ac:dyDescent="0.2">
      <c r="A647" s="37">
        <f t="shared" si="89"/>
        <v>645</v>
      </c>
      <c r="B647" s="38">
        <v>151.1</v>
      </c>
      <c r="H647" s="37">
        <f t="shared" si="90"/>
        <v>645</v>
      </c>
      <c r="I647" s="42">
        <f t="shared" si="92"/>
        <v>151.01717305151914</v>
      </c>
      <c r="O647" s="43"/>
      <c r="P647" s="43"/>
      <c r="X647" s="37">
        <f t="shared" si="93"/>
        <v>650</v>
      </c>
      <c r="Y647" s="38">
        <f t="shared" si="91"/>
        <v>152</v>
      </c>
    </row>
    <row r="648" spans="1:25" x14ac:dyDescent="0.2">
      <c r="A648" s="37">
        <f t="shared" si="89"/>
        <v>646</v>
      </c>
      <c r="B648" s="38">
        <v>151.28</v>
      </c>
      <c r="H648" s="37">
        <f t="shared" si="90"/>
        <v>646</v>
      </c>
      <c r="I648" s="42">
        <f t="shared" si="92"/>
        <v>151.19682959048876</v>
      </c>
      <c r="O648" s="43"/>
      <c r="P648" s="43"/>
      <c r="X648" s="37">
        <f t="shared" si="93"/>
        <v>651</v>
      </c>
      <c r="Y648" s="38">
        <f t="shared" si="91"/>
        <v>152.18</v>
      </c>
    </row>
    <row r="649" spans="1:25" x14ac:dyDescent="0.2">
      <c r="A649" s="37">
        <f t="shared" ref="A649:A712" si="94">A648+1</f>
        <v>647</v>
      </c>
      <c r="B649" s="38">
        <v>151.46</v>
      </c>
      <c r="H649" s="37">
        <f t="shared" ref="H649:H712" si="95">H648+1</f>
        <v>647</v>
      </c>
      <c r="I649" s="42">
        <f t="shared" si="92"/>
        <v>151.37648612945839</v>
      </c>
      <c r="O649" s="43"/>
      <c r="P649" s="43"/>
      <c r="X649" s="37">
        <f t="shared" si="93"/>
        <v>652</v>
      </c>
      <c r="Y649" s="38">
        <f t="shared" si="91"/>
        <v>152.36000000000001</v>
      </c>
    </row>
    <row r="650" spans="1:25" x14ac:dyDescent="0.2">
      <c r="A650" s="37">
        <f t="shared" si="94"/>
        <v>648</v>
      </c>
      <c r="B650" s="38">
        <v>151.63999999999999</v>
      </c>
      <c r="H650" s="37">
        <f t="shared" si="95"/>
        <v>648</v>
      </c>
      <c r="I650" s="42">
        <f t="shared" si="92"/>
        <v>151.55614266842801</v>
      </c>
      <c r="O650" s="43"/>
      <c r="P650" s="43"/>
      <c r="X650" s="37">
        <f t="shared" si="93"/>
        <v>653</v>
      </c>
      <c r="Y650" s="38">
        <f t="shared" si="91"/>
        <v>152.54</v>
      </c>
    </row>
    <row r="651" spans="1:25" x14ac:dyDescent="0.2">
      <c r="A651" s="37">
        <f t="shared" si="94"/>
        <v>649</v>
      </c>
      <c r="B651" s="38">
        <v>151.82</v>
      </c>
      <c r="H651" s="37">
        <f t="shared" si="95"/>
        <v>649</v>
      </c>
      <c r="I651" s="42">
        <f t="shared" si="92"/>
        <v>151.7357992073976</v>
      </c>
      <c r="O651" s="43"/>
      <c r="P651" s="43"/>
      <c r="X651" s="37">
        <f t="shared" si="93"/>
        <v>654</v>
      </c>
      <c r="Y651" s="38">
        <f t="shared" si="91"/>
        <v>152.72</v>
      </c>
    </row>
    <row r="652" spans="1:25" x14ac:dyDescent="0.2">
      <c r="A652" s="37">
        <f t="shared" si="94"/>
        <v>650</v>
      </c>
      <c r="B652" s="38">
        <v>152</v>
      </c>
      <c r="H652" s="37">
        <f t="shared" si="95"/>
        <v>650</v>
      </c>
      <c r="I652" s="42">
        <f t="shared" si="92"/>
        <v>151.91545574636723</v>
      </c>
      <c r="O652" s="43"/>
      <c r="P652" s="43"/>
      <c r="X652" s="37">
        <f t="shared" si="93"/>
        <v>655</v>
      </c>
      <c r="Y652" s="38">
        <f t="shared" si="91"/>
        <v>152.9</v>
      </c>
    </row>
    <row r="653" spans="1:25" x14ac:dyDescent="0.2">
      <c r="A653" s="37">
        <f t="shared" si="94"/>
        <v>651</v>
      </c>
      <c r="B653" s="38">
        <v>152.18</v>
      </c>
      <c r="H653" s="37">
        <f t="shared" si="95"/>
        <v>651</v>
      </c>
      <c r="I653" s="42">
        <f t="shared" si="92"/>
        <v>152.09511228533685</v>
      </c>
      <c r="O653" s="43"/>
      <c r="P653" s="43"/>
      <c r="X653" s="37">
        <f t="shared" si="93"/>
        <v>656</v>
      </c>
      <c r="Y653" s="38">
        <f t="shared" si="91"/>
        <v>153.07999999999998</v>
      </c>
    </row>
    <row r="654" spans="1:25" x14ac:dyDescent="0.2">
      <c r="A654" s="37">
        <f t="shared" si="94"/>
        <v>652</v>
      </c>
      <c r="B654" s="38">
        <v>152.36000000000001</v>
      </c>
      <c r="H654" s="37">
        <f t="shared" si="95"/>
        <v>652</v>
      </c>
      <c r="I654" s="42">
        <f t="shared" si="92"/>
        <v>152.27476882430648</v>
      </c>
      <c r="O654" s="43"/>
      <c r="P654" s="43"/>
      <c r="X654" s="37">
        <f t="shared" si="93"/>
        <v>657</v>
      </c>
      <c r="Y654" s="38">
        <f t="shared" si="91"/>
        <v>153.26</v>
      </c>
    </row>
    <row r="655" spans="1:25" x14ac:dyDescent="0.2">
      <c r="A655" s="37">
        <f t="shared" si="94"/>
        <v>653</v>
      </c>
      <c r="B655" s="38">
        <v>152.54</v>
      </c>
      <c r="H655" s="37">
        <f t="shared" si="95"/>
        <v>653</v>
      </c>
      <c r="I655" s="42">
        <f t="shared" si="92"/>
        <v>152.45442536327607</v>
      </c>
      <c r="O655" s="43"/>
      <c r="P655" s="43"/>
      <c r="X655" s="37">
        <f t="shared" si="93"/>
        <v>658</v>
      </c>
      <c r="Y655" s="38">
        <f t="shared" si="91"/>
        <v>153.44</v>
      </c>
    </row>
    <row r="656" spans="1:25" x14ac:dyDescent="0.2">
      <c r="A656" s="37">
        <f t="shared" si="94"/>
        <v>654</v>
      </c>
      <c r="B656" s="38">
        <v>152.72</v>
      </c>
      <c r="H656" s="37">
        <f t="shared" si="95"/>
        <v>654</v>
      </c>
      <c r="I656" s="42">
        <f t="shared" si="92"/>
        <v>152.6340819022457</v>
      </c>
      <c r="O656" s="43"/>
      <c r="P656" s="43"/>
      <c r="X656" s="37">
        <f t="shared" si="93"/>
        <v>659</v>
      </c>
      <c r="Y656" s="38">
        <f t="shared" si="91"/>
        <v>153.62</v>
      </c>
    </row>
    <row r="657" spans="1:25" x14ac:dyDescent="0.2">
      <c r="A657" s="37">
        <f t="shared" si="94"/>
        <v>655</v>
      </c>
      <c r="B657" s="38">
        <v>152.9</v>
      </c>
      <c r="H657" s="37">
        <f t="shared" si="95"/>
        <v>655</v>
      </c>
      <c r="I657" s="42">
        <f t="shared" si="92"/>
        <v>152.81373844121532</v>
      </c>
      <c r="O657" s="43"/>
      <c r="P657" s="43"/>
      <c r="X657" s="37">
        <f t="shared" si="93"/>
        <v>660</v>
      </c>
      <c r="Y657" s="38">
        <f t="shared" si="91"/>
        <v>153.80000000000001</v>
      </c>
    </row>
    <row r="658" spans="1:25" x14ac:dyDescent="0.2">
      <c r="A658" s="37">
        <f t="shared" si="94"/>
        <v>656</v>
      </c>
      <c r="B658" s="38">
        <v>153.07999999999998</v>
      </c>
      <c r="H658" s="37">
        <f t="shared" si="95"/>
        <v>656</v>
      </c>
      <c r="I658" s="42">
        <f t="shared" si="92"/>
        <v>152.99339498018495</v>
      </c>
      <c r="O658" s="43"/>
      <c r="P658" s="43"/>
      <c r="X658" s="37">
        <f t="shared" si="93"/>
        <v>661</v>
      </c>
      <c r="Y658" s="38">
        <f t="shared" si="91"/>
        <v>153.97999999999999</v>
      </c>
    </row>
    <row r="659" spans="1:25" x14ac:dyDescent="0.2">
      <c r="A659" s="37">
        <f t="shared" si="94"/>
        <v>657</v>
      </c>
      <c r="B659" s="38">
        <v>153.26</v>
      </c>
      <c r="H659" s="37">
        <f t="shared" si="95"/>
        <v>657</v>
      </c>
      <c r="I659" s="42">
        <f t="shared" si="92"/>
        <v>153.17305151915457</v>
      </c>
      <c r="O659" s="43"/>
      <c r="P659" s="43"/>
      <c r="X659" s="37">
        <f t="shared" si="93"/>
        <v>662</v>
      </c>
      <c r="Y659" s="38">
        <f t="shared" si="91"/>
        <v>154.16</v>
      </c>
    </row>
    <row r="660" spans="1:25" x14ac:dyDescent="0.2">
      <c r="A660" s="37">
        <f t="shared" si="94"/>
        <v>658</v>
      </c>
      <c r="B660" s="38">
        <v>153.44</v>
      </c>
      <c r="H660" s="37">
        <f t="shared" si="95"/>
        <v>658</v>
      </c>
      <c r="I660" s="42">
        <f t="shared" si="92"/>
        <v>153.35270805812416</v>
      </c>
      <c r="O660" s="43"/>
      <c r="P660" s="43"/>
      <c r="X660" s="37">
        <f t="shared" si="93"/>
        <v>663</v>
      </c>
      <c r="Y660" s="38">
        <f t="shared" si="91"/>
        <v>154.34</v>
      </c>
    </row>
    <row r="661" spans="1:25" x14ac:dyDescent="0.2">
      <c r="A661" s="37">
        <f t="shared" si="94"/>
        <v>659</v>
      </c>
      <c r="B661" s="38">
        <v>153.62</v>
      </c>
      <c r="H661" s="37">
        <f t="shared" si="95"/>
        <v>659</v>
      </c>
      <c r="I661" s="42">
        <f t="shared" si="92"/>
        <v>153.53236459709379</v>
      </c>
      <c r="O661" s="43"/>
      <c r="P661" s="43"/>
      <c r="X661" s="37">
        <f t="shared" si="93"/>
        <v>664</v>
      </c>
      <c r="Y661" s="38">
        <f t="shared" si="91"/>
        <v>154.52000000000001</v>
      </c>
    </row>
    <row r="662" spans="1:25" x14ac:dyDescent="0.2">
      <c r="A662" s="37">
        <f t="shared" si="94"/>
        <v>660</v>
      </c>
      <c r="B662" s="38">
        <v>153.80000000000001</v>
      </c>
      <c r="H662" s="37">
        <f t="shared" si="95"/>
        <v>660</v>
      </c>
      <c r="I662" s="42">
        <f t="shared" si="92"/>
        <v>153.71202113606341</v>
      </c>
      <c r="O662" s="43"/>
      <c r="P662" s="43"/>
      <c r="X662" s="37">
        <f t="shared" si="93"/>
        <v>665</v>
      </c>
      <c r="Y662" s="38">
        <f t="shared" si="91"/>
        <v>154.69999999999999</v>
      </c>
    </row>
    <row r="663" spans="1:25" x14ac:dyDescent="0.2">
      <c r="A663" s="37">
        <f t="shared" si="94"/>
        <v>661</v>
      </c>
      <c r="B663" s="38">
        <v>153.97999999999999</v>
      </c>
      <c r="H663" s="37">
        <f t="shared" si="95"/>
        <v>661</v>
      </c>
      <c r="I663" s="42">
        <f t="shared" si="92"/>
        <v>153.89167767503301</v>
      </c>
      <c r="O663" s="43"/>
      <c r="P663" s="43"/>
      <c r="X663" s="37">
        <f t="shared" si="93"/>
        <v>666</v>
      </c>
      <c r="Y663" s="38">
        <f t="shared" si="91"/>
        <v>154.88</v>
      </c>
    </row>
    <row r="664" spans="1:25" x14ac:dyDescent="0.2">
      <c r="A664" s="37">
        <f t="shared" si="94"/>
        <v>662</v>
      </c>
      <c r="B664" s="38">
        <v>154.16</v>
      </c>
      <c r="H664" s="37">
        <f t="shared" si="95"/>
        <v>662</v>
      </c>
      <c r="I664" s="42">
        <f t="shared" si="92"/>
        <v>154.07133421400263</v>
      </c>
      <c r="O664" s="43"/>
      <c r="P664" s="43"/>
      <c r="X664" s="37">
        <f t="shared" si="93"/>
        <v>667</v>
      </c>
      <c r="Y664" s="38">
        <f t="shared" si="91"/>
        <v>155.06</v>
      </c>
    </row>
    <row r="665" spans="1:25" x14ac:dyDescent="0.2">
      <c r="A665" s="37">
        <f t="shared" si="94"/>
        <v>663</v>
      </c>
      <c r="B665" s="38">
        <v>154.34</v>
      </c>
      <c r="H665" s="37">
        <f t="shared" si="95"/>
        <v>663</v>
      </c>
      <c r="I665" s="42">
        <f t="shared" si="92"/>
        <v>154.25099075297226</v>
      </c>
      <c r="O665" s="43"/>
      <c r="P665" s="43"/>
      <c r="X665" s="37">
        <f t="shared" si="93"/>
        <v>668</v>
      </c>
      <c r="Y665" s="38">
        <f t="shared" si="91"/>
        <v>155.24</v>
      </c>
    </row>
    <row r="666" spans="1:25" x14ac:dyDescent="0.2">
      <c r="A666" s="37">
        <f t="shared" si="94"/>
        <v>664</v>
      </c>
      <c r="B666" s="38">
        <v>154.52000000000001</v>
      </c>
      <c r="H666" s="37">
        <f t="shared" si="95"/>
        <v>664</v>
      </c>
      <c r="I666" s="42">
        <f t="shared" si="92"/>
        <v>154.43064729194188</v>
      </c>
      <c r="O666" s="43"/>
      <c r="P666" s="43"/>
      <c r="X666" s="37">
        <f t="shared" si="93"/>
        <v>669</v>
      </c>
      <c r="Y666" s="38">
        <f t="shared" si="91"/>
        <v>155.42000000000002</v>
      </c>
    </row>
    <row r="667" spans="1:25" x14ac:dyDescent="0.2">
      <c r="A667" s="37">
        <f t="shared" si="94"/>
        <v>665</v>
      </c>
      <c r="B667" s="38">
        <v>154.69999999999999</v>
      </c>
      <c r="H667" s="37">
        <f t="shared" si="95"/>
        <v>665</v>
      </c>
      <c r="I667" s="42">
        <f t="shared" si="92"/>
        <v>154.6103038309115</v>
      </c>
      <c r="O667" s="43"/>
      <c r="P667" s="43"/>
      <c r="X667" s="37">
        <f t="shared" si="93"/>
        <v>670</v>
      </c>
      <c r="Y667" s="38">
        <f t="shared" si="91"/>
        <v>155.6</v>
      </c>
    </row>
    <row r="668" spans="1:25" x14ac:dyDescent="0.2">
      <c r="A668" s="37">
        <f t="shared" si="94"/>
        <v>666</v>
      </c>
      <c r="B668" s="38">
        <v>154.88</v>
      </c>
      <c r="H668" s="37">
        <f t="shared" si="95"/>
        <v>666</v>
      </c>
      <c r="I668" s="42">
        <f t="shared" si="92"/>
        <v>154.7899603698811</v>
      </c>
      <c r="O668" s="43"/>
      <c r="P668" s="43"/>
      <c r="X668" s="37">
        <f t="shared" si="93"/>
        <v>671</v>
      </c>
      <c r="Y668" s="38">
        <f t="shared" si="91"/>
        <v>155.78</v>
      </c>
    </row>
    <row r="669" spans="1:25" x14ac:dyDescent="0.2">
      <c r="A669" s="37">
        <f t="shared" si="94"/>
        <v>667</v>
      </c>
      <c r="B669" s="38">
        <v>155.06</v>
      </c>
      <c r="H669" s="37">
        <f t="shared" si="95"/>
        <v>667</v>
      </c>
      <c r="I669" s="42">
        <f t="shared" si="92"/>
        <v>154.96961690885072</v>
      </c>
      <c r="O669" s="43"/>
      <c r="P669" s="43"/>
      <c r="X669" s="37">
        <f t="shared" si="93"/>
        <v>672</v>
      </c>
      <c r="Y669" s="38">
        <f t="shared" si="91"/>
        <v>155.96</v>
      </c>
    </row>
    <row r="670" spans="1:25" x14ac:dyDescent="0.2">
      <c r="A670" s="37">
        <f t="shared" si="94"/>
        <v>668</v>
      </c>
      <c r="B670" s="38">
        <v>155.24</v>
      </c>
      <c r="H670" s="37">
        <f t="shared" si="95"/>
        <v>668</v>
      </c>
      <c r="I670" s="42">
        <f t="shared" si="92"/>
        <v>155.14927344782035</v>
      </c>
      <c r="O670" s="43"/>
      <c r="P670" s="43"/>
      <c r="X670" s="37">
        <f t="shared" si="93"/>
        <v>673</v>
      </c>
      <c r="Y670" s="38">
        <f t="shared" si="91"/>
        <v>156.13999999999999</v>
      </c>
    </row>
    <row r="671" spans="1:25" x14ac:dyDescent="0.2">
      <c r="A671" s="37">
        <f t="shared" si="94"/>
        <v>669</v>
      </c>
      <c r="B671" s="38">
        <v>155.42000000000002</v>
      </c>
      <c r="H671" s="37">
        <f t="shared" si="95"/>
        <v>669</v>
      </c>
      <c r="I671" s="42">
        <f t="shared" si="92"/>
        <v>155.32892998678994</v>
      </c>
      <c r="O671" s="43"/>
      <c r="P671" s="43"/>
      <c r="X671" s="37">
        <f t="shared" si="93"/>
        <v>674</v>
      </c>
      <c r="Y671" s="38">
        <f t="shared" si="91"/>
        <v>156.32</v>
      </c>
    </row>
    <row r="672" spans="1:25" x14ac:dyDescent="0.2">
      <c r="A672" s="37">
        <f t="shared" si="94"/>
        <v>670</v>
      </c>
      <c r="B672" s="38">
        <v>155.6</v>
      </c>
      <c r="H672" s="37">
        <f t="shared" si="95"/>
        <v>670</v>
      </c>
      <c r="I672" s="42">
        <f t="shared" si="92"/>
        <v>155.50858652575957</v>
      </c>
      <c r="O672" s="43"/>
      <c r="P672" s="43"/>
      <c r="X672" s="37">
        <f t="shared" si="93"/>
        <v>675</v>
      </c>
      <c r="Y672" s="38">
        <f t="shared" si="91"/>
        <v>156.5</v>
      </c>
    </row>
    <row r="673" spans="1:25" x14ac:dyDescent="0.2">
      <c r="A673" s="37">
        <f t="shared" si="94"/>
        <v>671</v>
      </c>
      <c r="B673" s="38">
        <v>155.78</v>
      </c>
      <c r="H673" s="37">
        <f t="shared" si="95"/>
        <v>671</v>
      </c>
      <c r="I673" s="42">
        <f t="shared" si="92"/>
        <v>155.68824306472919</v>
      </c>
      <c r="O673" s="43"/>
      <c r="P673" s="43"/>
      <c r="X673" s="37">
        <f t="shared" si="93"/>
        <v>676</v>
      </c>
      <c r="Y673" s="38">
        <f t="shared" si="91"/>
        <v>156.68</v>
      </c>
    </row>
    <row r="674" spans="1:25" x14ac:dyDescent="0.2">
      <c r="A674" s="37">
        <f t="shared" si="94"/>
        <v>672</v>
      </c>
      <c r="B674" s="38">
        <v>155.96</v>
      </c>
      <c r="H674" s="37">
        <f t="shared" si="95"/>
        <v>672</v>
      </c>
      <c r="I674" s="42">
        <f t="shared" si="92"/>
        <v>155.86789960369882</v>
      </c>
      <c r="O674" s="43"/>
      <c r="P674" s="43"/>
      <c r="X674" s="37">
        <f t="shared" si="93"/>
        <v>677</v>
      </c>
      <c r="Y674" s="38">
        <f t="shared" si="91"/>
        <v>156.86000000000001</v>
      </c>
    </row>
    <row r="675" spans="1:25" x14ac:dyDescent="0.2">
      <c r="A675" s="37">
        <f t="shared" si="94"/>
        <v>673</v>
      </c>
      <c r="B675" s="38">
        <v>156.13999999999999</v>
      </c>
      <c r="H675" s="37">
        <f t="shared" si="95"/>
        <v>673</v>
      </c>
      <c r="I675" s="42">
        <f t="shared" si="92"/>
        <v>156.04755614266841</v>
      </c>
      <c r="O675" s="43"/>
      <c r="P675" s="43"/>
      <c r="X675" s="37">
        <f t="shared" si="93"/>
        <v>678</v>
      </c>
      <c r="Y675" s="38">
        <f t="shared" si="91"/>
        <v>157.04</v>
      </c>
    </row>
    <row r="676" spans="1:25" x14ac:dyDescent="0.2">
      <c r="A676" s="37">
        <f t="shared" si="94"/>
        <v>674</v>
      </c>
      <c r="B676" s="38">
        <v>156.32</v>
      </c>
      <c r="H676" s="37">
        <f t="shared" si="95"/>
        <v>674</v>
      </c>
      <c r="I676" s="42">
        <f t="shared" si="92"/>
        <v>156.22721268163804</v>
      </c>
      <c r="O676" s="43"/>
      <c r="P676" s="43"/>
      <c r="X676" s="37">
        <f t="shared" si="93"/>
        <v>679</v>
      </c>
      <c r="Y676" s="38">
        <f t="shared" si="91"/>
        <v>157.22</v>
      </c>
    </row>
    <row r="677" spans="1:25" x14ac:dyDescent="0.2">
      <c r="A677" s="37">
        <f t="shared" si="94"/>
        <v>675</v>
      </c>
      <c r="B677" s="38">
        <v>156.5</v>
      </c>
      <c r="H677" s="37">
        <f t="shared" si="95"/>
        <v>675</v>
      </c>
      <c r="I677" s="42">
        <f t="shared" si="92"/>
        <v>156.40686922060766</v>
      </c>
      <c r="O677" s="43"/>
      <c r="P677" s="43"/>
      <c r="X677" s="37">
        <f t="shared" si="93"/>
        <v>680</v>
      </c>
      <c r="Y677" s="38">
        <f t="shared" si="91"/>
        <v>157.4</v>
      </c>
    </row>
    <row r="678" spans="1:25" x14ac:dyDescent="0.2">
      <c r="A678" s="37">
        <f t="shared" si="94"/>
        <v>676</v>
      </c>
      <c r="B678" s="38">
        <v>156.68</v>
      </c>
      <c r="H678" s="37">
        <f t="shared" si="95"/>
        <v>676</v>
      </c>
      <c r="I678" s="42">
        <f t="shared" si="92"/>
        <v>156.58652575957728</v>
      </c>
      <c r="O678" s="43"/>
      <c r="P678" s="43"/>
      <c r="X678" s="37">
        <f t="shared" si="93"/>
        <v>681</v>
      </c>
      <c r="Y678" s="38">
        <f t="shared" si="91"/>
        <v>157.57999999999998</v>
      </c>
    </row>
    <row r="679" spans="1:25" x14ac:dyDescent="0.2">
      <c r="A679" s="37">
        <f t="shared" si="94"/>
        <v>677</v>
      </c>
      <c r="B679" s="38">
        <v>156.86000000000001</v>
      </c>
      <c r="H679" s="37">
        <f t="shared" si="95"/>
        <v>677</v>
      </c>
      <c r="I679" s="42">
        <f t="shared" si="92"/>
        <v>156.76618229854688</v>
      </c>
      <c r="O679" s="43"/>
      <c r="P679" s="43"/>
      <c r="X679" s="37">
        <f t="shared" si="93"/>
        <v>682</v>
      </c>
      <c r="Y679" s="38">
        <f t="shared" si="91"/>
        <v>157.76</v>
      </c>
    </row>
    <row r="680" spans="1:25" x14ac:dyDescent="0.2">
      <c r="A680" s="37">
        <f t="shared" si="94"/>
        <v>678</v>
      </c>
      <c r="B680" s="38">
        <v>157.04</v>
      </c>
      <c r="H680" s="37">
        <f t="shared" si="95"/>
        <v>678</v>
      </c>
      <c r="I680" s="42">
        <f t="shared" si="92"/>
        <v>156.9458388375165</v>
      </c>
      <c r="O680" s="43"/>
      <c r="P680" s="43"/>
      <c r="X680" s="37">
        <f t="shared" si="93"/>
        <v>683</v>
      </c>
      <c r="Y680" s="38">
        <f t="shared" si="91"/>
        <v>157.94</v>
      </c>
    </row>
    <row r="681" spans="1:25" x14ac:dyDescent="0.2">
      <c r="A681" s="37">
        <f t="shared" si="94"/>
        <v>679</v>
      </c>
      <c r="B681" s="38">
        <v>157.22</v>
      </c>
      <c r="H681" s="37">
        <f t="shared" si="95"/>
        <v>679</v>
      </c>
      <c r="I681" s="42">
        <f t="shared" si="92"/>
        <v>157.12549537648613</v>
      </c>
      <c r="O681" s="43"/>
      <c r="P681" s="43"/>
      <c r="X681" s="37">
        <f t="shared" si="93"/>
        <v>684</v>
      </c>
      <c r="Y681" s="38">
        <f t="shared" si="91"/>
        <v>158.12</v>
      </c>
    </row>
    <row r="682" spans="1:25" x14ac:dyDescent="0.2">
      <c r="A682" s="37">
        <f t="shared" si="94"/>
        <v>680</v>
      </c>
      <c r="B682" s="38">
        <v>157.4</v>
      </c>
      <c r="H682" s="37">
        <f t="shared" si="95"/>
        <v>680</v>
      </c>
      <c r="I682" s="42">
        <f t="shared" si="92"/>
        <v>157.30515191545572</v>
      </c>
      <c r="O682" s="43"/>
      <c r="P682" s="43"/>
      <c r="X682" s="37">
        <f t="shared" si="93"/>
        <v>685</v>
      </c>
      <c r="Y682" s="38">
        <f t="shared" si="91"/>
        <v>158.30000000000001</v>
      </c>
    </row>
    <row r="683" spans="1:25" x14ac:dyDescent="0.2">
      <c r="A683" s="37">
        <f t="shared" si="94"/>
        <v>681</v>
      </c>
      <c r="B683" s="38">
        <v>157.57999999999998</v>
      </c>
      <c r="H683" s="37">
        <f t="shared" si="95"/>
        <v>681</v>
      </c>
      <c r="I683" s="42">
        <f t="shared" si="92"/>
        <v>157.48480845442535</v>
      </c>
      <c r="O683" s="43"/>
      <c r="P683" s="43"/>
      <c r="X683" s="37">
        <f t="shared" si="93"/>
        <v>686</v>
      </c>
      <c r="Y683" s="38">
        <f t="shared" si="91"/>
        <v>158.47999999999999</v>
      </c>
    </row>
    <row r="684" spans="1:25" x14ac:dyDescent="0.2">
      <c r="A684" s="37">
        <f t="shared" si="94"/>
        <v>682</v>
      </c>
      <c r="B684" s="38">
        <v>157.76</v>
      </c>
      <c r="H684" s="37">
        <f t="shared" si="95"/>
        <v>682</v>
      </c>
      <c r="I684" s="42">
        <f t="shared" si="92"/>
        <v>157.66446499339497</v>
      </c>
      <c r="O684" s="43"/>
      <c r="P684" s="43"/>
      <c r="X684" s="37">
        <f t="shared" si="93"/>
        <v>687</v>
      </c>
      <c r="Y684" s="38">
        <f t="shared" si="91"/>
        <v>158.66</v>
      </c>
    </row>
    <row r="685" spans="1:25" x14ac:dyDescent="0.2">
      <c r="A685" s="37">
        <f t="shared" si="94"/>
        <v>683</v>
      </c>
      <c r="B685" s="38">
        <v>157.94</v>
      </c>
      <c r="H685" s="37">
        <f t="shared" si="95"/>
        <v>683</v>
      </c>
      <c r="I685" s="42">
        <f t="shared" si="92"/>
        <v>157.8441215323646</v>
      </c>
      <c r="O685" s="43"/>
      <c r="P685" s="43"/>
      <c r="X685" s="37">
        <f t="shared" si="93"/>
        <v>688</v>
      </c>
      <c r="Y685" s="38">
        <f t="shared" si="91"/>
        <v>158.84</v>
      </c>
    </row>
    <row r="686" spans="1:25" x14ac:dyDescent="0.2">
      <c r="A686" s="37">
        <f t="shared" si="94"/>
        <v>684</v>
      </c>
      <c r="B686" s="38">
        <v>158.12</v>
      </c>
      <c r="H686" s="37">
        <f t="shared" si="95"/>
        <v>684</v>
      </c>
      <c r="I686" s="42">
        <f t="shared" si="92"/>
        <v>158.02377807133422</v>
      </c>
      <c r="O686" s="43"/>
      <c r="P686" s="43"/>
      <c r="X686" s="37">
        <f t="shared" si="93"/>
        <v>689</v>
      </c>
      <c r="Y686" s="38">
        <f t="shared" si="91"/>
        <v>159.02000000000001</v>
      </c>
    </row>
    <row r="687" spans="1:25" x14ac:dyDescent="0.2">
      <c r="A687" s="37">
        <f t="shared" si="94"/>
        <v>685</v>
      </c>
      <c r="B687" s="38">
        <v>158.30000000000001</v>
      </c>
      <c r="H687" s="37">
        <f t="shared" si="95"/>
        <v>685</v>
      </c>
      <c r="I687" s="42">
        <f t="shared" si="92"/>
        <v>158.20343461030382</v>
      </c>
      <c r="O687" s="43"/>
      <c r="P687" s="43"/>
      <c r="X687" s="37">
        <f t="shared" si="93"/>
        <v>690</v>
      </c>
      <c r="Y687" s="38">
        <f t="shared" si="91"/>
        <v>159.19999999999999</v>
      </c>
    </row>
    <row r="688" spans="1:25" x14ac:dyDescent="0.2">
      <c r="A688" s="37">
        <f t="shared" si="94"/>
        <v>686</v>
      </c>
      <c r="B688" s="38">
        <v>158.47999999999999</v>
      </c>
      <c r="H688" s="37">
        <f t="shared" si="95"/>
        <v>686</v>
      </c>
      <c r="I688" s="42">
        <f t="shared" si="92"/>
        <v>158.38309114927344</v>
      </c>
      <c r="O688" s="43"/>
      <c r="P688" s="43"/>
      <c r="X688" s="37">
        <f t="shared" si="93"/>
        <v>691</v>
      </c>
      <c r="Y688" s="38">
        <f t="shared" si="91"/>
        <v>159.38</v>
      </c>
    </row>
    <row r="689" spans="1:25" x14ac:dyDescent="0.2">
      <c r="A689" s="37">
        <f t="shared" si="94"/>
        <v>687</v>
      </c>
      <c r="B689" s="38">
        <v>158.66</v>
      </c>
      <c r="H689" s="37">
        <f t="shared" si="95"/>
        <v>687</v>
      </c>
      <c r="I689" s="42">
        <f t="shared" si="92"/>
        <v>158.56274768824306</v>
      </c>
      <c r="O689" s="43"/>
      <c r="P689" s="43"/>
      <c r="X689" s="37">
        <f t="shared" si="93"/>
        <v>692</v>
      </c>
      <c r="Y689" s="38">
        <f t="shared" si="91"/>
        <v>159.56</v>
      </c>
    </row>
    <row r="690" spans="1:25" x14ac:dyDescent="0.2">
      <c r="A690" s="37">
        <f t="shared" si="94"/>
        <v>688</v>
      </c>
      <c r="B690" s="38">
        <v>158.84</v>
      </c>
      <c r="H690" s="37">
        <f t="shared" si="95"/>
        <v>688</v>
      </c>
      <c r="I690" s="42">
        <f t="shared" si="92"/>
        <v>158.74240422721269</v>
      </c>
      <c r="O690" s="43"/>
      <c r="P690" s="43"/>
      <c r="X690" s="37">
        <f t="shared" si="93"/>
        <v>693</v>
      </c>
      <c r="Y690" s="38">
        <f t="shared" ref="Y690:Y746" si="96">SUM(Y$497+((Y$747-Y$497)*((X690-X$497)/(X$747-X$497))))</f>
        <v>159.74</v>
      </c>
    </row>
    <row r="691" spans="1:25" x14ac:dyDescent="0.2">
      <c r="A691" s="37">
        <f t="shared" si="94"/>
        <v>689</v>
      </c>
      <c r="B691" s="38">
        <v>159.02000000000001</v>
      </c>
      <c r="H691" s="37">
        <f t="shared" si="95"/>
        <v>689</v>
      </c>
      <c r="I691" s="42">
        <f t="shared" si="92"/>
        <v>158.92206076618231</v>
      </c>
      <c r="O691" s="43"/>
      <c r="P691" s="43"/>
      <c r="X691" s="37">
        <f t="shared" si="93"/>
        <v>694</v>
      </c>
      <c r="Y691" s="38">
        <f t="shared" si="96"/>
        <v>159.92000000000002</v>
      </c>
    </row>
    <row r="692" spans="1:25" x14ac:dyDescent="0.2">
      <c r="A692" s="37">
        <f t="shared" si="94"/>
        <v>690</v>
      </c>
      <c r="B692" s="38">
        <v>159.19999999999999</v>
      </c>
      <c r="H692" s="37">
        <f t="shared" si="95"/>
        <v>690</v>
      </c>
      <c r="I692" s="42">
        <f t="shared" si="92"/>
        <v>159.10171730515191</v>
      </c>
      <c r="O692" s="43"/>
      <c r="P692" s="43"/>
      <c r="X692" s="37">
        <f t="shared" si="93"/>
        <v>695</v>
      </c>
      <c r="Y692" s="38">
        <f t="shared" si="96"/>
        <v>160.1</v>
      </c>
    </row>
    <row r="693" spans="1:25" x14ac:dyDescent="0.2">
      <c r="A693" s="37">
        <f t="shared" si="94"/>
        <v>691</v>
      </c>
      <c r="B693" s="38">
        <v>159.38</v>
      </c>
      <c r="H693" s="37">
        <f t="shared" si="95"/>
        <v>691</v>
      </c>
      <c r="I693" s="42">
        <f t="shared" si="92"/>
        <v>159.28137384412153</v>
      </c>
      <c r="O693" s="43"/>
      <c r="P693" s="43"/>
      <c r="X693" s="37">
        <f t="shared" si="93"/>
        <v>696</v>
      </c>
      <c r="Y693" s="38">
        <f t="shared" si="96"/>
        <v>160.28</v>
      </c>
    </row>
    <row r="694" spans="1:25" x14ac:dyDescent="0.2">
      <c r="A694" s="37">
        <f t="shared" si="94"/>
        <v>692</v>
      </c>
      <c r="B694" s="38">
        <v>159.56</v>
      </c>
      <c r="H694" s="37">
        <f t="shared" si="95"/>
        <v>692</v>
      </c>
      <c r="I694" s="42">
        <f t="shared" si="92"/>
        <v>159.46103038309116</v>
      </c>
      <c r="O694" s="43"/>
      <c r="P694" s="43"/>
      <c r="X694" s="37">
        <f t="shared" si="93"/>
        <v>697</v>
      </c>
      <c r="Y694" s="38">
        <f t="shared" si="96"/>
        <v>160.46</v>
      </c>
    </row>
    <row r="695" spans="1:25" x14ac:dyDescent="0.2">
      <c r="A695" s="37">
        <f t="shared" si="94"/>
        <v>693</v>
      </c>
      <c r="B695" s="38">
        <v>159.74</v>
      </c>
      <c r="H695" s="37">
        <f t="shared" si="95"/>
        <v>693</v>
      </c>
      <c r="I695" s="42">
        <f t="shared" si="92"/>
        <v>159.64068692206075</v>
      </c>
      <c r="O695" s="43"/>
      <c r="P695" s="43"/>
      <c r="X695" s="37">
        <f t="shared" si="93"/>
        <v>698</v>
      </c>
      <c r="Y695" s="38">
        <f t="shared" si="96"/>
        <v>160.63999999999999</v>
      </c>
    </row>
    <row r="696" spans="1:25" x14ac:dyDescent="0.2">
      <c r="A696" s="37">
        <f t="shared" si="94"/>
        <v>694</v>
      </c>
      <c r="B696" s="38">
        <v>159.92000000000002</v>
      </c>
      <c r="H696" s="37">
        <f t="shared" si="95"/>
        <v>694</v>
      </c>
      <c r="I696" s="42">
        <f t="shared" ref="I696:I752" si="97">SUM($F$37+(($F$38-$F$37)*((H696-$E$37)/($E$38-$E$37))))</f>
        <v>159.82034346103038</v>
      </c>
      <c r="O696" s="43"/>
      <c r="P696" s="43"/>
      <c r="X696" s="37">
        <f t="shared" si="93"/>
        <v>699</v>
      </c>
      <c r="Y696" s="38">
        <f t="shared" si="96"/>
        <v>160.82</v>
      </c>
    </row>
    <row r="697" spans="1:25" x14ac:dyDescent="0.2">
      <c r="A697" s="37">
        <f t="shared" si="94"/>
        <v>695</v>
      </c>
      <c r="B697" s="38">
        <v>160.1</v>
      </c>
      <c r="H697" s="37">
        <f t="shared" si="95"/>
        <v>695</v>
      </c>
      <c r="I697" s="42">
        <f t="shared" si="97"/>
        <v>160</v>
      </c>
      <c r="O697" s="43"/>
      <c r="P697" s="43"/>
      <c r="X697" s="37">
        <f t="shared" si="93"/>
        <v>700</v>
      </c>
      <c r="Y697" s="38">
        <f t="shared" si="96"/>
        <v>161</v>
      </c>
    </row>
    <row r="698" spans="1:25" x14ac:dyDescent="0.2">
      <c r="A698" s="37">
        <f t="shared" si="94"/>
        <v>696</v>
      </c>
      <c r="B698" s="38">
        <v>160.28</v>
      </c>
      <c r="H698" s="37">
        <f t="shared" si="95"/>
        <v>696</v>
      </c>
      <c r="I698" s="42">
        <f t="shared" si="97"/>
        <v>160.17965653896962</v>
      </c>
      <c r="O698" s="43"/>
      <c r="P698" s="43"/>
      <c r="X698" s="37">
        <f t="shared" si="93"/>
        <v>701</v>
      </c>
      <c r="Y698" s="38">
        <f t="shared" si="96"/>
        <v>161.18</v>
      </c>
    </row>
    <row r="699" spans="1:25" x14ac:dyDescent="0.2">
      <c r="A699" s="37">
        <f t="shared" si="94"/>
        <v>697</v>
      </c>
      <c r="B699" s="38">
        <v>160.46</v>
      </c>
      <c r="H699" s="37">
        <f t="shared" si="95"/>
        <v>697</v>
      </c>
      <c r="I699" s="42">
        <f t="shared" si="97"/>
        <v>160.35931307793925</v>
      </c>
      <c r="O699" s="43"/>
      <c r="P699" s="43"/>
      <c r="X699" s="37">
        <f t="shared" si="93"/>
        <v>702</v>
      </c>
      <c r="Y699" s="38">
        <f t="shared" si="96"/>
        <v>161.36000000000001</v>
      </c>
    </row>
    <row r="700" spans="1:25" x14ac:dyDescent="0.2">
      <c r="A700" s="37">
        <f t="shared" si="94"/>
        <v>698</v>
      </c>
      <c r="B700" s="38">
        <v>160.63999999999999</v>
      </c>
      <c r="H700" s="37">
        <f t="shared" si="95"/>
        <v>698</v>
      </c>
      <c r="I700" s="42">
        <f t="shared" si="97"/>
        <v>160.53896961690884</v>
      </c>
      <c r="O700" s="43"/>
      <c r="P700" s="43"/>
      <c r="X700" s="37">
        <f t="shared" si="93"/>
        <v>703</v>
      </c>
      <c r="Y700" s="38">
        <f t="shared" si="96"/>
        <v>161.54</v>
      </c>
    </row>
    <row r="701" spans="1:25" x14ac:dyDescent="0.2">
      <c r="A701" s="37">
        <f t="shared" si="94"/>
        <v>699</v>
      </c>
      <c r="B701" s="38">
        <v>160.82</v>
      </c>
      <c r="H701" s="37">
        <f t="shared" si="95"/>
        <v>699</v>
      </c>
      <c r="I701" s="42">
        <f t="shared" si="97"/>
        <v>160.71862615587847</v>
      </c>
      <c r="O701" s="43"/>
      <c r="P701" s="43"/>
      <c r="X701" s="37">
        <f t="shared" si="93"/>
        <v>704</v>
      </c>
      <c r="Y701" s="38">
        <f t="shared" si="96"/>
        <v>161.72</v>
      </c>
    </row>
    <row r="702" spans="1:25" x14ac:dyDescent="0.2">
      <c r="A702" s="37">
        <f t="shared" si="94"/>
        <v>700</v>
      </c>
      <c r="B702" s="38">
        <v>161</v>
      </c>
      <c r="H702" s="37">
        <f t="shared" si="95"/>
        <v>700</v>
      </c>
      <c r="I702" s="42">
        <f t="shared" si="97"/>
        <v>160.89828269484809</v>
      </c>
      <c r="O702" s="43"/>
      <c r="P702" s="43"/>
      <c r="X702" s="37">
        <f t="shared" si="93"/>
        <v>705</v>
      </c>
      <c r="Y702" s="38">
        <f t="shared" si="96"/>
        <v>161.9</v>
      </c>
    </row>
    <row r="703" spans="1:25" x14ac:dyDescent="0.2">
      <c r="A703" s="37">
        <f t="shared" si="94"/>
        <v>701</v>
      </c>
      <c r="B703" s="38">
        <v>161.18</v>
      </c>
      <c r="H703" s="37">
        <f t="shared" si="95"/>
        <v>701</v>
      </c>
      <c r="I703" s="42">
        <f t="shared" si="97"/>
        <v>161.07793923381769</v>
      </c>
      <c r="O703" s="43"/>
      <c r="P703" s="43"/>
      <c r="X703" s="37">
        <f t="shared" si="93"/>
        <v>706</v>
      </c>
      <c r="Y703" s="38">
        <f t="shared" si="96"/>
        <v>162.07999999999998</v>
      </c>
    </row>
    <row r="704" spans="1:25" x14ac:dyDescent="0.2">
      <c r="A704" s="37">
        <f t="shared" si="94"/>
        <v>702</v>
      </c>
      <c r="B704" s="38">
        <v>161.36000000000001</v>
      </c>
      <c r="H704" s="37">
        <f t="shared" si="95"/>
        <v>702</v>
      </c>
      <c r="I704" s="42">
        <f t="shared" si="97"/>
        <v>161.25759577278731</v>
      </c>
      <c r="O704" s="43"/>
      <c r="P704" s="43"/>
      <c r="X704" s="37">
        <f t="shared" si="93"/>
        <v>707</v>
      </c>
      <c r="Y704" s="38">
        <f t="shared" si="96"/>
        <v>162.26</v>
      </c>
    </row>
    <row r="705" spans="1:25" x14ac:dyDescent="0.2">
      <c r="A705" s="37">
        <f t="shared" si="94"/>
        <v>703</v>
      </c>
      <c r="B705" s="38">
        <v>161.54</v>
      </c>
      <c r="H705" s="37">
        <f t="shared" si="95"/>
        <v>703</v>
      </c>
      <c r="I705" s="42">
        <f t="shared" si="97"/>
        <v>161.43725231175694</v>
      </c>
      <c r="O705" s="43"/>
      <c r="P705" s="43"/>
      <c r="X705" s="37">
        <f t="shared" si="93"/>
        <v>708</v>
      </c>
      <c r="Y705" s="38">
        <f t="shared" si="96"/>
        <v>162.44</v>
      </c>
    </row>
    <row r="706" spans="1:25" x14ac:dyDescent="0.2">
      <c r="A706" s="37">
        <f t="shared" si="94"/>
        <v>704</v>
      </c>
      <c r="B706" s="38">
        <v>161.72</v>
      </c>
      <c r="H706" s="37">
        <f t="shared" si="95"/>
        <v>704</v>
      </c>
      <c r="I706" s="42">
        <f t="shared" si="97"/>
        <v>161.61690885072653</v>
      </c>
      <c r="O706" s="43"/>
      <c r="P706" s="43"/>
      <c r="X706" s="37">
        <f t="shared" si="93"/>
        <v>709</v>
      </c>
      <c r="Y706" s="38">
        <f t="shared" si="96"/>
        <v>162.62</v>
      </c>
    </row>
    <row r="707" spans="1:25" x14ac:dyDescent="0.2">
      <c r="A707" s="37">
        <f t="shared" si="94"/>
        <v>705</v>
      </c>
      <c r="B707" s="38">
        <v>161.9</v>
      </c>
      <c r="H707" s="37">
        <f t="shared" si="95"/>
        <v>705</v>
      </c>
      <c r="I707" s="42">
        <f t="shared" si="97"/>
        <v>161.79656538969616</v>
      </c>
      <c r="O707" s="43"/>
      <c r="P707" s="43"/>
      <c r="X707" s="37">
        <f t="shared" si="93"/>
        <v>710</v>
      </c>
      <c r="Y707" s="38">
        <f t="shared" si="96"/>
        <v>162.80000000000001</v>
      </c>
    </row>
    <row r="708" spans="1:25" x14ac:dyDescent="0.2">
      <c r="A708" s="37">
        <f t="shared" si="94"/>
        <v>706</v>
      </c>
      <c r="B708" s="38">
        <v>162.07999999999998</v>
      </c>
      <c r="H708" s="37">
        <f t="shared" si="95"/>
        <v>706</v>
      </c>
      <c r="I708" s="42">
        <f t="shared" si="97"/>
        <v>161.97622192866578</v>
      </c>
      <c r="O708" s="43"/>
      <c r="P708" s="43"/>
      <c r="X708" s="37">
        <f t="shared" ref="X708:X771" si="98">X707+1</f>
        <v>711</v>
      </c>
      <c r="Y708" s="38">
        <f t="shared" si="96"/>
        <v>162.97999999999999</v>
      </c>
    </row>
    <row r="709" spans="1:25" x14ac:dyDescent="0.2">
      <c r="A709" s="37">
        <f t="shared" si="94"/>
        <v>707</v>
      </c>
      <c r="B709" s="38">
        <v>162.26</v>
      </c>
      <c r="H709" s="37">
        <f t="shared" si="95"/>
        <v>707</v>
      </c>
      <c r="I709" s="42">
        <f t="shared" si="97"/>
        <v>162.1558784676354</v>
      </c>
      <c r="O709" s="43"/>
      <c r="P709" s="43"/>
      <c r="X709" s="37">
        <f t="shared" si="98"/>
        <v>712</v>
      </c>
      <c r="Y709" s="38">
        <f t="shared" si="96"/>
        <v>163.16</v>
      </c>
    </row>
    <row r="710" spans="1:25" x14ac:dyDescent="0.2">
      <c r="A710" s="37">
        <f t="shared" si="94"/>
        <v>708</v>
      </c>
      <c r="B710" s="38">
        <v>162.44</v>
      </c>
      <c r="H710" s="37">
        <f t="shared" si="95"/>
        <v>708</v>
      </c>
      <c r="I710" s="42">
        <f t="shared" si="97"/>
        <v>162.33553500660503</v>
      </c>
      <c r="O710" s="43"/>
      <c r="P710" s="43"/>
      <c r="X710" s="37">
        <f t="shared" si="98"/>
        <v>713</v>
      </c>
      <c r="Y710" s="38">
        <f t="shared" si="96"/>
        <v>163.34</v>
      </c>
    </row>
    <row r="711" spans="1:25" x14ac:dyDescent="0.2">
      <c r="A711" s="37">
        <f t="shared" si="94"/>
        <v>709</v>
      </c>
      <c r="B711" s="38">
        <v>162.62</v>
      </c>
      <c r="H711" s="37">
        <f t="shared" si="95"/>
        <v>709</v>
      </c>
      <c r="I711" s="42">
        <f t="shared" si="97"/>
        <v>162.51519154557462</v>
      </c>
      <c r="O711" s="43"/>
      <c r="P711" s="43"/>
      <c r="X711" s="37">
        <f t="shared" si="98"/>
        <v>714</v>
      </c>
      <c r="Y711" s="38">
        <f t="shared" si="96"/>
        <v>163.51999999999998</v>
      </c>
    </row>
    <row r="712" spans="1:25" x14ac:dyDescent="0.2">
      <c r="A712" s="37">
        <f t="shared" si="94"/>
        <v>710</v>
      </c>
      <c r="B712" s="38">
        <v>162.80000000000001</v>
      </c>
      <c r="H712" s="37">
        <f t="shared" si="95"/>
        <v>710</v>
      </c>
      <c r="I712" s="42">
        <f t="shared" si="97"/>
        <v>162.69484808454425</v>
      </c>
      <c r="O712" s="43"/>
      <c r="P712" s="43"/>
      <c r="X712" s="37">
        <f t="shared" si="98"/>
        <v>715</v>
      </c>
      <c r="Y712" s="38">
        <f t="shared" si="96"/>
        <v>163.69999999999999</v>
      </c>
    </row>
    <row r="713" spans="1:25" x14ac:dyDescent="0.2">
      <c r="A713" s="37">
        <f t="shared" ref="A713:A776" si="99">A712+1</f>
        <v>711</v>
      </c>
      <c r="B713" s="38">
        <v>162.97999999999999</v>
      </c>
      <c r="H713" s="37">
        <f t="shared" ref="H713:H776" si="100">H712+1</f>
        <v>711</v>
      </c>
      <c r="I713" s="42">
        <f t="shared" si="97"/>
        <v>162.87450462351387</v>
      </c>
      <c r="O713" s="43"/>
      <c r="P713" s="43"/>
      <c r="X713" s="37">
        <f t="shared" si="98"/>
        <v>716</v>
      </c>
      <c r="Y713" s="38">
        <f t="shared" si="96"/>
        <v>163.88</v>
      </c>
    </row>
    <row r="714" spans="1:25" x14ac:dyDescent="0.2">
      <c r="A714" s="37">
        <f t="shared" si="99"/>
        <v>712</v>
      </c>
      <c r="B714" s="38">
        <v>163.16</v>
      </c>
      <c r="H714" s="37">
        <f t="shared" si="100"/>
        <v>712</v>
      </c>
      <c r="I714" s="42">
        <f t="shared" si="97"/>
        <v>163.05416116248347</v>
      </c>
      <c r="O714" s="43"/>
      <c r="P714" s="43"/>
      <c r="X714" s="37">
        <f t="shared" si="98"/>
        <v>717</v>
      </c>
      <c r="Y714" s="38">
        <f t="shared" si="96"/>
        <v>164.06</v>
      </c>
    </row>
    <row r="715" spans="1:25" x14ac:dyDescent="0.2">
      <c r="A715" s="37">
        <f t="shared" si="99"/>
        <v>713</v>
      </c>
      <c r="B715" s="38">
        <v>163.34</v>
      </c>
      <c r="H715" s="37">
        <f t="shared" si="100"/>
        <v>713</v>
      </c>
      <c r="I715" s="42">
        <f t="shared" si="97"/>
        <v>163.23381770145309</v>
      </c>
      <c r="O715" s="43"/>
      <c r="P715" s="43"/>
      <c r="X715" s="37">
        <f t="shared" si="98"/>
        <v>718</v>
      </c>
      <c r="Y715" s="38">
        <f t="shared" si="96"/>
        <v>164.24</v>
      </c>
    </row>
    <row r="716" spans="1:25" x14ac:dyDescent="0.2">
      <c r="A716" s="37">
        <f t="shared" si="99"/>
        <v>714</v>
      </c>
      <c r="B716" s="38">
        <v>163.51999999999998</v>
      </c>
      <c r="H716" s="37">
        <f t="shared" si="100"/>
        <v>714</v>
      </c>
      <c r="I716" s="42">
        <f t="shared" si="97"/>
        <v>163.41347424042272</v>
      </c>
      <c r="O716" s="43"/>
      <c r="P716" s="43"/>
      <c r="X716" s="37">
        <f t="shared" si="98"/>
        <v>719</v>
      </c>
      <c r="Y716" s="38">
        <f t="shared" si="96"/>
        <v>164.42000000000002</v>
      </c>
    </row>
    <row r="717" spans="1:25" x14ac:dyDescent="0.2">
      <c r="A717" s="37">
        <f t="shared" si="99"/>
        <v>715</v>
      </c>
      <c r="B717" s="38">
        <v>163.69999999999999</v>
      </c>
      <c r="H717" s="37">
        <f t="shared" si="100"/>
        <v>715</v>
      </c>
      <c r="I717" s="42">
        <f t="shared" si="97"/>
        <v>163.59313077939234</v>
      </c>
      <c r="O717" s="43"/>
      <c r="P717" s="43"/>
      <c r="X717" s="37">
        <f t="shared" si="98"/>
        <v>720</v>
      </c>
      <c r="Y717" s="38">
        <f t="shared" si="96"/>
        <v>164.6</v>
      </c>
    </row>
    <row r="718" spans="1:25" x14ac:dyDescent="0.2">
      <c r="A718" s="37">
        <f t="shared" si="99"/>
        <v>716</v>
      </c>
      <c r="B718" s="38">
        <v>163.88</v>
      </c>
      <c r="H718" s="37">
        <f t="shared" si="100"/>
        <v>716</v>
      </c>
      <c r="I718" s="42">
        <f t="shared" si="97"/>
        <v>163.77278731836196</v>
      </c>
      <c r="O718" s="43"/>
      <c r="P718" s="43"/>
      <c r="X718" s="37">
        <f t="shared" si="98"/>
        <v>721</v>
      </c>
      <c r="Y718" s="38">
        <f t="shared" si="96"/>
        <v>164.78</v>
      </c>
    </row>
    <row r="719" spans="1:25" x14ac:dyDescent="0.2">
      <c r="A719" s="37">
        <f t="shared" si="99"/>
        <v>717</v>
      </c>
      <c r="B719" s="38">
        <v>164.06</v>
      </c>
      <c r="H719" s="37">
        <f t="shared" si="100"/>
        <v>717</v>
      </c>
      <c r="I719" s="42">
        <f t="shared" si="97"/>
        <v>163.95244385733156</v>
      </c>
      <c r="O719" s="43"/>
      <c r="P719" s="43"/>
      <c r="X719" s="37">
        <f t="shared" si="98"/>
        <v>722</v>
      </c>
      <c r="Y719" s="38">
        <f t="shared" si="96"/>
        <v>164.96</v>
      </c>
    </row>
    <row r="720" spans="1:25" x14ac:dyDescent="0.2">
      <c r="A720" s="37">
        <f t="shared" si="99"/>
        <v>718</v>
      </c>
      <c r="B720" s="38">
        <v>164.24</v>
      </c>
      <c r="H720" s="37">
        <f t="shared" si="100"/>
        <v>718</v>
      </c>
      <c r="I720" s="42">
        <f t="shared" si="97"/>
        <v>164.13210039630118</v>
      </c>
      <c r="O720" s="43"/>
      <c r="P720" s="43"/>
      <c r="X720" s="37">
        <f t="shared" si="98"/>
        <v>723</v>
      </c>
      <c r="Y720" s="38">
        <f t="shared" si="96"/>
        <v>165.14</v>
      </c>
    </row>
    <row r="721" spans="1:25" x14ac:dyDescent="0.2">
      <c r="A721" s="37">
        <f t="shared" si="99"/>
        <v>719</v>
      </c>
      <c r="B721" s="38">
        <v>164.42000000000002</v>
      </c>
      <c r="H721" s="37">
        <f t="shared" si="100"/>
        <v>719</v>
      </c>
      <c r="I721" s="42">
        <f t="shared" si="97"/>
        <v>164.31175693527081</v>
      </c>
      <c r="O721" s="43"/>
      <c r="P721" s="43"/>
      <c r="X721" s="37">
        <f t="shared" si="98"/>
        <v>724</v>
      </c>
      <c r="Y721" s="38">
        <f t="shared" si="96"/>
        <v>165.32</v>
      </c>
    </row>
    <row r="722" spans="1:25" x14ac:dyDescent="0.2">
      <c r="A722" s="37">
        <f t="shared" si="99"/>
        <v>720</v>
      </c>
      <c r="B722" s="38">
        <v>164.6</v>
      </c>
      <c r="H722" s="37">
        <f t="shared" si="100"/>
        <v>720</v>
      </c>
      <c r="I722" s="42">
        <f t="shared" si="97"/>
        <v>164.4914134742404</v>
      </c>
      <c r="O722" s="43"/>
      <c r="P722" s="43"/>
      <c r="X722" s="37">
        <f t="shared" si="98"/>
        <v>725</v>
      </c>
      <c r="Y722" s="38">
        <f t="shared" si="96"/>
        <v>165.5</v>
      </c>
    </row>
    <row r="723" spans="1:25" x14ac:dyDescent="0.2">
      <c r="A723" s="37">
        <f t="shared" si="99"/>
        <v>721</v>
      </c>
      <c r="B723" s="38">
        <v>164.78</v>
      </c>
      <c r="H723" s="37">
        <f t="shared" si="100"/>
        <v>721</v>
      </c>
      <c r="I723" s="42">
        <f t="shared" si="97"/>
        <v>164.67107001321003</v>
      </c>
      <c r="O723" s="43"/>
      <c r="P723" s="43"/>
      <c r="X723" s="37">
        <f t="shared" si="98"/>
        <v>726</v>
      </c>
      <c r="Y723" s="38">
        <f t="shared" si="96"/>
        <v>165.68</v>
      </c>
    </row>
    <row r="724" spans="1:25" x14ac:dyDescent="0.2">
      <c r="A724" s="37">
        <f t="shared" si="99"/>
        <v>722</v>
      </c>
      <c r="B724" s="38">
        <v>164.96</v>
      </c>
      <c r="H724" s="37">
        <f t="shared" si="100"/>
        <v>722</v>
      </c>
      <c r="I724" s="42">
        <f t="shared" si="97"/>
        <v>164.85072655217965</v>
      </c>
      <c r="O724" s="43"/>
      <c r="P724" s="43"/>
      <c r="X724" s="37">
        <f t="shared" si="98"/>
        <v>727</v>
      </c>
      <c r="Y724" s="38">
        <f t="shared" si="96"/>
        <v>165.86</v>
      </c>
    </row>
    <row r="725" spans="1:25" x14ac:dyDescent="0.2">
      <c r="A725" s="37">
        <f t="shared" si="99"/>
        <v>723</v>
      </c>
      <c r="B725" s="38">
        <v>165.14</v>
      </c>
      <c r="H725" s="37">
        <f t="shared" si="100"/>
        <v>723</v>
      </c>
      <c r="I725" s="42">
        <f t="shared" si="97"/>
        <v>165.03038309114928</v>
      </c>
      <c r="O725" s="43"/>
      <c r="P725" s="43"/>
      <c r="X725" s="37">
        <f t="shared" si="98"/>
        <v>728</v>
      </c>
      <c r="Y725" s="38">
        <f t="shared" si="96"/>
        <v>166.04</v>
      </c>
    </row>
    <row r="726" spans="1:25" x14ac:dyDescent="0.2">
      <c r="A726" s="37">
        <f t="shared" si="99"/>
        <v>724</v>
      </c>
      <c r="B726" s="38">
        <v>165.32</v>
      </c>
      <c r="H726" s="37">
        <f t="shared" si="100"/>
        <v>724</v>
      </c>
      <c r="I726" s="42">
        <f t="shared" si="97"/>
        <v>165.2100396301189</v>
      </c>
      <c r="O726" s="43"/>
      <c r="P726" s="43"/>
      <c r="X726" s="37">
        <f t="shared" si="98"/>
        <v>729</v>
      </c>
      <c r="Y726" s="38">
        <f t="shared" si="96"/>
        <v>166.22</v>
      </c>
    </row>
    <row r="727" spans="1:25" x14ac:dyDescent="0.2">
      <c r="A727" s="37">
        <f t="shared" si="99"/>
        <v>725</v>
      </c>
      <c r="B727" s="38">
        <v>165.5</v>
      </c>
      <c r="H727" s="37">
        <f t="shared" si="100"/>
        <v>725</v>
      </c>
      <c r="I727" s="42">
        <f t="shared" si="97"/>
        <v>165.3896961690885</v>
      </c>
      <c r="O727" s="43"/>
      <c r="P727" s="43"/>
      <c r="X727" s="37">
        <f t="shared" si="98"/>
        <v>730</v>
      </c>
      <c r="Y727" s="38">
        <f t="shared" si="96"/>
        <v>166.4</v>
      </c>
    </row>
    <row r="728" spans="1:25" x14ac:dyDescent="0.2">
      <c r="A728" s="37">
        <f t="shared" si="99"/>
        <v>726</v>
      </c>
      <c r="B728" s="38">
        <v>165.68</v>
      </c>
      <c r="H728" s="37">
        <f t="shared" si="100"/>
        <v>726</v>
      </c>
      <c r="I728" s="42">
        <f t="shared" si="97"/>
        <v>165.56935270805812</v>
      </c>
      <c r="O728" s="43"/>
      <c r="P728" s="43"/>
      <c r="X728" s="37">
        <f t="shared" si="98"/>
        <v>731</v>
      </c>
      <c r="Y728" s="38">
        <f t="shared" si="96"/>
        <v>166.58</v>
      </c>
    </row>
    <row r="729" spans="1:25" x14ac:dyDescent="0.2">
      <c r="A729" s="37">
        <f t="shared" si="99"/>
        <v>727</v>
      </c>
      <c r="B729" s="38">
        <v>165.86</v>
      </c>
      <c r="H729" s="37">
        <f t="shared" si="100"/>
        <v>727</v>
      </c>
      <c r="I729" s="42">
        <f t="shared" si="97"/>
        <v>165.74900924702774</v>
      </c>
      <c r="O729" s="43"/>
      <c r="P729" s="43"/>
      <c r="X729" s="37">
        <f t="shared" si="98"/>
        <v>732</v>
      </c>
      <c r="Y729" s="38">
        <f t="shared" si="96"/>
        <v>166.76</v>
      </c>
    </row>
    <row r="730" spans="1:25" x14ac:dyDescent="0.2">
      <c r="A730" s="37">
        <f t="shared" si="99"/>
        <v>728</v>
      </c>
      <c r="B730" s="38">
        <v>166.04</v>
      </c>
      <c r="H730" s="37">
        <f t="shared" si="100"/>
        <v>728</v>
      </c>
      <c r="I730" s="42">
        <f t="shared" si="97"/>
        <v>165.92866578599734</v>
      </c>
      <c r="O730" s="43"/>
      <c r="P730" s="43"/>
      <c r="X730" s="37">
        <f t="shared" si="98"/>
        <v>733</v>
      </c>
      <c r="Y730" s="38">
        <f t="shared" si="96"/>
        <v>166.94</v>
      </c>
    </row>
    <row r="731" spans="1:25" x14ac:dyDescent="0.2">
      <c r="A731" s="37">
        <f t="shared" si="99"/>
        <v>729</v>
      </c>
      <c r="B731" s="38">
        <v>166.22</v>
      </c>
      <c r="H731" s="37">
        <f t="shared" si="100"/>
        <v>729</v>
      </c>
      <c r="I731" s="42">
        <f t="shared" si="97"/>
        <v>166.10832232496696</v>
      </c>
      <c r="O731" s="43"/>
      <c r="P731" s="43"/>
      <c r="X731" s="37">
        <f t="shared" si="98"/>
        <v>734</v>
      </c>
      <c r="Y731" s="38">
        <f t="shared" si="96"/>
        <v>167.12</v>
      </c>
    </row>
    <row r="732" spans="1:25" x14ac:dyDescent="0.2">
      <c r="A732" s="37">
        <f t="shared" si="99"/>
        <v>730</v>
      </c>
      <c r="B732" s="38">
        <v>166.4</v>
      </c>
      <c r="H732" s="37">
        <f t="shared" si="100"/>
        <v>730</v>
      </c>
      <c r="I732" s="42">
        <f t="shared" si="97"/>
        <v>166.28797886393659</v>
      </c>
      <c r="O732" s="43"/>
      <c r="P732" s="43"/>
      <c r="X732" s="37">
        <f t="shared" si="98"/>
        <v>735</v>
      </c>
      <c r="Y732" s="38">
        <f t="shared" si="96"/>
        <v>167.3</v>
      </c>
    </row>
    <row r="733" spans="1:25" x14ac:dyDescent="0.2">
      <c r="A733" s="37">
        <f t="shared" si="99"/>
        <v>731</v>
      </c>
      <c r="B733" s="38">
        <v>166.58</v>
      </c>
      <c r="H733" s="37">
        <f t="shared" si="100"/>
        <v>731</v>
      </c>
      <c r="I733" s="42">
        <f t="shared" si="97"/>
        <v>166.46763540290621</v>
      </c>
      <c r="O733" s="43"/>
      <c r="P733" s="43"/>
      <c r="X733" s="37">
        <f t="shared" si="98"/>
        <v>736</v>
      </c>
      <c r="Y733" s="38">
        <f t="shared" si="96"/>
        <v>167.48</v>
      </c>
    </row>
    <row r="734" spans="1:25" x14ac:dyDescent="0.2">
      <c r="A734" s="37">
        <f t="shared" si="99"/>
        <v>732</v>
      </c>
      <c r="B734" s="38">
        <v>166.76</v>
      </c>
      <c r="H734" s="37">
        <f t="shared" si="100"/>
        <v>732</v>
      </c>
      <c r="I734" s="42">
        <f t="shared" si="97"/>
        <v>166.64729194187584</v>
      </c>
      <c r="O734" s="43"/>
      <c r="P734" s="43"/>
      <c r="X734" s="37">
        <f t="shared" si="98"/>
        <v>737</v>
      </c>
      <c r="Y734" s="38">
        <f t="shared" si="96"/>
        <v>167.66</v>
      </c>
    </row>
    <row r="735" spans="1:25" x14ac:dyDescent="0.2">
      <c r="A735" s="37">
        <f t="shared" si="99"/>
        <v>733</v>
      </c>
      <c r="B735" s="38">
        <v>166.94</v>
      </c>
      <c r="H735" s="37">
        <f t="shared" si="100"/>
        <v>733</v>
      </c>
      <c r="I735" s="42">
        <f t="shared" si="97"/>
        <v>166.82694848084543</v>
      </c>
      <c r="O735" s="43"/>
      <c r="P735" s="43"/>
      <c r="X735" s="37">
        <f t="shared" si="98"/>
        <v>738</v>
      </c>
      <c r="Y735" s="38">
        <f t="shared" si="96"/>
        <v>167.84</v>
      </c>
    </row>
    <row r="736" spans="1:25" x14ac:dyDescent="0.2">
      <c r="A736" s="37">
        <f t="shared" si="99"/>
        <v>734</v>
      </c>
      <c r="B736" s="38">
        <v>167.12</v>
      </c>
      <c r="H736" s="37">
        <f t="shared" si="100"/>
        <v>734</v>
      </c>
      <c r="I736" s="42">
        <f t="shared" si="97"/>
        <v>167.00660501981505</v>
      </c>
      <c r="O736" s="43"/>
      <c r="P736" s="43"/>
      <c r="X736" s="37">
        <f t="shared" si="98"/>
        <v>739</v>
      </c>
      <c r="Y736" s="38">
        <f t="shared" si="96"/>
        <v>168.01999999999998</v>
      </c>
    </row>
    <row r="737" spans="1:25" x14ac:dyDescent="0.2">
      <c r="A737" s="37">
        <f t="shared" si="99"/>
        <v>735</v>
      </c>
      <c r="B737" s="38">
        <v>167.3</v>
      </c>
      <c r="H737" s="37">
        <f t="shared" si="100"/>
        <v>735</v>
      </c>
      <c r="I737" s="42">
        <f t="shared" si="97"/>
        <v>167.18626155878468</v>
      </c>
      <c r="O737" s="43"/>
      <c r="P737" s="43"/>
      <c r="X737" s="37">
        <f t="shared" si="98"/>
        <v>740</v>
      </c>
      <c r="Y737" s="38">
        <f t="shared" si="96"/>
        <v>168.2</v>
      </c>
    </row>
    <row r="738" spans="1:25" x14ac:dyDescent="0.2">
      <c r="A738" s="37">
        <f t="shared" si="99"/>
        <v>736</v>
      </c>
      <c r="B738" s="38">
        <v>167.48</v>
      </c>
      <c r="H738" s="37">
        <f t="shared" si="100"/>
        <v>736</v>
      </c>
      <c r="I738" s="42">
        <f t="shared" si="97"/>
        <v>167.36591809775427</v>
      </c>
      <c r="O738" s="43"/>
      <c r="P738" s="43"/>
      <c r="X738" s="37">
        <f t="shared" si="98"/>
        <v>741</v>
      </c>
      <c r="Y738" s="38">
        <f t="shared" si="96"/>
        <v>168.38</v>
      </c>
    </row>
    <row r="739" spans="1:25" x14ac:dyDescent="0.2">
      <c r="A739" s="37">
        <f t="shared" si="99"/>
        <v>737</v>
      </c>
      <c r="B739" s="38">
        <v>167.66</v>
      </c>
      <c r="H739" s="37">
        <f t="shared" si="100"/>
        <v>737</v>
      </c>
      <c r="I739" s="42">
        <f t="shared" si="97"/>
        <v>167.5455746367239</v>
      </c>
      <c r="O739" s="43"/>
      <c r="P739" s="43"/>
      <c r="X739" s="37">
        <f t="shared" si="98"/>
        <v>742</v>
      </c>
      <c r="Y739" s="38">
        <f t="shared" si="96"/>
        <v>168.56</v>
      </c>
    </row>
    <row r="740" spans="1:25" x14ac:dyDescent="0.2">
      <c r="A740" s="37">
        <f t="shared" si="99"/>
        <v>738</v>
      </c>
      <c r="B740" s="38">
        <v>167.84</v>
      </c>
      <c r="H740" s="37">
        <f t="shared" si="100"/>
        <v>738</v>
      </c>
      <c r="I740" s="42">
        <f t="shared" si="97"/>
        <v>167.72523117569352</v>
      </c>
      <c r="O740" s="43"/>
      <c r="P740" s="43"/>
      <c r="X740" s="37">
        <f t="shared" si="98"/>
        <v>743</v>
      </c>
      <c r="Y740" s="38">
        <f t="shared" si="96"/>
        <v>168.74</v>
      </c>
    </row>
    <row r="741" spans="1:25" x14ac:dyDescent="0.2">
      <c r="A741" s="37">
        <f t="shared" si="99"/>
        <v>739</v>
      </c>
      <c r="B741" s="38">
        <v>168.01999999999998</v>
      </c>
      <c r="H741" s="37">
        <f t="shared" si="100"/>
        <v>739</v>
      </c>
      <c r="I741" s="42">
        <f t="shared" si="97"/>
        <v>167.90488771466315</v>
      </c>
      <c r="O741" s="43"/>
      <c r="P741" s="43"/>
      <c r="X741" s="37">
        <f t="shared" si="98"/>
        <v>744</v>
      </c>
      <c r="Y741" s="38">
        <f t="shared" si="96"/>
        <v>168.92000000000002</v>
      </c>
    </row>
    <row r="742" spans="1:25" x14ac:dyDescent="0.2">
      <c r="A742" s="37">
        <f t="shared" si="99"/>
        <v>740</v>
      </c>
      <c r="B742" s="38">
        <v>168.2</v>
      </c>
      <c r="H742" s="37">
        <f t="shared" si="100"/>
        <v>740</v>
      </c>
      <c r="I742" s="42">
        <f t="shared" si="97"/>
        <v>168.08454425363277</v>
      </c>
      <c r="O742" s="43"/>
      <c r="P742" s="43"/>
      <c r="X742" s="37">
        <f t="shared" si="98"/>
        <v>745</v>
      </c>
      <c r="Y742" s="38">
        <f t="shared" si="96"/>
        <v>169.1</v>
      </c>
    </row>
    <row r="743" spans="1:25" x14ac:dyDescent="0.2">
      <c r="A743" s="37">
        <f t="shared" si="99"/>
        <v>741</v>
      </c>
      <c r="B743" s="38">
        <v>168.38</v>
      </c>
      <c r="H743" s="37">
        <f t="shared" si="100"/>
        <v>741</v>
      </c>
      <c r="I743" s="42">
        <f t="shared" si="97"/>
        <v>168.26420079260237</v>
      </c>
      <c r="O743" s="43"/>
      <c r="P743" s="43"/>
      <c r="X743" s="37">
        <f t="shared" si="98"/>
        <v>746</v>
      </c>
      <c r="Y743" s="38">
        <f t="shared" si="96"/>
        <v>169.28</v>
      </c>
    </row>
    <row r="744" spans="1:25" x14ac:dyDescent="0.2">
      <c r="A744" s="37">
        <f t="shared" si="99"/>
        <v>742</v>
      </c>
      <c r="B744" s="38">
        <v>168.56</v>
      </c>
      <c r="H744" s="37">
        <f t="shared" si="100"/>
        <v>742</v>
      </c>
      <c r="I744" s="42">
        <f t="shared" si="97"/>
        <v>168.44385733157199</v>
      </c>
      <c r="O744" s="43"/>
      <c r="P744" s="43"/>
      <c r="X744" s="37">
        <f t="shared" si="98"/>
        <v>747</v>
      </c>
      <c r="Y744" s="38">
        <f t="shared" si="96"/>
        <v>169.46</v>
      </c>
    </row>
    <row r="745" spans="1:25" x14ac:dyDescent="0.2">
      <c r="A745" s="37">
        <f t="shared" si="99"/>
        <v>743</v>
      </c>
      <c r="B745" s="38">
        <v>168.74</v>
      </c>
      <c r="H745" s="37">
        <f t="shared" si="100"/>
        <v>743</v>
      </c>
      <c r="I745" s="42">
        <f t="shared" si="97"/>
        <v>168.62351387054161</v>
      </c>
      <c r="O745" s="43"/>
      <c r="P745" s="43"/>
      <c r="X745" s="37">
        <f t="shared" si="98"/>
        <v>748</v>
      </c>
      <c r="Y745" s="38">
        <f t="shared" si="96"/>
        <v>169.64</v>
      </c>
    </row>
    <row r="746" spans="1:25" x14ac:dyDescent="0.2">
      <c r="A746" s="37">
        <f t="shared" si="99"/>
        <v>744</v>
      </c>
      <c r="B746" s="38">
        <v>168.92000000000002</v>
      </c>
      <c r="H746" s="37">
        <f t="shared" si="100"/>
        <v>744</v>
      </c>
      <c r="I746" s="42">
        <f t="shared" si="97"/>
        <v>168.80317040951121</v>
      </c>
      <c r="O746" s="43"/>
      <c r="P746" s="43"/>
      <c r="X746" s="37">
        <f t="shared" si="98"/>
        <v>749</v>
      </c>
      <c r="Y746" s="38">
        <f t="shared" si="96"/>
        <v>169.82</v>
      </c>
    </row>
    <row r="747" spans="1:25" x14ac:dyDescent="0.2">
      <c r="A747" s="37">
        <f t="shared" si="99"/>
        <v>745</v>
      </c>
      <c r="B747" s="38">
        <v>169.1</v>
      </c>
      <c r="H747" s="37">
        <f t="shared" si="100"/>
        <v>745</v>
      </c>
      <c r="I747" s="42">
        <f t="shared" si="97"/>
        <v>168.98282694848083</v>
      </c>
      <c r="O747" s="43"/>
      <c r="P747" s="43"/>
      <c r="X747" s="37">
        <f t="shared" si="98"/>
        <v>750</v>
      </c>
      <c r="Y747" s="40">
        <v>170</v>
      </c>
    </row>
    <row r="748" spans="1:25" x14ac:dyDescent="0.2">
      <c r="A748" s="37">
        <f t="shared" si="99"/>
        <v>746</v>
      </c>
      <c r="B748" s="38">
        <v>169.28</v>
      </c>
      <c r="H748" s="37">
        <f t="shared" si="100"/>
        <v>746</v>
      </c>
      <c r="I748" s="42">
        <f t="shared" si="97"/>
        <v>169.16248348745046</v>
      </c>
      <c r="O748" s="43"/>
      <c r="P748" s="43"/>
      <c r="X748" s="37">
        <f t="shared" si="98"/>
        <v>751</v>
      </c>
      <c r="Y748" s="38">
        <f t="shared" ref="Y748:Y811" si="101">SUM(Y$747+((Y$997-Y$747)*((X748-X$747)/(X$997-X$747))))</f>
        <v>170.15199999999999</v>
      </c>
    </row>
    <row r="749" spans="1:25" x14ac:dyDescent="0.2">
      <c r="A749" s="37">
        <f t="shared" si="99"/>
        <v>747</v>
      </c>
      <c r="B749" s="38">
        <v>169.46</v>
      </c>
      <c r="H749" s="37">
        <f t="shared" si="100"/>
        <v>747</v>
      </c>
      <c r="I749" s="42">
        <f t="shared" si="97"/>
        <v>169.34214002642008</v>
      </c>
      <c r="O749" s="43"/>
      <c r="P749" s="43"/>
      <c r="X749" s="37">
        <f t="shared" si="98"/>
        <v>752</v>
      </c>
      <c r="Y749" s="38">
        <f t="shared" si="101"/>
        <v>170.304</v>
      </c>
    </row>
    <row r="750" spans="1:25" x14ac:dyDescent="0.2">
      <c r="A750" s="37">
        <f t="shared" si="99"/>
        <v>748</v>
      </c>
      <c r="B750" s="38">
        <v>169.64</v>
      </c>
      <c r="H750" s="37">
        <f t="shared" si="100"/>
        <v>748</v>
      </c>
      <c r="I750" s="42">
        <f t="shared" si="97"/>
        <v>169.52179656538971</v>
      </c>
      <c r="O750" s="43"/>
      <c r="P750" s="43"/>
      <c r="X750" s="37">
        <f t="shared" si="98"/>
        <v>753</v>
      </c>
      <c r="Y750" s="38">
        <f t="shared" si="101"/>
        <v>170.45599999999999</v>
      </c>
    </row>
    <row r="751" spans="1:25" x14ac:dyDescent="0.2">
      <c r="A751" s="37">
        <f t="shared" si="99"/>
        <v>749</v>
      </c>
      <c r="B751" s="38">
        <v>169.82</v>
      </c>
      <c r="H751" s="37">
        <f t="shared" si="100"/>
        <v>749</v>
      </c>
      <c r="I751" s="42">
        <f t="shared" si="97"/>
        <v>169.7014531043593</v>
      </c>
      <c r="O751" s="43"/>
      <c r="P751" s="43"/>
      <c r="X751" s="37">
        <f t="shared" si="98"/>
        <v>754</v>
      </c>
      <c r="Y751" s="38">
        <f t="shared" si="101"/>
        <v>170.608</v>
      </c>
    </row>
    <row r="752" spans="1:25" x14ac:dyDescent="0.2">
      <c r="A752" s="37">
        <f t="shared" si="99"/>
        <v>750</v>
      </c>
      <c r="B752" s="38">
        <v>170</v>
      </c>
      <c r="H752" s="37">
        <f t="shared" si="100"/>
        <v>750</v>
      </c>
      <c r="I752" s="42">
        <f t="shared" si="97"/>
        <v>169.88110964332893</v>
      </c>
      <c r="O752" s="43"/>
      <c r="P752" s="43"/>
      <c r="X752" s="37">
        <f t="shared" si="98"/>
        <v>755</v>
      </c>
      <c r="Y752" s="38">
        <f t="shared" si="101"/>
        <v>170.76</v>
      </c>
    </row>
    <row r="753" spans="1:25" x14ac:dyDescent="0.2">
      <c r="A753" s="37">
        <f t="shared" si="99"/>
        <v>751</v>
      </c>
      <c r="B753" s="38">
        <v>170.15199999999999</v>
      </c>
      <c r="H753" s="37">
        <f t="shared" si="100"/>
        <v>751</v>
      </c>
      <c r="I753" s="42">
        <f>SUM($F$38+(($F$39-$F$38)*((H753-$E$38)/($E$39-$E$38))))</f>
        <v>170.0332892998679</v>
      </c>
      <c r="O753" s="43"/>
      <c r="P753" s="43"/>
      <c r="X753" s="37">
        <f t="shared" si="98"/>
        <v>756</v>
      </c>
      <c r="Y753" s="38">
        <f t="shared" si="101"/>
        <v>170.91200000000001</v>
      </c>
    </row>
    <row r="754" spans="1:25" x14ac:dyDescent="0.2">
      <c r="A754" s="37">
        <f t="shared" si="99"/>
        <v>752</v>
      </c>
      <c r="B754" s="38">
        <v>170.304</v>
      </c>
      <c r="H754" s="37">
        <f t="shared" si="100"/>
        <v>752</v>
      </c>
      <c r="I754" s="42">
        <f t="shared" ref="I754:I817" si="102">SUM($F$38+(($F$39-$F$38)*((H754-$E$38)/($E$39-$E$38))))</f>
        <v>170.18546895640688</v>
      </c>
      <c r="O754" s="43"/>
      <c r="P754" s="43"/>
      <c r="X754" s="37">
        <f t="shared" si="98"/>
        <v>757</v>
      </c>
      <c r="Y754" s="38">
        <f t="shared" si="101"/>
        <v>171.06399999999999</v>
      </c>
    </row>
    <row r="755" spans="1:25" x14ac:dyDescent="0.2">
      <c r="A755" s="37">
        <f t="shared" si="99"/>
        <v>753</v>
      </c>
      <c r="B755" s="38">
        <v>170.45599999999999</v>
      </c>
      <c r="H755" s="37">
        <f t="shared" si="100"/>
        <v>753</v>
      </c>
      <c r="I755" s="42">
        <f t="shared" si="102"/>
        <v>170.33764861294583</v>
      </c>
      <c r="O755" s="43"/>
      <c r="P755" s="43"/>
      <c r="X755" s="37">
        <f t="shared" si="98"/>
        <v>758</v>
      </c>
      <c r="Y755" s="38">
        <f t="shared" si="101"/>
        <v>171.21600000000001</v>
      </c>
    </row>
    <row r="756" spans="1:25" x14ac:dyDescent="0.2">
      <c r="A756" s="37">
        <f t="shared" si="99"/>
        <v>754</v>
      </c>
      <c r="B756" s="38">
        <v>170.608</v>
      </c>
      <c r="H756" s="37">
        <f t="shared" si="100"/>
        <v>754</v>
      </c>
      <c r="I756" s="42">
        <f t="shared" si="102"/>
        <v>170.4898282694848</v>
      </c>
      <c r="O756" s="43"/>
      <c r="P756" s="43"/>
      <c r="X756" s="37">
        <f t="shared" si="98"/>
        <v>759</v>
      </c>
      <c r="Y756" s="38">
        <f t="shared" si="101"/>
        <v>171.36799999999999</v>
      </c>
    </row>
    <row r="757" spans="1:25" x14ac:dyDescent="0.2">
      <c r="A757" s="37">
        <f t="shared" si="99"/>
        <v>755</v>
      </c>
      <c r="B757" s="38">
        <v>170.76</v>
      </c>
      <c r="H757" s="37">
        <f t="shared" si="100"/>
        <v>755</v>
      </c>
      <c r="I757" s="42">
        <f t="shared" si="102"/>
        <v>170.64200792602378</v>
      </c>
      <c r="O757" s="43"/>
      <c r="P757" s="43"/>
      <c r="X757" s="37">
        <f t="shared" si="98"/>
        <v>760</v>
      </c>
      <c r="Y757" s="38">
        <f t="shared" si="101"/>
        <v>171.52</v>
      </c>
    </row>
    <row r="758" spans="1:25" x14ac:dyDescent="0.2">
      <c r="A758" s="37">
        <f t="shared" si="99"/>
        <v>756</v>
      </c>
      <c r="B758" s="38">
        <v>170.91200000000001</v>
      </c>
      <c r="H758" s="37">
        <f t="shared" si="100"/>
        <v>756</v>
      </c>
      <c r="I758" s="42">
        <f t="shared" si="102"/>
        <v>170.79418758256276</v>
      </c>
      <c r="O758" s="43"/>
      <c r="P758" s="43"/>
      <c r="X758" s="37">
        <f t="shared" si="98"/>
        <v>761</v>
      </c>
      <c r="Y758" s="38">
        <f t="shared" si="101"/>
        <v>171.672</v>
      </c>
    </row>
    <row r="759" spans="1:25" x14ac:dyDescent="0.2">
      <c r="A759" s="37">
        <f t="shared" si="99"/>
        <v>757</v>
      </c>
      <c r="B759" s="38">
        <v>171.06399999999999</v>
      </c>
      <c r="H759" s="37">
        <f t="shared" si="100"/>
        <v>757</v>
      </c>
      <c r="I759" s="42">
        <f t="shared" si="102"/>
        <v>170.9463672391017</v>
      </c>
      <c r="O759" s="43"/>
      <c r="P759" s="43"/>
      <c r="X759" s="37">
        <f t="shared" si="98"/>
        <v>762</v>
      </c>
      <c r="Y759" s="38">
        <f t="shared" si="101"/>
        <v>171.82400000000001</v>
      </c>
    </row>
    <row r="760" spans="1:25" x14ac:dyDescent="0.2">
      <c r="A760" s="37">
        <f t="shared" si="99"/>
        <v>758</v>
      </c>
      <c r="B760" s="38">
        <v>171.21600000000001</v>
      </c>
      <c r="H760" s="37">
        <f t="shared" si="100"/>
        <v>758</v>
      </c>
      <c r="I760" s="42">
        <f t="shared" si="102"/>
        <v>171.09854689564068</v>
      </c>
      <c r="O760" s="43"/>
      <c r="P760" s="43"/>
      <c r="X760" s="37">
        <f t="shared" si="98"/>
        <v>763</v>
      </c>
      <c r="Y760" s="38">
        <f t="shared" si="101"/>
        <v>171.976</v>
      </c>
    </row>
    <row r="761" spans="1:25" x14ac:dyDescent="0.2">
      <c r="A761" s="37">
        <f t="shared" si="99"/>
        <v>759</v>
      </c>
      <c r="B761" s="38">
        <v>171.36799999999999</v>
      </c>
      <c r="H761" s="37">
        <f t="shared" si="100"/>
        <v>759</v>
      </c>
      <c r="I761" s="42">
        <f t="shared" si="102"/>
        <v>171.25072655217966</v>
      </c>
      <c r="O761" s="43"/>
      <c r="P761" s="43"/>
      <c r="X761" s="37">
        <f t="shared" si="98"/>
        <v>764</v>
      </c>
      <c r="Y761" s="38">
        <f t="shared" si="101"/>
        <v>172.12799999999999</v>
      </c>
    </row>
    <row r="762" spans="1:25" x14ac:dyDescent="0.2">
      <c r="A762" s="37">
        <f t="shared" si="99"/>
        <v>760</v>
      </c>
      <c r="B762" s="38">
        <v>171.52</v>
      </c>
      <c r="H762" s="37">
        <f t="shared" si="100"/>
        <v>760</v>
      </c>
      <c r="I762" s="42">
        <f t="shared" si="102"/>
        <v>171.40290620871863</v>
      </c>
      <c r="O762" s="43"/>
      <c r="P762" s="43"/>
      <c r="X762" s="37">
        <f t="shared" si="98"/>
        <v>765</v>
      </c>
      <c r="Y762" s="38">
        <f t="shared" si="101"/>
        <v>172.28</v>
      </c>
    </row>
    <row r="763" spans="1:25" x14ac:dyDescent="0.2">
      <c r="A763" s="37">
        <f t="shared" si="99"/>
        <v>761</v>
      </c>
      <c r="B763" s="38">
        <v>171.672</v>
      </c>
      <c r="H763" s="37">
        <f t="shared" si="100"/>
        <v>761</v>
      </c>
      <c r="I763" s="42">
        <f t="shared" si="102"/>
        <v>171.55508586525758</v>
      </c>
      <c r="O763" s="43"/>
      <c r="P763" s="43"/>
      <c r="X763" s="37">
        <f t="shared" si="98"/>
        <v>766</v>
      </c>
      <c r="Y763" s="38">
        <f t="shared" si="101"/>
        <v>172.43199999999999</v>
      </c>
    </row>
    <row r="764" spans="1:25" x14ac:dyDescent="0.2">
      <c r="A764" s="37">
        <f t="shared" si="99"/>
        <v>762</v>
      </c>
      <c r="B764" s="38">
        <v>171.82400000000001</v>
      </c>
      <c r="H764" s="37">
        <f t="shared" si="100"/>
        <v>762</v>
      </c>
      <c r="I764" s="42">
        <f t="shared" si="102"/>
        <v>171.70726552179656</v>
      </c>
      <c r="O764" s="43"/>
      <c r="P764" s="43"/>
      <c r="X764" s="37">
        <f t="shared" si="98"/>
        <v>767</v>
      </c>
      <c r="Y764" s="38">
        <f t="shared" si="101"/>
        <v>172.584</v>
      </c>
    </row>
    <row r="765" spans="1:25" x14ac:dyDescent="0.2">
      <c r="A765" s="37">
        <f t="shared" si="99"/>
        <v>763</v>
      </c>
      <c r="B765" s="38">
        <v>171.976</v>
      </c>
      <c r="H765" s="37">
        <f t="shared" si="100"/>
        <v>763</v>
      </c>
      <c r="I765" s="42">
        <f t="shared" si="102"/>
        <v>171.85944517833553</v>
      </c>
      <c r="O765" s="43"/>
      <c r="P765" s="43"/>
      <c r="X765" s="37">
        <f t="shared" si="98"/>
        <v>768</v>
      </c>
      <c r="Y765" s="38">
        <f t="shared" si="101"/>
        <v>172.73599999999999</v>
      </c>
    </row>
    <row r="766" spans="1:25" x14ac:dyDescent="0.2">
      <c r="A766" s="37">
        <f t="shared" si="99"/>
        <v>764</v>
      </c>
      <c r="B766" s="38">
        <v>172.12799999999999</v>
      </c>
      <c r="H766" s="37">
        <f t="shared" si="100"/>
        <v>764</v>
      </c>
      <c r="I766" s="42">
        <f t="shared" si="102"/>
        <v>172.01162483487451</v>
      </c>
      <c r="O766" s="43"/>
      <c r="P766" s="43"/>
      <c r="X766" s="37">
        <f t="shared" si="98"/>
        <v>769</v>
      </c>
      <c r="Y766" s="38">
        <f t="shared" si="101"/>
        <v>172.88800000000001</v>
      </c>
    </row>
    <row r="767" spans="1:25" x14ac:dyDescent="0.2">
      <c r="A767" s="37">
        <f t="shared" si="99"/>
        <v>765</v>
      </c>
      <c r="B767" s="38">
        <v>172.28</v>
      </c>
      <c r="H767" s="37">
        <f t="shared" si="100"/>
        <v>765</v>
      </c>
      <c r="I767" s="42">
        <f t="shared" si="102"/>
        <v>172.16380449141346</v>
      </c>
      <c r="O767" s="43"/>
      <c r="P767" s="43"/>
      <c r="X767" s="37">
        <f t="shared" si="98"/>
        <v>770</v>
      </c>
      <c r="Y767" s="38">
        <f t="shared" si="101"/>
        <v>173.04</v>
      </c>
    </row>
    <row r="768" spans="1:25" x14ac:dyDescent="0.2">
      <c r="A768" s="37">
        <f t="shared" si="99"/>
        <v>766</v>
      </c>
      <c r="B768" s="38">
        <v>172.43199999999999</v>
      </c>
      <c r="H768" s="37">
        <f t="shared" si="100"/>
        <v>766</v>
      </c>
      <c r="I768" s="42">
        <f t="shared" si="102"/>
        <v>172.31598414795243</v>
      </c>
      <c r="O768" s="43"/>
      <c r="P768" s="43"/>
      <c r="X768" s="37">
        <f t="shared" si="98"/>
        <v>771</v>
      </c>
      <c r="Y768" s="38">
        <f t="shared" si="101"/>
        <v>173.19200000000001</v>
      </c>
    </row>
    <row r="769" spans="1:25" x14ac:dyDescent="0.2">
      <c r="A769" s="37">
        <f t="shared" si="99"/>
        <v>767</v>
      </c>
      <c r="B769" s="38">
        <v>172.584</v>
      </c>
      <c r="H769" s="37">
        <f t="shared" si="100"/>
        <v>767</v>
      </c>
      <c r="I769" s="42">
        <f t="shared" si="102"/>
        <v>172.46816380449141</v>
      </c>
      <c r="O769" s="43"/>
      <c r="P769" s="43"/>
      <c r="X769" s="37">
        <f t="shared" si="98"/>
        <v>772</v>
      </c>
      <c r="Y769" s="38">
        <f t="shared" si="101"/>
        <v>173.34399999999999</v>
      </c>
    </row>
    <row r="770" spans="1:25" x14ac:dyDescent="0.2">
      <c r="A770" s="37">
        <f t="shared" si="99"/>
        <v>768</v>
      </c>
      <c r="B770" s="38">
        <v>172.73599999999999</v>
      </c>
      <c r="H770" s="37">
        <f t="shared" si="100"/>
        <v>768</v>
      </c>
      <c r="I770" s="42">
        <f t="shared" si="102"/>
        <v>172.62034346103039</v>
      </c>
      <c r="O770" s="43"/>
      <c r="P770" s="43"/>
      <c r="X770" s="37">
        <f t="shared" si="98"/>
        <v>773</v>
      </c>
      <c r="Y770" s="38">
        <f t="shared" si="101"/>
        <v>173.49600000000001</v>
      </c>
    </row>
    <row r="771" spans="1:25" x14ac:dyDescent="0.2">
      <c r="A771" s="37">
        <f t="shared" si="99"/>
        <v>769</v>
      </c>
      <c r="B771" s="38">
        <v>172.88800000000001</v>
      </c>
      <c r="H771" s="37">
        <f t="shared" si="100"/>
        <v>769</v>
      </c>
      <c r="I771" s="42">
        <f t="shared" si="102"/>
        <v>172.77252311756936</v>
      </c>
      <c r="O771" s="43"/>
      <c r="P771" s="43"/>
      <c r="X771" s="37">
        <f t="shared" si="98"/>
        <v>774</v>
      </c>
      <c r="Y771" s="38">
        <f t="shared" si="101"/>
        <v>173.648</v>
      </c>
    </row>
    <row r="772" spans="1:25" x14ac:dyDescent="0.2">
      <c r="A772" s="37">
        <f t="shared" si="99"/>
        <v>770</v>
      </c>
      <c r="B772" s="38">
        <v>173.04</v>
      </c>
      <c r="H772" s="37">
        <f t="shared" si="100"/>
        <v>770</v>
      </c>
      <c r="I772" s="42">
        <f t="shared" si="102"/>
        <v>172.92470277410831</v>
      </c>
      <c r="O772" s="43"/>
      <c r="P772" s="43"/>
      <c r="X772" s="37">
        <f t="shared" ref="X772:X835" si="103">X771+1</f>
        <v>775</v>
      </c>
      <c r="Y772" s="38">
        <f t="shared" si="101"/>
        <v>173.8</v>
      </c>
    </row>
    <row r="773" spans="1:25" x14ac:dyDescent="0.2">
      <c r="A773" s="37">
        <f t="shared" si="99"/>
        <v>771</v>
      </c>
      <c r="B773" s="38">
        <v>173.19200000000001</v>
      </c>
      <c r="H773" s="37">
        <f t="shared" si="100"/>
        <v>771</v>
      </c>
      <c r="I773" s="42">
        <f t="shared" si="102"/>
        <v>173.07688243064729</v>
      </c>
      <c r="O773" s="43"/>
      <c r="P773" s="43"/>
      <c r="X773" s="37">
        <f t="shared" si="103"/>
        <v>776</v>
      </c>
      <c r="Y773" s="38">
        <f t="shared" si="101"/>
        <v>173.952</v>
      </c>
    </row>
    <row r="774" spans="1:25" x14ac:dyDescent="0.2">
      <c r="A774" s="37">
        <f t="shared" si="99"/>
        <v>772</v>
      </c>
      <c r="B774" s="38">
        <v>173.34399999999999</v>
      </c>
      <c r="H774" s="37">
        <f t="shared" si="100"/>
        <v>772</v>
      </c>
      <c r="I774" s="42">
        <f t="shared" si="102"/>
        <v>173.22906208718626</v>
      </c>
      <c r="O774" s="43"/>
      <c r="P774" s="43"/>
      <c r="X774" s="37">
        <f t="shared" si="103"/>
        <v>777</v>
      </c>
      <c r="Y774" s="38">
        <f t="shared" si="101"/>
        <v>174.10400000000001</v>
      </c>
    </row>
    <row r="775" spans="1:25" x14ac:dyDescent="0.2">
      <c r="A775" s="37">
        <f t="shared" si="99"/>
        <v>773</v>
      </c>
      <c r="B775" s="38">
        <v>173.49600000000001</v>
      </c>
      <c r="H775" s="37">
        <f t="shared" si="100"/>
        <v>773</v>
      </c>
      <c r="I775" s="42">
        <f t="shared" si="102"/>
        <v>173.38124174372524</v>
      </c>
      <c r="O775" s="43"/>
      <c r="P775" s="43"/>
      <c r="X775" s="37">
        <f t="shared" si="103"/>
        <v>778</v>
      </c>
      <c r="Y775" s="38">
        <f t="shared" si="101"/>
        <v>174.256</v>
      </c>
    </row>
    <row r="776" spans="1:25" x14ac:dyDescent="0.2">
      <c r="A776" s="37">
        <f t="shared" si="99"/>
        <v>774</v>
      </c>
      <c r="B776" s="38">
        <v>173.648</v>
      </c>
      <c r="H776" s="37">
        <f t="shared" si="100"/>
        <v>774</v>
      </c>
      <c r="I776" s="42">
        <f t="shared" si="102"/>
        <v>173.53342140026419</v>
      </c>
      <c r="O776" s="43"/>
      <c r="P776" s="43"/>
      <c r="X776" s="37">
        <f t="shared" si="103"/>
        <v>779</v>
      </c>
      <c r="Y776" s="38">
        <f t="shared" si="101"/>
        <v>174.40799999999999</v>
      </c>
    </row>
    <row r="777" spans="1:25" x14ac:dyDescent="0.2">
      <c r="A777" s="37">
        <f t="shared" ref="A777:A840" si="104">A776+1</f>
        <v>775</v>
      </c>
      <c r="B777" s="38">
        <v>173.8</v>
      </c>
      <c r="H777" s="37">
        <f t="shared" ref="H777:H840" si="105">H776+1</f>
        <v>775</v>
      </c>
      <c r="I777" s="42">
        <f t="shared" si="102"/>
        <v>173.68560105680316</v>
      </c>
      <c r="O777" s="43"/>
      <c r="P777" s="43"/>
      <c r="X777" s="37">
        <f t="shared" si="103"/>
        <v>780</v>
      </c>
      <c r="Y777" s="38">
        <f t="shared" si="101"/>
        <v>174.56</v>
      </c>
    </row>
    <row r="778" spans="1:25" x14ac:dyDescent="0.2">
      <c r="A778" s="37">
        <f t="shared" si="104"/>
        <v>776</v>
      </c>
      <c r="B778" s="38">
        <v>173.952</v>
      </c>
      <c r="H778" s="37">
        <f t="shared" si="105"/>
        <v>776</v>
      </c>
      <c r="I778" s="42">
        <f t="shared" si="102"/>
        <v>173.83778071334214</v>
      </c>
      <c r="O778" s="43"/>
      <c r="P778" s="43"/>
      <c r="X778" s="37">
        <f t="shared" si="103"/>
        <v>781</v>
      </c>
      <c r="Y778" s="38">
        <f t="shared" si="101"/>
        <v>174.71199999999999</v>
      </c>
    </row>
    <row r="779" spans="1:25" x14ac:dyDescent="0.2">
      <c r="A779" s="37">
        <f t="shared" si="104"/>
        <v>777</v>
      </c>
      <c r="B779" s="38">
        <v>174.10400000000001</v>
      </c>
      <c r="H779" s="37">
        <f t="shared" si="105"/>
        <v>777</v>
      </c>
      <c r="I779" s="42">
        <f t="shared" si="102"/>
        <v>173.98996036988112</v>
      </c>
      <c r="O779" s="43"/>
      <c r="P779" s="43"/>
      <c r="X779" s="37">
        <f t="shared" si="103"/>
        <v>782</v>
      </c>
      <c r="Y779" s="38">
        <f t="shared" si="101"/>
        <v>174.864</v>
      </c>
    </row>
    <row r="780" spans="1:25" x14ac:dyDescent="0.2">
      <c r="A780" s="37">
        <f t="shared" si="104"/>
        <v>778</v>
      </c>
      <c r="B780" s="38">
        <v>174.256</v>
      </c>
      <c r="H780" s="37">
        <f t="shared" si="105"/>
        <v>778</v>
      </c>
      <c r="I780" s="42">
        <f t="shared" si="102"/>
        <v>174.14214002642007</v>
      </c>
      <c r="O780" s="43"/>
      <c r="P780" s="43"/>
      <c r="X780" s="37">
        <f t="shared" si="103"/>
        <v>783</v>
      </c>
      <c r="Y780" s="38">
        <f t="shared" si="101"/>
        <v>175.01599999999999</v>
      </c>
    </row>
    <row r="781" spans="1:25" x14ac:dyDescent="0.2">
      <c r="A781" s="37">
        <f t="shared" si="104"/>
        <v>779</v>
      </c>
      <c r="B781" s="38">
        <v>174.40799999999999</v>
      </c>
      <c r="H781" s="37">
        <f t="shared" si="105"/>
        <v>779</v>
      </c>
      <c r="I781" s="42">
        <f t="shared" si="102"/>
        <v>174.29431968295904</v>
      </c>
      <c r="O781" s="43"/>
      <c r="P781" s="43"/>
      <c r="X781" s="37">
        <f t="shared" si="103"/>
        <v>784</v>
      </c>
      <c r="Y781" s="38">
        <f t="shared" si="101"/>
        <v>175.16800000000001</v>
      </c>
    </row>
    <row r="782" spans="1:25" x14ac:dyDescent="0.2">
      <c r="A782" s="37">
        <f t="shared" si="104"/>
        <v>780</v>
      </c>
      <c r="B782" s="38">
        <v>174.56</v>
      </c>
      <c r="H782" s="37">
        <f t="shared" si="105"/>
        <v>780</v>
      </c>
      <c r="I782" s="42">
        <f t="shared" si="102"/>
        <v>174.44649933949802</v>
      </c>
      <c r="O782" s="43"/>
      <c r="P782" s="43"/>
      <c r="X782" s="37">
        <f t="shared" si="103"/>
        <v>785</v>
      </c>
      <c r="Y782" s="38">
        <f t="shared" si="101"/>
        <v>175.32</v>
      </c>
    </row>
    <row r="783" spans="1:25" x14ac:dyDescent="0.2">
      <c r="A783" s="37">
        <f t="shared" si="104"/>
        <v>781</v>
      </c>
      <c r="B783" s="38">
        <v>174.71199999999999</v>
      </c>
      <c r="H783" s="37">
        <f t="shared" si="105"/>
        <v>781</v>
      </c>
      <c r="I783" s="42">
        <f t="shared" si="102"/>
        <v>174.59867899603699</v>
      </c>
      <c r="O783" s="43"/>
      <c r="P783" s="43"/>
      <c r="X783" s="37">
        <f t="shared" si="103"/>
        <v>786</v>
      </c>
      <c r="Y783" s="38">
        <f t="shared" si="101"/>
        <v>175.47200000000001</v>
      </c>
    </row>
    <row r="784" spans="1:25" x14ac:dyDescent="0.2">
      <c r="A784" s="37">
        <f t="shared" si="104"/>
        <v>782</v>
      </c>
      <c r="B784" s="38">
        <v>174.864</v>
      </c>
      <c r="H784" s="37">
        <f t="shared" si="105"/>
        <v>782</v>
      </c>
      <c r="I784" s="42">
        <f t="shared" si="102"/>
        <v>174.75085865257594</v>
      </c>
      <c r="O784" s="43"/>
      <c r="P784" s="43"/>
      <c r="X784" s="37">
        <f t="shared" si="103"/>
        <v>787</v>
      </c>
      <c r="Y784" s="38">
        <f t="shared" si="101"/>
        <v>175.624</v>
      </c>
    </row>
    <row r="785" spans="1:25" x14ac:dyDescent="0.2">
      <c r="A785" s="37">
        <f t="shared" si="104"/>
        <v>783</v>
      </c>
      <c r="B785" s="38">
        <v>175.01599999999999</v>
      </c>
      <c r="H785" s="37">
        <f t="shared" si="105"/>
        <v>783</v>
      </c>
      <c r="I785" s="42">
        <f t="shared" si="102"/>
        <v>174.90303830911492</v>
      </c>
      <c r="O785" s="43"/>
      <c r="P785" s="43"/>
      <c r="X785" s="37">
        <f t="shared" si="103"/>
        <v>788</v>
      </c>
      <c r="Y785" s="38">
        <f t="shared" si="101"/>
        <v>175.77600000000001</v>
      </c>
    </row>
    <row r="786" spans="1:25" x14ac:dyDescent="0.2">
      <c r="A786" s="37">
        <f t="shared" si="104"/>
        <v>784</v>
      </c>
      <c r="B786" s="38">
        <v>175.16800000000001</v>
      </c>
      <c r="H786" s="37">
        <f t="shared" si="105"/>
        <v>784</v>
      </c>
      <c r="I786" s="42">
        <f t="shared" si="102"/>
        <v>175.0552179656539</v>
      </c>
      <c r="O786" s="43"/>
      <c r="P786" s="43"/>
      <c r="X786" s="37">
        <f t="shared" si="103"/>
        <v>789</v>
      </c>
      <c r="Y786" s="38">
        <f t="shared" si="101"/>
        <v>175.928</v>
      </c>
    </row>
    <row r="787" spans="1:25" x14ac:dyDescent="0.2">
      <c r="A787" s="37">
        <f t="shared" si="104"/>
        <v>785</v>
      </c>
      <c r="B787" s="38">
        <v>175.32</v>
      </c>
      <c r="H787" s="37">
        <f t="shared" si="105"/>
        <v>785</v>
      </c>
      <c r="I787" s="42">
        <f t="shared" si="102"/>
        <v>175.20739762219287</v>
      </c>
      <c r="O787" s="43"/>
      <c r="P787" s="43"/>
      <c r="X787" s="37">
        <f t="shared" si="103"/>
        <v>790</v>
      </c>
      <c r="Y787" s="38">
        <f t="shared" si="101"/>
        <v>176.08</v>
      </c>
    </row>
    <row r="788" spans="1:25" x14ac:dyDescent="0.2">
      <c r="A788" s="37">
        <f t="shared" si="104"/>
        <v>786</v>
      </c>
      <c r="B788" s="38">
        <v>175.47200000000001</v>
      </c>
      <c r="H788" s="37">
        <f t="shared" si="105"/>
        <v>786</v>
      </c>
      <c r="I788" s="42">
        <f t="shared" si="102"/>
        <v>175.35957727873182</v>
      </c>
      <c r="O788" s="43"/>
      <c r="P788" s="43"/>
      <c r="X788" s="37">
        <f t="shared" si="103"/>
        <v>791</v>
      </c>
      <c r="Y788" s="38">
        <f t="shared" si="101"/>
        <v>176.232</v>
      </c>
    </row>
    <row r="789" spans="1:25" x14ac:dyDescent="0.2">
      <c r="A789" s="37">
        <f t="shared" si="104"/>
        <v>787</v>
      </c>
      <c r="B789" s="38">
        <v>175.624</v>
      </c>
      <c r="H789" s="37">
        <f t="shared" si="105"/>
        <v>787</v>
      </c>
      <c r="I789" s="42">
        <f t="shared" si="102"/>
        <v>175.5117569352708</v>
      </c>
      <c r="O789" s="43"/>
      <c r="P789" s="43"/>
      <c r="X789" s="37">
        <f t="shared" si="103"/>
        <v>792</v>
      </c>
      <c r="Y789" s="38">
        <f t="shared" si="101"/>
        <v>176.38400000000001</v>
      </c>
    </row>
    <row r="790" spans="1:25" x14ac:dyDescent="0.2">
      <c r="A790" s="37">
        <f t="shared" si="104"/>
        <v>788</v>
      </c>
      <c r="B790" s="38">
        <v>175.77600000000001</v>
      </c>
      <c r="H790" s="37">
        <f t="shared" si="105"/>
        <v>788</v>
      </c>
      <c r="I790" s="42">
        <f t="shared" si="102"/>
        <v>175.66393659180977</v>
      </c>
      <c r="O790" s="43"/>
      <c r="P790" s="43"/>
      <c r="X790" s="37">
        <f t="shared" si="103"/>
        <v>793</v>
      </c>
      <c r="Y790" s="38">
        <f t="shared" si="101"/>
        <v>176.536</v>
      </c>
    </row>
    <row r="791" spans="1:25" x14ac:dyDescent="0.2">
      <c r="A791" s="37">
        <f t="shared" si="104"/>
        <v>789</v>
      </c>
      <c r="B791" s="38">
        <v>175.928</v>
      </c>
      <c r="H791" s="37">
        <f t="shared" si="105"/>
        <v>789</v>
      </c>
      <c r="I791" s="42">
        <f t="shared" si="102"/>
        <v>175.81611624834875</v>
      </c>
      <c r="O791" s="43"/>
      <c r="P791" s="43"/>
      <c r="X791" s="37">
        <f t="shared" si="103"/>
        <v>794</v>
      </c>
      <c r="Y791" s="38">
        <f t="shared" si="101"/>
        <v>176.68799999999999</v>
      </c>
    </row>
    <row r="792" spans="1:25" x14ac:dyDescent="0.2">
      <c r="A792" s="37">
        <f t="shared" si="104"/>
        <v>790</v>
      </c>
      <c r="B792" s="38">
        <v>176.08</v>
      </c>
      <c r="H792" s="37">
        <f t="shared" si="105"/>
        <v>790</v>
      </c>
      <c r="I792" s="42">
        <f t="shared" si="102"/>
        <v>175.96829590488773</v>
      </c>
      <c r="O792" s="43"/>
      <c r="P792" s="43"/>
      <c r="X792" s="37">
        <f t="shared" si="103"/>
        <v>795</v>
      </c>
      <c r="Y792" s="38">
        <f t="shared" si="101"/>
        <v>176.84</v>
      </c>
    </row>
    <row r="793" spans="1:25" x14ac:dyDescent="0.2">
      <c r="A793" s="37">
        <f t="shared" si="104"/>
        <v>791</v>
      </c>
      <c r="B793" s="38">
        <v>176.232</v>
      </c>
      <c r="H793" s="37">
        <f t="shared" si="105"/>
        <v>791</v>
      </c>
      <c r="I793" s="42">
        <f t="shared" si="102"/>
        <v>176.12047556142667</v>
      </c>
      <c r="O793" s="43"/>
      <c r="P793" s="43"/>
      <c r="X793" s="37">
        <f t="shared" si="103"/>
        <v>796</v>
      </c>
      <c r="Y793" s="38">
        <f t="shared" si="101"/>
        <v>176.99199999999999</v>
      </c>
    </row>
    <row r="794" spans="1:25" x14ac:dyDescent="0.2">
      <c r="A794" s="37">
        <f t="shared" si="104"/>
        <v>792</v>
      </c>
      <c r="B794" s="38">
        <v>176.38400000000001</v>
      </c>
      <c r="H794" s="37">
        <f t="shared" si="105"/>
        <v>792</v>
      </c>
      <c r="I794" s="42">
        <f t="shared" si="102"/>
        <v>176.27265521796565</v>
      </c>
      <c r="O794" s="43"/>
      <c r="P794" s="43"/>
      <c r="X794" s="37">
        <f t="shared" si="103"/>
        <v>797</v>
      </c>
      <c r="Y794" s="38">
        <f t="shared" si="101"/>
        <v>177.14400000000001</v>
      </c>
    </row>
    <row r="795" spans="1:25" x14ac:dyDescent="0.2">
      <c r="A795" s="37">
        <f t="shared" si="104"/>
        <v>793</v>
      </c>
      <c r="B795" s="38">
        <v>176.536</v>
      </c>
      <c r="H795" s="37">
        <f t="shared" si="105"/>
        <v>793</v>
      </c>
      <c r="I795" s="42">
        <f t="shared" si="102"/>
        <v>176.42483487450463</v>
      </c>
      <c r="O795" s="43"/>
      <c r="P795" s="43"/>
      <c r="X795" s="37">
        <f t="shared" si="103"/>
        <v>798</v>
      </c>
      <c r="Y795" s="38">
        <f t="shared" si="101"/>
        <v>177.29599999999999</v>
      </c>
    </row>
    <row r="796" spans="1:25" x14ac:dyDescent="0.2">
      <c r="A796" s="37">
        <f t="shared" si="104"/>
        <v>794</v>
      </c>
      <c r="B796" s="38">
        <v>176.68799999999999</v>
      </c>
      <c r="H796" s="37">
        <f t="shared" si="105"/>
        <v>794</v>
      </c>
      <c r="I796" s="42">
        <f t="shared" si="102"/>
        <v>176.5770145310436</v>
      </c>
      <c r="O796" s="43"/>
      <c r="P796" s="43"/>
      <c r="X796" s="37">
        <f t="shared" si="103"/>
        <v>799</v>
      </c>
      <c r="Y796" s="38">
        <f t="shared" si="101"/>
        <v>177.44800000000001</v>
      </c>
    </row>
    <row r="797" spans="1:25" x14ac:dyDescent="0.2">
      <c r="A797" s="37">
        <f t="shared" si="104"/>
        <v>795</v>
      </c>
      <c r="B797" s="38">
        <v>176.84</v>
      </c>
      <c r="H797" s="37">
        <f t="shared" si="105"/>
        <v>795</v>
      </c>
      <c r="I797" s="42">
        <f t="shared" si="102"/>
        <v>176.72919418758255</v>
      </c>
      <c r="O797" s="43"/>
      <c r="P797" s="43"/>
      <c r="X797" s="37">
        <f t="shared" si="103"/>
        <v>800</v>
      </c>
      <c r="Y797" s="38">
        <f t="shared" si="101"/>
        <v>177.6</v>
      </c>
    </row>
    <row r="798" spans="1:25" x14ac:dyDescent="0.2">
      <c r="A798" s="37">
        <f t="shared" si="104"/>
        <v>796</v>
      </c>
      <c r="B798" s="38">
        <v>176.99199999999999</v>
      </c>
      <c r="H798" s="37">
        <f t="shared" si="105"/>
        <v>796</v>
      </c>
      <c r="I798" s="42">
        <f t="shared" si="102"/>
        <v>176.88137384412153</v>
      </c>
      <c r="O798" s="43"/>
      <c r="P798" s="43"/>
      <c r="X798" s="37">
        <f t="shared" si="103"/>
        <v>801</v>
      </c>
      <c r="Y798" s="38">
        <f t="shared" si="101"/>
        <v>177.75200000000001</v>
      </c>
    </row>
    <row r="799" spans="1:25" x14ac:dyDescent="0.2">
      <c r="A799" s="37">
        <f t="shared" si="104"/>
        <v>797</v>
      </c>
      <c r="B799" s="38">
        <v>177.14400000000001</v>
      </c>
      <c r="H799" s="37">
        <f t="shared" si="105"/>
        <v>797</v>
      </c>
      <c r="I799" s="42">
        <f t="shared" si="102"/>
        <v>177.0335535006605</v>
      </c>
      <c r="O799" s="43"/>
      <c r="P799" s="43"/>
      <c r="X799" s="37">
        <f t="shared" si="103"/>
        <v>802</v>
      </c>
      <c r="Y799" s="38">
        <f t="shared" si="101"/>
        <v>177.904</v>
      </c>
    </row>
    <row r="800" spans="1:25" x14ac:dyDescent="0.2">
      <c r="A800" s="37">
        <f t="shared" si="104"/>
        <v>798</v>
      </c>
      <c r="B800" s="38">
        <v>177.29599999999999</v>
      </c>
      <c r="H800" s="37">
        <f t="shared" si="105"/>
        <v>798</v>
      </c>
      <c r="I800" s="42">
        <f t="shared" si="102"/>
        <v>177.18573315719948</v>
      </c>
      <c r="O800" s="43"/>
      <c r="P800" s="43"/>
      <c r="X800" s="37">
        <f t="shared" si="103"/>
        <v>803</v>
      </c>
      <c r="Y800" s="38">
        <f t="shared" si="101"/>
        <v>178.05600000000001</v>
      </c>
    </row>
    <row r="801" spans="1:25" x14ac:dyDescent="0.2">
      <c r="A801" s="37">
        <f t="shared" si="104"/>
        <v>799</v>
      </c>
      <c r="B801" s="38">
        <v>177.44800000000001</v>
      </c>
      <c r="H801" s="37">
        <f t="shared" si="105"/>
        <v>799</v>
      </c>
      <c r="I801" s="42">
        <f t="shared" si="102"/>
        <v>177.33791281373843</v>
      </c>
      <c r="O801" s="43"/>
      <c r="P801" s="43"/>
      <c r="X801" s="37">
        <f t="shared" si="103"/>
        <v>804</v>
      </c>
      <c r="Y801" s="38">
        <f t="shared" si="101"/>
        <v>178.208</v>
      </c>
    </row>
    <row r="802" spans="1:25" x14ac:dyDescent="0.2">
      <c r="A802" s="37">
        <f t="shared" si="104"/>
        <v>800</v>
      </c>
      <c r="B802" s="38">
        <v>177.6</v>
      </c>
      <c r="H802" s="37">
        <f t="shared" si="105"/>
        <v>800</v>
      </c>
      <c r="I802" s="42">
        <f t="shared" si="102"/>
        <v>177.4900924702774</v>
      </c>
      <c r="O802" s="43"/>
      <c r="P802" s="43"/>
      <c r="X802" s="37">
        <f t="shared" si="103"/>
        <v>805</v>
      </c>
      <c r="Y802" s="38">
        <f t="shared" si="101"/>
        <v>178.36</v>
      </c>
    </row>
    <row r="803" spans="1:25" x14ac:dyDescent="0.2">
      <c r="A803" s="37">
        <f t="shared" si="104"/>
        <v>801</v>
      </c>
      <c r="B803" s="38">
        <v>177.75200000000001</v>
      </c>
      <c r="H803" s="37">
        <f t="shared" si="105"/>
        <v>801</v>
      </c>
      <c r="I803" s="42">
        <f t="shared" si="102"/>
        <v>177.64227212681638</v>
      </c>
      <c r="O803" s="43"/>
      <c r="P803" s="43"/>
      <c r="X803" s="37">
        <f t="shared" si="103"/>
        <v>806</v>
      </c>
      <c r="Y803" s="38">
        <f t="shared" si="101"/>
        <v>178.512</v>
      </c>
    </row>
    <row r="804" spans="1:25" x14ac:dyDescent="0.2">
      <c r="A804" s="37">
        <f t="shared" si="104"/>
        <v>802</v>
      </c>
      <c r="B804" s="38">
        <v>177.904</v>
      </c>
      <c r="H804" s="37">
        <f t="shared" si="105"/>
        <v>802</v>
      </c>
      <c r="I804" s="42">
        <f t="shared" si="102"/>
        <v>177.79445178335536</v>
      </c>
      <c r="O804" s="43"/>
      <c r="P804" s="43"/>
      <c r="X804" s="37">
        <f t="shared" si="103"/>
        <v>807</v>
      </c>
      <c r="Y804" s="38">
        <f t="shared" si="101"/>
        <v>178.66399999999999</v>
      </c>
    </row>
    <row r="805" spans="1:25" x14ac:dyDescent="0.2">
      <c r="A805" s="37">
        <f t="shared" si="104"/>
        <v>803</v>
      </c>
      <c r="B805" s="38">
        <v>178.05600000000001</v>
      </c>
      <c r="H805" s="37">
        <f t="shared" si="105"/>
        <v>803</v>
      </c>
      <c r="I805" s="42">
        <f t="shared" si="102"/>
        <v>177.9466314398943</v>
      </c>
      <c r="O805" s="43"/>
      <c r="P805" s="43"/>
      <c r="X805" s="37">
        <f t="shared" si="103"/>
        <v>808</v>
      </c>
      <c r="Y805" s="38">
        <f t="shared" si="101"/>
        <v>178.816</v>
      </c>
    </row>
    <row r="806" spans="1:25" x14ac:dyDescent="0.2">
      <c r="A806" s="37">
        <f t="shared" si="104"/>
        <v>804</v>
      </c>
      <c r="B806" s="38">
        <v>178.208</v>
      </c>
      <c r="H806" s="37">
        <f t="shared" si="105"/>
        <v>804</v>
      </c>
      <c r="I806" s="42">
        <f t="shared" si="102"/>
        <v>178.09881109643328</v>
      </c>
      <c r="O806" s="43"/>
      <c r="P806" s="43"/>
      <c r="X806" s="37">
        <f t="shared" si="103"/>
        <v>809</v>
      </c>
      <c r="Y806" s="38">
        <f t="shared" si="101"/>
        <v>178.96799999999999</v>
      </c>
    </row>
    <row r="807" spans="1:25" x14ac:dyDescent="0.2">
      <c r="A807" s="37">
        <f t="shared" si="104"/>
        <v>805</v>
      </c>
      <c r="B807" s="38">
        <v>178.36</v>
      </c>
      <c r="H807" s="37">
        <f t="shared" si="105"/>
        <v>805</v>
      </c>
      <c r="I807" s="42">
        <f t="shared" si="102"/>
        <v>178.25099075297226</v>
      </c>
      <c r="O807" s="43"/>
      <c r="P807" s="43"/>
      <c r="X807" s="37">
        <f t="shared" si="103"/>
        <v>810</v>
      </c>
      <c r="Y807" s="38">
        <f t="shared" si="101"/>
        <v>179.12</v>
      </c>
    </row>
    <row r="808" spans="1:25" x14ac:dyDescent="0.2">
      <c r="A808" s="37">
        <f t="shared" si="104"/>
        <v>806</v>
      </c>
      <c r="B808" s="38">
        <v>178.512</v>
      </c>
      <c r="H808" s="37">
        <f t="shared" si="105"/>
        <v>806</v>
      </c>
      <c r="I808" s="42">
        <f t="shared" si="102"/>
        <v>178.40317040951123</v>
      </c>
      <c r="O808" s="43"/>
      <c r="P808" s="43"/>
      <c r="X808" s="37">
        <f t="shared" si="103"/>
        <v>811</v>
      </c>
      <c r="Y808" s="38">
        <f t="shared" si="101"/>
        <v>179.27199999999999</v>
      </c>
    </row>
    <row r="809" spans="1:25" x14ac:dyDescent="0.2">
      <c r="A809" s="37">
        <f t="shared" si="104"/>
        <v>807</v>
      </c>
      <c r="B809" s="38">
        <v>178.66399999999999</v>
      </c>
      <c r="H809" s="37">
        <f t="shared" si="105"/>
        <v>807</v>
      </c>
      <c r="I809" s="42">
        <f t="shared" si="102"/>
        <v>178.55535006605021</v>
      </c>
      <c r="O809" s="43"/>
      <c r="P809" s="43"/>
      <c r="X809" s="37">
        <f t="shared" si="103"/>
        <v>812</v>
      </c>
      <c r="Y809" s="38">
        <f t="shared" si="101"/>
        <v>179.42400000000001</v>
      </c>
    </row>
    <row r="810" spans="1:25" x14ac:dyDescent="0.2">
      <c r="A810" s="37">
        <f t="shared" si="104"/>
        <v>808</v>
      </c>
      <c r="B810" s="38">
        <v>178.816</v>
      </c>
      <c r="H810" s="37">
        <f t="shared" si="105"/>
        <v>808</v>
      </c>
      <c r="I810" s="42">
        <f t="shared" si="102"/>
        <v>178.70752972258916</v>
      </c>
      <c r="O810" s="43"/>
      <c r="P810" s="43"/>
      <c r="X810" s="37">
        <f t="shared" si="103"/>
        <v>813</v>
      </c>
      <c r="Y810" s="38">
        <f t="shared" si="101"/>
        <v>179.57599999999999</v>
      </c>
    </row>
    <row r="811" spans="1:25" x14ac:dyDescent="0.2">
      <c r="A811" s="37">
        <f t="shared" si="104"/>
        <v>809</v>
      </c>
      <c r="B811" s="38">
        <v>178.96799999999999</v>
      </c>
      <c r="H811" s="37">
        <f t="shared" si="105"/>
        <v>809</v>
      </c>
      <c r="I811" s="42">
        <f t="shared" si="102"/>
        <v>178.85970937912813</v>
      </c>
      <c r="O811" s="43"/>
      <c r="P811" s="43"/>
      <c r="X811" s="37">
        <f t="shared" si="103"/>
        <v>814</v>
      </c>
      <c r="Y811" s="38">
        <f t="shared" si="101"/>
        <v>179.72800000000001</v>
      </c>
    </row>
    <row r="812" spans="1:25" x14ac:dyDescent="0.2">
      <c r="A812" s="37">
        <f t="shared" si="104"/>
        <v>810</v>
      </c>
      <c r="B812" s="38">
        <v>179.12</v>
      </c>
      <c r="H812" s="37">
        <f t="shared" si="105"/>
        <v>810</v>
      </c>
      <c r="I812" s="42">
        <f t="shared" si="102"/>
        <v>179.01188903566711</v>
      </c>
      <c r="O812" s="43"/>
      <c r="P812" s="43"/>
      <c r="X812" s="37">
        <f t="shared" si="103"/>
        <v>815</v>
      </c>
      <c r="Y812" s="38">
        <f t="shared" ref="Y812:Y875" si="106">SUM(Y$747+((Y$997-Y$747)*((X812-X$747)/(X$997-X$747))))</f>
        <v>179.88</v>
      </c>
    </row>
    <row r="813" spans="1:25" x14ac:dyDescent="0.2">
      <c r="A813" s="37">
        <f t="shared" si="104"/>
        <v>811</v>
      </c>
      <c r="B813" s="38">
        <v>179.27199999999999</v>
      </c>
      <c r="H813" s="37">
        <f t="shared" si="105"/>
        <v>811</v>
      </c>
      <c r="I813" s="42">
        <f t="shared" si="102"/>
        <v>179.16406869220609</v>
      </c>
      <c r="O813" s="43"/>
      <c r="P813" s="43"/>
      <c r="X813" s="37">
        <f t="shared" si="103"/>
        <v>816</v>
      </c>
      <c r="Y813" s="38">
        <f t="shared" si="106"/>
        <v>180.03200000000001</v>
      </c>
    </row>
    <row r="814" spans="1:25" x14ac:dyDescent="0.2">
      <c r="A814" s="37">
        <f t="shared" si="104"/>
        <v>812</v>
      </c>
      <c r="B814" s="38">
        <v>179.42400000000001</v>
      </c>
      <c r="H814" s="37">
        <f t="shared" si="105"/>
        <v>812</v>
      </c>
      <c r="I814" s="42">
        <f t="shared" si="102"/>
        <v>179.31624834874503</v>
      </c>
      <c r="O814" s="43"/>
      <c r="P814" s="43"/>
      <c r="X814" s="37">
        <f t="shared" si="103"/>
        <v>817</v>
      </c>
      <c r="Y814" s="38">
        <f t="shared" si="106"/>
        <v>180.184</v>
      </c>
    </row>
    <row r="815" spans="1:25" x14ac:dyDescent="0.2">
      <c r="A815" s="37">
        <f t="shared" si="104"/>
        <v>813</v>
      </c>
      <c r="B815" s="38">
        <v>179.57599999999999</v>
      </c>
      <c r="H815" s="37">
        <f t="shared" si="105"/>
        <v>813</v>
      </c>
      <c r="I815" s="42">
        <f t="shared" si="102"/>
        <v>179.46842800528401</v>
      </c>
      <c r="O815" s="43"/>
      <c r="P815" s="43"/>
      <c r="X815" s="37">
        <f t="shared" si="103"/>
        <v>818</v>
      </c>
      <c r="Y815" s="38">
        <f t="shared" si="106"/>
        <v>180.33600000000001</v>
      </c>
    </row>
    <row r="816" spans="1:25" x14ac:dyDescent="0.2">
      <c r="A816" s="37">
        <f t="shared" si="104"/>
        <v>814</v>
      </c>
      <c r="B816" s="38">
        <v>179.72800000000001</v>
      </c>
      <c r="H816" s="37">
        <f t="shared" si="105"/>
        <v>814</v>
      </c>
      <c r="I816" s="42">
        <f t="shared" si="102"/>
        <v>179.62060766182299</v>
      </c>
      <c r="O816" s="43"/>
      <c r="P816" s="43"/>
      <c r="X816" s="37">
        <f t="shared" si="103"/>
        <v>819</v>
      </c>
      <c r="Y816" s="38">
        <f t="shared" si="106"/>
        <v>180.488</v>
      </c>
    </row>
    <row r="817" spans="1:25" x14ac:dyDescent="0.2">
      <c r="A817" s="37">
        <f t="shared" si="104"/>
        <v>815</v>
      </c>
      <c r="B817" s="38">
        <v>179.88</v>
      </c>
      <c r="H817" s="37">
        <f t="shared" si="105"/>
        <v>815</v>
      </c>
      <c r="I817" s="42">
        <f t="shared" si="102"/>
        <v>179.77278731836196</v>
      </c>
      <c r="O817" s="43"/>
      <c r="P817" s="43"/>
      <c r="X817" s="37">
        <f t="shared" si="103"/>
        <v>820</v>
      </c>
      <c r="Y817" s="38">
        <f t="shared" si="106"/>
        <v>180.64</v>
      </c>
    </row>
    <row r="818" spans="1:25" x14ac:dyDescent="0.2">
      <c r="A818" s="37">
        <f t="shared" si="104"/>
        <v>816</v>
      </c>
      <c r="B818" s="38">
        <v>180.03200000000001</v>
      </c>
      <c r="H818" s="37">
        <f t="shared" si="105"/>
        <v>816</v>
      </c>
      <c r="I818" s="42">
        <f t="shared" ref="I818:I881" si="107">SUM($F$38+(($F$39-$F$38)*((H818-$E$38)/($E$39-$E$38))))</f>
        <v>179.92496697490091</v>
      </c>
      <c r="O818" s="43"/>
      <c r="P818" s="43"/>
      <c r="X818" s="37">
        <f t="shared" si="103"/>
        <v>821</v>
      </c>
      <c r="Y818" s="38">
        <f t="shared" si="106"/>
        <v>180.792</v>
      </c>
    </row>
    <row r="819" spans="1:25" x14ac:dyDescent="0.2">
      <c r="A819" s="37">
        <f t="shared" si="104"/>
        <v>817</v>
      </c>
      <c r="B819" s="38">
        <v>180.184</v>
      </c>
      <c r="H819" s="37">
        <f t="shared" si="105"/>
        <v>817</v>
      </c>
      <c r="I819" s="42">
        <f t="shared" si="107"/>
        <v>180.07714663143989</v>
      </c>
      <c r="O819" s="43"/>
      <c r="P819" s="43"/>
      <c r="X819" s="37">
        <f t="shared" si="103"/>
        <v>822</v>
      </c>
      <c r="Y819" s="38">
        <f t="shared" si="106"/>
        <v>180.94399999999999</v>
      </c>
    </row>
    <row r="820" spans="1:25" x14ac:dyDescent="0.2">
      <c r="A820" s="37">
        <f t="shared" si="104"/>
        <v>818</v>
      </c>
      <c r="B820" s="38">
        <v>180.33600000000001</v>
      </c>
      <c r="H820" s="37">
        <f t="shared" si="105"/>
        <v>818</v>
      </c>
      <c r="I820" s="42">
        <f t="shared" si="107"/>
        <v>180.22932628797886</v>
      </c>
      <c r="O820" s="43"/>
      <c r="P820" s="43"/>
      <c r="X820" s="37">
        <f t="shared" si="103"/>
        <v>823</v>
      </c>
      <c r="Y820" s="38">
        <f t="shared" si="106"/>
        <v>181.096</v>
      </c>
    </row>
    <row r="821" spans="1:25" x14ac:dyDescent="0.2">
      <c r="A821" s="37">
        <f t="shared" si="104"/>
        <v>819</v>
      </c>
      <c r="B821" s="38">
        <v>180.488</v>
      </c>
      <c r="H821" s="37">
        <f t="shared" si="105"/>
        <v>819</v>
      </c>
      <c r="I821" s="42">
        <f t="shared" si="107"/>
        <v>180.38150594451784</v>
      </c>
      <c r="O821" s="43"/>
      <c r="P821" s="43"/>
      <c r="X821" s="37">
        <f t="shared" si="103"/>
        <v>824</v>
      </c>
      <c r="Y821" s="38">
        <f t="shared" si="106"/>
        <v>181.24799999999999</v>
      </c>
    </row>
    <row r="822" spans="1:25" x14ac:dyDescent="0.2">
      <c r="A822" s="37">
        <f t="shared" si="104"/>
        <v>820</v>
      </c>
      <c r="B822" s="38">
        <v>180.64</v>
      </c>
      <c r="H822" s="37">
        <f t="shared" si="105"/>
        <v>820</v>
      </c>
      <c r="I822" s="42">
        <f t="shared" si="107"/>
        <v>180.53368560105679</v>
      </c>
      <c r="O822" s="43"/>
      <c r="P822" s="43"/>
      <c r="X822" s="37">
        <f t="shared" si="103"/>
        <v>825</v>
      </c>
      <c r="Y822" s="38">
        <f t="shared" si="106"/>
        <v>181.4</v>
      </c>
    </row>
    <row r="823" spans="1:25" x14ac:dyDescent="0.2">
      <c r="A823" s="37">
        <f t="shared" si="104"/>
        <v>821</v>
      </c>
      <c r="B823" s="38">
        <v>180.792</v>
      </c>
      <c r="H823" s="37">
        <f t="shared" si="105"/>
        <v>821</v>
      </c>
      <c r="I823" s="42">
        <f t="shared" si="107"/>
        <v>180.68586525759576</v>
      </c>
      <c r="O823" s="43"/>
      <c r="P823" s="43"/>
      <c r="X823" s="37">
        <f t="shared" si="103"/>
        <v>826</v>
      </c>
      <c r="Y823" s="38">
        <f t="shared" si="106"/>
        <v>181.55199999999999</v>
      </c>
    </row>
    <row r="824" spans="1:25" x14ac:dyDescent="0.2">
      <c r="A824" s="37">
        <f t="shared" si="104"/>
        <v>822</v>
      </c>
      <c r="B824" s="38">
        <v>180.94399999999999</v>
      </c>
      <c r="H824" s="37">
        <f t="shared" si="105"/>
        <v>822</v>
      </c>
      <c r="I824" s="42">
        <f t="shared" si="107"/>
        <v>180.83804491413474</v>
      </c>
      <c r="O824" s="43"/>
      <c r="P824" s="43"/>
      <c r="X824" s="37">
        <f t="shared" si="103"/>
        <v>827</v>
      </c>
      <c r="Y824" s="38">
        <f t="shared" si="106"/>
        <v>181.70400000000001</v>
      </c>
    </row>
    <row r="825" spans="1:25" x14ac:dyDescent="0.2">
      <c r="A825" s="37">
        <f t="shared" si="104"/>
        <v>823</v>
      </c>
      <c r="B825" s="38">
        <v>181.096</v>
      </c>
      <c r="H825" s="37">
        <f t="shared" si="105"/>
        <v>823</v>
      </c>
      <c r="I825" s="42">
        <f t="shared" si="107"/>
        <v>180.99022457067372</v>
      </c>
      <c r="O825" s="43"/>
      <c r="P825" s="43"/>
      <c r="X825" s="37">
        <f t="shared" si="103"/>
        <v>828</v>
      </c>
      <c r="Y825" s="38">
        <f t="shared" si="106"/>
        <v>181.85599999999999</v>
      </c>
    </row>
    <row r="826" spans="1:25" x14ac:dyDescent="0.2">
      <c r="A826" s="37">
        <f t="shared" si="104"/>
        <v>824</v>
      </c>
      <c r="B826" s="38">
        <v>181.24799999999999</v>
      </c>
      <c r="H826" s="37">
        <f t="shared" si="105"/>
        <v>824</v>
      </c>
      <c r="I826" s="42">
        <f t="shared" si="107"/>
        <v>181.14240422721269</v>
      </c>
      <c r="O826" s="43"/>
      <c r="P826" s="43"/>
      <c r="X826" s="37">
        <f t="shared" si="103"/>
        <v>829</v>
      </c>
      <c r="Y826" s="38">
        <f t="shared" si="106"/>
        <v>182.00800000000001</v>
      </c>
    </row>
    <row r="827" spans="1:25" x14ac:dyDescent="0.2">
      <c r="A827" s="37">
        <f t="shared" si="104"/>
        <v>825</v>
      </c>
      <c r="B827" s="38">
        <v>181.4</v>
      </c>
      <c r="H827" s="37">
        <f t="shared" si="105"/>
        <v>825</v>
      </c>
      <c r="I827" s="42">
        <f t="shared" si="107"/>
        <v>181.29458388375164</v>
      </c>
      <c r="O827" s="43"/>
      <c r="P827" s="43"/>
      <c r="X827" s="37">
        <f t="shared" si="103"/>
        <v>830</v>
      </c>
      <c r="Y827" s="38">
        <f t="shared" si="106"/>
        <v>182.16</v>
      </c>
    </row>
    <row r="828" spans="1:25" x14ac:dyDescent="0.2">
      <c r="A828" s="37">
        <f t="shared" si="104"/>
        <v>826</v>
      </c>
      <c r="B828" s="38">
        <v>181.55199999999999</v>
      </c>
      <c r="H828" s="37">
        <f t="shared" si="105"/>
        <v>826</v>
      </c>
      <c r="I828" s="42">
        <f t="shared" si="107"/>
        <v>181.44676354029062</v>
      </c>
      <c r="O828" s="43"/>
      <c r="P828" s="43"/>
      <c r="X828" s="37">
        <f t="shared" si="103"/>
        <v>831</v>
      </c>
      <c r="Y828" s="38">
        <f t="shared" si="106"/>
        <v>182.31200000000001</v>
      </c>
    </row>
    <row r="829" spans="1:25" x14ac:dyDescent="0.2">
      <c r="A829" s="37">
        <f t="shared" si="104"/>
        <v>827</v>
      </c>
      <c r="B829" s="38">
        <v>181.70400000000001</v>
      </c>
      <c r="H829" s="37">
        <f t="shared" si="105"/>
        <v>827</v>
      </c>
      <c r="I829" s="42">
        <f t="shared" si="107"/>
        <v>181.59894319682959</v>
      </c>
      <c r="O829" s="43"/>
      <c r="P829" s="43"/>
      <c r="X829" s="37">
        <f t="shared" si="103"/>
        <v>832</v>
      </c>
      <c r="Y829" s="38">
        <f t="shared" si="106"/>
        <v>182.464</v>
      </c>
    </row>
    <row r="830" spans="1:25" x14ac:dyDescent="0.2">
      <c r="A830" s="37">
        <f t="shared" si="104"/>
        <v>828</v>
      </c>
      <c r="B830" s="38">
        <v>181.85599999999999</v>
      </c>
      <c r="H830" s="37">
        <f t="shared" si="105"/>
        <v>828</v>
      </c>
      <c r="I830" s="42">
        <f t="shared" si="107"/>
        <v>181.75112285336857</v>
      </c>
      <c r="O830" s="43"/>
      <c r="P830" s="43"/>
      <c r="X830" s="37">
        <f t="shared" si="103"/>
        <v>833</v>
      </c>
      <c r="Y830" s="38">
        <f t="shared" si="106"/>
        <v>182.61600000000001</v>
      </c>
    </row>
    <row r="831" spans="1:25" x14ac:dyDescent="0.2">
      <c r="A831" s="37">
        <f t="shared" si="104"/>
        <v>829</v>
      </c>
      <c r="B831" s="38">
        <v>182.00800000000001</v>
      </c>
      <c r="H831" s="37">
        <f t="shared" si="105"/>
        <v>829</v>
      </c>
      <c r="I831" s="42">
        <f t="shared" si="107"/>
        <v>181.90330250990752</v>
      </c>
      <c r="O831" s="43"/>
      <c r="P831" s="43"/>
      <c r="X831" s="37">
        <f t="shared" si="103"/>
        <v>834</v>
      </c>
      <c r="Y831" s="38">
        <f t="shared" si="106"/>
        <v>182.768</v>
      </c>
    </row>
    <row r="832" spans="1:25" x14ac:dyDescent="0.2">
      <c r="A832" s="37">
        <f t="shared" si="104"/>
        <v>830</v>
      </c>
      <c r="B832" s="38">
        <v>182.16</v>
      </c>
      <c r="H832" s="37">
        <f t="shared" si="105"/>
        <v>830</v>
      </c>
      <c r="I832" s="42">
        <f t="shared" si="107"/>
        <v>182.0554821664465</v>
      </c>
      <c r="O832" s="43"/>
      <c r="P832" s="43"/>
      <c r="X832" s="37">
        <f t="shared" si="103"/>
        <v>835</v>
      </c>
      <c r="Y832" s="38">
        <f t="shared" si="106"/>
        <v>182.92000000000002</v>
      </c>
    </row>
    <row r="833" spans="1:25" x14ac:dyDescent="0.2">
      <c r="A833" s="37">
        <f t="shared" si="104"/>
        <v>831</v>
      </c>
      <c r="B833" s="38">
        <v>182.31200000000001</v>
      </c>
      <c r="H833" s="37">
        <f t="shared" si="105"/>
        <v>831</v>
      </c>
      <c r="I833" s="42">
        <f t="shared" si="107"/>
        <v>182.20766182298547</v>
      </c>
      <c r="O833" s="43"/>
      <c r="P833" s="43"/>
      <c r="X833" s="37">
        <f t="shared" si="103"/>
        <v>836</v>
      </c>
      <c r="Y833" s="38">
        <f t="shared" si="106"/>
        <v>183.072</v>
      </c>
    </row>
    <row r="834" spans="1:25" x14ac:dyDescent="0.2">
      <c r="A834" s="37">
        <f t="shared" si="104"/>
        <v>832</v>
      </c>
      <c r="B834" s="38">
        <v>182.464</v>
      </c>
      <c r="H834" s="37">
        <f t="shared" si="105"/>
        <v>832</v>
      </c>
      <c r="I834" s="42">
        <f t="shared" si="107"/>
        <v>182.35984147952445</v>
      </c>
      <c r="O834" s="43"/>
      <c r="P834" s="43"/>
      <c r="X834" s="37">
        <f t="shared" si="103"/>
        <v>837</v>
      </c>
      <c r="Y834" s="38">
        <f t="shared" si="106"/>
        <v>183.22399999999999</v>
      </c>
    </row>
    <row r="835" spans="1:25" x14ac:dyDescent="0.2">
      <c r="A835" s="37">
        <f t="shared" si="104"/>
        <v>833</v>
      </c>
      <c r="B835" s="38">
        <v>182.61600000000001</v>
      </c>
      <c r="H835" s="37">
        <f t="shared" si="105"/>
        <v>833</v>
      </c>
      <c r="I835" s="42">
        <f t="shared" si="107"/>
        <v>182.5120211360634</v>
      </c>
      <c r="O835" s="43"/>
      <c r="P835" s="43"/>
      <c r="X835" s="37">
        <f t="shared" si="103"/>
        <v>838</v>
      </c>
      <c r="Y835" s="38">
        <f t="shared" si="106"/>
        <v>183.376</v>
      </c>
    </row>
    <row r="836" spans="1:25" x14ac:dyDescent="0.2">
      <c r="A836" s="37">
        <f t="shared" si="104"/>
        <v>834</v>
      </c>
      <c r="B836" s="38">
        <v>182.768</v>
      </c>
      <c r="H836" s="37">
        <f t="shared" si="105"/>
        <v>834</v>
      </c>
      <c r="I836" s="42">
        <f t="shared" si="107"/>
        <v>182.66420079260237</v>
      </c>
      <c r="O836" s="43"/>
      <c r="P836" s="43"/>
      <c r="X836" s="37">
        <f t="shared" ref="X836:X899" si="108">X835+1</f>
        <v>839</v>
      </c>
      <c r="Y836" s="38">
        <f t="shared" si="106"/>
        <v>183.52799999999999</v>
      </c>
    </row>
    <row r="837" spans="1:25" x14ac:dyDescent="0.2">
      <c r="A837" s="37">
        <f t="shared" si="104"/>
        <v>835</v>
      </c>
      <c r="B837" s="38">
        <v>182.92000000000002</v>
      </c>
      <c r="H837" s="37">
        <f t="shared" si="105"/>
        <v>835</v>
      </c>
      <c r="I837" s="42">
        <f t="shared" si="107"/>
        <v>182.81638044914135</v>
      </c>
      <c r="O837" s="43"/>
      <c r="P837" s="43"/>
      <c r="X837" s="37">
        <f t="shared" si="108"/>
        <v>840</v>
      </c>
      <c r="Y837" s="38">
        <f t="shared" si="106"/>
        <v>183.68</v>
      </c>
    </row>
    <row r="838" spans="1:25" x14ac:dyDescent="0.2">
      <c r="A838" s="37">
        <f t="shared" si="104"/>
        <v>836</v>
      </c>
      <c r="B838" s="38">
        <v>183.072</v>
      </c>
      <c r="H838" s="37">
        <f t="shared" si="105"/>
        <v>836</v>
      </c>
      <c r="I838" s="42">
        <f t="shared" si="107"/>
        <v>182.96856010568033</v>
      </c>
      <c r="O838" s="43"/>
      <c r="P838" s="43"/>
      <c r="X838" s="37">
        <f t="shared" si="108"/>
        <v>841</v>
      </c>
      <c r="Y838" s="38">
        <f t="shared" si="106"/>
        <v>183.83199999999999</v>
      </c>
    </row>
    <row r="839" spans="1:25" x14ac:dyDescent="0.2">
      <c r="A839" s="37">
        <f t="shared" si="104"/>
        <v>837</v>
      </c>
      <c r="B839" s="38">
        <v>183.22399999999999</v>
      </c>
      <c r="H839" s="37">
        <f t="shared" si="105"/>
        <v>837</v>
      </c>
      <c r="I839" s="42">
        <f t="shared" si="107"/>
        <v>183.12073976221927</v>
      </c>
      <c r="O839" s="43"/>
      <c r="P839" s="43"/>
      <c r="X839" s="37">
        <f t="shared" si="108"/>
        <v>842</v>
      </c>
      <c r="Y839" s="38">
        <f t="shared" si="106"/>
        <v>183.98400000000001</v>
      </c>
    </row>
    <row r="840" spans="1:25" x14ac:dyDescent="0.2">
      <c r="A840" s="37">
        <f t="shared" si="104"/>
        <v>838</v>
      </c>
      <c r="B840" s="38">
        <v>183.376</v>
      </c>
      <c r="H840" s="37">
        <f t="shared" si="105"/>
        <v>838</v>
      </c>
      <c r="I840" s="42">
        <f t="shared" si="107"/>
        <v>183.27291941875825</v>
      </c>
      <c r="O840" s="43"/>
      <c r="P840" s="43"/>
      <c r="X840" s="37">
        <f t="shared" si="108"/>
        <v>843</v>
      </c>
      <c r="Y840" s="38">
        <f t="shared" si="106"/>
        <v>184.136</v>
      </c>
    </row>
    <row r="841" spans="1:25" x14ac:dyDescent="0.2">
      <c r="A841" s="37">
        <f t="shared" ref="A841:A904" si="109">A840+1</f>
        <v>839</v>
      </c>
      <c r="B841" s="38">
        <v>183.52799999999999</v>
      </c>
      <c r="H841" s="37">
        <f t="shared" ref="H841:H904" si="110">H840+1</f>
        <v>839</v>
      </c>
      <c r="I841" s="42">
        <f t="shared" si="107"/>
        <v>183.42509907529723</v>
      </c>
      <c r="O841" s="43"/>
      <c r="P841" s="43"/>
      <c r="X841" s="37">
        <f t="shared" si="108"/>
        <v>844</v>
      </c>
      <c r="Y841" s="38">
        <f t="shared" si="106"/>
        <v>184.28800000000001</v>
      </c>
    </row>
    <row r="842" spans="1:25" x14ac:dyDescent="0.2">
      <c r="A842" s="37">
        <f t="shared" si="109"/>
        <v>840</v>
      </c>
      <c r="B842" s="38">
        <v>183.68</v>
      </c>
      <c r="H842" s="37">
        <f t="shared" si="110"/>
        <v>840</v>
      </c>
      <c r="I842" s="42">
        <f t="shared" si="107"/>
        <v>183.5772787318362</v>
      </c>
      <c r="O842" s="43"/>
      <c r="P842" s="43"/>
      <c r="X842" s="37">
        <f t="shared" si="108"/>
        <v>845</v>
      </c>
      <c r="Y842" s="38">
        <f t="shared" si="106"/>
        <v>184.44</v>
      </c>
    </row>
    <row r="843" spans="1:25" x14ac:dyDescent="0.2">
      <c r="A843" s="37">
        <f t="shared" si="109"/>
        <v>841</v>
      </c>
      <c r="B843" s="38">
        <v>183.83199999999999</v>
      </c>
      <c r="H843" s="37">
        <f t="shared" si="110"/>
        <v>841</v>
      </c>
      <c r="I843" s="42">
        <f t="shared" si="107"/>
        <v>183.72945838837518</v>
      </c>
      <c r="O843" s="43"/>
      <c r="P843" s="43"/>
      <c r="X843" s="37">
        <f t="shared" si="108"/>
        <v>846</v>
      </c>
      <c r="Y843" s="38">
        <f t="shared" si="106"/>
        <v>184.59200000000001</v>
      </c>
    </row>
    <row r="844" spans="1:25" x14ac:dyDescent="0.2">
      <c r="A844" s="37">
        <f t="shared" si="109"/>
        <v>842</v>
      </c>
      <c r="B844" s="38">
        <v>183.98400000000001</v>
      </c>
      <c r="H844" s="37">
        <f t="shared" si="110"/>
        <v>842</v>
      </c>
      <c r="I844" s="42">
        <f t="shared" si="107"/>
        <v>183.88163804491413</v>
      </c>
      <c r="O844" s="43"/>
      <c r="P844" s="43"/>
      <c r="X844" s="37">
        <f t="shared" si="108"/>
        <v>847</v>
      </c>
      <c r="Y844" s="38">
        <f t="shared" si="106"/>
        <v>184.744</v>
      </c>
    </row>
    <row r="845" spans="1:25" x14ac:dyDescent="0.2">
      <c r="A845" s="37">
        <f t="shared" si="109"/>
        <v>843</v>
      </c>
      <c r="B845" s="38">
        <v>184.136</v>
      </c>
      <c r="H845" s="37">
        <f t="shared" si="110"/>
        <v>843</v>
      </c>
      <c r="I845" s="42">
        <f t="shared" si="107"/>
        <v>184.0338177014531</v>
      </c>
      <c r="O845" s="43"/>
      <c r="P845" s="43"/>
      <c r="X845" s="37">
        <f t="shared" si="108"/>
        <v>848</v>
      </c>
      <c r="Y845" s="38">
        <f t="shared" si="106"/>
        <v>184.89600000000002</v>
      </c>
    </row>
    <row r="846" spans="1:25" x14ac:dyDescent="0.2">
      <c r="A846" s="37">
        <f t="shared" si="109"/>
        <v>844</v>
      </c>
      <c r="B846" s="38">
        <v>184.28800000000001</v>
      </c>
      <c r="H846" s="37">
        <f t="shared" si="110"/>
        <v>844</v>
      </c>
      <c r="I846" s="42">
        <f t="shared" si="107"/>
        <v>184.18599735799208</v>
      </c>
      <c r="O846" s="43"/>
      <c r="P846" s="43"/>
      <c r="X846" s="37">
        <f t="shared" si="108"/>
        <v>849</v>
      </c>
      <c r="Y846" s="38">
        <f t="shared" si="106"/>
        <v>185.048</v>
      </c>
    </row>
    <row r="847" spans="1:25" x14ac:dyDescent="0.2">
      <c r="A847" s="37">
        <f t="shared" si="109"/>
        <v>845</v>
      </c>
      <c r="B847" s="38">
        <v>184.44</v>
      </c>
      <c r="H847" s="37">
        <f t="shared" si="110"/>
        <v>845</v>
      </c>
      <c r="I847" s="42">
        <f t="shared" si="107"/>
        <v>184.33817701453106</v>
      </c>
      <c r="O847" s="43"/>
      <c r="P847" s="43"/>
      <c r="X847" s="37">
        <f t="shared" si="108"/>
        <v>850</v>
      </c>
      <c r="Y847" s="38">
        <f t="shared" si="106"/>
        <v>185.2</v>
      </c>
    </row>
    <row r="848" spans="1:25" x14ac:dyDescent="0.2">
      <c r="A848" s="37">
        <f t="shared" si="109"/>
        <v>846</v>
      </c>
      <c r="B848" s="38">
        <v>184.59200000000001</v>
      </c>
      <c r="H848" s="37">
        <f t="shared" si="110"/>
        <v>846</v>
      </c>
      <c r="I848" s="42">
        <f t="shared" si="107"/>
        <v>184.49035667107</v>
      </c>
      <c r="O848" s="43"/>
      <c r="P848" s="43"/>
      <c r="X848" s="37">
        <f t="shared" si="108"/>
        <v>851</v>
      </c>
      <c r="Y848" s="38">
        <f t="shared" si="106"/>
        <v>185.352</v>
      </c>
    </row>
    <row r="849" spans="1:25" x14ac:dyDescent="0.2">
      <c r="A849" s="37">
        <f t="shared" si="109"/>
        <v>847</v>
      </c>
      <c r="B849" s="38">
        <v>184.744</v>
      </c>
      <c r="H849" s="37">
        <f t="shared" si="110"/>
        <v>847</v>
      </c>
      <c r="I849" s="42">
        <f t="shared" si="107"/>
        <v>184.64253632760898</v>
      </c>
      <c r="O849" s="43"/>
      <c r="P849" s="43"/>
      <c r="X849" s="37">
        <f t="shared" si="108"/>
        <v>852</v>
      </c>
      <c r="Y849" s="38">
        <f t="shared" si="106"/>
        <v>185.50399999999999</v>
      </c>
    </row>
    <row r="850" spans="1:25" x14ac:dyDescent="0.2">
      <c r="A850" s="37">
        <f t="shared" si="109"/>
        <v>848</v>
      </c>
      <c r="B850" s="38">
        <v>184.89600000000002</v>
      </c>
      <c r="H850" s="37">
        <f t="shared" si="110"/>
        <v>848</v>
      </c>
      <c r="I850" s="42">
        <f t="shared" si="107"/>
        <v>184.79471598414796</v>
      </c>
      <c r="O850" s="43"/>
      <c r="P850" s="43"/>
      <c r="X850" s="37">
        <f t="shared" si="108"/>
        <v>853</v>
      </c>
      <c r="Y850" s="38">
        <f t="shared" si="106"/>
        <v>185.65600000000001</v>
      </c>
    </row>
    <row r="851" spans="1:25" x14ac:dyDescent="0.2">
      <c r="A851" s="37">
        <f t="shared" si="109"/>
        <v>849</v>
      </c>
      <c r="B851" s="38">
        <v>185.048</v>
      </c>
      <c r="H851" s="37">
        <f t="shared" si="110"/>
        <v>849</v>
      </c>
      <c r="I851" s="42">
        <f t="shared" si="107"/>
        <v>184.94689564068693</v>
      </c>
      <c r="O851" s="43"/>
      <c r="P851" s="43"/>
      <c r="X851" s="37">
        <f t="shared" si="108"/>
        <v>854</v>
      </c>
      <c r="Y851" s="38">
        <f t="shared" si="106"/>
        <v>185.80799999999999</v>
      </c>
    </row>
    <row r="852" spans="1:25" x14ac:dyDescent="0.2">
      <c r="A852" s="37">
        <f t="shared" si="109"/>
        <v>850</v>
      </c>
      <c r="B852" s="38">
        <v>185.2</v>
      </c>
      <c r="H852" s="37">
        <f t="shared" si="110"/>
        <v>850</v>
      </c>
      <c r="I852" s="42">
        <f t="shared" si="107"/>
        <v>185.09907529722588</v>
      </c>
      <c r="O852" s="43"/>
      <c r="P852" s="43"/>
      <c r="X852" s="37">
        <f t="shared" si="108"/>
        <v>855</v>
      </c>
      <c r="Y852" s="38">
        <f t="shared" si="106"/>
        <v>185.96</v>
      </c>
    </row>
    <row r="853" spans="1:25" x14ac:dyDescent="0.2">
      <c r="A853" s="37">
        <f t="shared" si="109"/>
        <v>851</v>
      </c>
      <c r="B853" s="38">
        <v>185.352</v>
      </c>
      <c r="H853" s="37">
        <f t="shared" si="110"/>
        <v>851</v>
      </c>
      <c r="I853" s="42">
        <f t="shared" si="107"/>
        <v>185.25125495376486</v>
      </c>
      <c r="O853" s="43"/>
      <c r="P853" s="43"/>
      <c r="X853" s="37">
        <f t="shared" si="108"/>
        <v>856</v>
      </c>
      <c r="Y853" s="38">
        <f t="shared" si="106"/>
        <v>186.11199999999999</v>
      </c>
    </row>
    <row r="854" spans="1:25" x14ac:dyDescent="0.2">
      <c r="A854" s="37">
        <f t="shared" si="109"/>
        <v>852</v>
      </c>
      <c r="B854" s="38">
        <v>185.50399999999999</v>
      </c>
      <c r="H854" s="37">
        <f t="shared" si="110"/>
        <v>852</v>
      </c>
      <c r="I854" s="42">
        <f t="shared" si="107"/>
        <v>185.40343461030383</v>
      </c>
      <c r="O854" s="43"/>
      <c r="P854" s="43"/>
      <c r="X854" s="37">
        <f t="shared" si="108"/>
        <v>857</v>
      </c>
      <c r="Y854" s="38">
        <f t="shared" si="106"/>
        <v>186.26400000000001</v>
      </c>
    </row>
    <row r="855" spans="1:25" x14ac:dyDescent="0.2">
      <c r="A855" s="37">
        <f t="shared" si="109"/>
        <v>853</v>
      </c>
      <c r="B855" s="38">
        <v>185.65600000000001</v>
      </c>
      <c r="H855" s="37">
        <f t="shared" si="110"/>
        <v>853</v>
      </c>
      <c r="I855" s="42">
        <f t="shared" si="107"/>
        <v>185.55561426684281</v>
      </c>
      <c r="O855" s="43"/>
      <c r="P855" s="43"/>
      <c r="X855" s="37">
        <f t="shared" si="108"/>
        <v>858</v>
      </c>
      <c r="Y855" s="38">
        <f t="shared" si="106"/>
        <v>186.416</v>
      </c>
    </row>
    <row r="856" spans="1:25" x14ac:dyDescent="0.2">
      <c r="A856" s="37">
        <f t="shared" si="109"/>
        <v>854</v>
      </c>
      <c r="B856" s="38">
        <v>185.80799999999999</v>
      </c>
      <c r="H856" s="37">
        <f t="shared" si="110"/>
        <v>854</v>
      </c>
      <c r="I856" s="42">
        <f t="shared" si="107"/>
        <v>185.70779392338176</v>
      </c>
      <c r="O856" s="43"/>
      <c r="P856" s="43"/>
      <c r="X856" s="37">
        <f t="shared" si="108"/>
        <v>859</v>
      </c>
      <c r="Y856" s="38">
        <f t="shared" si="106"/>
        <v>186.56800000000001</v>
      </c>
    </row>
    <row r="857" spans="1:25" x14ac:dyDescent="0.2">
      <c r="A857" s="37">
        <f t="shared" si="109"/>
        <v>855</v>
      </c>
      <c r="B857" s="38">
        <v>185.96</v>
      </c>
      <c r="H857" s="37">
        <f t="shared" si="110"/>
        <v>855</v>
      </c>
      <c r="I857" s="42">
        <f t="shared" si="107"/>
        <v>185.85997357992073</v>
      </c>
      <c r="O857" s="43"/>
      <c r="P857" s="43"/>
      <c r="X857" s="37">
        <f t="shared" si="108"/>
        <v>860</v>
      </c>
      <c r="Y857" s="38">
        <f t="shared" si="106"/>
        <v>186.72</v>
      </c>
    </row>
    <row r="858" spans="1:25" x14ac:dyDescent="0.2">
      <c r="A858" s="37">
        <f t="shared" si="109"/>
        <v>856</v>
      </c>
      <c r="B858" s="38">
        <v>186.11199999999999</v>
      </c>
      <c r="H858" s="37">
        <f t="shared" si="110"/>
        <v>856</v>
      </c>
      <c r="I858" s="42">
        <f t="shared" si="107"/>
        <v>186.01215323645971</v>
      </c>
      <c r="O858" s="43"/>
      <c r="P858" s="43"/>
      <c r="X858" s="37">
        <f t="shared" si="108"/>
        <v>861</v>
      </c>
      <c r="Y858" s="38">
        <f t="shared" si="106"/>
        <v>186.87200000000001</v>
      </c>
    </row>
    <row r="859" spans="1:25" x14ac:dyDescent="0.2">
      <c r="A859" s="37">
        <f t="shared" si="109"/>
        <v>857</v>
      </c>
      <c r="B859" s="38">
        <v>186.26400000000001</v>
      </c>
      <c r="H859" s="37">
        <f t="shared" si="110"/>
        <v>857</v>
      </c>
      <c r="I859" s="42">
        <f t="shared" si="107"/>
        <v>186.16433289299869</v>
      </c>
      <c r="O859" s="43"/>
      <c r="P859" s="43"/>
      <c r="X859" s="37">
        <f t="shared" si="108"/>
        <v>862</v>
      </c>
      <c r="Y859" s="38">
        <f t="shared" si="106"/>
        <v>187.024</v>
      </c>
    </row>
    <row r="860" spans="1:25" x14ac:dyDescent="0.2">
      <c r="A860" s="37">
        <f t="shared" si="109"/>
        <v>858</v>
      </c>
      <c r="B860" s="38">
        <v>186.416</v>
      </c>
      <c r="H860" s="37">
        <f t="shared" si="110"/>
        <v>858</v>
      </c>
      <c r="I860" s="42">
        <f t="shared" si="107"/>
        <v>186.31651254953766</v>
      </c>
      <c r="O860" s="43"/>
      <c r="P860" s="43"/>
      <c r="X860" s="37">
        <f t="shared" si="108"/>
        <v>863</v>
      </c>
      <c r="Y860" s="38">
        <f t="shared" si="106"/>
        <v>187.17599999999999</v>
      </c>
    </row>
    <row r="861" spans="1:25" x14ac:dyDescent="0.2">
      <c r="A861" s="37">
        <f t="shared" si="109"/>
        <v>859</v>
      </c>
      <c r="B861" s="38">
        <v>186.56800000000001</v>
      </c>
      <c r="H861" s="37">
        <f t="shared" si="110"/>
        <v>859</v>
      </c>
      <c r="I861" s="42">
        <f t="shared" si="107"/>
        <v>186.46869220607661</v>
      </c>
      <c r="O861" s="43"/>
      <c r="P861" s="43"/>
      <c r="X861" s="37">
        <f t="shared" si="108"/>
        <v>864</v>
      </c>
      <c r="Y861" s="38">
        <f t="shared" si="106"/>
        <v>187.328</v>
      </c>
    </row>
    <row r="862" spans="1:25" x14ac:dyDescent="0.2">
      <c r="A862" s="37">
        <f t="shared" si="109"/>
        <v>860</v>
      </c>
      <c r="B862" s="38">
        <v>186.72</v>
      </c>
      <c r="H862" s="37">
        <f t="shared" si="110"/>
        <v>860</v>
      </c>
      <c r="I862" s="42">
        <f t="shared" si="107"/>
        <v>186.62087186261559</v>
      </c>
      <c r="O862" s="43"/>
      <c r="P862" s="43"/>
      <c r="X862" s="37">
        <f t="shared" si="108"/>
        <v>865</v>
      </c>
      <c r="Y862" s="38">
        <f t="shared" si="106"/>
        <v>187.48</v>
      </c>
    </row>
    <row r="863" spans="1:25" x14ac:dyDescent="0.2">
      <c r="A863" s="37">
        <f t="shared" si="109"/>
        <v>861</v>
      </c>
      <c r="B863" s="38">
        <v>186.87200000000001</v>
      </c>
      <c r="H863" s="37">
        <f t="shared" si="110"/>
        <v>861</v>
      </c>
      <c r="I863" s="42">
        <f t="shared" si="107"/>
        <v>186.77305151915456</v>
      </c>
      <c r="O863" s="43"/>
      <c r="P863" s="43"/>
      <c r="X863" s="37">
        <f t="shared" si="108"/>
        <v>866</v>
      </c>
      <c r="Y863" s="38">
        <f t="shared" si="106"/>
        <v>187.63200000000001</v>
      </c>
    </row>
    <row r="864" spans="1:25" x14ac:dyDescent="0.2">
      <c r="A864" s="37">
        <f t="shared" si="109"/>
        <v>862</v>
      </c>
      <c r="B864" s="38">
        <v>187.024</v>
      </c>
      <c r="H864" s="37">
        <f t="shared" si="110"/>
        <v>862</v>
      </c>
      <c r="I864" s="42">
        <f t="shared" si="107"/>
        <v>186.92523117569354</v>
      </c>
      <c r="O864" s="43"/>
      <c r="P864" s="43"/>
      <c r="X864" s="37">
        <f t="shared" si="108"/>
        <v>867</v>
      </c>
      <c r="Y864" s="38">
        <f t="shared" si="106"/>
        <v>187.78399999999999</v>
      </c>
    </row>
    <row r="865" spans="1:25" x14ac:dyDescent="0.2">
      <c r="A865" s="37">
        <f t="shared" si="109"/>
        <v>863</v>
      </c>
      <c r="B865" s="38">
        <v>187.17599999999999</v>
      </c>
      <c r="H865" s="37">
        <f t="shared" si="110"/>
        <v>863</v>
      </c>
      <c r="I865" s="42">
        <f t="shared" si="107"/>
        <v>187.07741083223249</v>
      </c>
      <c r="O865" s="43"/>
      <c r="P865" s="43"/>
      <c r="X865" s="37">
        <f t="shared" si="108"/>
        <v>868</v>
      </c>
      <c r="Y865" s="38">
        <f t="shared" si="106"/>
        <v>187.93600000000001</v>
      </c>
    </row>
    <row r="866" spans="1:25" x14ac:dyDescent="0.2">
      <c r="A866" s="37">
        <f t="shared" si="109"/>
        <v>864</v>
      </c>
      <c r="B866" s="38">
        <v>187.328</v>
      </c>
      <c r="H866" s="37">
        <f t="shared" si="110"/>
        <v>864</v>
      </c>
      <c r="I866" s="42">
        <f t="shared" si="107"/>
        <v>187.22959048877146</v>
      </c>
      <c r="O866" s="43"/>
      <c r="P866" s="43"/>
      <c r="X866" s="37">
        <f t="shared" si="108"/>
        <v>869</v>
      </c>
      <c r="Y866" s="38">
        <f t="shared" si="106"/>
        <v>188.08799999999999</v>
      </c>
    </row>
    <row r="867" spans="1:25" x14ac:dyDescent="0.2">
      <c r="A867" s="37">
        <f t="shared" si="109"/>
        <v>865</v>
      </c>
      <c r="B867" s="38">
        <v>187.48</v>
      </c>
      <c r="H867" s="37">
        <f t="shared" si="110"/>
        <v>865</v>
      </c>
      <c r="I867" s="42">
        <f t="shared" si="107"/>
        <v>187.38177014531044</v>
      </c>
      <c r="O867" s="43"/>
      <c r="P867" s="43"/>
      <c r="X867" s="37">
        <f t="shared" si="108"/>
        <v>870</v>
      </c>
      <c r="Y867" s="38">
        <f t="shared" si="106"/>
        <v>188.24</v>
      </c>
    </row>
    <row r="868" spans="1:25" x14ac:dyDescent="0.2">
      <c r="A868" s="37">
        <f t="shared" si="109"/>
        <v>866</v>
      </c>
      <c r="B868" s="38">
        <v>187.63200000000001</v>
      </c>
      <c r="H868" s="37">
        <f t="shared" si="110"/>
        <v>866</v>
      </c>
      <c r="I868" s="42">
        <f t="shared" si="107"/>
        <v>187.53394980184942</v>
      </c>
      <c r="O868" s="43"/>
      <c r="P868" s="43"/>
      <c r="X868" s="37">
        <f t="shared" si="108"/>
        <v>871</v>
      </c>
      <c r="Y868" s="38">
        <f t="shared" si="106"/>
        <v>188.392</v>
      </c>
    </row>
    <row r="869" spans="1:25" x14ac:dyDescent="0.2">
      <c r="A869" s="37">
        <f t="shared" si="109"/>
        <v>867</v>
      </c>
      <c r="B869" s="38">
        <v>187.78399999999999</v>
      </c>
      <c r="H869" s="37">
        <f t="shared" si="110"/>
        <v>867</v>
      </c>
      <c r="I869" s="42">
        <f t="shared" si="107"/>
        <v>187.68612945838836</v>
      </c>
      <c r="O869" s="43"/>
      <c r="P869" s="43"/>
      <c r="X869" s="37">
        <f t="shared" si="108"/>
        <v>872</v>
      </c>
      <c r="Y869" s="38">
        <f t="shared" si="106"/>
        <v>188.54400000000001</v>
      </c>
    </row>
    <row r="870" spans="1:25" x14ac:dyDescent="0.2">
      <c r="A870" s="37">
        <f t="shared" si="109"/>
        <v>868</v>
      </c>
      <c r="B870" s="38">
        <v>187.93600000000001</v>
      </c>
      <c r="H870" s="37">
        <f t="shared" si="110"/>
        <v>868</v>
      </c>
      <c r="I870" s="42">
        <f t="shared" si="107"/>
        <v>187.83830911492734</v>
      </c>
      <c r="O870" s="43"/>
      <c r="P870" s="43"/>
      <c r="X870" s="37">
        <f t="shared" si="108"/>
        <v>873</v>
      </c>
      <c r="Y870" s="38">
        <f t="shared" si="106"/>
        <v>188.696</v>
      </c>
    </row>
    <row r="871" spans="1:25" x14ac:dyDescent="0.2">
      <c r="A871" s="37">
        <f t="shared" si="109"/>
        <v>869</v>
      </c>
      <c r="B871" s="38">
        <v>188.08799999999999</v>
      </c>
      <c r="H871" s="37">
        <f t="shared" si="110"/>
        <v>869</v>
      </c>
      <c r="I871" s="42">
        <f t="shared" si="107"/>
        <v>187.99048877146632</v>
      </c>
      <c r="O871" s="43"/>
      <c r="P871" s="43"/>
      <c r="X871" s="37">
        <f t="shared" si="108"/>
        <v>874</v>
      </c>
      <c r="Y871" s="38">
        <f t="shared" si="106"/>
        <v>188.84800000000001</v>
      </c>
    </row>
    <row r="872" spans="1:25" x14ac:dyDescent="0.2">
      <c r="A872" s="37">
        <f t="shared" si="109"/>
        <v>870</v>
      </c>
      <c r="B872" s="38">
        <v>188.24</v>
      </c>
      <c r="H872" s="37">
        <f t="shared" si="110"/>
        <v>870</v>
      </c>
      <c r="I872" s="42">
        <f t="shared" si="107"/>
        <v>188.14266842800529</v>
      </c>
      <c r="O872" s="43"/>
      <c r="P872" s="43"/>
      <c r="X872" s="37">
        <f t="shared" si="108"/>
        <v>875</v>
      </c>
      <c r="Y872" s="38">
        <f t="shared" si="106"/>
        <v>189</v>
      </c>
    </row>
    <row r="873" spans="1:25" x14ac:dyDescent="0.2">
      <c r="A873" s="37">
        <f t="shared" si="109"/>
        <v>871</v>
      </c>
      <c r="B873" s="38">
        <v>188.392</v>
      </c>
      <c r="H873" s="37">
        <f t="shared" si="110"/>
        <v>871</v>
      </c>
      <c r="I873" s="42">
        <f t="shared" si="107"/>
        <v>188.29484808454424</v>
      </c>
      <c r="O873" s="43"/>
      <c r="P873" s="43"/>
      <c r="X873" s="37">
        <f t="shared" si="108"/>
        <v>876</v>
      </c>
      <c r="Y873" s="38">
        <f t="shared" si="106"/>
        <v>189.15199999999999</v>
      </c>
    </row>
    <row r="874" spans="1:25" x14ac:dyDescent="0.2">
      <c r="A874" s="37">
        <f t="shared" si="109"/>
        <v>872</v>
      </c>
      <c r="B874" s="38">
        <v>188.54400000000001</v>
      </c>
      <c r="H874" s="37">
        <f t="shared" si="110"/>
        <v>872</v>
      </c>
      <c r="I874" s="42">
        <f t="shared" si="107"/>
        <v>188.44702774108322</v>
      </c>
      <c r="O874" s="43"/>
      <c r="P874" s="43"/>
      <c r="X874" s="37">
        <f t="shared" si="108"/>
        <v>877</v>
      </c>
      <c r="Y874" s="38">
        <f t="shared" si="106"/>
        <v>189.304</v>
      </c>
    </row>
    <row r="875" spans="1:25" x14ac:dyDescent="0.2">
      <c r="A875" s="37">
        <f t="shared" si="109"/>
        <v>873</v>
      </c>
      <c r="B875" s="38">
        <v>188.696</v>
      </c>
      <c r="H875" s="37">
        <f t="shared" si="110"/>
        <v>873</v>
      </c>
      <c r="I875" s="42">
        <f t="shared" si="107"/>
        <v>188.59920739762219</v>
      </c>
      <c r="O875" s="43"/>
      <c r="P875" s="43"/>
      <c r="X875" s="37">
        <f t="shared" si="108"/>
        <v>878</v>
      </c>
      <c r="Y875" s="38">
        <f t="shared" si="106"/>
        <v>189.45599999999999</v>
      </c>
    </row>
    <row r="876" spans="1:25" x14ac:dyDescent="0.2">
      <c r="A876" s="37">
        <f t="shared" si="109"/>
        <v>874</v>
      </c>
      <c r="B876" s="38">
        <v>188.84800000000001</v>
      </c>
      <c r="H876" s="37">
        <f t="shared" si="110"/>
        <v>874</v>
      </c>
      <c r="I876" s="42">
        <f t="shared" si="107"/>
        <v>188.75138705416117</v>
      </c>
      <c r="O876" s="43"/>
      <c r="P876" s="43"/>
      <c r="X876" s="37">
        <f t="shared" si="108"/>
        <v>879</v>
      </c>
      <c r="Y876" s="38">
        <f t="shared" ref="Y876:Y939" si="111">SUM(Y$747+((Y$997-Y$747)*((X876-X$747)/(X$997-X$747))))</f>
        <v>189.608</v>
      </c>
    </row>
    <row r="877" spans="1:25" x14ac:dyDescent="0.2">
      <c r="A877" s="37">
        <f t="shared" si="109"/>
        <v>875</v>
      </c>
      <c r="B877" s="38">
        <v>189</v>
      </c>
      <c r="H877" s="37">
        <f t="shared" si="110"/>
        <v>875</v>
      </c>
      <c r="I877" s="42">
        <f t="shared" si="107"/>
        <v>188.90356671070015</v>
      </c>
      <c r="O877" s="43"/>
      <c r="P877" s="43"/>
      <c r="X877" s="37">
        <f t="shared" si="108"/>
        <v>880</v>
      </c>
      <c r="Y877" s="38">
        <f t="shared" si="111"/>
        <v>189.76</v>
      </c>
    </row>
    <row r="878" spans="1:25" x14ac:dyDescent="0.2">
      <c r="A878" s="37">
        <f t="shared" si="109"/>
        <v>876</v>
      </c>
      <c r="B878" s="38">
        <v>189.15199999999999</v>
      </c>
      <c r="H878" s="37">
        <f t="shared" si="110"/>
        <v>876</v>
      </c>
      <c r="I878" s="42">
        <f t="shared" si="107"/>
        <v>189.0557463672391</v>
      </c>
      <c r="O878" s="43"/>
      <c r="P878" s="43"/>
      <c r="X878" s="37">
        <f t="shared" si="108"/>
        <v>881</v>
      </c>
      <c r="Y878" s="38">
        <f t="shared" si="111"/>
        <v>189.91200000000001</v>
      </c>
    </row>
    <row r="879" spans="1:25" x14ac:dyDescent="0.2">
      <c r="A879" s="37">
        <f t="shared" si="109"/>
        <v>877</v>
      </c>
      <c r="B879" s="38">
        <v>189.304</v>
      </c>
      <c r="H879" s="37">
        <f t="shared" si="110"/>
        <v>877</v>
      </c>
      <c r="I879" s="42">
        <f t="shared" si="107"/>
        <v>189.20792602377807</v>
      </c>
      <c r="O879" s="43"/>
      <c r="P879" s="43"/>
      <c r="X879" s="37">
        <f t="shared" si="108"/>
        <v>882</v>
      </c>
      <c r="Y879" s="38">
        <f t="shared" si="111"/>
        <v>190.06399999999999</v>
      </c>
    </row>
    <row r="880" spans="1:25" x14ac:dyDescent="0.2">
      <c r="A880" s="37">
        <f t="shared" si="109"/>
        <v>878</v>
      </c>
      <c r="B880" s="38">
        <v>189.45599999999999</v>
      </c>
      <c r="H880" s="37">
        <f t="shared" si="110"/>
        <v>878</v>
      </c>
      <c r="I880" s="42">
        <f t="shared" si="107"/>
        <v>189.36010568031705</v>
      </c>
      <c r="O880" s="43"/>
      <c r="P880" s="43"/>
      <c r="X880" s="37">
        <f t="shared" si="108"/>
        <v>883</v>
      </c>
      <c r="Y880" s="38">
        <f t="shared" si="111"/>
        <v>190.21600000000001</v>
      </c>
    </row>
    <row r="881" spans="1:25" x14ac:dyDescent="0.2">
      <c r="A881" s="37">
        <f t="shared" si="109"/>
        <v>879</v>
      </c>
      <c r="B881" s="38">
        <v>189.608</v>
      </c>
      <c r="H881" s="37">
        <f t="shared" si="110"/>
        <v>879</v>
      </c>
      <c r="I881" s="42">
        <f t="shared" si="107"/>
        <v>189.51228533685602</v>
      </c>
      <c r="O881" s="43"/>
      <c r="P881" s="43"/>
      <c r="X881" s="37">
        <f t="shared" si="108"/>
        <v>884</v>
      </c>
      <c r="Y881" s="38">
        <f t="shared" si="111"/>
        <v>190.36799999999999</v>
      </c>
    </row>
    <row r="882" spans="1:25" x14ac:dyDescent="0.2">
      <c r="A882" s="37">
        <f t="shared" si="109"/>
        <v>880</v>
      </c>
      <c r="B882" s="38">
        <v>189.76</v>
      </c>
      <c r="H882" s="37">
        <f t="shared" si="110"/>
        <v>880</v>
      </c>
      <c r="I882" s="42">
        <f t="shared" ref="I882:I945" si="112">SUM($F$38+(($F$39-$F$38)*((H882-$E$38)/($E$39-$E$38))))</f>
        <v>189.66446499339497</v>
      </c>
      <c r="O882" s="43"/>
      <c r="P882" s="43"/>
      <c r="X882" s="37">
        <f t="shared" si="108"/>
        <v>885</v>
      </c>
      <c r="Y882" s="38">
        <f t="shared" si="111"/>
        <v>190.52</v>
      </c>
    </row>
    <row r="883" spans="1:25" x14ac:dyDescent="0.2">
      <c r="A883" s="37">
        <f t="shared" si="109"/>
        <v>881</v>
      </c>
      <c r="B883" s="38">
        <v>189.91200000000001</v>
      </c>
      <c r="H883" s="37">
        <f t="shared" si="110"/>
        <v>881</v>
      </c>
      <c r="I883" s="42">
        <f t="shared" si="112"/>
        <v>189.81664464993395</v>
      </c>
      <c r="O883" s="43"/>
      <c r="P883" s="43"/>
      <c r="X883" s="37">
        <f t="shared" si="108"/>
        <v>886</v>
      </c>
      <c r="Y883" s="38">
        <f t="shared" si="111"/>
        <v>190.672</v>
      </c>
    </row>
    <row r="884" spans="1:25" x14ac:dyDescent="0.2">
      <c r="A884" s="37">
        <f t="shared" si="109"/>
        <v>882</v>
      </c>
      <c r="B884" s="38">
        <v>190.06399999999999</v>
      </c>
      <c r="H884" s="37">
        <f t="shared" si="110"/>
        <v>882</v>
      </c>
      <c r="I884" s="42">
        <f t="shared" si="112"/>
        <v>189.96882430647292</v>
      </c>
      <c r="O884" s="43"/>
      <c r="P884" s="43"/>
      <c r="X884" s="37">
        <f t="shared" si="108"/>
        <v>887</v>
      </c>
      <c r="Y884" s="38">
        <f t="shared" si="111"/>
        <v>190.82400000000001</v>
      </c>
    </row>
    <row r="885" spans="1:25" x14ac:dyDescent="0.2">
      <c r="A885" s="37">
        <f t="shared" si="109"/>
        <v>883</v>
      </c>
      <c r="B885" s="38">
        <v>190.21600000000001</v>
      </c>
      <c r="H885" s="37">
        <f t="shared" si="110"/>
        <v>883</v>
      </c>
      <c r="I885" s="42">
        <f t="shared" si="112"/>
        <v>190.1210039630119</v>
      </c>
      <c r="O885" s="43"/>
      <c r="P885" s="43"/>
      <c r="X885" s="37">
        <f t="shared" si="108"/>
        <v>888</v>
      </c>
      <c r="Y885" s="38">
        <f t="shared" si="111"/>
        <v>190.976</v>
      </c>
    </row>
    <row r="886" spans="1:25" x14ac:dyDescent="0.2">
      <c r="A886" s="37">
        <f t="shared" si="109"/>
        <v>884</v>
      </c>
      <c r="B886" s="38">
        <v>190.36799999999999</v>
      </c>
      <c r="H886" s="37">
        <f t="shared" si="110"/>
        <v>884</v>
      </c>
      <c r="I886" s="42">
        <f t="shared" si="112"/>
        <v>190.27318361955085</v>
      </c>
      <c r="O886" s="43"/>
      <c r="P886" s="43"/>
      <c r="X886" s="37">
        <f t="shared" si="108"/>
        <v>889</v>
      </c>
      <c r="Y886" s="38">
        <f t="shared" si="111"/>
        <v>191.12799999999999</v>
      </c>
    </row>
    <row r="887" spans="1:25" x14ac:dyDescent="0.2">
      <c r="A887" s="37">
        <f t="shared" si="109"/>
        <v>885</v>
      </c>
      <c r="B887" s="38">
        <v>190.52</v>
      </c>
      <c r="H887" s="37">
        <f t="shared" si="110"/>
        <v>885</v>
      </c>
      <c r="I887" s="42">
        <f t="shared" si="112"/>
        <v>190.42536327608983</v>
      </c>
      <c r="O887" s="43"/>
      <c r="P887" s="43"/>
      <c r="X887" s="37">
        <f t="shared" si="108"/>
        <v>890</v>
      </c>
      <c r="Y887" s="38">
        <f t="shared" si="111"/>
        <v>191.28</v>
      </c>
    </row>
    <row r="888" spans="1:25" x14ac:dyDescent="0.2">
      <c r="A888" s="37">
        <f t="shared" si="109"/>
        <v>886</v>
      </c>
      <c r="B888" s="38">
        <v>190.672</v>
      </c>
      <c r="H888" s="37">
        <f t="shared" si="110"/>
        <v>886</v>
      </c>
      <c r="I888" s="42">
        <f t="shared" si="112"/>
        <v>190.5775429326288</v>
      </c>
      <c r="O888" s="43"/>
      <c r="P888" s="43"/>
      <c r="X888" s="37">
        <f t="shared" si="108"/>
        <v>891</v>
      </c>
      <c r="Y888" s="38">
        <f t="shared" si="111"/>
        <v>191.43199999999999</v>
      </c>
    </row>
    <row r="889" spans="1:25" x14ac:dyDescent="0.2">
      <c r="A889" s="37">
        <f t="shared" si="109"/>
        <v>887</v>
      </c>
      <c r="B889" s="38">
        <v>190.82400000000001</v>
      </c>
      <c r="H889" s="37">
        <f t="shared" si="110"/>
        <v>887</v>
      </c>
      <c r="I889" s="42">
        <f t="shared" si="112"/>
        <v>190.72972258916778</v>
      </c>
      <c r="O889" s="43"/>
      <c r="P889" s="43"/>
      <c r="X889" s="37">
        <f t="shared" si="108"/>
        <v>892</v>
      </c>
      <c r="Y889" s="38">
        <f t="shared" si="111"/>
        <v>191.584</v>
      </c>
    </row>
    <row r="890" spans="1:25" x14ac:dyDescent="0.2">
      <c r="A890" s="37">
        <f t="shared" si="109"/>
        <v>888</v>
      </c>
      <c r="B890" s="38">
        <v>190.976</v>
      </c>
      <c r="H890" s="37">
        <f t="shared" si="110"/>
        <v>888</v>
      </c>
      <c r="I890" s="42">
        <f t="shared" si="112"/>
        <v>190.88190224570673</v>
      </c>
      <c r="O890" s="43"/>
      <c r="P890" s="43"/>
      <c r="X890" s="37">
        <f t="shared" si="108"/>
        <v>893</v>
      </c>
      <c r="Y890" s="38">
        <f t="shared" si="111"/>
        <v>191.73599999999999</v>
      </c>
    </row>
    <row r="891" spans="1:25" x14ac:dyDescent="0.2">
      <c r="A891" s="37">
        <f t="shared" si="109"/>
        <v>889</v>
      </c>
      <c r="B891" s="38">
        <v>191.12799999999999</v>
      </c>
      <c r="H891" s="37">
        <f t="shared" si="110"/>
        <v>889</v>
      </c>
      <c r="I891" s="42">
        <f t="shared" si="112"/>
        <v>191.0340819022457</v>
      </c>
      <c r="O891" s="43"/>
      <c r="P891" s="43"/>
      <c r="X891" s="37">
        <f t="shared" si="108"/>
        <v>894</v>
      </c>
      <c r="Y891" s="38">
        <f t="shared" si="111"/>
        <v>191.88800000000001</v>
      </c>
    </row>
    <row r="892" spans="1:25" x14ac:dyDescent="0.2">
      <c r="A892" s="37">
        <f t="shared" si="109"/>
        <v>890</v>
      </c>
      <c r="B892" s="38">
        <v>191.28</v>
      </c>
      <c r="H892" s="37">
        <f t="shared" si="110"/>
        <v>890</v>
      </c>
      <c r="I892" s="42">
        <f t="shared" si="112"/>
        <v>191.18626155878468</v>
      </c>
      <c r="O892" s="43"/>
      <c r="P892" s="43"/>
      <c r="X892" s="37">
        <f t="shared" si="108"/>
        <v>895</v>
      </c>
      <c r="Y892" s="38">
        <f t="shared" si="111"/>
        <v>192.04</v>
      </c>
    </row>
    <row r="893" spans="1:25" x14ac:dyDescent="0.2">
      <c r="A893" s="37">
        <f t="shared" si="109"/>
        <v>891</v>
      </c>
      <c r="B893" s="38">
        <v>191.43199999999999</v>
      </c>
      <c r="H893" s="37">
        <f t="shared" si="110"/>
        <v>891</v>
      </c>
      <c r="I893" s="42">
        <f t="shared" si="112"/>
        <v>191.33844121532366</v>
      </c>
      <c r="O893" s="43"/>
      <c r="P893" s="43"/>
      <c r="X893" s="37">
        <f t="shared" si="108"/>
        <v>896</v>
      </c>
      <c r="Y893" s="38">
        <f t="shared" si="111"/>
        <v>192.19200000000001</v>
      </c>
    </row>
    <row r="894" spans="1:25" x14ac:dyDescent="0.2">
      <c r="A894" s="37">
        <f t="shared" si="109"/>
        <v>892</v>
      </c>
      <c r="B894" s="38">
        <v>191.584</v>
      </c>
      <c r="H894" s="37">
        <f t="shared" si="110"/>
        <v>892</v>
      </c>
      <c r="I894" s="42">
        <f t="shared" si="112"/>
        <v>191.4906208718626</v>
      </c>
      <c r="O894" s="43"/>
      <c r="P894" s="43"/>
      <c r="X894" s="37">
        <f t="shared" si="108"/>
        <v>897</v>
      </c>
      <c r="Y894" s="38">
        <f t="shared" si="111"/>
        <v>192.34399999999999</v>
      </c>
    </row>
    <row r="895" spans="1:25" x14ac:dyDescent="0.2">
      <c r="A895" s="37">
        <f t="shared" si="109"/>
        <v>893</v>
      </c>
      <c r="B895" s="38">
        <v>191.73599999999999</v>
      </c>
      <c r="H895" s="37">
        <f t="shared" si="110"/>
        <v>893</v>
      </c>
      <c r="I895" s="42">
        <f t="shared" si="112"/>
        <v>191.64280052840158</v>
      </c>
      <c r="O895" s="43"/>
      <c r="P895" s="43"/>
      <c r="X895" s="37">
        <f t="shared" si="108"/>
        <v>898</v>
      </c>
      <c r="Y895" s="38">
        <f t="shared" si="111"/>
        <v>192.49600000000001</v>
      </c>
    </row>
    <row r="896" spans="1:25" x14ac:dyDescent="0.2">
      <c r="A896" s="37">
        <f t="shared" si="109"/>
        <v>894</v>
      </c>
      <c r="B896" s="38">
        <v>191.88800000000001</v>
      </c>
      <c r="H896" s="37">
        <f t="shared" si="110"/>
        <v>894</v>
      </c>
      <c r="I896" s="42">
        <f t="shared" si="112"/>
        <v>191.79498018494056</v>
      </c>
      <c r="O896" s="43"/>
      <c r="P896" s="43"/>
      <c r="X896" s="37">
        <f t="shared" si="108"/>
        <v>899</v>
      </c>
      <c r="Y896" s="38">
        <f t="shared" si="111"/>
        <v>192.648</v>
      </c>
    </row>
    <row r="897" spans="1:25" x14ac:dyDescent="0.2">
      <c r="A897" s="37">
        <f t="shared" si="109"/>
        <v>895</v>
      </c>
      <c r="B897" s="38">
        <v>192.04</v>
      </c>
      <c r="H897" s="37">
        <f t="shared" si="110"/>
        <v>895</v>
      </c>
      <c r="I897" s="42">
        <f t="shared" si="112"/>
        <v>191.94715984147953</v>
      </c>
      <c r="O897" s="43"/>
      <c r="P897" s="43"/>
      <c r="X897" s="37">
        <f t="shared" si="108"/>
        <v>900</v>
      </c>
      <c r="Y897" s="38">
        <f t="shared" si="111"/>
        <v>192.8</v>
      </c>
    </row>
    <row r="898" spans="1:25" x14ac:dyDescent="0.2">
      <c r="A898" s="37">
        <f t="shared" si="109"/>
        <v>896</v>
      </c>
      <c r="B898" s="38">
        <v>192.19200000000001</v>
      </c>
      <c r="H898" s="37">
        <f t="shared" si="110"/>
        <v>896</v>
      </c>
      <c r="I898" s="42">
        <f t="shared" si="112"/>
        <v>192.09933949801848</v>
      </c>
      <c r="O898" s="43"/>
      <c r="P898" s="43"/>
      <c r="X898" s="37">
        <f t="shared" si="108"/>
        <v>901</v>
      </c>
      <c r="Y898" s="38">
        <f t="shared" si="111"/>
        <v>192.952</v>
      </c>
    </row>
    <row r="899" spans="1:25" x14ac:dyDescent="0.2">
      <c r="A899" s="37">
        <f t="shared" si="109"/>
        <v>897</v>
      </c>
      <c r="B899" s="38">
        <v>192.34399999999999</v>
      </c>
      <c r="H899" s="37">
        <f t="shared" si="110"/>
        <v>897</v>
      </c>
      <c r="I899" s="42">
        <f t="shared" si="112"/>
        <v>192.25151915455746</v>
      </c>
      <c r="O899" s="43"/>
      <c r="P899" s="43"/>
      <c r="X899" s="37">
        <f t="shared" si="108"/>
        <v>902</v>
      </c>
      <c r="Y899" s="38">
        <f t="shared" si="111"/>
        <v>193.10399999999998</v>
      </c>
    </row>
    <row r="900" spans="1:25" x14ac:dyDescent="0.2">
      <c r="A900" s="37">
        <f t="shared" si="109"/>
        <v>898</v>
      </c>
      <c r="B900" s="38">
        <v>192.49600000000001</v>
      </c>
      <c r="H900" s="37">
        <f t="shared" si="110"/>
        <v>898</v>
      </c>
      <c r="I900" s="42">
        <f t="shared" si="112"/>
        <v>192.40369881109643</v>
      </c>
      <c r="O900" s="43"/>
      <c r="P900" s="43"/>
      <c r="X900" s="37">
        <f t="shared" ref="X900:X963" si="113">X899+1</f>
        <v>903</v>
      </c>
      <c r="Y900" s="38">
        <f t="shared" si="111"/>
        <v>193.256</v>
      </c>
    </row>
    <row r="901" spans="1:25" x14ac:dyDescent="0.2">
      <c r="A901" s="37">
        <f t="shared" si="109"/>
        <v>899</v>
      </c>
      <c r="B901" s="38">
        <v>192.648</v>
      </c>
      <c r="H901" s="37">
        <f t="shared" si="110"/>
        <v>899</v>
      </c>
      <c r="I901" s="42">
        <f t="shared" si="112"/>
        <v>192.55587846763541</v>
      </c>
      <c r="O901" s="43"/>
      <c r="P901" s="43"/>
      <c r="X901" s="37">
        <f t="shared" si="113"/>
        <v>904</v>
      </c>
      <c r="Y901" s="38">
        <f t="shared" si="111"/>
        <v>193.40800000000002</v>
      </c>
    </row>
    <row r="902" spans="1:25" x14ac:dyDescent="0.2">
      <c r="A902" s="37">
        <f t="shared" si="109"/>
        <v>900</v>
      </c>
      <c r="B902" s="38">
        <v>192.8</v>
      </c>
      <c r="H902" s="37">
        <f t="shared" si="110"/>
        <v>900</v>
      </c>
      <c r="I902" s="42">
        <f t="shared" si="112"/>
        <v>192.70805812417439</v>
      </c>
      <c r="O902" s="43"/>
      <c r="P902" s="43"/>
      <c r="X902" s="37">
        <f t="shared" si="113"/>
        <v>905</v>
      </c>
      <c r="Y902" s="38">
        <f t="shared" si="111"/>
        <v>193.56</v>
      </c>
    </row>
    <row r="903" spans="1:25" x14ac:dyDescent="0.2">
      <c r="A903" s="37">
        <f t="shared" si="109"/>
        <v>901</v>
      </c>
      <c r="B903" s="38">
        <v>192.952</v>
      </c>
      <c r="H903" s="37">
        <f t="shared" si="110"/>
        <v>901</v>
      </c>
      <c r="I903" s="42">
        <f t="shared" si="112"/>
        <v>192.86023778071333</v>
      </c>
      <c r="O903" s="43"/>
      <c r="P903" s="43"/>
      <c r="X903" s="37">
        <f t="shared" si="113"/>
        <v>906</v>
      </c>
      <c r="Y903" s="38">
        <f t="shared" si="111"/>
        <v>193.71199999999999</v>
      </c>
    </row>
    <row r="904" spans="1:25" x14ac:dyDescent="0.2">
      <c r="A904" s="37">
        <f t="shared" si="109"/>
        <v>902</v>
      </c>
      <c r="B904" s="38">
        <v>193.10399999999998</v>
      </c>
      <c r="H904" s="37">
        <f t="shared" si="110"/>
        <v>902</v>
      </c>
      <c r="I904" s="42">
        <f t="shared" si="112"/>
        <v>193.01241743725231</v>
      </c>
      <c r="O904" s="43"/>
      <c r="P904" s="43"/>
      <c r="X904" s="37">
        <f t="shared" si="113"/>
        <v>907</v>
      </c>
      <c r="Y904" s="38">
        <f t="shared" si="111"/>
        <v>193.864</v>
      </c>
    </row>
    <row r="905" spans="1:25" x14ac:dyDescent="0.2">
      <c r="A905" s="37">
        <f t="shared" ref="A905:A968" si="114">A904+1</f>
        <v>903</v>
      </c>
      <c r="B905" s="38">
        <v>193.256</v>
      </c>
      <c r="H905" s="37">
        <f t="shared" ref="H905:H968" si="115">H904+1</f>
        <v>903</v>
      </c>
      <c r="I905" s="42">
        <f t="shared" si="112"/>
        <v>193.16459709379129</v>
      </c>
      <c r="O905" s="43"/>
      <c r="P905" s="43"/>
      <c r="X905" s="37">
        <f t="shared" si="113"/>
        <v>908</v>
      </c>
      <c r="Y905" s="38">
        <f t="shared" si="111"/>
        <v>194.01599999999999</v>
      </c>
    </row>
    <row r="906" spans="1:25" x14ac:dyDescent="0.2">
      <c r="A906" s="37">
        <f t="shared" si="114"/>
        <v>904</v>
      </c>
      <c r="B906" s="38">
        <v>193.40800000000002</v>
      </c>
      <c r="H906" s="37">
        <f t="shared" si="115"/>
        <v>904</v>
      </c>
      <c r="I906" s="42">
        <f t="shared" si="112"/>
        <v>193.31677675033026</v>
      </c>
      <c r="O906" s="43"/>
      <c r="P906" s="43"/>
      <c r="X906" s="37">
        <f t="shared" si="113"/>
        <v>909</v>
      </c>
      <c r="Y906" s="38">
        <f t="shared" si="111"/>
        <v>194.16800000000001</v>
      </c>
    </row>
    <row r="907" spans="1:25" x14ac:dyDescent="0.2">
      <c r="A907" s="37">
        <f t="shared" si="114"/>
        <v>905</v>
      </c>
      <c r="B907" s="38">
        <v>193.56</v>
      </c>
      <c r="H907" s="37">
        <f t="shared" si="115"/>
        <v>905</v>
      </c>
      <c r="I907" s="42">
        <f t="shared" si="112"/>
        <v>193.46895640686921</v>
      </c>
      <c r="O907" s="43"/>
      <c r="P907" s="43"/>
      <c r="X907" s="37">
        <f t="shared" si="113"/>
        <v>910</v>
      </c>
      <c r="Y907" s="38">
        <f t="shared" si="111"/>
        <v>194.32</v>
      </c>
    </row>
    <row r="908" spans="1:25" x14ac:dyDescent="0.2">
      <c r="A908" s="37">
        <f t="shared" si="114"/>
        <v>906</v>
      </c>
      <c r="B908" s="38">
        <v>193.71199999999999</v>
      </c>
      <c r="H908" s="37">
        <f t="shared" si="115"/>
        <v>906</v>
      </c>
      <c r="I908" s="42">
        <f t="shared" si="112"/>
        <v>193.62113606340819</v>
      </c>
      <c r="O908" s="43"/>
      <c r="P908" s="43"/>
      <c r="X908" s="37">
        <f t="shared" si="113"/>
        <v>911</v>
      </c>
      <c r="Y908" s="38">
        <f t="shared" si="111"/>
        <v>194.47200000000001</v>
      </c>
    </row>
    <row r="909" spans="1:25" x14ac:dyDescent="0.2">
      <c r="A909" s="37">
        <f t="shared" si="114"/>
        <v>907</v>
      </c>
      <c r="B909" s="38">
        <v>193.864</v>
      </c>
      <c r="H909" s="37">
        <f t="shared" si="115"/>
        <v>907</v>
      </c>
      <c r="I909" s="42">
        <f t="shared" si="112"/>
        <v>193.77331571994716</v>
      </c>
      <c r="O909" s="43"/>
      <c r="P909" s="43"/>
      <c r="X909" s="37">
        <f t="shared" si="113"/>
        <v>912</v>
      </c>
      <c r="Y909" s="38">
        <f t="shared" si="111"/>
        <v>194.624</v>
      </c>
    </row>
    <row r="910" spans="1:25" x14ac:dyDescent="0.2">
      <c r="A910" s="37">
        <f t="shared" si="114"/>
        <v>908</v>
      </c>
      <c r="B910" s="38">
        <v>194.01599999999999</v>
      </c>
      <c r="H910" s="37">
        <f t="shared" si="115"/>
        <v>908</v>
      </c>
      <c r="I910" s="42">
        <f t="shared" si="112"/>
        <v>193.92549537648614</v>
      </c>
      <c r="O910" s="43"/>
      <c r="P910" s="43"/>
      <c r="X910" s="37">
        <f t="shared" si="113"/>
        <v>913</v>
      </c>
      <c r="Y910" s="38">
        <f t="shared" si="111"/>
        <v>194.77600000000001</v>
      </c>
    </row>
    <row r="911" spans="1:25" x14ac:dyDescent="0.2">
      <c r="A911" s="37">
        <f t="shared" si="114"/>
        <v>909</v>
      </c>
      <c r="B911" s="38">
        <v>194.16800000000001</v>
      </c>
      <c r="H911" s="37">
        <f t="shared" si="115"/>
        <v>909</v>
      </c>
      <c r="I911" s="42">
        <f t="shared" si="112"/>
        <v>194.07767503302512</v>
      </c>
      <c r="O911" s="43"/>
      <c r="P911" s="43"/>
      <c r="X911" s="37">
        <f t="shared" si="113"/>
        <v>914</v>
      </c>
      <c r="Y911" s="38">
        <f t="shared" si="111"/>
        <v>194.928</v>
      </c>
    </row>
    <row r="912" spans="1:25" x14ac:dyDescent="0.2">
      <c r="A912" s="37">
        <f t="shared" si="114"/>
        <v>910</v>
      </c>
      <c r="B912" s="38">
        <v>194.32</v>
      </c>
      <c r="H912" s="37">
        <f t="shared" si="115"/>
        <v>910</v>
      </c>
      <c r="I912" s="42">
        <f t="shared" si="112"/>
        <v>194.22985468956406</v>
      </c>
      <c r="O912" s="43"/>
      <c r="P912" s="43"/>
      <c r="X912" s="37">
        <f t="shared" si="113"/>
        <v>915</v>
      </c>
      <c r="Y912" s="38">
        <f t="shared" si="111"/>
        <v>195.08</v>
      </c>
    </row>
    <row r="913" spans="1:25" x14ac:dyDescent="0.2">
      <c r="A913" s="37">
        <f t="shared" si="114"/>
        <v>911</v>
      </c>
      <c r="B913" s="38">
        <v>194.47200000000001</v>
      </c>
      <c r="H913" s="37">
        <f t="shared" si="115"/>
        <v>911</v>
      </c>
      <c r="I913" s="42">
        <f t="shared" si="112"/>
        <v>194.38203434610304</v>
      </c>
      <c r="O913" s="43"/>
      <c r="P913" s="43"/>
      <c r="X913" s="37">
        <f t="shared" si="113"/>
        <v>916</v>
      </c>
      <c r="Y913" s="38">
        <f t="shared" si="111"/>
        <v>195.232</v>
      </c>
    </row>
    <row r="914" spans="1:25" x14ac:dyDescent="0.2">
      <c r="A914" s="37">
        <f t="shared" si="114"/>
        <v>912</v>
      </c>
      <c r="B914" s="38">
        <v>194.624</v>
      </c>
      <c r="H914" s="37">
        <f t="shared" si="115"/>
        <v>912</v>
      </c>
      <c r="I914" s="42">
        <f t="shared" si="112"/>
        <v>194.53421400264202</v>
      </c>
      <c r="O914" s="43"/>
      <c r="P914" s="43"/>
      <c r="X914" s="37">
        <f t="shared" si="113"/>
        <v>917</v>
      </c>
      <c r="Y914" s="38">
        <f t="shared" si="111"/>
        <v>195.38400000000001</v>
      </c>
    </row>
    <row r="915" spans="1:25" x14ac:dyDescent="0.2">
      <c r="A915" s="37">
        <f t="shared" si="114"/>
        <v>913</v>
      </c>
      <c r="B915" s="38">
        <v>194.77600000000001</v>
      </c>
      <c r="H915" s="37">
        <f t="shared" si="115"/>
        <v>913</v>
      </c>
      <c r="I915" s="42">
        <f t="shared" si="112"/>
        <v>194.68639365918099</v>
      </c>
      <c r="O915" s="43"/>
      <c r="P915" s="43"/>
      <c r="X915" s="37">
        <f t="shared" si="113"/>
        <v>918</v>
      </c>
      <c r="Y915" s="38">
        <f t="shared" si="111"/>
        <v>195.536</v>
      </c>
    </row>
    <row r="916" spans="1:25" x14ac:dyDescent="0.2">
      <c r="A916" s="37">
        <f t="shared" si="114"/>
        <v>914</v>
      </c>
      <c r="B916" s="38">
        <v>194.928</v>
      </c>
      <c r="H916" s="37">
        <f t="shared" si="115"/>
        <v>914</v>
      </c>
      <c r="I916" s="42">
        <f t="shared" si="112"/>
        <v>194.83857331571994</v>
      </c>
      <c r="O916" s="43"/>
      <c r="P916" s="43"/>
      <c r="X916" s="37">
        <f t="shared" si="113"/>
        <v>919</v>
      </c>
      <c r="Y916" s="38">
        <f t="shared" si="111"/>
        <v>195.68799999999999</v>
      </c>
    </row>
    <row r="917" spans="1:25" x14ac:dyDescent="0.2">
      <c r="A917" s="37">
        <f t="shared" si="114"/>
        <v>915</v>
      </c>
      <c r="B917" s="38">
        <v>195.08</v>
      </c>
      <c r="H917" s="37">
        <f t="shared" si="115"/>
        <v>915</v>
      </c>
      <c r="I917" s="42">
        <f t="shared" si="112"/>
        <v>194.99075297225892</v>
      </c>
      <c r="O917" s="43"/>
      <c r="P917" s="43"/>
      <c r="X917" s="37">
        <f t="shared" si="113"/>
        <v>920</v>
      </c>
      <c r="Y917" s="38">
        <f t="shared" si="111"/>
        <v>195.84</v>
      </c>
    </row>
    <row r="918" spans="1:25" x14ac:dyDescent="0.2">
      <c r="A918" s="37">
        <f t="shared" si="114"/>
        <v>916</v>
      </c>
      <c r="B918" s="38">
        <v>195.232</v>
      </c>
      <c r="H918" s="37">
        <f t="shared" si="115"/>
        <v>916</v>
      </c>
      <c r="I918" s="42">
        <f t="shared" si="112"/>
        <v>195.14293262879789</v>
      </c>
      <c r="O918" s="43"/>
      <c r="P918" s="43"/>
      <c r="X918" s="37">
        <f t="shared" si="113"/>
        <v>921</v>
      </c>
      <c r="Y918" s="38">
        <f t="shared" si="111"/>
        <v>195.99199999999999</v>
      </c>
    </row>
    <row r="919" spans="1:25" x14ac:dyDescent="0.2">
      <c r="A919" s="37">
        <f t="shared" si="114"/>
        <v>917</v>
      </c>
      <c r="B919" s="38">
        <v>195.38400000000001</v>
      </c>
      <c r="H919" s="37">
        <f t="shared" si="115"/>
        <v>917</v>
      </c>
      <c r="I919" s="42">
        <f t="shared" si="112"/>
        <v>195.29511228533687</v>
      </c>
      <c r="O919" s="43"/>
      <c r="P919" s="43"/>
      <c r="X919" s="37">
        <f t="shared" si="113"/>
        <v>922</v>
      </c>
      <c r="Y919" s="38">
        <f t="shared" si="111"/>
        <v>196.14400000000001</v>
      </c>
    </row>
    <row r="920" spans="1:25" x14ac:dyDescent="0.2">
      <c r="A920" s="37">
        <f t="shared" si="114"/>
        <v>918</v>
      </c>
      <c r="B920" s="38">
        <v>195.536</v>
      </c>
      <c r="H920" s="37">
        <f t="shared" si="115"/>
        <v>918</v>
      </c>
      <c r="I920" s="42">
        <f t="shared" si="112"/>
        <v>195.44729194187582</v>
      </c>
      <c r="O920" s="43"/>
      <c r="P920" s="43"/>
      <c r="X920" s="37">
        <f t="shared" si="113"/>
        <v>923</v>
      </c>
      <c r="Y920" s="38">
        <f t="shared" si="111"/>
        <v>196.29599999999999</v>
      </c>
    </row>
    <row r="921" spans="1:25" x14ac:dyDescent="0.2">
      <c r="A921" s="37">
        <f t="shared" si="114"/>
        <v>919</v>
      </c>
      <c r="B921" s="38">
        <v>195.68799999999999</v>
      </c>
      <c r="H921" s="37">
        <f t="shared" si="115"/>
        <v>919</v>
      </c>
      <c r="I921" s="42">
        <f t="shared" si="112"/>
        <v>195.59947159841479</v>
      </c>
      <c r="O921" s="43"/>
      <c r="P921" s="43"/>
      <c r="X921" s="37">
        <f t="shared" si="113"/>
        <v>924</v>
      </c>
      <c r="Y921" s="38">
        <f t="shared" si="111"/>
        <v>196.44800000000001</v>
      </c>
    </row>
    <row r="922" spans="1:25" x14ac:dyDescent="0.2">
      <c r="A922" s="37">
        <f t="shared" si="114"/>
        <v>920</v>
      </c>
      <c r="B922" s="38">
        <v>195.84</v>
      </c>
      <c r="H922" s="37">
        <f t="shared" si="115"/>
        <v>920</v>
      </c>
      <c r="I922" s="42">
        <f t="shared" si="112"/>
        <v>195.75165125495377</v>
      </c>
      <c r="O922" s="43"/>
      <c r="P922" s="43"/>
      <c r="X922" s="37">
        <f t="shared" si="113"/>
        <v>925</v>
      </c>
      <c r="Y922" s="38">
        <f t="shared" si="111"/>
        <v>196.6</v>
      </c>
    </row>
    <row r="923" spans="1:25" x14ac:dyDescent="0.2">
      <c r="A923" s="37">
        <f t="shared" si="114"/>
        <v>921</v>
      </c>
      <c r="B923" s="38">
        <v>195.99199999999999</v>
      </c>
      <c r="H923" s="37">
        <f t="shared" si="115"/>
        <v>921</v>
      </c>
      <c r="I923" s="42">
        <f t="shared" si="112"/>
        <v>195.90383091149275</v>
      </c>
      <c r="O923" s="43"/>
      <c r="P923" s="43"/>
      <c r="X923" s="37">
        <f t="shared" si="113"/>
        <v>926</v>
      </c>
      <c r="Y923" s="38">
        <f t="shared" si="111"/>
        <v>196.75200000000001</v>
      </c>
    </row>
    <row r="924" spans="1:25" x14ac:dyDescent="0.2">
      <c r="A924" s="37">
        <f t="shared" si="114"/>
        <v>922</v>
      </c>
      <c r="B924" s="38">
        <v>196.14400000000001</v>
      </c>
      <c r="H924" s="37">
        <f t="shared" si="115"/>
        <v>922</v>
      </c>
      <c r="I924" s="42">
        <f t="shared" si="112"/>
        <v>196.0560105680317</v>
      </c>
      <c r="O924" s="43"/>
      <c r="P924" s="43"/>
      <c r="X924" s="37">
        <f t="shared" si="113"/>
        <v>927</v>
      </c>
      <c r="Y924" s="38">
        <f t="shared" si="111"/>
        <v>196.904</v>
      </c>
    </row>
    <row r="925" spans="1:25" x14ac:dyDescent="0.2">
      <c r="A925" s="37">
        <f t="shared" si="114"/>
        <v>923</v>
      </c>
      <c r="B925" s="38">
        <v>196.29599999999999</v>
      </c>
      <c r="H925" s="37">
        <f t="shared" si="115"/>
        <v>923</v>
      </c>
      <c r="I925" s="42">
        <f t="shared" si="112"/>
        <v>196.20819022457067</v>
      </c>
      <c r="O925" s="43"/>
      <c r="P925" s="43"/>
      <c r="X925" s="37">
        <f t="shared" si="113"/>
        <v>928</v>
      </c>
      <c r="Y925" s="38">
        <f t="shared" si="111"/>
        <v>197.05599999999998</v>
      </c>
    </row>
    <row r="926" spans="1:25" x14ac:dyDescent="0.2">
      <c r="A926" s="37">
        <f t="shared" si="114"/>
        <v>924</v>
      </c>
      <c r="B926" s="38">
        <v>196.44800000000001</v>
      </c>
      <c r="H926" s="37">
        <f t="shared" si="115"/>
        <v>924</v>
      </c>
      <c r="I926" s="42">
        <f t="shared" si="112"/>
        <v>196.36036988110965</v>
      </c>
      <c r="O926" s="43"/>
      <c r="P926" s="43"/>
      <c r="X926" s="37">
        <f t="shared" si="113"/>
        <v>929</v>
      </c>
      <c r="Y926" s="38">
        <f t="shared" si="111"/>
        <v>197.208</v>
      </c>
    </row>
    <row r="927" spans="1:25" x14ac:dyDescent="0.2">
      <c r="A927" s="37">
        <f t="shared" si="114"/>
        <v>925</v>
      </c>
      <c r="B927" s="38">
        <v>196.6</v>
      </c>
      <c r="H927" s="37">
        <f t="shared" si="115"/>
        <v>925</v>
      </c>
      <c r="I927" s="42">
        <f t="shared" si="112"/>
        <v>196.51254953764862</v>
      </c>
      <c r="O927" s="43"/>
      <c r="P927" s="43"/>
      <c r="X927" s="37">
        <f t="shared" si="113"/>
        <v>930</v>
      </c>
      <c r="Y927" s="38">
        <f t="shared" si="111"/>
        <v>197.36</v>
      </c>
    </row>
    <row r="928" spans="1:25" x14ac:dyDescent="0.2">
      <c r="A928" s="37">
        <f t="shared" si="114"/>
        <v>926</v>
      </c>
      <c r="B928" s="38">
        <v>196.75200000000001</v>
      </c>
      <c r="H928" s="37">
        <f t="shared" si="115"/>
        <v>926</v>
      </c>
      <c r="I928" s="42">
        <f t="shared" si="112"/>
        <v>196.66472919418757</v>
      </c>
      <c r="O928" s="43"/>
      <c r="P928" s="43"/>
      <c r="X928" s="37">
        <f t="shared" si="113"/>
        <v>931</v>
      </c>
      <c r="Y928" s="38">
        <f t="shared" si="111"/>
        <v>197.512</v>
      </c>
    </row>
    <row r="929" spans="1:25" x14ac:dyDescent="0.2">
      <c r="A929" s="37">
        <f t="shared" si="114"/>
        <v>927</v>
      </c>
      <c r="B929" s="38">
        <v>196.904</v>
      </c>
      <c r="H929" s="37">
        <f t="shared" si="115"/>
        <v>927</v>
      </c>
      <c r="I929" s="42">
        <f t="shared" si="112"/>
        <v>196.81690885072655</v>
      </c>
      <c r="O929" s="43"/>
      <c r="P929" s="43"/>
      <c r="X929" s="37">
        <f t="shared" si="113"/>
        <v>932</v>
      </c>
      <c r="Y929" s="38">
        <f t="shared" si="111"/>
        <v>197.66399999999999</v>
      </c>
    </row>
    <row r="930" spans="1:25" x14ac:dyDescent="0.2">
      <c r="A930" s="37">
        <f t="shared" si="114"/>
        <v>928</v>
      </c>
      <c r="B930" s="38">
        <v>197.05599999999998</v>
      </c>
      <c r="H930" s="37">
        <f t="shared" si="115"/>
        <v>928</v>
      </c>
      <c r="I930" s="42">
        <f t="shared" si="112"/>
        <v>196.96908850726552</v>
      </c>
      <c r="O930" s="43"/>
      <c r="P930" s="43"/>
      <c r="X930" s="37">
        <f t="shared" si="113"/>
        <v>933</v>
      </c>
      <c r="Y930" s="38">
        <f t="shared" si="111"/>
        <v>197.816</v>
      </c>
    </row>
    <row r="931" spans="1:25" x14ac:dyDescent="0.2">
      <c r="A931" s="37">
        <f t="shared" si="114"/>
        <v>929</v>
      </c>
      <c r="B931" s="38">
        <v>197.208</v>
      </c>
      <c r="H931" s="37">
        <f t="shared" si="115"/>
        <v>929</v>
      </c>
      <c r="I931" s="42">
        <f t="shared" si="112"/>
        <v>197.1212681638045</v>
      </c>
      <c r="O931" s="43"/>
      <c r="P931" s="43"/>
      <c r="X931" s="37">
        <f t="shared" si="113"/>
        <v>934</v>
      </c>
      <c r="Y931" s="38">
        <f t="shared" si="111"/>
        <v>197.96799999999999</v>
      </c>
    </row>
    <row r="932" spans="1:25" x14ac:dyDescent="0.2">
      <c r="A932" s="37">
        <f t="shared" si="114"/>
        <v>930</v>
      </c>
      <c r="B932" s="38">
        <v>197.36</v>
      </c>
      <c r="H932" s="37">
        <f t="shared" si="115"/>
        <v>930</v>
      </c>
      <c r="I932" s="42">
        <f t="shared" si="112"/>
        <v>197.27344782034345</v>
      </c>
      <c r="O932" s="43"/>
      <c r="P932" s="43"/>
      <c r="X932" s="37">
        <f t="shared" si="113"/>
        <v>935</v>
      </c>
      <c r="Y932" s="38">
        <f t="shared" si="111"/>
        <v>198.12</v>
      </c>
    </row>
    <row r="933" spans="1:25" x14ac:dyDescent="0.2">
      <c r="A933" s="37">
        <f t="shared" si="114"/>
        <v>931</v>
      </c>
      <c r="B933" s="38">
        <v>197.512</v>
      </c>
      <c r="H933" s="37">
        <f t="shared" si="115"/>
        <v>931</v>
      </c>
      <c r="I933" s="42">
        <f t="shared" si="112"/>
        <v>197.42562747688243</v>
      </c>
      <c r="O933" s="43"/>
      <c r="P933" s="43"/>
      <c r="X933" s="37">
        <f t="shared" si="113"/>
        <v>936</v>
      </c>
      <c r="Y933" s="38">
        <f t="shared" si="111"/>
        <v>198.27199999999999</v>
      </c>
    </row>
    <row r="934" spans="1:25" x14ac:dyDescent="0.2">
      <c r="A934" s="37">
        <f t="shared" si="114"/>
        <v>932</v>
      </c>
      <c r="B934" s="38">
        <v>197.66399999999999</v>
      </c>
      <c r="H934" s="37">
        <f t="shared" si="115"/>
        <v>932</v>
      </c>
      <c r="I934" s="42">
        <f t="shared" si="112"/>
        <v>197.5778071334214</v>
      </c>
      <c r="O934" s="43"/>
      <c r="P934" s="43"/>
      <c r="X934" s="37">
        <f t="shared" si="113"/>
        <v>937</v>
      </c>
      <c r="Y934" s="38">
        <f t="shared" si="111"/>
        <v>198.42400000000001</v>
      </c>
    </row>
    <row r="935" spans="1:25" x14ac:dyDescent="0.2">
      <c r="A935" s="37">
        <f t="shared" si="114"/>
        <v>933</v>
      </c>
      <c r="B935" s="38">
        <v>197.816</v>
      </c>
      <c r="H935" s="37">
        <f t="shared" si="115"/>
        <v>933</v>
      </c>
      <c r="I935" s="42">
        <f t="shared" si="112"/>
        <v>197.72998678996038</v>
      </c>
      <c r="O935" s="43"/>
      <c r="P935" s="43"/>
      <c r="X935" s="37">
        <f t="shared" si="113"/>
        <v>938</v>
      </c>
      <c r="Y935" s="38">
        <f t="shared" si="111"/>
        <v>198.57599999999999</v>
      </c>
    </row>
    <row r="936" spans="1:25" x14ac:dyDescent="0.2">
      <c r="A936" s="37">
        <f t="shared" si="114"/>
        <v>934</v>
      </c>
      <c r="B936" s="38">
        <v>197.96799999999999</v>
      </c>
      <c r="H936" s="37">
        <f t="shared" si="115"/>
        <v>934</v>
      </c>
      <c r="I936" s="42">
        <f t="shared" si="112"/>
        <v>197.88216644649935</v>
      </c>
      <c r="O936" s="43"/>
      <c r="P936" s="43"/>
      <c r="X936" s="37">
        <f t="shared" si="113"/>
        <v>939</v>
      </c>
      <c r="Y936" s="38">
        <f t="shared" si="111"/>
        <v>198.72800000000001</v>
      </c>
    </row>
    <row r="937" spans="1:25" x14ac:dyDescent="0.2">
      <c r="A937" s="37">
        <f t="shared" si="114"/>
        <v>935</v>
      </c>
      <c r="B937" s="38">
        <v>198.12</v>
      </c>
      <c r="H937" s="37">
        <f t="shared" si="115"/>
        <v>935</v>
      </c>
      <c r="I937" s="42">
        <f t="shared" si="112"/>
        <v>198.0343461030383</v>
      </c>
      <c r="O937" s="43"/>
      <c r="P937" s="43"/>
      <c r="X937" s="37">
        <f t="shared" si="113"/>
        <v>940</v>
      </c>
      <c r="Y937" s="38">
        <f t="shared" si="111"/>
        <v>198.88</v>
      </c>
    </row>
    <row r="938" spans="1:25" x14ac:dyDescent="0.2">
      <c r="A938" s="37">
        <f t="shared" si="114"/>
        <v>936</v>
      </c>
      <c r="B938" s="38">
        <v>198.27199999999999</v>
      </c>
      <c r="H938" s="37">
        <f t="shared" si="115"/>
        <v>936</v>
      </c>
      <c r="I938" s="42">
        <f t="shared" si="112"/>
        <v>198.18652575957728</v>
      </c>
      <c r="O938" s="43"/>
      <c r="P938" s="43"/>
      <c r="X938" s="37">
        <f t="shared" si="113"/>
        <v>941</v>
      </c>
      <c r="Y938" s="38">
        <f t="shared" si="111"/>
        <v>199.03200000000001</v>
      </c>
    </row>
    <row r="939" spans="1:25" x14ac:dyDescent="0.2">
      <c r="A939" s="37">
        <f t="shared" si="114"/>
        <v>937</v>
      </c>
      <c r="B939" s="38">
        <v>198.42400000000001</v>
      </c>
      <c r="H939" s="37">
        <f t="shared" si="115"/>
        <v>937</v>
      </c>
      <c r="I939" s="42">
        <f t="shared" si="112"/>
        <v>198.33870541611626</v>
      </c>
      <c r="O939" s="43"/>
      <c r="P939" s="43"/>
      <c r="X939" s="37">
        <f t="shared" si="113"/>
        <v>942</v>
      </c>
      <c r="Y939" s="38">
        <f t="shared" si="111"/>
        <v>199.184</v>
      </c>
    </row>
    <row r="940" spans="1:25" x14ac:dyDescent="0.2">
      <c r="A940" s="37">
        <f t="shared" si="114"/>
        <v>938</v>
      </c>
      <c r="B940" s="38">
        <v>198.57599999999999</v>
      </c>
      <c r="H940" s="37">
        <f t="shared" si="115"/>
        <v>938</v>
      </c>
      <c r="I940" s="42">
        <f t="shared" si="112"/>
        <v>198.49088507265523</v>
      </c>
      <c r="O940" s="43"/>
      <c r="P940" s="43"/>
      <c r="X940" s="37">
        <f t="shared" si="113"/>
        <v>943</v>
      </c>
      <c r="Y940" s="38">
        <f t="shared" ref="Y940:Y996" si="116">SUM(Y$747+((Y$997-Y$747)*((X940-X$747)/(X$997-X$747))))</f>
        <v>199.33600000000001</v>
      </c>
    </row>
    <row r="941" spans="1:25" x14ac:dyDescent="0.2">
      <c r="A941" s="37">
        <f t="shared" si="114"/>
        <v>939</v>
      </c>
      <c r="B941" s="38">
        <v>198.72800000000001</v>
      </c>
      <c r="H941" s="37">
        <f t="shared" si="115"/>
        <v>939</v>
      </c>
      <c r="I941" s="42">
        <f t="shared" si="112"/>
        <v>198.64306472919418</v>
      </c>
      <c r="O941" s="43"/>
      <c r="P941" s="43"/>
      <c r="X941" s="37">
        <f t="shared" si="113"/>
        <v>944</v>
      </c>
      <c r="Y941" s="38">
        <f t="shared" si="116"/>
        <v>199.488</v>
      </c>
    </row>
    <row r="942" spans="1:25" x14ac:dyDescent="0.2">
      <c r="A942" s="37">
        <f t="shared" si="114"/>
        <v>940</v>
      </c>
      <c r="B942" s="38">
        <v>198.88</v>
      </c>
      <c r="H942" s="37">
        <f t="shared" si="115"/>
        <v>940</v>
      </c>
      <c r="I942" s="42">
        <f t="shared" si="112"/>
        <v>198.79524438573316</v>
      </c>
      <c r="O942" s="43"/>
      <c r="P942" s="43"/>
      <c r="X942" s="37">
        <f t="shared" si="113"/>
        <v>945</v>
      </c>
      <c r="Y942" s="38">
        <f t="shared" si="116"/>
        <v>199.64</v>
      </c>
    </row>
    <row r="943" spans="1:25" x14ac:dyDescent="0.2">
      <c r="A943" s="37">
        <f t="shared" si="114"/>
        <v>941</v>
      </c>
      <c r="B943" s="38">
        <v>199.03200000000001</v>
      </c>
      <c r="H943" s="37">
        <f t="shared" si="115"/>
        <v>941</v>
      </c>
      <c r="I943" s="42">
        <f t="shared" si="112"/>
        <v>198.94742404227213</v>
      </c>
      <c r="O943" s="43"/>
      <c r="P943" s="43"/>
      <c r="X943" s="37">
        <f t="shared" si="113"/>
        <v>946</v>
      </c>
      <c r="Y943" s="38">
        <f t="shared" si="116"/>
        <v>199.792</v>
      </c>
    </row>
    <row r="944" spans="1:25" x14ac:dyDescent="0.2">
      <c r="A944" s="37">
        <f t="shared" si="114"/>
        <v>942</v>
      </c>
      <c r="B944" s="38">
        <v>199.184</v>
      </c>
      <c r="H944" s="37">
        <f t="shared" si="115"/>
        <v>942</v>
      </c>
      <c r="I944" s="42">
        <f t="shared" si="112"/>
        <v>199.09960369881111</v>
      </c>
      <c r="O944" s="43"/>
      <c r="P944" s="43"/>
      <c r="X944" s="37">
        <f t="shared" si="113"/>
        <v>947</v>
      </c>
      <c r="Y944" s="38">
        <f t="shared" si="116"/>
        <v>199.94400000000002</v>
      </c>
    </row>
    <row r="945" spans="1:25" x14ac:dyDescent="0.2">
      <c r="A945" s="37">
        <f t="shared" si="114"/>
        <v>943</v>
      </c>
      <c r="B945" s="38">
        <v>199.33600000000001</v>
      </c>
      <c r="H945" s="37">
        <f t="shared" si="115"/>
        <v>943</v>
      </c>
      <c r="I945" s="42">
        <f t="shared" si="112"/>
        <v>199.25178335535009</v>
      </c>
      <c r="O945" s="43"/>
      <c r="P945" s="43"/>
      <c r="X945" s="37">
        <f t="shared" si="113"/>
        <v>948</v>
      </c>
      <c r="Y945" s="38">
        <f t="shared" si="116"/>
        <v>200.096</v>
      </c>
    </row>
    <row r="946" spans="1:25" x14ac:dyDescent="0.2">
      <c r="A946" s="37">
        <f t="shared" si="114"/>
        <v>944</v>
      </c>
      <c r="B946" s="38">
        <v>199.488</v>
      </c>
      <c r="H946" s="37">
        <f t="shared" si="115"/>
        <v>944</v>
      </c>
      <c r="I946" s="42">
        <f t="shared" ref="I946:I1002" si="117">SUM($F$38+(($F$39-$F$38)*((H946-$E$38)/($E$39-$E$38))))</f>
        <v>199.40396301188903</v>
      </c>
      <c r="O946" s="43"/>
      <c r="P946" s="43"/>
      <c r="X946" s="37">
        <f t="shared" si="113"/>
        <v>949</v>
      </c>
      <c r="Y946" s="38">
        <f t="shared" si="116"/>
        <v>200.24799999999999</v>
      </c>
    </row>
    <row r="947" spans="1:25" x14ac:dyDescent="0.2">
      <c r="A947" s="37">
        <f t="shared" si="114"/>
        <v>945</v>
      </c>
      <c r="B947" s="38">
        <v>199.64</v>
      </c>
      <c r="H947" s="37">
        <f t="shared" si="115"/>
        <v>945</v>
      </c>
      <c r="I947" s="42">
        <f t="shared" si="117"/>
        <v>199.55614266842801</v>
      </c>
      <c r="O947" s="43"/>
      <c r="P947" s="43"/>
      <c r="X947" s="37">
        <f t="shared" si="113"/>
        <v>950</v>
      </c>
      <c r="Y947" s="38">
        <f t="shared" si="116"/>
        <v>200.4</v>
      </c>
    </row>
    <row r="948" spans="1:25" x14ac:dyDescent="0.2">
      <c r="A948" s="37">
        <f t="shared" si="114"/>
        <v>946</v>
      </c>
      <c r="B948" s="38">
        <v>199.792</v>
      </c>
      <c r="H948" s="37">
        <f t="shared" si="115"/>
        <v>946</v>
      </c>
      <c r="I948" s="42">
        <f t="shared" si="117"/>
        <v>199.70832232496699</v>
      </c>
      <c r="O948" s="43"/>
      <c r="P948" s="43"/>
      <c r="X948" s="37">
        <f t="shared" si="113"/>
        <v>951</v>
      </c>
      <c r="Y948" s="38">
        <f t="shared" si="116"/>
        <v>200.55199999999999</v>
      </c>
    </row>
    <row r="949" spans="1:25" x14ac:dyDescent="0.2">
      <c r="A949" s="37">
        <f t="shared" si="114"/>
        <v>947</v>
      </c>
      <c r="B949" s="38">
        <v>199.94400000000002</v>
      </c>
      <c r="H949" s="37">
        <f t="shared" si="115"/>
        <v>947</v>
      </c>
      <c r="I949" s="42">
        <f t="shared" si="117"/>
        <v>199.86050198150593</v>
      </c>
      <c r="O949" s="43"/>
      <c r="P949" s="43"/>
      <c r="X949" s="37">
        <f t="shared" si="113"/>
        <v>952</v>
      </c>
      <c r="Y949" s="38">
        <f t="shared" si="116"/>
        <v>200.70400000000001</v>
      </c>
    </row>
    <row r="950" spans="1:25" x14ac:dyDescent="0.2">
      <c r="A950" s="37">
        <f t="shared" si="114"/>
        <v>948</v>
      </c>
      <c r="B950" s="38">
        <v>200.096</v>
      </c>
      <c r="H950" s="37">
        <f t="shared" si="115"/>
        <v>948</v>
      </c>
      <c r="I950" s="42">
        <f t="shared" si="117"/>
        <v>200.01268163804491</v>
      </c>
      <c r="O950" s="43"/>
      <c r="P950" s="43"/>
      <c r="X950" s="37">
        <f t="shared" si="113"/>
        <v>953</v>
      </c>
      <c r="Y950" s="38">
        <f t="shared" si="116"/>
        <v>200.85599999999999</v>
      </c>
    </row>
    <row r="951" spans="1:25" x14ac:dyDescent="0.2">
      <c r="A951" s="37">
        <f t="shared" si="114"/>
        <v>949</v>
      </c>
      <c r="B951" s="38">
        <v>200.24799999999999</v>
      </c>
      <c r="H951" s="37">
        <f t="shared" si="115"/>
        <v>949</v>
      </c>
      <c r="I951" s="42">
        <f t="shared" si="117"/>
        <v>200.16486129458389</v>
      </c>
      <c r="O951" s="43"/>
      <c r="P951" s="43"/>
      <c r="X951" s="37">
        <f t="shared" si="113"/>
        <v>954</v>
      </c>
      <c r="Y951" s="38">
        <f t="shared" si="116"/>
        <v>201.00800000000001</v>
      </c>
    </row>
    <row r="952" spans="1:25" x14ac:dyDescent="0.2">
      <c r="A952" s="37">
        <f t="shared" si="114"/>
        <v>950</v>
      </c>
      <c r="B952" s="38">
        <v>200.4</v>
      </c>
      <c r="H952" s="37">
        <f t="shared" si="115"/>
        <v>950</v>
      </c>
      <c r="I952" s="42">
        <f t="shared" si="117"/>
        <v>200.31704095112286</v>
      </c>
      <c r="O952" s="43"/>
      <c r="P952" s="43"/>
      <c r="X952" s="37">
        <f t="shared" si="113"/>
        <v>955</v>
      </c>
      <c r="Y952" s="38">
        <f t="shared" si="116"/>
        <v>201.16</v>
      </c>
    </row>
    <row r="953" spans="1:25" x14ac:dyDescent="0.2">
      <c r="A953" s="37">
        <f t="shared" si="114"/>
        <v>951</v>
      </c>
      <c r="B953" s="38">
        <v>200.55199999999999</v>
      </c>
      <c r="H953" s="37">
        <f t="shared" si="115"/>
        <v>951</v>
      </c>
      <c r="I953" s="42">
        <f t="shared" si="117"/>
        <v>200.46922060766184</v>
      </c>
      <c r="O953" s="43"/>
      <c r="P953" s="43"/>
      <c r="X953" s="37">
        <f t="shared" si="113"/>
        <v>956</v>
      </c>
      <c r="Y953" s="38">
        <f t="shared" si="116"/>
        <v>201.31200000000001</v>
      </c>
    </row>
    <row r="954" spans="1:25" x14ac:dyDescent="0.2">
      <c r="A954" s="37">
        <f t="shared" si="114"/>
        <v>952</v>
      </c>
      <c r="B954" s="38">
        <v>200.70400000000001</v>
      </c>
      <c r="H954" s="37">
        <f t="shared" si="115"/>
        <v>952</v>
      </c>
      <c r="I954" s="42">
        <f t="shared" si="117"/>
        <v>200.62140026420079</v>
      </c>
      <c r="O954" s="43"/>
      <c r="P954" s="43"/>
      <c r="X954" s="37">
        <f t="shared" si="113"/>
        <v>957</v>
      </c>
      <c r="Y954" s="38">
        <f t="shared" si="116"/>
        <v>201.464</v>
      </c>
    </row>
    <row r="955" spans="1:25" x14ac:dyDescent="0.2">
      <c r="A955" s="37">
        <f t="shared" si="114"/>
        <v>953</v>
      </c>
      <c r="B955" s="38">
        <v>200.85599999999999</v>
      </c>
      <c r="H955" s="37">
        <f t="shared" si="115"/>
        <v>953</v>
      </c>
      <c r="I955" s="42">
        <f t="shared" si="117"/>
        <v>200.77357992073976</v>
      </c>
      <c r="O955" s="43"/>
      <c r="P955" s="43"/>
      <c r="X955" s="37">
        <f t="shared" si="113"/>
        <v>958</v>
      </c>
      <c r="Y955" s="38">
        <f t="shared" si="116"/>
        <v>201.61599999999999</v>
      </c>
    </row>
    <row r="956" spans="1:25" x14ac:dyDescent="0.2">
      <c r="A956" s="37">
        <f t="shared" si="114"/>
        <v>954</v>
      </c>
      <c r="B956" s="38">
        <v>201.00800000000001</v>
      </c>
      <c r="H956" s="37">
        <f t="shared" si="115"/>
        <v>954</v>
      </c>
      <c r="I956" s="42">
        <f t="shared" si="117"/>
        <v>200.92575957727874</v>
      </c>
      <c r="O956" s="43"/>
      <c r="P956" s="43"/>
      <c r="X956" s="37">
        <f t="shared" si="113"/>
        <v>959</v>
      </c>
      <c r="Y956" s="38">
        <f t="shared" si="116"/>
        <v>201.768</v>
      </c>
    </row>
    <row r="957" spans="1:25" x14ac:dyDescent="0.2">
      <c r="A957" s="37">
        <f t="shared" si="114"/>
        <v>955</v>
      </c>
      <c r="B957" s="38">
        <v>201.16</v>
      </c>
      <c r="H957" s="37">
        <f t="shared" si="115"/>
        <v>955</v>
      </c>
      <c r="I957" s="42">
        <f t="shared" si="117"/>
        <v>201.07793923381769</v>
      </c>
      <c r="O957" s="43"/>
      <c r="P957" s="43"/>
      <c r="X957" s="37">
        <f t="shared" si="113"/>
        <v>960</v>
      </c>
      <c r="Y957" s="38">
        <f t="shared" si="116"/>
        <v>201.92</v>
      </c>
    </row>
    <row r="958" spans="1:25" x14ac:dyDescent="0.2">
      <c r="A958" s="37">
        <f t="shared" si="114"/>
        <v>956</v>
      </c>
      <c r="B958" s="38">
        <v>201.31200000000001</v>
      </c>
      <c r="H958" s="37">
        <f t="shared" si="115"/>
        <v>956</v>
      </c>
      <c r="I958" s="42">
        <f t="shared" si="117"/>
        <v>201.23011889035666</v>
      </c>
      <c r="O958" s="43"/>
      <c r="P958" s="43"/>
      <c r="X958" s="37">
        <f t="shared" si="113"/>
        <v>961</v>
      </c>
      <c r="Y958" s="38">
        <f t="shared" si="116"/>
        <v>202.072</v>
      </c>
    </row>
    <row r="959" spans="1:25" x14ac:dyDescent="0.2">
      <c r="A959" s="37">
        <f t="shared" si="114"/>
        <v>957</v>
      </c>
      <c r="B959" s="38">
        <v>201.464</v>
      </c>
      <c r="H959" s="37">
        <f t="shared" si="115"/>
        <v>957</v>
      </c>
      <c r="I959" s="42">
        <f t="shared" si="117"/>
        <v>201.38229854689564</v>
      </c>
      <c r="O959" s="43"/>
      <c r="P959" s="43"/>
      <c r="X959" s="37">
        <f t="shared" si="113"/>
        <v>962</v>
      </c>
      <c r="Y959" s="38">
        <f t="shared" si="116"/>
        <v>202.22399999999999</v>
      </c>
    </row>
    <row r="960" spans="1:25" x14ac:dyDescent="0.2">
      <c r="A960" s="37">
        <f t="shared" si="114"/>
        <v>958</v>
      </c>
      <c r="B960" s="38">
        <v>201.61599999999999</v>
      </c>
      <c r="H960" s="37">
        <f t="shared" si="115"/>
        <v>958</v>
      </c>
      <c r="I960" s="42">
        <f t="shared" si="117"/>
        <v>201.53447820343462</v>
      </c>
      <c r="O960" s="43"/>
      <c r="P960" s="43"/>
      <c r="X960" s="37">
        <f t="shared" si="113"/>
        <v>963</v>
      </c>
      <c r="Y960" s="38">
        <f t="shared" si="116"/>
        <v>202.376</v>
      </c>
    </row>
    <row r="961" spans="1:25" x14ac:dyDescent="0.2">
      <c r="A961" s="37">
        <f t="shared" si="114"/>
        <v>959</v>
      </c>
      <c r="B961" s="38">
        <v>201.768</v>
      </c>
      <c r="H961" s="37">
        <f t="shared" si="115"/>
        <v>959</v>
      </c>
      <c r="I961" s="42">
        <f t="shared" si="117"/>
        <v>201.68665785997359</v>
      </c>
      <c r="O961" s="43"/>
      <c r="P961" s="43"/>
      <c r="X961" s="37">
        <f t="shared" si="113"/>
        <v>964</v>
      </c>
      <c r="Y961" s="38">
        <f t="shared" si="116"/>
        <v>202.52799999999999</v>
      </c>
    </row>
    <row r="962" spans="1:25" x14ac:dyDescent="0.2">
      <c r="A962" s="37">
        <f t="shared" si="114"/>
        <v>960</v>
      </c>
      <c r="B962" s="38">
        <v>201.92</v>
      </c>
      <c r="H962" s="37">
        <f t="shared" si="115"/>
        <v>960</v>
      </c>
      <c r="I962" s="42">
        <f t="shared" si="117"/>
        <v>201.83883751651254</v>
      </c>
      <c r="O962" s="43"/>
      <c r="P962" s="43"/>
      <c r="X962" s="37">
        <f t="shared" si="113"/>
        <v>965</v>
      </c>
      <c r="Y962" s="38">
        <f t="shared" si="116"/>
        <v>202.68</v>
      </c>
    </row>
    <row r="963" spans="1:25" x14ac:dyDescent="0.2">
      <c r="A963" s="37">
        <f t="shared" si="114"/>
        <v>961</v>
      </c>
      <c r="B963" s="38">
        <v>202.072</v>
      </c>
      <c r="H963" s="37">
        <f t="shared" si="115"/>
        <v>961</v>
      </c>
      <c r="I963" s="42">
        <f t="shared" si="117"/>
        <v>201.99101717305152</v>
      </c>
      <c r="O963" s="43"/>
      <c r="P963" s="43"/>
      <c r="X963" s="37">
        <f t="shared" si="113"/>
        <v>966</v>
      </c>
      <c r="Y963" s="38">
        <f t="shared" si="116"/>
        <v>202.83199999999999</v>
      </c>
    </row>
    <row r="964" spans="1:25" x14ac:dyDescent="0.2">
      <c r="A964" s="37">
        <f t="shared" si="114"/>
        <v>962</v>
      </c>
      <c r="B964" s="38">
        <v>202.22399999999999</v>
      </c>
      <c r="H964" s="37">
        <f t="shared" si="115"/>
        <v>962</v>
      </c>
      <c r="I964" s="42">
        <f t="shared" si="117"/>
        <v>202.14319682959049</v>
      </c>
      <c r="O964" s="43"/>
      <c r="P964" s="43"/>
      <c r="X964" s="37">
        <f t="shared" ref="X964:X1027" si="118">X963+1</f>
        <v>967</v>
      </c>
      <c r="Y964" s="38">
        <f t="shared" si="116"/>
        <v>202.98400000000001</v>
      </c>
    </row>
    <row r="965" spans="1:25" x14ac:dyDescent="0.2">
      <c r="A965" s="37">
        <f t="shared" si="114"/>
        <v>963</v>
      </c>
      <c r="B965" s="38">
        <v>202.376</v>
      </c>
      <c r="H965" s="37">
        <f t="shared" si="115"/>
        <v>963</v>
      </c>
      <c r="I965" s="42">
        <f t="shared" si="117"/>
        <v>202.29537648612947</v>
      </c>
      <c r="O965" s="43"/>
      <c r="P965" s="43"/>
      <c r="X965" s="37">
        <f t="shared" si="118"/>
        <v>968</v>
      </c>
      <c r="Y965" s="38">
        <f t="shared" si="116"/>
        <v>203.136</v>
      </c>
    </row>
    <row r="966" spans="1:25" x14ac:dyDescent="0.2">
      <c r="A966" s="37">
        <f t="shared" si="114"/>
        <v>964</v>
      </c>
      <c r="B966" s="38">
        <v>202.52799999999999</v>
      </c>
      <c r="H966" s="37">
        <f t="shared" si="115"/>
        <v>964</v>
      </c>
      <c r="I966" s="42">
        <f t="shared" si="117"/>
        <v>202.44755614266842</v>
      </c>
      <c r="O966" s="43"/>
      <c r="P966" s="43"/>
      <c r="X966" s="37">
        <f t="shared" si="118"/>
        <v>969</v>
      </c>
      <c r="Y966" s="38">
        <f t="shared" si="116"/>
        <v>203.28800000000001</v>
      </c>
    </row>
    <row r="967" spans="1:25" x14ac:dyDescent="0.2">
      <c r="A967" s="37">
        <f t="shared" si="114"/>
        <v>965</v>
      </c>
      <c r="B967" s="38">
        <v>202.68</v>
      </c>
      <c r="H967" s="37">
        <f t="shared" si="115"/>
        <v>965</v>
      </c>
      <c r="I967" s="42">
        <f t="shared" si="117"/>
        <v>202.59973579920739</v>
      </c>
      <c r="O967" s="43"/>
      <c r="P967" s="43"/>
      <c r="X967" s="37">
        <f t="shared" si="118"/>
        <v>970</v>
      </c>
      <c r="Y967" s="38">
        <f t="shared" si="116"/>
        <v>203.44</v>
      </c>
    </row>
    <row r="968" spans="1:25" x14ac:dyDescent="0.2">
      <c r="A968" s="37">
        <f t="shared" si="114"/>
        <v>966</v>
      </c>
      <c r="B968" s="38">
        <v>202.83199999999999</v>
      </c>
      <c r="H968" s="37">
        <f t="shared" si="115"/>
        <v>966</v>
      </c>
      <c r="I968" s="42">
        <f t="shared" si="117"/>
        <v>202.75191545574637</v>
      </c>
      <c r="O968" s="43"/>
      <c r="P968" s="43"/>
      <c r="X968" s="37">
        <f t="shared" si="118"/>
        <v>971</v>
      </c>
      <c r="Y968" s="38">
        <f t="shared" si="116"/>
        <v>203.59199999999998</v>
      </c>
    </row>
    <row r="969" spans="1:25" x14ac:dyDescent="0.2">
      <c r="A969" s="37">
        <f t="shared" ref="A969:A1032" si="119">A968+1</f>
        <v>967</v>
      </c>
      <c r="B969" s="38">
        <v>202.98400000000001</v>
      </c>
      <c r="H969" s="37">
        <f t="shared" ref="H969:H1032" si="120">H968+1</f>
        <v>967</v>
      </c>
      <c r="I969" s="42">
        <f t="shared" si="117"/>
        <v>202.90409511228535</v>
      </c>
      <c r="O969" s="43"/>
      <c r="P969" s="43"/>
      <c r="X969" s="37">
        <f t="shared" si="118"/>
        <v>972</v>
      </c>
      <c r="Y969" s="38">
        <f t="shared" si="116"/>
        <v>203.744</v>
      </c>
    </row>
    <row r="970" spans="1:25" x14ac:dyDescent="0.2">
      <c r="A970" s="37">
        <f t="shared" si="119"/>
        <v>968</v>
      </c>
      <c r="B970" s="38">
        <v>203.136</v>
      </c>
      <c r="H970" s="37">
        <f t="shared" si="120"/>
        <v>968</v>
      </c>
      <c r="I970" s="42">
        <f t="shared" si="117"/>
        <v>203.05627476882432</v>
      </c>
      <c r="O970" s="43"/>
      <c r="P970" s="43"/>
      <c r="X970" s="37">
        <f t="shared" si="118"/>
        <v>973</v>
      </c>
      <c r="Y970" s="38">
        <f t="shared" si="116"/>
        <v>203.89600000000002</v>
      </c>
    </row>
    <row r="971" spans="1:25" x14ac:dyDescent="0.2">
      <c r="A971" s="37">
        <f t="shared" si="119"/>
        <v>969</v>
      </c>
      <c r="B971" s="38">
        <v>203.28800000000001</v>
      </c>
      <c r="H971" s="37">
        <f t="shared" si="120"/>
        <v>969</v>
      </c>
      <c r="I971" s="42">
        <f t="shared" si="117"/>
        <v>203.20845442536327</v>
      </c>
      <c r="O971" s="43"/>
      <c r="P971" s="43"/>
      <c r="X971" s="37">
        <f t="shared" si="118"/>
        <v>974</v>
      </c>
      <c r="Y971" s="38">
        <f t="shared" si="116"/>
        <v>204.048</v>
      </c>
    </row>
    <row r="972" spans="1:25" x14ac:dyDescent="0.2">
      <c r="A972" s="37">
        <f t="shared" si="119"/>
        <v>970</v>
      </c>
      <c r="B972" s="38">
        <v>203.44</v>
      </c>
      <c r="H972" s="37">
        <f t="shared" si="120"/>
        <v>970</v>
      </c>
      <c r="I972" s="42">
        <f t="shared" si="117"/>
        <v>203.36063408190225</v>
      </c>
      <c r="O972" s="43"/>
      <c r="P972" s="43"/>
      <c r="X972" s="37">
        <f t="shared" si="118"/>
        <v>975</v>
      </c>
      <c r="Y972" s="38">
        <f t="shared" si="116"/>
        <v>204.2</v>
      </c>
    </row>
    <row r="973" spans="1:25" x14ac:dyDescent="0.2">
      <c r="A973" s="37">
        <f t="shared" si="119"/>
        <v>971</v>
      </c>
      <c r="B973" s="38">
        <v>203.59199999999998</v>
      </c>
      <c r="H973" s="37">
        <f t="shared" si="120"/>
        <v>971</v>
      </c>
      <c r="I973" s="42">
        <f t="shared" si="117"/>
        <v>203.51281373844122</v>
      </c>
      <c r="O973" s="43"/>
      <c r="P973" s="43"/>
      <c r="X973" s="37">
        <f t="shared" si="118"/>
        <v>976</v>
      </c>
      <c r="Y973" s="38">
        <f t="shared" si="116"/>
        <v>204.352</v>
      </c>
    </row>
    <row r="974" spans="1:25" x14ac:dyDescent="0.2">
      <c r="A974" s="37">
        <f t="shared" si="119"/>
        <v>972</v>
      </c>
      <c r="B974" s="38">
        <v>203.744</v>
      </c>
      <c r="H974" s="37">
        <f t="shared" si="120"/>
        <v>972</v>
      </c>
      <c r="I974" s="42">
        <f t="shared" si="117"/>
        <v>203.66499339498017</v>
      </c>
      <c r="O974" s="43"/>
      <c r="P974" s="43"/>
      <c r="X974" s="37">
        <f t="shared" si="118"/>
        <v>977</v>
      </c>
      <c r="Y974" s="38">
        <f t="shared" si="116"/>
        <v>204.50399999999999</v>
      </c>
    </row>
    <row r="975" spans="1:25" x14ac:dyDescent="0.2">
      <c r="A975" s="37">
        <f t="shared" si="119"/>
        <v>973</v>
      </c>
      <c r="B975" s="38">
        <v>203.89600000000002</v>
      </c>
      <c r="H975" s="37">
        <f t="shared" si="120"/>
        <v>973</v>
      </c>
      <c r="I975" s="42">
        <f t="shared" si="117"/>
        <v>203.81717305151915</v>
      </c>
      <c r="O975" s="43"/>
      <c r="P975" s="43"/>
      <c r="X975" s="37">
        <f t="shared" si="118"/>
        <v>978</v>
      </c>
      <c r="Y975" s="38">
        <f t="shared" si="116"/>
        <v>204.65600000000001</v>
      </c>
    </row>
    <row r="976" spans="1:25" x14ac:dyDescent="0.2">
      <c r="A976" s="37">
        <f t="shared" si="119"/>
        <v>974</v>
      </c>
      <c r="B976" s="38">
        <v>204.048</v>
      </c>
      <c r="H976" s="37">
        <f t="shared" si="120"/>
        <v>974</v>
      </c>
      <c r="I976" s="42">
        <f t="shared" si="117"/>
        <v>203.96935270805812</v>
      </c>
      <c r="O976" s="43"/>
      <c r="P976" s="43"/>
      <c r="X976" s="37">
        <f t="shared" si="118"/>
        <v>979</v>
      </c>
      <c r="Y976" s="38">
        <f t="shared" si="116"/>
        <v>204.80799999999999</v>
      </c>
    </row>
    <row r="977" spans="1:25" x14ac:dyDescent="0.2">
      <c r="A977" s="37">
        <f t="shared" si="119"/>
        <v>975</v>
      </c>
      <c r="B977" s="38">
        <v>204.2</v>
      </c>
      <c r="H977" s="37">
        <f t="shared" si="120"/>
        <v>975</v>
      </c>
      <c r="I977" s="42">
        <f t="shared" si="117"/>
        <v>204.1215323645971</v>
      </c>
      <c r="O977" s="43"/>
      <c r="P977" s="43"/>
      <c r="X977" s="37">
        <f t="shared" si="118"/>
        <v>980</v>
      </c>
      <c r="Y977" s="38">
        <f t="shared" si="116"/>
        <v>204.96</v>
      </c>
    </row>
    <row r="978" spans="1:25" x14ac:dyDescent="0.2">
      <c r="A978" s="37">
        <f t="shared" si="119"/>
        <v>976</v>
      </c>
      <c r="B978" s="38">
        <v>204.352</v>
      </c>
      <c r="H978" s="37">
        <f t="shared" si="120"/>
        <v>976</v>
      </c>
      <c r="I978" s="42">
        <f t="shared" si="117"/>
        <v>204.27371202113608</v>
      </c>
      <c r="O978" s="43"/>
      <c r="P978" s="43"/>
      <c r="X978" s="37">
        <f t="shared" si="118"/>
        <v>981</v>
      </c>
      <c r="Y978" s="38">
        <f t="shared" si="116"/>
        <v>205.11199999999999</v>
      </c>
    </row>
    <row r="979" spans="1:25" x14ac:dyDescent="0.2">
      <c r="A979" s="37">
        <f t="shared" si="119"/>
        <v>977</v>
      </c>
      <c r="B979" s="38">
        <v>204.50399999999999</v>
      </c>
      <c r="H979" s="37">
        <f t="shared" si="120"/>
        <v>977</v>
      </c>
      <c r="I979" s="42">
        <f t="shared" si="117"/>
        <v>204.42589167767505</v>
      </c>
      <c r="O979" s="43"/>
      <c r="P979" s="43"/>
      <c r="X979" s="37">
        <f t="shared" si="118"/>
        <v>982</v>
      </c>
      <c r="Y979" s="38">
        <f t="shared" si="116"/>
        <v>205.26400000000001</v>
      </c>
    </row>
    <row r="980" spans="1:25" x14ac:dyDescent="0.2">
      <c r="A980" s="37">
        <f t="shared" si="119"/>
        <v>978</v>
      </c>
      <c r="B980" s="38">
        <v>204.65600000000001</v>
      </c>
      <c r="H980" s="37">
        <f t="shared" si="120"/>
        <v>978</v>
      </c>
      <c r="I980" s="42">
        <f t="shared" si="117"/>
        <v>204.578071334214</v>
      </c>
      <c r="O980" s="43"/>
      <c r="P980" s="43"/>
      <c r="X980" s="37">
        <f t="shared" si="118"/>
        <v>983</v>
      </c>
      <c r="Y980" s="38">
        <f t="shared" si="116"/>
        <v>205.416</v>
      </c>
    </row>
    <row r="981" spans="1:25" x14ac:dyDescent="0.2">
      <c r="A981" s="37">
        <f t="shared" si="119"/>
        <v>979</v>
      </c>
      <c r="B981" s="38">
        <v>204.80799999999999</v>
      </c>
      <c r="H981" s="37">
        <f t="shared" si="120"/>
        <v>979</v>
      </c>
      <c r="I981" s="42">
        <f t="shared" si="117"/>
        <v>204.73025099075298</v>
      </c>
      <c r="O981" s="43"/>
      <c r="P981" s="43"/>
      <c r="X981" s="37">
        <f t="shared" si="118"/>
        <v>984</v>
      </c>
      <c r="Y981" s="38">
        <f t="shared" si="116"/>
        <v>205.56800000000001</v>
      </c>
    </row>
    <row r="982" spans="1:25" x14ac:dyDescent="0.2">
      <c r="A982" s="37">
        <f t="shared" si="119"/>
        <v>980</v>
      </c>
      <c r="B982" s="38">
        <v>204.96</v>
      </c>
      <c r="H982" s="37">
        <f t="shared" si="120"/>
        <v>980</v>
      </c>
      <c r="I982" s="42">
        <f t="shared" si="117"/>
        <v>204.88243064729195</v>
      </c>
      <c r="O982" s="43"/>
      <c r="P982" s="43"/>
      <c r="X982" s="37">
        <f t="shared" si="118"/>
        <v>985</v>
      </c>
      <c r="Y982" s="38">
        <f t="shared" si="116"/>
        <v>205.72</v>
      </c>
    </row>
    <row r="983" spans="1:25" x14ac:dyDescent="0.2">
      <c r="A983" s="37">
        <f t="shared" si="119"/>
        <v>981</v>
      </c>
      <c r="B983" s="38">
        <v>205.11199999999999</v>
      </c>
      <c r="H983" s="37">
        <f t="shared" si="120"/>
        <v>981</v>
      </c>
      <c r="I983" s="42">
        <f t="shared" si="117"/>
        <v>205.0346103038309</v>
      </c>
      <c r="O983" s="43"/>
      <c r="P983" s="43"/>
      <c r="X983" s="37">
        <f t="shared" si="118"/>
        <v>986</v>
      </c>
      <c r="Y983" s="38">
        <f t="shared" si="116"/>
        <v>205.87200000000001</v>
      </c>
    </row>
    <row r="984" spans="1:25" x14ac:dyDescent="0.2">
      <c r="A984" s="37">
        <f t="shared" si="119"/>
        <v>982</v>
      </c>
      <c r="B984" s="38">
        <v>205.26400000000001</v>
      </c>
      <c r="H984" s="37">
        <f t="shared" si="120"/>
        <v>982</v>
      </c>
      <c r="I984" s="42">
        <f t="shared" si="117"/>
        <v>205.18678996036988</v>
      </c>
      <c r="O984" s="43"/>
      <c r="P984" s="43"/>
      <c r="X984" s="37">
        <f t="shared" si="118"/>
        <v>987</v>
      </c>
      <c r="Y984" s="38">
        <f t="shared" si="116"/>
        <v>206.024</v>
      </c>
    </row>
    <row r="985" spans="1:25" x14ac:dyDescent="0.2">
      <c r="A985" s="37">
        <f t="shared" si="119"/>
        <v>983</v>
      </c>
      <c r="B985" s="38">
        <v>205.416</v>
      </c>
      <c r="H985" s="37">
        <f t="shared" si="120"/>
        <v>983</v>
      </c>
      <c r="I985" s="42">
        <f t="shared" si="117"/>
        <v>205.33896961690886</v>
      </c>
      <c r="O985" s="43"/>
      <c r="P985" s="43"/>
      <c r="X985" s="37">
        <f t="shared" si="118"/>
        <v>988</v>
      </c>
      <c r="Y985" s="38">
        <f t="shared" si="116"/>
        <v>206.17599999999999</v>
      </c>
    </row>
    <row r="986" spans="1:25" x14ac:dyDescent="0.2">
      <c r="A986" s="37">
        <f t="shared" si="119"/>
        <v>984</v>
      </c>
      <c r="B986" s="38">
        <v>205.56800000000001</v>
      </c>
      <c r="H986" s="37">
        <f t="shared" si="120"/>
        <v>984</v>
      </c>
      <c r="I986" s="42">
        <f t="shared" si="117"/>
        <v>205.49114927344783</v>
      </c>
      <c r="O986" s="43"/>
      <c r="P986" s="43"/>
      <c r="X986" s="37">
        <f t="shared" si="118"/>
        <v>989</v>
      </c>
      <c r="Y986" s="38">
        <f t="shared" si="116"/>
        <v>206.328</v>
      </c>
    </row>
    <row r="987" spans="1:25" x14ac:dyDescent="0.2">
      <c r="A987" s="37">
        <f t="shared" si="119"/>
        <v>985</v>
      </c>
      <c r="B987" s="38">
        <v>205.72</v>
      </c>
      <c r="H987" s="37">
        <f t="shared" si="120"/>
        <v>985</v>
      </c>
      <c r="I987" s="42">
        <f t="shared" si="117"/>
        <v>205.64332892998681</v>
      </c>
      <c r="O987" s="43"/>
      <c r="P987" s="43"/>
      <c r="X987" s="37">
        <f t="shared" si="118"/>
        <v>990</v>
      </c>
      <c r="Y987" s="38">
        <f t="shared" si="116"/>
        <v>206.48</v>
      </c>
    </row>
    <row r="988" spans="1:25" x14ac:dyDescent="0.2">
      <c r="A988" s="37">
        <f t="shared" si="119"/>
        <v>986</v>
      </c>
      <c r="B988" s="38">
        <v>205.87200000000001</v>
      </c>
      <c r="H988" s="37">
        <f t="shared" si="120"/>
        <v>986</v>
      </c>
      <c r="I988" s="42">
        <f t="shared" si="117"/>
        <v>205.79550858652576</v>
      </c>
      <c r="O988" s="43"/>
      <c r="P988" s="43"/>
      <c r="X988" s="37">
        <f t="shared" si="118"/>
        <v>991</v>
      </c>
      <c r="Y988" s="38">
        <f t="shared" si="116"/>
        <v>206.63200000000001</v>
      </c>
    </row>
    <row r="989" spans="1:25" x14ac:dyDescent="0.2">
      <c r="A989" s="37">
        <f t="shared" si="119"/>
        <v>987</v>
      </c>
      <c r="B989" s="38">
        <v>206.024</v>
      </c>
      <c r="H989" s="37">
        <f t="shared" si="120"/>
        <v>987</v>
      </c>
      <c r="I989" s="42">
        <f t="shared" si="117"/>
        <v>205.94768824306473</v>
      </c>
      <c r="O989" s="43"/>
      <c r="P989" s="43"/>
      <c r="X989" s="37">
        <f t="shared" si="118"/>
        <v>992</v>
      </c>
      <c r="Y989" s="38">
        <f t="shared" si="116"/>
        <v>206.78399999999999</v>
      </c>
    </row>
    <row r="990" spans="1:25" x14ac:dyDescent="0.2">
      <c r="A990" s="37">
        <f t="shared" si="119"/>
        <v>988</v>
      </c>
      <c r="B990" s="38">
        <v>206.17599999999999</v>
      </c>
      <c r="H990" s="37">
        <f t="shared" si="120"/>
        <v>988</v>
      </c>
      <c r="I990" s="42">
        <f t="shared" si="117"/>
        <v>206.09986789960371</v>
      </c>
      <c r="O990" s="43"/>
      <c r="P990" s="43"/>
      <c r="X990" s="37">
        <f t="shared" si="118"/>
        <v>993</v>
      </c>
      <c r="Y990" s="38">
        <f t="shared" si="116"/>
        <v>206.93600000000001</v>
      </c>
    </row>
    <row r="991" spans="1:25" x14ac:dyDescent="0.2">
      <c r="A991" s="37">
        <f t="shared" si="119"/>
        <v>989</v>
      </c>
      <c r="B991" s="38">
        <v>206.328</v>
      </c>
      <c r="H991" s="37">
        <f t="shared" si="120"/>
        <v>989</v>
      </c>
      <c r="I991" s="42">
        <f t="shared" si="117"/>
        <v>206.25204755614266</v>
      </c>
      <c r="O991" s="43"/>
      <c r="P991" s="43"/>
      <c r="X991" s="37">
        <f t="shared" si="118"/>
        <v>994</v>
      </c>
      <c r="Y991" s="38">
        <f t="shared" si="116"/>
        <v>207.08799999999999</v>
      </c>
    </row>
    <row r="992" spans="1:25" x14ac:dyDescent="0.2">
      <c r="A992" s="37">
        <f t="shared" si="119"/>
        <v>990</v>
      </c>
      <c r="B992" s="38">
        <v>206.48</v>
      </c>
      <c r="H992" s="37">
        <f t="shared" si="120"/>
        <v>990</v>
      </c>
      <c r="I992" s="42">
        <f t="shared" si="117"/>
        <v>206.40422721268163</v>
      </c>
      <c r="O992" s="43"/>
      <c r="P992" s="43"/>
      <c r="X992" s="37">
        <f t="shared" si="118"/>
        <v>995</v>
      </c>
      <c r="Y992" s="38">
        <f t="shared" si="116"/>
        <v>207.24</v>
      </c>
    </row>
    <row r="993" spans="1:25" x14ac:dyDescent="0.2">
      <c r="A993" s="37">
        <f t="shared" si="119"/>
        <v>991</v>
      </c>
      <c r="B993" s="38">
        <v>206.63200000000001</v>
      </c>
      <c r="H993" s="37">
        <f t="shared" si="120"/>
        <v>991</v>
      </c>
      <c r="I993" s="42">
        <f t="shared" si="117"/>
        <v>206.55640686922061</v>
      </c>
      <c r="O993" s="43"/>
      <c r="P993" s="43"/>
      <c r="X993" s="37">
        <f t="shared" si="118"/>
        <v>996</v>
      </c>
      <c r="Y993" s="38">
        <f t="shared" si="116"/>
        <v>207.392</v>
      </c>
    </row>
    <row r="994" spans="1:25" x14ac:dyDescent="0.2">
      <c r="A994" s="37">
        <f t="shared" si="119"/>
        <v>992</v>
      </c>
      <c r="B994" s="38">
        <v>206.78399999999999</v>
      </c>
      <c r="H994" s="37">
        <f t="shared" si="120"/>
        <v>992</v>
      </c>
      <c r="I994" s="42">
        <f t="shared" si="117"/>
        <v>206.70858652575959</v>
      </c>
      <c r="O994" s="43"/>
      <c r="P994" s="43"/>
      <c r="X994" s="37">
        <f t="shared" si="118"/>
        <v>997</v>
      </c>
      <c r="Y994" s="38">
        <f t="shared" si="116"/>
        <v>207.54399999999998</v>
      </c>
    </row>
    <row r="995" spans="1:25" x14ac:dyDescent="0.2">
      <c r="A995" s="37">
        <f t="shared" si="119"/>
        <v>993</v>
      </c>
      <c r="B995" s="38">
        <v>206.93600000000001</v>
      </c>
      <c r="H995" s="37">
        <f t="shared" si="120"/>
        <v>993</v>
      </c>
      <c r="I995" s="42">
        <f t="shared" si="117"/>
        <v>206.86076618229856</v>
      </c>
      <c r="O995" s="43"/>
      <c r="P995" s="43"/>
      <c r="X995" s="37">
        <f t="shared" si="118"/>
        <v>998</v>
      </c>
      <c r="Y995" s="38">
        <f t="shared" si="116"/>
        <v>207.696</v>
      </c>
    </row>
    <row r="996" spans="1:25" x14ac:dyDescent="0.2">
      <c r="A996" s="37">
        <f t="shared" si="119"/>
        <v>994</v>
      </c>
      <c r="B996" s="38">
        <v>207.08799999999999</v>
      </c>
      <c r="H996" s="37">
        <f t="shared" si="120"/>
        <v>994</v>
      </c>
      <c r="I996" s="42">
        <f t="shared" si="117"/>
        <v>207.01294583883754</v>
      </c>
      <c r="O996" s="43"/>
      <c r="P996" s="43"/>
      <c r="X996" s="37">
        <f t="shared" si="118"/>
        <v>999</v>
      </c>
      <c r="Y996" s="38">
        <f t="shared" si="116"/>
        <v>207.84800000000001</v>
      </c>
    </row>
    <row r="997" spans="1:25" x14ac:dyDescent="0.2">
      <c r="A997" s="37">
        <f t="shared" si="119"/>
        <v>995</v>
      </c>
      <c r="B997" s="38">
        <v>207.24</v>
      </c>
      <c r="H997" s="37">
        <f t="shared" si="120"/>
        <v>995</v>
      </c>
      <c r="I997" s="42">
        <f t="shared" si="117"/>
        <v>207.16512549537649</v>
      </c>
      <c r="O997" s="43"/>
      <c r="P997" s="43"/>
      <c r="X997" s="37">
        <f t="shared" si="118"/>
        <v>1000</v>
      </c>
      <c r="Y997" s="40">
        <v>208</v>
      </c>
    </row>
    <row r="998" spans="1:25" x14ac:dyDescent="0.2">
      <c r="A998" s="37">
        <f t="shared" si="119"/>
        <v>996</v>
      </c>
      <c r="B998" s="38">
        <v>207.392</v>
      </c>
      <c r="H998" s="37">
        <f t="shared" si="120"/>
        <v>996</v>
      </c>
      <c r="I998" s="42">
        <f t="shared" si="117"/>
        <v>207.31730515191546</v>
      </c>
      <c r="O998" s="43"/>
      <c r="P998" s="43"/>
      <c r="X998" s="37">
        <f t="shared" si="118"/>
        <v>1001</v>
      </c>
      <c r="Y998" s="38">
        <f t="shared" ref="Y998:Y1061" si="121">SUM(Y$997+((Y$1247-Y$997)*((X998-X$997)/(X$1247-X$997))))</f>
        <v>208.12799999999999</v>
      </c>
    </row>
    <row r="999" spans="1:25" x14ac:dyDescent="0.2">
      <c r="A999" s="37">
        <f t="shared" si="119"/>
        <v>997</v>
      </c>
      <c r="B999" s="38">
        <v>207.54399999999998</v>
      </c>
      <c r="H999" s="37">
        <f t="shared" si="120"/>
        <v>997</v>
      </c>
      <c r="I999" s="42">
        <f t="shared" si="117"/>
        <v>207.46948480845444</v>
      </c>
      <c r="O999" s="43"/>
      <c r="P999" s="43"/>
      <c r="X999" s="37">
        <f t="shared" si="118"/>
        <v>1002</v>
      </c>
      <c r="Y999" s="38">
        <f t="shared" si="121"/>
        <v>208.256</v>
      </c>
    </row>
    <row r="1000" spans="1:25" x14ac:dyDescent="0.2">
      <c r="A1000" s="37">
        <f t="shared" si="119"/>
        <v>998</v>
      </c>
      <c r="B1000" s="38">
        <v>207.696</v>
      </c>
      <c r="H1000" s="37">
        <f t="shared" si="120"/>
        <v>998</v>
      </c>
      <c r="I1000" s="42">
        <f t="shared" si="117"/>
        <v>207.62166446499339</v>
      </c>
      <c r="O1000" s="43"/>
      <c r="P1000" s="43"/>
      <c r="X1000" s="37">
        <f t="shared" si="118"/>
        <v>1003</v>
      </c>
      <c r="Y1000" s="38">
        <f t="shared" si="121"/>
        <v>208.38399999999999</v>
      </c>
    </row>
    <row r="1001" spans="1:25" x14ac:dyDescent="0.2">
      <c r="A1001" s="37">
        <f t="shared" si="119"/>
        <v>999</v>
      </c>
      <c r="B1001" s="38">
        <v>207.84800000000001</v>
      </c>
      <c r="H1001" s="37">
        <f t="shared" si="120"/>
        <v>999</v>
      </c>
      <c r="I1001" s="42">
        <f t="shared" si="117"/>
        <v>207.77384412153236</v>
      </c>
      <c r="O1001" s="43"/>
      <c r="P1001" s="43"/>
      <c r="X1001" s="37">
        <f t="shared" si="118"/>
        <v>1004</v>
      </c>
      <c r="Y1001" s="38">
        <f t="shared" si="121"/>
        <v>208.512</v>
      </c>
    </row>
    <row r="1002" spans="1:25" x14ac:dyDescent="0.2">
      <c r="A1002" s="37">
        <f t="shared" si="119"/>
        <v>1000</v>
      </c>
      <c r="B1002" s="38">
        <v>208</v>
      </c>
      <c r="H1002" s="37">
        <f t="shared" si="120"/>
        <v>1000</v>
      </c>
      <c r="I1002" s="42">
        <f t="shared" si="117"/>
        <v>207.92602377807134</v>
      </c>
      <c r="O1002" s="43"/>
      <c r="P1002" s="43"/>
      <c r="X1002" s="37">
        <f t="shared" si="118"/>
        <v>1005</v>
      </c>
      <c r="Y1002" s="38">
        <f t="shared" si="121"/>
        <v>208.64</v>
      </c>
    </row>
    <row r="1003" spans="1:25" x14ac:dyDescent="0.2">
      <c r="A1003" s="37">
        <f t="shared" si="119"/>
        <v>1001</v>
      </c>
      <c r="B1003" s="38">
        <v>208.12799999999999</v>
      </c>
      <c r="H1003" s="37">
        <f t="shared" si="120"/>
        <v>1001</v>
      </c>
      <c r="I1003" s="42">
        <f>SUM($F$39+(($F$40-$F$39)*((H1003-$E$39)/($E$40-$E$39))))</f>
        <v>208.0538969616909</v>
      </c>
      <c r="O1003" s="43"/>
      <c r="P1003" s="43"/>
      <c r="X1003" s="37">
        <f t="shared" si="118"/>
        <v>1006</v>
      </c>
      <c r="Y1003" s="38">
        <f t="shared" si="121"/>
        <v>208.768</v>
      </c>
    </row>
    <row r="1004" spans="1:25" x14ac:dyDescent="0.2">
      <c r="A1004" s="37">
        <f t="shared" si="119"/>
        <v>1002</v>
      </c>
      <c r="B1004" s="38">
        <v>208.256</v>
      </c>
      <c r="H1004" s="37">
        <f t="shared" si="120"/>
        <v>1002</v>
      </c>
      <c r="I1004" s="42">
        <f t="shared" ref="I1004:I1067" si="122">SUM($F$39+(($F$40-$F$39)*((H1004-$E$39)/($E$40-$E$39))))</f>
        <v>208.18177014531045</v>
      </c>
      <c r="O1004" s="43"/>
      <c r="P1004" s="43"/>
      <c r="X1004" s="37">
        <f t="shared" si="118"/>
        <v>1007</v>
      </c>
      <c r="Y1004" s="38">
        <f t="shared" si="121"/>
        <v>208.89599999999999</v>
      </c>
    </row>
    <row r="1005" spans="1:25" x14ac:dyDescent="0.2">
      <c r="A1005" s="37">
        <f t="shared" si="119"/>
        <v>1003</v>
      </c>
      <c r="B1005" s="38">
        <v>208.38399999999999</v>
      </c>
      <c r="H1005" s="37">
        <f t="shared" si="120"/>
        <v>1003</v>
      </c>
      <c r="I1005" s="42">
        <f t="shared" si="122"/>
        <v>208.30964332892998</v>
      </c>
      <c r="O1005" s="43"/>
      <c r="P1005" s="43"/>
      <c r="X1005" s="37">
        <f t="shared" si="118"/>
        <v>1008</v>
      </c>
      <c r="Y1005" s="38">
        <f t="shared" si="121"/>
        <v>209.024</v>
      </c>
    </row>
    <row r="1006" spans="1:25" x14ac:dyDescent="0.2">
      <c r="A1006" s="37">
        <f t="shared" si="119"/>
        <v>1004</v>
      </c>
      <c r="B1006" s="38">
        <v>208.512</v>
      </c>
      <c r="H1006" s="37">
        <f t="shared" si="120"/>
        <v>1004</v>
      </c>
      <c r="I1006" s="42">
        <f t="shared" si="122"/>
        <v>208.43751651254954</v>
      </c>
      <c r="O1006" s="43"/>
      <c r="P1006" s="43"/>
      <c r="X1006" s="37">
        <f t="shared" si="118"/>
        <v>1009</v>
      </c>
      <c r="Y1006" s="38">
        <f t="shared" si="121"/>
        <v>209.15199999999999</v>
      </c>
    </row>
    <row r="1007" spans="1:25" x14ac:dyDescent="0.2">
      <c r="A1007" s="37">
        <f t="shared" si="119"/>
        <v>1005</v>
      </c>
      <c r="B1007" s="38">
        <v>208.64</v>
      </c>
      <c r="H1007" s="37">
        <f t="shared" si="120"/>
        <v>1005</v>
      </c>
      <c r="I1007" s="42">
        <f t="shared" si="122"/>
        <v>208.56538969616909</v>
      </c>
      <c r="O1007" s="43"/>
      <c r="P1007" s="43"/>
      <c r="X1007" s="37">
        <f t="shared" si="118"/>
        <v>1010</v>
      </c>
      <c r="Y1007" s="38">
        <f t="shared" si="121"/>
        <v>209.28</v>
      </c>
    </row>
    <row r="1008" spans="1:25" x14ac:dyDescent="0.2">
      <c r="A1008" s="37">
        <f t="shared" si="119"/>
        <v>1006</v>
      </c>
      <c r="B1008" s="38">
        <v>208.768</v>
      </c>
      <c r="H1008" s="37">
        <f t="shared" si="120"/>
        <v>1006</v>
      </c>
      <c r="I1008" s="42">
        <f t="shared" si="122"/>
        <v>208.69326287978865</v>
      </c>
      <c r="O1008" s="43"/>
      <c r="P1008" s="43"/>
      <c r="X1008" s="37">
        <f t="shared" si="118"/>
        <v>1011</v>
      </c>
      <c r="Y1008" s="38">
        <f t="shared" si="121"/>
        <v>209.40799999999999</v>
      </c>
    </row>
    <row r="1009" spans="1:25" x14ac:dyDescent="0.2">
      <c r="A1009" s="37">
        <f t="shared" si="119"/>
        <v>1007</v>
      </c>
      <c r="B1009" s="38">
        <v>208.89599999999999</v>
      </c>
      <c r="H1009" s="37">
        <f t="shared" si="120"/>
        <v>1007</v>
      </c>
      <c r="I1009" s="42">
        <f t="shared" si="122"/>
        <v>208.8211360634082</v>
      </c>
      <c r="O1009" s="43"/>
      <c r="P1009" s="43"/>
      <c r="X1009" s="37">
        <f t="shared" si="118"/>
        <v>1012</v>
      </c>
      <c r="Y1009" s="38">
        <f t="shared" si="121"/>
        <v>209.536</v>
      </c>
    </row>
    <row r="1010" spans="1:25" x14ac:dyDescent="0.2">
      <c r="A1010" s="37">
        <f t="shared" si="119"/>
        <v>1008</v>
      </c>
      <c r="B1010" s="38">
        <v>209.024</v>
      </c>
      <c r="H1010" s="37">
        <f t="shared" si="120"/>
        <v>1008</v>
      </c>
      <c r="I1010" s="42">
        <f t="shared" si="122"/>
        <v>208.94900924702773</v>
      </c>
      <c r="O1010" s="43"/>
      <c r="P1010" s="43"/>
      <c r="X1010" s="37">
        <f t="shared" si="118"/>
        <v>1013</v>
      </c>
      <c r="Y1010" s="38">
        <f t="shared" si="121"/>
        <v>209.66399999999999</v>
      </c>
    </row>
    <row r="1011" spans="1:25" x14ac:dyDescent="0.2">
      <c r="A1011" s="37">
        <f t="shared" si="119"/>
        <v>1009</v>
      </c>
      <c r="B1011" s="38">
        <v>209.15199999999999</v>
      </c>
      <c r="H1011" s="37">
        <f t="shared" si="120"/>
        <v>1009</v>
      </c>
      <c r="I1011" s="42">
        <f t="shared" si="122"/>
        <v>209.07688243064729</v>
      </c>
      <c r="O1011" s="43"/>
      <c r="P1011" s="43"/>
      <c r="X1011" s="37">
        <f t="shared" si="118"/>
        <v>1014</v>
      </c>
      <c r="Y1011" s="38">
        <f t="shared" si="121"/>
        <v>209.792</v>
      </c>
    </row>
    <row r="1012" spans="1:25" x14ac:dyDescent="0.2">
      <c r="A1012" s="37">
        <f t="shared" si="119"/>
        <v>1010</v>
      </c>
      <c r="B1012" s="38">
        <v>209.28</v>
      </c>
      <c r="H1012" s="37">
        <f t="shared" si="120"/>
        <v>1010</v>
      </c>
      <c r="I1012" s="42">
        <f t="shared" si="122"/>
        <v>209.20475561426684</v>
      </c>
      <c r="O1012" s="43"/>
      <c r="P1012" s="43"/>
      <c r="X1012" s="37">
        <f t="shared" si="118"/>
        <v>1015</v>
      </c>
      <c r="Y1012" s="38">
        <f t="shared" si="121"/>
        <v>209.92</v>
      </c>
    </row>
    <row r="1013" spans="1:25" x14ac:dyDescent="0.2">
      <c r="A1013" s="37">
        <f t="shared" si="119"/>
        <v>1011</v>
      </c>
      <c r="B1013" s="38">
        <v>209.40799999999999</v>
      </c>
      <c r="H1013" s="37">
        <f t="shared" si="120"/>
        <v>1011</v>
      </c>
      <c r="I1013" s="42">
        <f t="shared" si="122"/>
        <v>209.3326287978864</v>
      </c>
      <c r="O1013" s="43"/>
      <c r="P1013" s="43"/>
      <c r="X1013" s="37">
        <f t="shared" si="118"/>
        <v>1016</v>
      </c>
      <c r="Y1013" s="38">
        <f t="shared" si="121"/>
        <v>210.048</v>
      </c>
    </row>
    <row r="1014" spans="1:25" x14ac:dyDescent="0.2">
      <c r="A1014" s="37">
        <f t="shared" si="119"/>
        <v>1012</v>
      </c>
      <c r="B1014" s="38">
        <v>209.536</v>
      </c>
      <c r="H1014" s="37">
        <f t="shared" si="120"/>
        <v>1012</v>
      </c>
      <c r="I1014" s="42">
        <f t="shared" si="122"/>
        <v>209.46050198150596</v>
      </c>
      <c r="O1014" s="43"/>
      <c r="P1014" s="43"/>
      <c r="X1014" s="37">
        <f t="shared" si="118"/>
        <v>1017</v>
      </c>
      <c r="Y1014" s="38">
        <f t="shared" si="121"/>
        <v>210.17599999999999</v>
      </c>
    </row>
    <row r="1015" spans="1:25" x14ac:dyDescent="0.2">
      <c r="A1015" s="37">
        <f t="shared" si="119"/>
        <v>1013</v>
      </c>
      <c r="B1015" s="38">
        <v>209.66399999999999</v>
      </c>
      <c r="H1015" s="37">
        <f t="shared" si="120"/>
        <v>1013</v>
      </c>
      <c r="I1015" s="42">
        <f t="shared" si="122"/>
        <v>209.58837516512551</v>
      </c>
      <c r="O1015" s="43"/>
      <c r="P1015" s="43"/>
      <c r="X1015" s="37">
        <f t="shared" si="118"/>
        <v>1018</v>
      </c>
      <c r="Y1015" s="38">
        <f t="shared" si="121"/>
        <v>210.304</v>
      </c>
    </row>
    <row r="1016" spans="1:25" x14ac:dyDescent="0.2">
      <c r="A1016" s="37">
        <f t="shared" si="119"/>
        <v>1014</v>
      </c>
      <c r="B1016" s="38">
        <v>209.792</v>
      </c>
      <c r="H1016" s="37">
        <f t="shared" si="120"/>
        <v>1014</v>
      </c>
      <c r="I1016" s="42">
        <f t="shared" si="122"/>
        <v>209.71624834874504</v>
      </c>
      <c r="O1016" s="43"/>
      <c r="P1016" s="43"/>
      <c r="X1016" s="37">
        <f t="shared" si="118"/>
        <v>1019</v>
      </c>
      <c r="Y1016" s="38">
        <f t="shared" si="121"/>
        <v>210.43199999999999</v>
      </c>
    </row>
    <row r="1017" spans="1:25" x14ac:dyDescent="0.2">
      <c r="A1017" s="37">
        <f t="shared" si="119"/>
        <v>1015</v>
      </c>
      <c r="B1017" s="38">
        <v>209.92</v>
      </c>
      <c r="H1017" s="37">
        <f t="shared" si="120"/>
        <v>1015</v>
      </c>
      <c r="I1017" s="42">
        <f t="shared" si="122"/>
        <v>209.8441215323646</v>
      </c>
      <c r="O1017" s="43"/>
      <c r="P1017" s="43"/>
      <c r="X1017" s="37">
        <f t="shared" si="118"/>
        <v>1020</v>
      </c>
      <c r="Y1017" s="38">
        <f t="shared" si="121"/>
        <v>210.56</v>
      </c>
    </row>
    <row r="1018" spans="1:25" x14ac:dyDescent="0.2">
      <c r="A1018" s="37">
        <f t="shared" si="119"/>
        <v>1016</v>
      </c>
      <c r="B1018" s="38">
        <v>210.048</v>
      </c>
      <c r="H1018" s="37">
        <f t="shared" si="120"/>
        <v>1016</v>
      </c>
      <c r="I1018" s="42">
        <f t="shared" si="122"/>
        <v>209.97199471598415</v>
      </c>
      <c r="O1018" s="43"/>
      <c r="P1018" s="43"/>
      <c r="X1018" s="37">
        <f t="shared" si="118"/>
        <v>1021</v>
      </c>
      <c r="Y1018" s="38">
        <f t="shared" si="121"/>
        <v>210.68799999999999</v>
      </c>
    </row>
    <row r="1019" spans="1:25" x14ac:dyDescent="0.2">
      <c r="A1019" s="37">
        <f t="shared" si="119"/>
        <v>1017</v>
      </c>
      <c r="B1019" s="38">
        <v>210.17599999999999</v>
      </c>
      <c r="H1019" s="37">
        <f t="shared" si="120"/>
        <v>1017</v>
      </c>
      <c r="I1019" s="42">
        <f t="shared" si="122"/>
        <v>210.09986789960371</v>
      </c>
      <c r="O1019" s="43"/>
      <c r="P1019" s="43"/>
      <c r="X1019" s="37">
        <f t="shared" si="118"/>
        <v>1022</v>
      </c>
      <c r="Y1019" s="38">
        <f t="shared" si="121"/>
        <v>210.816</v>
      </c>
    </row>
    <row r="1020" spans="1:25" x14ac:dyDescent="0.2">
      <c r="A1020" s="37">
        <f t="shared" si="119"/>
        <v>1018</v>
      </c>
      <c r="B1020" s="38">
        <v>210.304</v>
      </c>
      <c r="H1020" s="37">
        <f t="shared" si="120"/>
        <v>1018</v>
      </c>
      <c r="I1020" s="42">
        <f t="shared" si="122"/>
        <v>210.22774108322326</v>
      </c>
      <c r="O1020" s="43"/>
      <c r="P1020" s="43"/>
      <c r="X1020" s="37">
        <f t="shared" si="118"/>
        <v>1023</v>
      </c>
      <c r="Y1020" s="38">
        <f t="shared" si="121"/>
        <v>210.94399999999999</v>
      </c>
    </row>
    <row r="1021" spans="1:25" x14ac:dyDescent="0.2">
      <c r="A1021" s="37">
        <f t="shared" si="119"/>
        <v>1019</v>
      </c>
      <c r="B1021" s="38">
        <v>210.43199999999999</v>
      </c>
      <c r="H1021" s="37">
        <f t="shared" si="120"/>
        <v>1019</v>
      </c>
      <c r="I1021" s="42">
        <f t="shared" si="122"/>
        <v>210.35561426684279</v>
      </c>
      <c r="O1021" s="43"/>
      <c r="P1021" s="43"/>
      <c r="X1021" s="37">
        <f t="shared" si="118"/>
        <v>1024</v>
      </c>
      <c r="Y1021" s="38">
        <f t="shared" si="121"/>
        <v>211.072</v>
      </c>
    </row>
    <row r="1022" spans="1:25" x14ac:dyDescent="0.2">
      <c r="A1022" s="37">
        <f t="shared" si="119"/>
        <v>1020</v>
      </c>
      <c r="B1022" s="38">
        <v>210.56</v>
      </c>
      <c r="H1022" s="37">
        <f t="shared" si="120"/>
        <v>1020</v>
      </c>
      <c r="I1022" s="42">
        <f t="shared" si="122"/>
        <v>210.48348745046235</v>
      </c>
      <c r="O1022" s="43"/>
      <c r="P1022" s="43"/>
      <c r="X1022" s="37">
        <f t="shared" si="118"/>
        <v>1025</v>
      </c>
      <c r="Y1022" s="38">
        <f t="shared" si="121"/>
        <v>211.2</v>
      </c>
    </row>
    <row r="1023" spans="1:25" x14ac:dyDescent="0.2">
      <c r="A1023" s="37">
        <f t="shared" si="119"/>
        <v>1021</v>
      </c>
      <c r="B1023" s="38">
        <v>210.68799999999999</v>
      </c>
      <c r="H1023" s="37">
        <f t="shared" si="120"/>
        <v>1021</v>
      </c>
      <c r="I1023" s="42">
        <f t="shared" si="122"/>
        <v>210.6113606340819</v>
      </c>
      <c r="O1023" s="43"/>
      <c r="P1023" s="43"/>
      <c r="X1023" s="37">
        <f t="shared" si="118"/>
        <v>1026</v>
      </c>
      <c r="Y1023" s="38">
        <f t="shared" si="121"/>
        <v>211.328</v>
      </c>
    </row>
    <row r="1024" spans="1:25" x14ac:dyDescent="0.2">
      <c r="A1024" s="37">
        <f t="shared" si="119"/>
        <v>1022</v>
      </c>
      <c r="B1024" s="38">
        <v>210.816</v>
      </c>
      <c r="H1024" s="37">
        <f t="shared" si="120"/>
        <v>1022</v>
      </c>
      <c r="I1024" s="42">
        <f t="shared" si="122"/>
        <v>210.73923381770146</v>
      </c>
      <c r="O1024" s="43"/>
      <c r="P1024" s="43"/>
      <c r="X1024" s="37">
        <f t="shared" si="118"/>
        <v>1027</v>
      </c>
      <c r="Y1024" s="38">
        <f t="shared" si="121"/>
        <v>211.45599999999999</v>
      </c>
    </row>
    <row r="1025" spans="1:25" x14ac:dyDescent="0.2">
      <c r="A1025" s="37">
        <f t="shared" si="119"/>
        <v>1023</v>
      </c>
      <c r="B1025" s="38">
        <v>210.94399999999999</v>
      </c>
      <c r="H1025" s="37">
        <f t="shared" si="120"/>
        <v>1023</v>
      </c>
      <c r="I1025" s="42">
        <f t="shared" si="122"/>
        <v>210.86710700132102</v>
      </c>
      <c r="O1025" s="43"/>
      <c r="P1025" s="43"/>
      <c r="X1025" s="37">
        <f t="shared" si="118"/>
        <v>1028</v>
      </c>
      <c r="Y1025" s="38">
        <f t="shared" si="121"/>
        <v>211.584</v>
      </c>
    </row>
    <row r="1026" spans="1:25" x14ac:dyDescent="0.2">
      <c r="A1026" s="37">
        <f t="shared" si="119"/>
        <v>1024</v>
      </c>
      <c r="B1026" s="38">
        <v>211.072</v>
      </c>
      <c r="H1026" s="37">
        <f t="shared" si="120"/>
        <v>1024</v>
      </c>
      <c r="I1026" s="42">
        <f t="shared" si="122"/>
        <v>210.99498018494054</v>
      </c>
      <c r="O1026" s="43"/>
      <c r="P1026" s="43"/>
      <c r="X1026" s="37">
        <f t="shared" si="118"/>
        <v>1029</v>
      </c>
      <c r="Y1026" s="38">
        <f t="shared" si="121"/>
        <v>211.71199999999999</v>
      </c>
    </row>
    <row r="1027" spans="1:25" x14ac:dyDescent="0.2">
      <c r="A1027" s="37">
        <f t="shared" si="119"/>
        <v>1025</v>
      </c>
      <c r="B1027" s="38">
        <v>211.2</v>
      </c>
      <c r="H1027" s="37">
        <f t="shared" si="120"/>
        <v>1025</v>
      </c>
      <c r="I1027" s="42">
        <f t="shared" si="122"/>
        <v>211.1228533685601</v>
      </c>
      <c r="O1027" s="43"/>
      <c r="P1027" s="43"/>
      <c r="X1027" s="37">
        <f t="shared" si="118"/>
        <v>1030</v>
      </c>
      <c r="Y1027" s="38">
        <f t="shared" si="121"/>
        <v>211.84</v>
      </c>
    </row>
    <row r="1028" spans="1:25" x14ac:dyDescent="0.2">
      <c r="A1028" s="37">
        <f t="shared" si="119"/>
        <v>1026</v>
      </c>
      <c r="B1028" s="38">
        <v>211.328</v>
      </c>
      <c r="H1028" s="37">
        <f t="shared" si="120"/>
        <v>1026</v>
      </c>
      <c r="I1028" s="42">
        <f t="shared" si="122"/>
        <v>211.25072655217966</v>
      </c>
      <c r="O1028" s="43"/>
      <c r="P1028" s="43"/>
      <c r="X1028" s="37">
        <f t="shared" ref="X1028:X1091" si="123">X1027+1</f>
        <v>1031</v>
      </c>
      <c r="Y1028" s="38">
        <f t="shared" si="121"/>
        <v>211.96799999999999</v>
      </c>
    </row>
    <row r="1029" spans="1:25" x14ac:dyDescent="0.2">
      <c r="A1029" s="37">
        <f t="shared" si="119"/>
        <v>1027</v>
      </c>
      <c r="B1029" s="38">
        <v>211.45599999999999</v>
      </c>
      <c r="H1029" s="37">
        <f t="shared" si="120"/>
        <v>1027</v>
      </c>
      <c r="I1029" s="42">
        <f t="shared" si="122"/>
        <v>211.37859973579921</v>
      </c>
      <c r="O1029" s="43"/>
      <c r="P1029" s="43"/>
      <c r="X1029" s="37">
        <f t="shared" si="123"/>
        <v>1032</v>
      </c>
      <c r="Y1029" s="38">
        <f t="shared" si="121"/>
        <v>212.096</v>
      </c>
    </row>
    <row r="1030" spans="1:25" x14ac:dyDescent="0.2">
      <c r="A1030" s="37">
        <f t="shared" si="119"/>
        <v>1028</v>
      </c>
      <c r="B1030" s="38">
        <v>211.584</v>
      </c>
      <c r="H1030" s="37">
        <f t="shared" si="120"/>
        <v>1028</v>
      </c>
      <c r="I1030" s="42">
        <f t="shared" si="122"/>
        <v>211.50647291941877</v>
      </c>
      <c r="O1030" s="43"/>
      <c r="P1030" s="43"/>
      <c r="X1030" s="37">
        <f t="shared" si="123"/>
        <v>1033</v>
      </c>
      <c r="Y1030" s="38">
        <f t="shared" si="121"/>
        <v>212.22399999999999</v>
      </c>
    </row>
    <row r="1031" spans="1:25" x14ac:dyDescent="0.2">
      <c r="A1031" s="37">
        <f t="shared" si="119"/>
        <v>1029</v>
      </c>
      <c r="B1031" s="38">
        <v>211.71199999999999</v>
      </c>
      <c r="H1031" s="37">
        <f t="shared" si="120"/>
        <v>1029</v>
      </c>
      <c r="I1031" s="42">
        <f t="shared" si="122"/>
        <v>211.63434610303833</v>
      </c>
      <c r="O1031" s="43"/>
      <c r="P1031" s="43"/>
      <c r="X1031" s="37">
        <f t="shared" si="123"/>
        <v>1034</v>
      </c>
      <c r="Y1031" s="38">
        <f t="shared" si="121"/>
        <v>212.352</v>
      </c>
    </row>
    <row r="1032" spans="1:25" x14ac:dyDescent="0.2">
      <c r="A1032" s="37">
        <f t="shared" si="119"/>
        <v>1030</v>
      </c>
      <c r="B1032" s="38">
        <v>211.84</v>
      </c>
      <c r="H1032" s="37">
        <f t="shared" si="120"/>
        <v>1030</v>
      </c>
      <c r="I1032" s="42">
        <f t="shared" si="122"/>
        <v>211.76221928665785</v>
      </c>
      <c r="O1032" s="43"/>
      <c r="P1032" s="43"/>
      <c r="X1032" s="37">
        <f t="shared" si="123"/>
        <v>1035</v>
      </c>
      <c r="Y1032" s="38">
        <f t="shared" si="121"/>
        <v>212.48</v>
      </c>
    </row>
    <row r="1033" spans="1:25" x14ac:dyDescent="0.2">
      <c r="A1033" s="37">
        <f t="shared" ref="A1033:A1096" si="124">A1032+1</f>
        <v>1031</v>
      </c>
      <c r="B1033" s="38">
        <v>211.96799999999999</v>
      </c>
      <c r="H1033" s="37">
        <f t="shared" ref="H1033:H1096" si="125">H1032+1</f>
        <v>1031</v>
      </c>
      <c r="I1033" s="42">
        <f t="shared" si="122"/>
        <v>211.89009247027741</v>
      </c>
      <c r="O1033" s="43"/>
      <c r="P1033" s="43"/>
      <c r="X1033" s="37">
        <f t="shared" si="123"/>
        <v>1036</v>
      </c>
      <c r="Y1033" s="38">
        <f t="shared" si="121"/>
        <v>212.608</v>
      </c>
    </row>
    <row r="1034" spans="1:25" x14ac:dyDescent="0.2">
      <c r="A1034" s="37">
        <f t="shared" si="124"/>
        <v>1032</v>
      </c>
      <c r="B1034" s="38">
        <v>212.096</v>
      </c>
      <c r="H1034" s="37">
        <f t="shared" si="125"/>
        <v>1032</v>
      </c>
      <c r="I1034" s="42">
        <f t="shared" si="122"/>
        <v>212.01796565389697</v>
      </c>
      <c r="O1034" s="43"/>
      <c r="P1034" s="43"/>
      <c r="X1034" s="37">
        <f t="shared" si="123"/>
        <v>1037</v>
      </c>
      <c r="Y1034" s="38">
        <f t="shared" si="121"/>
        <v>212.73599999999999</v>
      </c>
    </row>
    <row r="1035" spans="1:25" x14ac:dyDescent="0.2">
      <c r="A1035" s="37">
        <f t="shared" si="124"/>
        <v>1033</v>
      </c>
      <c r="B1035" s="38">
        <v>212.22399999999999</v>
      </c>
      <c r="H1035" s="37">
        <f t="shared" si="125"/>
        <v>1033</v>
      </c>
      <c r="I1035" s="42">
        <f t="shared" si="122"/>
        <v>212.14583883751652</v>
      </c>
      <c r="O1035" s="43"/>
      <c r="P1035" s="43"/>
      <c r="X1035" s="37">
        <f t="shared" si="123"/>
        <v>1038</v>
      </c>
      <c r="Y1035" s="38">
        <f t="shared" si="121"/>
        <v>212.864</v>
      </c>
    </row>
    <row r="1036" spans="1:25" x14ac:dyDescent="0.2">
      <c r="A1036" s="37">
        <f t="shared" si="124"/>
        <v>1034</v>
      </c>
      <c r="B1036" s="38">
        <v>212.352</v>
      </c>
      <c r="H1036" s="37">
        <f t="shared" si="125"/>
        <v>1034</v>
      </c>
      <c r="I1036" s="42">
        <f t="shared" si="122"/>
        <v>212.27371202113608</v>
      </c>
      <c r="O1036" s="43"/>
      <c r="P1036" s="43"/>
      <c r="X1036" s="37">
        <f t="shared" si="123"/>
        <v>1039</v>
      </c>
      <c r="Y1036" s="38">
        <f t="shared" si="121"/>
        <v>212.99199999999999</v>
      </c>
    </row>
    <row r="1037" spans="1:25" x14ac:dyDescent="0.2">
      <c r="A1037" s="37">
        <f t="shared" si="124"/>
        <v>1035</v>
      </c>
      <c r="B1037" s="38">
        <v>212.48</v>
      </c>
      <c r="H1037" s="37">
        <f t="shared" si="125"/>
        <v>1035</v>
      </c>
      <c r="I1037" s="42">
        <f t="shared" si="122"/>
        <v>212.40158520475561</v>
      </c>
      <c r="O1037" s="43"/>
      <c r="P1037" s="43"/>
      <c r="X1037" s="37">
        <f t="shared" si="123"/>
        <v>1040</v>
      </c>
      <c r="Y1037" s="38">
        <f t="shared" si="121"/>
        <v>213.12</v>
      </c>
    </row>
    <row r="1038" spans="1:25" x14ac:dyDescent="0.2">
      <c r="A1038" s="37">
        <f t="shared" si="124"/>
        <v>1036</v>
      </c>
      <c r="B1038" s="38">
        <v>212.608</v>
      </c>
      <c r="H1038" s="37">
        <f t="shared" si="125"/>
        <v>1036</v>
      </c>
      <c r="I1038" s="42">
        <f t="shared" si="122"/>
        <v>212.52945838837516</v>
      </c>
      <c r="O1038" s="43"/>
      <c r="P1038" s="43"/>
      <c r="X1038" s="37">
        <f t="shared" si="123"/>
        <v>1041</v>
      </c>
      <c r="Y1038" s="38">
        <f t="shared" si="121"/>
        <v>213.24799999999999</v>
      </c>
    </row>
    <row r="1039" spans="1:25" x14ac:dyDescent="0.2">
      <c r="A1039" s="37">
        <f t="shared" si="124"/>
        <v>1037</v>
      </c>
      <c r="B1039" s="38">
        <v>212.73599999999999</v>
      </c>
      <c r="H1039" s="37">
        <f t="shared" si="125"/>
        <v>1037</v>
      </c>
      <c r="I1039" s="42">
        <f t="shared" si="122"/>
        <v>212.65733157199472</v>
      </c>
      <c r="O1039" s="43"/>
      <c r="P1039" s="43"/>
      <c r="X1039" s="37">
        <f t="shared" si="123"/>
        <v>1042</v>
      </c>
      <c r="Y1039" s="38">
        <f t="shared" si="121"/>
        <v>213.376</v>
      </c>
    </row>
    <row r="1040" spans="1:25" x14ac:dyDescent="0.2">
      <c r="A1040" s="37">
        <f t="shared" si="124"/>
        <v>1038</v>
      </c>
      <c r="B1040" s="38">
        <v>212.864</v>
      </c>
      <c r="H1040" s="37">
        <f t="shared" si="125"/>
        <v>1038</v>
      </c>
      <c r="I1040" s="42">
        <f t="shared" si="122"/>
        <v>212.78520475561427</v>
      </c>
      <c r="O1040" s="43"/>
      <c r="P1040" s="43"/>
      <c r="X1040" s="37">
        <f t="shared" si="123"/>
        <v>1043</v>
      </c>
      <c r="Y1040" s="38">
        <f t="shared" si="121"/>
        <v>213.50399999999999</v>
      </c>
    </row>
    <row r="1041" spans="1:25" x14ac:dyDescent="0.2">
      <c r="A1041" s="37">
        <f t="shared" si="124"/>
        <v>1039</v>
      </c>
      <c r="B1041" s="38">
        <v>212.99199999999999</v>
      </c>
      <c r="H1041" s="37">
        <f t="shared" si="125"/>
        <v>1039</v>
      </c>
      <c r="I1041" s="42">
        <f t="shared" si="122"/>
        <v>212.91307793923383</v>
      </c>
      <c r="O1041" s="43"/>
      <c r="P1041" s="43"/>
      <c r="X1041" s="37">
        <f t="shared" si="123"/>
        <v>1044</v>
      </c>
      <c r="Y1041" s="38">
        <f t="shared" si="121"/>
        <v>213.63200000000001</v>
      </c>
    </row>
    <row r="1042" spans="1:25" x14ac:dyDescent="0.2">
      <c r="A1042" s="37">
        <f t="shared" si="124"/>
        <v>1040</v>
      </c>
      <c r="B1042" s="38">
        <v>213.12</v>
      </c>
      <c r="H1042" s="37">
        <f t="shared" si="125"/>
        <v>1040</v>
      </c>
      <c r="I1042" s="42">
        <f t="shared" si="122"/>
        <v>213.04095112285336</v>
      </c>
      <c r="O1042" s="43"/>
      <c r="P1042" s="43"/>
      <c r="X1042" s="37">
        <f t="shared" si="123"/>
        <v>1045</v>
      </c>
      <c r="Y1042" s="38">
        <f t="shared" si="121"/>
        <v>213.76</v>
      </c>
    </row>
    <row r="1043" spans="1:25" x14ac:dyDescent="0.2">
      <c r="A1043" s="37">
        <f t="shared" si="124"/>
        <v>1041</v>
      </c>
      <c r="B1043" s="38">
        <v>213.24799999999999</v>
      </c>
      <c r="H1043" s="37">
        <f t="shared" si="125"/>
        <v>1041</v>
      </c>
      <c r="I1043" s="42">
        <f t="shared" si="122"/>
        <v>213.16882430647291</v>
      </c>
      <c r="O1043" s="43"/>
      <c r="P1043" s="43"/>
      <c r="X1043" s="37">
        <f t="shared" si="123"/>
        <v>1046</v>
      </c>
      <c r="Y1043" s="38">
        <f t="shared" si="121"/>
        <v>213.88800000000001</v>
      </c>
    </row>
    <row r="1044" spans="1:25" x14ac:dyDescent="0.2">
      <c r="A1044" s="37">
        <f t="shared" si="124"/>
        <v>1042</v>
      </c>
      <c r="B1044" s="38">
        <v>213.376</v>
      </c>
      <c r="H1044" s="37">
        <f t="shared" si="125"/>
        <v>1042</v>
      </c>
      <c r="I1044" s="42">
        <f t="shared" si="122"/>
        <v>213.29669749009247</v>
      </c>
      <c r="O1044" s="43"/>
      <c r="P1044" s="43"/>
      <c r="X1044" s="37">
        <f t="shared" si="123"/>
        <v>1047</v>
      </c>
      <c r="Y1044" s="38">
        <f t="shared" si="121"/>
        <v>214.01599999999999</v>
      </c>
    </row>
    <row r="1045" spans="1:25" x14ac:dyDescent="0.2">
      <c r="A1045" s="37">
        <f t="shared" si="124"/>
        <v>1043</v>
      </c>
      <c r="B1045" s="38">
        <v>213.50399999999999</v>
      </c>
      <c r="H1045" s="37">
        <f t="shared" si="125"/>
        <v>1043</v>
      </c>
      <c r="I1045" s="42">
        <f t="shared" si="122"/>
        <v>213.42457067371203</v>
      </c>
      <c r="O1045" s="43"/>
      <c r="P1045" s="43"/>
      <c r="X1045" s="37">
        <f t="shared" si="123"/>
        <v>1048</v>
      </c>
      <c r="Y1045" s="38">
        <f t="shared" si="121"/>
        <v>214.14400000000001</v>
      </c>
    </row>
    <row r="1046" spans="1:25" x14ac:dyDescent="0.2">
      <c r="A1046" s="37">
        <f t="shared" si="124"/>
        <v>1044</v>
      </c>
      <c r="B1046" s="38">
        <v>213.63200000000001</v>
      </c>
      <c r="H1046" s="37">
        <f t="shared" si="125"/>
        <v>1044</v>
      </c>
      <c r="I1046" s="42">
        <f t="shared" si="122"/>
        <v>213.55244385733158</v>
      </c>
      <c r="O1046" s="43"/>
      <c r="P1046" s="43"/>
      <c r="X1046" s="37">
        <f t="shared" si="123"/>
        <v>1049</v>
      </c>
      <c r="Y1046" s="38">
        <f t="shared" si="121"/>
        <v>214.27199999999999</v>
      </c>
    </row>
    <row r="1047" spans="1:25" x14ac:dyDescent="0.2">
      <c r="A1047" s="37">
        <f t="shared" si="124"/>
        <v>1045</v>
      </c>
      <c r="B1047" s="38">
        <v>213.76</v>
      </c>
      <c r="H1047" s="37">
        <f t="shared" si="125"/>
        <v>1045</v>
      </c>
      <c r="I1047" s="42">
        <f t="shared" si="122"/>
        <v>213.68031704095114</v>
      </c>
      <c r="O1047" s="43"/>
      <c r="P1047" s="43"/>
      <c r="X1047" s="37">
        <f t="shared" si="123"/>
        <v>1050</v>
      </c>
      <c r="Y1047" s="38">
        <f t="shared" si="121"/>
        <v>214.4</v>
      </c>
    </row>
    <row r="1048" spans="1:25" x14ac:dyDescent="0.2">
      <c r="A1048" s="37">
        <f t="shared" si="124"/>
        <v>1046</v>
      </c>
      <c r="B1048" s="38">
        <v>213.88800000000001</v>
      </c>
      <c r="H1048" s="37">
        <f t="shared" si="125"/>
        <v>1046</v>
      </c>
      <c r="I1048" s="42">
        <f t="shared" si="122"/>
        <v>213.80819022457067</v>
      </c>
      <c r="O1048" s="43"/>
      <c r="P1048" s="43"/>
      <c r="X1048" s="37">
        <f t="shared" si="123"/>
        <v>1051</v>
      </c>
      <c r="Y1048" s="38">
        <f t="shared" si="121"/>
        <v>214.52799999999999</v>
      </c>
    </row>
    <row r="1049" spans="1:25" x14ac:dyDescent="0.2">
      <c r="A1049" s="37">
        <f t="shared" si="124"/>
        <v>1047</v>
      </c>
      <c r="B1049" s="38">
        <v>214.01599999999999</v>
      </c>
      <c r="H1049" s="37">
        <f t="shared" si="125"/>
        <v>1047</v>
      </c>
      <c r="I1049" s="42">
        <f t="shared" si="122"/>
        <v>213.93606340819022</v>
      </c>
      <c r="O1049" s="43"/>
      <c r="P1049" s="43"/>
      <c r="X1049" s="37">
        <f t="shared" si="123"/>
        <v>1052</v>
      </c>
      <c r="Y1049" s="38">
        <f t="shared" si="121"/>
        <v>214.65600000000001</v>
      </c>
    </row>
    <row r="1050" spans="1:25" x14ac:dyDescent="0.2">
      <c r="A1050" s="37">
        <f t="shared" si="124"/>
        <v>1048</v>
      </c>
      <c r="B1050" s="38">
        <v>214.14400000000001</v>
      </c>
      <c r="H1050" s="37">
        <f t="shared" si="125"/>
        <v>1048</v>
      </c>
      <c r="I1050" s="42">
        <f t="shared" si="122"/>
        <v>214.06393659180978</v>
      </c>
      <c r="O1050" s="43"/>
      <c r="P1050" s="43"/>
      <c r="X1050" s="37">
        <f t="shared" si="123"/>
        <v>1053</v>
      </c>
      <c r="Y1050" s="38">
        <f t="shared" si="121"/>
        <v>214.78399999999999</v>
      </c>
    </row>
    <row r="1051" spans="1:25" x14ac:dyDescent="0.2">
      <c r="A1051" s="37">
        <f t="shared" si="124"/>
        <v>1049</v>
      </c>
      <c r="B1051" s="38">
        <v>214.27199999999999</v>
      </c>
      <c r="H1051" s="37">
        <f t="shared" si="125"/>
        <v>1049</v>
      </c>
      <c r="I1051" s="42">
        <f t="shared" si="122"/>
        <v>214.19180977542933</v>
      </c>
      <c r="O1051" s="43"/>
      <c r="P1051" s="43"/>
      <c r="X1051" s="37">
        <f t="shared" si="123"/>
        <v>1054</v>
      </c>
      <c r="Y1051" s="38">
        <f t="shared" si="121"/>
        <v>214.91200000000001</v>
      </c>
    </row>
    <row r="1052" spans="1:25" x14ac:dyDescent="0.2">
      <c r="A1052" s="37">
        <f t="shared" si="124"/>
        <v>1050</v>
      </c>
      <c r="B1052" s="38">
        <v>214.4</v>
      </c>
      <c r="H1052" s="37">
        <f t="shared" si="125"/>
        <v>1050</v>
      </c>
      <c r="I1052" s="42">
        <f t="shared" si="122"/>
        <v>214.31968295904889</v>
      </c>
      <c r="O1052" s="43"/>
      <c r="P1052" s="43"/>
      <c r="X1052" s="37">
        <f t="shared" si="123"/>
        <v>1055</v>
      </c>
      <c r="Y1052" s="38">
        <f t="shared" si="121"/>
        <v>215.04</v>
      </c>
    </row>
    <row r="1053" spans="1:25" x14ac:dyDescent="0.2">
      <c r="A1053" s="37">
        <f t="shared" si="124"/>
        <v>1051</v>
      </c>
      <c r="B1053" s="38">
        <v>214.52799999999999</v>
      </c>
      <c r="H1053" s="37">
        <f t="shared" si="125"/>
        <v>1051</v>
      </c>
      <c r="I1053" s="42">
        <f t="shared" si="122"/>
        <v>214.44755614266842</v>
      </c>
      <c r="O1053" s="43"/>
      <c r="P1053" s="43"/>
      <c r="X1053" s="37">
        <f t="shared" si="123"/>
        <v>1056</v>
      </c>
      <c r="Y1053" s="38">
        <f t="shared" si="121"/>
        <v>215.16800000000001</v>
      </c>
    </row>
    <row r="1054" spans="1:25" x14ac:dyDescent="0.2">
      <c r="A1054" s="37">
        <f t="shared" si="124"/>
        <v>1052</v>
      </c>
      <c r="B1054" s="38">
        <v>214.65600000000001</v>
      </c>
      <c r="H1054" s="37">
        <f t="shared" si="125"/>
        <v>1052</v>
      </c>
      <c r="I1054" s="42">
        <f t="shared" si="122"/>
        <v>214.57542932628797</v>
      </c>
      <c r="O1054" s="43"/>
      <c r="P1054" s="43"/>
      <c r="X1054" s="37">
        <f t="shared" si="123"/>
        <v>1057</v>
      </c>
      <c r="Y1054" s="38">
        <f t="shared" si="121"/>
        <v>215.29599999999999</v>
      </c>
    </row>
    <row r="1055" spans="1:25" x14ac:dyDescent="0.2">
      <c r="A1055" s="37">
        <f t="shared" si="124"/>
        <v>1053</v>
      </c>
      <c r="B1055" s="38">
        <v>214.78399999999999</v>
      </c>
      <c r="H1055" s="37">
        <f t="shared" si="125"/>
        <v>1053</v>
      </c>
      <c r="I1055" s="42">
        <f t="shared" si="122"/>
        <v>214.70330250990753</v>
      </c>
      <c r="O1055" s="43"/>
      <c r="P1055" s="43"/>
      <c r="X1055" s="37">
        <f t="shared" si="123"/>
        <v>1058</v>
      </c>
      <c r="Y1055" s="38">
        <f t="shared" si="121"/>
        <v>215.42400000000001</v>
      </c>
    </row>
    <row r="1056" spans="1:25" x14ac:dyDescent="0.2">
      <c r="A1056" s="37">
        <f t="shared" si="124"/>
        <v>1054</v>
      </c>
      <c r="B1056" s="38">
        <v>214.91200000000001</v>
      </c>
      <c r="H1056" s="37">
        <f t="shared" si="125"/>
        <v>1054</v>
      </c>
      <c r="I1056" s="42">
        <f t="shared" si="122"/>
        <v>214.83117569352709</v>
      </c>
      <c r="O1056" s="43"/>
      <c r="P1056" s="43"/>
      <c r="X1056" s="37">
        <f t="shared" si="123"/>
        <v>1059</v>
      </c>
      <c r="Y1056" s="38">
        <f t="shared" si="121"/>
        <v>215.55199999999999</v>
      </c>
    </row>
    <row r="1057" spans="1:25" x14ac:dyDescent="0.2">
      <c r="A1057" s="37">
        <f t="shared" si="124"/>
        <v>1055</v>
      </c>
      <c r="B1057" s="38">
        <v>215.04</v>
      </c>
      <c r="H1057" s="37">
        <f t="shared" si="125"/>
        <v>1055</v>
      </c>
      <c r="I1057" s="42">
        <f t="shared" si="122"/>
        <v>214.95904887714664</v>
      </c>
      <c r="O1057" s="43"/>
      <c r="P1057" s="43"/>
      <c r="X1057" s="37">
        <f t="shared" si="123"/>
        <v>1060</v>
      </c>
      <c r="Y1057" s="38">
        <f t="shared" si="121"/>
        <v>215.68</v>
      </c>
    </row>
    <row r="1058" spans="1:25" x14ac:dyDescent="0.2">
      <c r="A1058" s="37">
        <f t="shared" si="124"/>
        <v>1056</v>
      </c>
      <c r="B1058" s="38">
        <v>215.16800000000001</v>
      </c>
      <c r="H1058" s="37">
        <f t="shared" si="125"/>
        <v>1056</v>
      </c>
      <c r="I1058" s="42">
        <f t="shared" si="122"/>
        <v>215.08692206076617</v>
      </c>
      <c r="O1058" s="43"/>
      <c r="P1058" s="43"/>
      <c r="X1058" s="37">
        <f t="shared" si="123"/>
        <v>1061</v>
      </c>
      <c r="Y1058" s="38">
        <f t="shared" si="121"/>
        <v>215.80799999999999</v>
      </c>
    </row>
    <row r="1059" spans="1:25" x14ac:dyDescent="0.2">
      <c r="A1059" s="37">
        <f t="shared" si="124"/>
        <v>1057</v>
      </c>
      <c r="B1059" s="38">
        <v>215.29599999999999</v>
      </c>
      <c r="H1059" s="37">
        <f t="shared" si="125"/>
        <v>1057</v>
      </c>
      <c r="I1059" s="42">
        <f t="shared" si="122"/>
        <v>215.21479524438573</v>
      </c>
      <c r="O1059" s="43"/>
      <c r="P1059" s="43"/>
      <c r="X1059" s="37">
        <f t="shared" si="123"/>
        <v>1062</v>
      </c>
      <c r="Y1059" s="38">
        <f t="shared" si="121"/>
        <v>215.93600000000001</v>
      </c>
    </row>
    <row r="1060" spans="1:25" x14ac:dyDescent="0.2">
      <c r="A1060" s="37">
        <f t="shared" si="124"/>
        <v>1058</v>
      </c>
      <c r="B1060" s="38">
        <v>215.42400000000001</v>
      </c>
      <c r="H1060" s="37">
        <f t="shared" si="125"/>
        <v>1058</v>
      </c>
      <c r="I1060" s="42">
        <f t="shared" si="122"/>
        <v>215.34266842800528</v>
      </c>
      <c r="O1060" s="43"/>
      <c r="P1060" s="43"/>
      <c r="X1060" s="37">
        <f t="shared" si="123"/>
        <v>1063</v>
      </c>
      <c r="Y1060" s="38">
        <f t="shared" si="121"/>
        <v>216.06399999999999</v>
      </c>
    </row>
    <row r="1061" spans="1:25" x14ac:dyDescent="0.2">
      <c r="A1061" s="37">
        <f t="shared" si="124"/>
        <v>1059</v>
      </c>
      <c r="B1061" s="38">
        <v>215.55199999999999</v>
      </c>
      <c r="H1061" s="37">
        <f t="shared" si="125"/>
        <v>1059</v>
      </c>
      <c r="I1061" s="42">
        <f t="shared" si="122"/>
        <v>215.47054161162484</v>
      </c>
      <c r="O1061" s="43"/>
      <c r="P1061" s="43"/>
      <c r="X1061" s="37">
        <f t="shared" si="123"/>
        <v>1064</v>
      </c>
      <c r="Y1061" s="38">
        <f t="shared" si="121"/>
        <v>216.19200000000001</v>
      </c>
    </row>
    <row r="1062" spans="1:25" x14ac:dyDescent="0.2">
      <c r="A1062" s="37">
        <f t="shared" si="124"/>
        <v>1060</v>
      </c>
      <c r="B1062" s="38">
        <v>215.68</v>
      </c>
      <c r="H1062" s="37">
        <f t="shared" si="125"/>
        <v>1060</v>
      </c>
      <c r="I1062" s="42">
        <f t="shared" si="122"/>
        <v>215.59841479524439</v>
      </c>
      <c r="O1062" s="43"/>
      <c r="P1062" s="43"/>
      <c r="X1062" s="37">
        <f t="shared" si="123"/>
        <v>1065</v>
      </c>
      <c r="Y1062" s="38">
        <f t="shared" ref="Y1062:Y1125" si="126">SUM(Y$997+((Y$1247-Y$997)*((X1062-X$997)/(X$1247-X$997))))</f>
        <v>216.32</v>
      </c>
    </row>
    <row r="1063" spans="1:25" x14ac:dyDescent="0.2">
      <c r="A1063" s="37">
        <f t="shared" si="124"/>
        <v>1061</v>
      </c>
      <c r="B1063" s="38">
        <v>215.80799999999999</v>
      </c>
      <c r="H1063" s="37">
        <f t="shared" si="125"/>
        <v>1061</v>
      </c>
      <c r="I1063" s="42">
        <f t="shared" si="122"/>
        <v>215.72628797886395</v>
      </c>
      <c r="O1063" s="43"/>
      <c r="P1063" s="43"/>
      <c r="X1063" s="37">
        <f t="shared" si="123"/>
        <v>1066</v>
      </c>
      <c r="Y1063" s="38">
        <f t="shared" si="126"/>
        <v>216.44800000000001</v>
      </c>
    </row>
    <row r="1064" spans="1:25" x14ac:dyDescent="0.2">
      <c r="A1064" s="37">
        <f t="shared" si="124"/>
        <v>1062</v>
      </c>
      <c r="B1064" s="38">
        <v>215.93600000000001</v>
      </c>
      <c r="H1064" s="37">
        <f t="shared" si="125"/>
        <v>1062</v>
      </c>
      <c r="I1064" s="42">
        <f t="shared" si="122"/>
        <v>215.85416116248348</v>
      </c>
      <c r="O1064" s="43"/>
      <c r="P1064" s="43"/>
      <c r="X1064" s="37">
        <f t="shared" si="123"/>
        <v>1067</v>
      </c>
      <c r="Y1064" s="38">
        <f t="shared" si="126"/>
        <v>216.57599999999999</v>
      </c>
    </row>
    <row r="1065" spans="1:25" x14ac:dyDescent="0.2">
      <c r="A1065" s="37">
        <f t="shared" si="124"/>
        <v>1063</v>
      </c>
      <c r="B1065" s="38">
        <v>216.06399999999999</v>
      </c>
      <c r="H1065" s="37">
        <f t="shared" si="125"/>
        <v>1063</v>
      </c>
      <c r="I1065" s="42">
        <f t="shared" si="122"/>
        <v>215.98203434610303</v>
      </c>
      <c r="O1065" s="43"/>
      <c r="P1065" s="43"/>
      <c r="X1065" s="37">
        <f t="shared" si="123"/>
        <v>1068</v>
      </c>
      <c r="Y1065" s="38">
        <f t="shared" si="126"/>
        <v>216.70400000000001</v>
      </c>
    </row>
    <row r="1066" spans="1:25" x14ac:dyDescent="0.2">
      <c r="A1066" s="37">
        <f t="shared" si="124"/>
        <v>1064</v>
      </c>
      <c r="B1066" s="38">
        <v>216.19200000000001</v>
      </c>
      <c r="H1066" s="37">
        <f t="shared" si="125"/>
        <v>1064</v>
      </c>
      <c r="I1066" s="42">
        <f t="shared" si="122"/>
        <v>216.10990752972259</v>
      </c>
      <c r="O1066" s="43"/>
      <c r="P1066" s="43"/>
      <c r="X1066" s="37">
        <f t="shared" si="123"/>
        <v>1069</v>
      </c>
      <c r="Y1066" s="38">
        <f t="shared" si="126"/>
        <v>216.83199999999999</v>
      </c>
    </row>
    <row r="1067" spans="1:25" x14ac:dyDescent="0.2">
      <c r="A1067" s="37">
        <f t="shared" si="124"/>
        <v>1065</v>
      </c>
      <c r="B1067" s="38">
        <v>216.32</v>
      </c>
      <c r="H1067" s="37">
        <f t="shared" si="125"/>
        <v>1065</v>
      </c>
      <c r="I1067" s="42">
        <f t="shared" si="122"/>
        <v>216.23778071334215</v>
      </c>
      <c r="O1067" s="43"/>
      <c r="P1067" s="43"/>
      <c r="X1067" s="37">
        <f t="shared" si="123"/>
        <v>1070</v>
      </c>
      <c r="Y1067" s="38">
        <f t="shared" si="126"/>
        <v>216.96</v>
      </c>
    </row>
    <row r="1068" spans="1:25" x14ac:dyDescent="0.2">
      <c r="A1068" s="37">
        <f t="shared" si="124"/>
        <v>1066</v>
      </c>
      <c r="B1068" s="38">
        <v>216.44800000000001</v>
      </c>
      <c r="H1068" s="37">
        <f t="shared" si="125"/>
        <v>1066</v>
      </c>
      <c r="I1068" s="42">
        <f t="shared" ref="I1068:I1131" si="127">SUM($F$39+(($F$40-$F$39)*((H1068-$E$39)/($E$40-$E$39))))</f>
        <v>216.3656538969617</v>
      </c>
      <c r="O1068" s="43"/>
      <c r="P1068" s="43"/>
      <c r="X1068" s="37">
        <f t="shared" si="123"/>
        <v>1071</v>
      </c>
      <c r="Y1068" s="38">
        <f t="shared" si="126"/>
        <v>217.08799999999999</v>
      </c>
    </row>
    <row r="1069" spans="1:25" x14ac:dyDescent="0.2">
      <c r="A1069" s="37">
        <f t="shared" si="124"/>
        <v>1067</v>
      </c>
      <c r="B1069" s="38">
        <v>216.57599999999999</v>
      </c>
      <c r="H1069" s="37">
        <f t="shared" si="125"/>
        <v>1067</v>
      </c>
      <c r="I1069" s="42">
        <f t="shared" si="127"/>
        <v>216.49352708058123</v>
      </c>
      <c r="O1069" s="43"/>
      <c r="P1069" s="43"/>
      <c r="X1069" s="37">
        <f t="shared" si="123"/>
        <v>1072</v>
      </c>
      <c r="Y1069" s="38">
        <f t="shared" si="126"/>
        <v>217.21600000000001</v>
      </c>
    </row>
    <row r="1070" spans="1:25" x14ac:dyDescent="0.2">
      <c r="A1070" s="37">
        <f t="shared" si="124"/>
        <v>1068</v>
      </c>
      <c r="B1070" s="38">
        <v>216.70400000000001</v>
      </c>
      <c r="H1070" s="37">
        <f t="shared" si="125"/>
        <v>1068</v>
      </c>
      <c r="I1070" s="42">
        <f t="shared" si="127"/>
        <v>216.62140026420079</v>
      </c>
      <c r="O1070" s="43"/>
      <c r="P1070" s="43"/>
      <c r="X1070" s="37">
        <f t="shared" si="123"/>
        <v>1073</v>
      </c>
      <c r="Y1070" s="38">
        <f t="shared" si="126"/>
        <v>217.34399999999999</v>
      </c>
    </row>
    <row r="1071" spans="1:25" x14ac:dyDescent="0.2">
      <c r="A1071" s="37">
        <f t="shared" si="124"/>
        <v>1069</v>
      </c>
      <c r="B1071" s="38">
        <v>216.83199999999999</v>
      </c>
      <c r="H1071" s="37">
        <f t="shared" si="125"/>
        <v>1069</v>
      </c>
      <c r="I1071" s="42">
        <f t="shared" si="127"/>
        <v>216.74927344782034</v>
      </c>
      <c r="O1071" s="43"/>
      <c r="P1071" s="43"/>
      <c r="X1071" s="37">
        <f t="shared" si="123"/>
        <v>1074</v>
      </c>
      <c r="Y1071" s="38">
        <f t="shared" si="126"/>
        <v>217.47200000000001</v>
      </c>
    </row>
    <row r="1072" spans="1:25" x14ac:dyDescent="0.2">
      <c r="A1072" s="37">
        <f t="shared" si="124"/>
        <v>1070</v>
      </c>
      <c r="B1072" s="38">
        <v>216.96</v>
      </c>
      <c r="H1072" s="37">
        <f t="shared" si="125"/>
        <v>1070</v>
      </c>
      <c r="I1072" s="42">
        <f t="shared" si="127"/>
        <v>216.8771466314399</v>
      </c>
      <c r="O1072" s="43"/>
      <c r="P1072" s="43"/>
      <c r="X1072" s="37">
        <f t="shared" si="123"/>
        <v>1075</v>
      </c>
      <c r="Y1072" s="38">
        <f t="shared" si="126"/>
        <v>217.6</v>
      </c>
    </row>
    <row r="1073" spans="1:25" x14ac:dyDescent="0.2">
      <c r="A1073" s="37">
        <f t="shared" si="124"/>
        <v>1071</v>
      </c>
      <c r="B1073" s="38">
        <v>217.08799999999999</v>
      </c>
      <c r="H1073" s="37">
        <f t="shared" si="125"/>
        <v>1071</v>
      </c>
      <c r="I1073" s="42">
        <f t="shared" si="127"/>
        <v>217.00501981505946</v>
      </c>
      <c r="O1073" s="43"/>
      <c r="P1073" s="43"/>
      <c r="X1073" s="37">
        <f t="shared" si="123"/>
        <v>1076</v>
      </c>
      <c r="Y1073" s="38">
        <f t="shared" si="126"/>
        <v>217.72800000000001</v>
      </c>
    </row>
    <row r="1074" spans="1:25" x14ac:dyDescent="0.2">
      <c r="A1074" s="37">
        <f t="shared" si="124"/>
        <v>1072</v>
      </c>
      <c r="B1074" s="38">
        <v>217.21600000000001</v>
      </c>
      <c r="H1074" s="37">
        <f t="shared" si="125"/>
        <v>1072</v>
      </c>
      <c r="I1074" s="42">
        <f t="shared" si="127"/>
        <v>217.13289299867898</v>
      </c>
      <c r="O1074" s="43"/>
      <c r="P1074" s="43"/>
      <c r="X1074" s="37">
        <f t="shared" si="123"/>
        <v>1077</v>
      </c>
      <c r="Y1074" s="38">
        <f t="shared" si="126"/>
        <v>217.85599999999999</v>
      </c>
    </row>
    <row r="1075" spans="1:25" x14ac:dyDescent="0.2">
      <c r="A1075" s="37">
        <f t="shared" si="124"/>
        <v>1073</v>
      </c>
      <c r="B1075" s="38">
        <v>217.34399999999999</v>
      </c>
      <c r="H1075" s="37">
        <f t="shared" si="125"/>
        <v>1073</v>
      </c>
      <c r="I1075" s="42">
        <f t="shared" si="127"/>
        <v>217.26076618229854</v>
      </c>
      <c r="O1075" s="43"/>
      <c r="P1075" s="43"/>
      <c r="X1075" s="37">
        <f t="shared" si="123"/>
        <v>1078</v>
      </c>
      <c r="Y1075" s="38">
        <f t="shared" si="126"/>
        <v>217.98400000000001</v>
      </c>
    </row>
    <row r="1076" spans="1:25" x14ac:dyDescent="0.2">
      <c r="A1076" s="37">
        <f t="shared" si="124"/>
        <v>1074</v>
      </c>
      <c r="B1076" s="38">
        <v>217.47200000000001</v>
      </c>
      <c r="H1076" s="37">
        <f t="shared" si="125"/>
        <v>1074</v>
      </c>
      <c r="I1076" s="42">
        <f t="shared" si="127"/>
        <v>217.3886393659181</v>
      </c>
      <c r="O1076" s="43"/>
      <c r="P1076" s="43"/>
      <c r="X1076" s="37">
        <f t="shared" si="123"/>
        <v>1079</v>
      </c>
      <c r="Y1076" s="38">
        <f t="shared" si="126"/>
        <v>218.11199999999999</v>
      </c>
    </row>
    <row r="1077" spans="1:25" x14ac:dyDescent="0.2">
      <c r="A1077" s="37">
        <f t="shared" si="124"/>
        <v>1075</v>
      </c>
      <c r="B1077" s="38">
        <v>217.6</v>
      </c>
      <c r="H1077" s="37">
        <f t="shared" si="125"/>
        <v>1075</v>
      </c>
      <c r="I1077" s="42">
        <f t="shared" si="127"/>
        <v>217.51651254953765</v>
      </c>
      <c r="O1077" s="43"/>
      <c r="P1077" s="43"/>
      <c r="X1077" s="37">
        <f t="shared" si="123"/>
        <v>1080</v>
      </c>
      <c r="Y1077" s="38">
        <f t="shared" si="126"/>
        <v>218.24</v>
      </c>
    </row>
    <row r="1078" spans="1:25" x14ac:dyDescent="0.2">
      <c r="A1078" s="37">
        <f t="shared" si="124"/>
        <v>1076</v>
      </c>
      <c r="B1078" s="38">
        <v>217.72800000000001</v>
      </c>
      <c r="H1078" s="37">
        <f t="shared" si="125"/>
        <v>1076</v>
      </c>
      <c r="I1078" s="42">
        <f t="shared" si="127"/>
        <v>217.64438573315721</v>
      </c>
      <c r="O1078" s="43"/>
      <c r="P1078" s="43"/>
      <c r="X1078" s="37">
        <f t="shared" si="123"/>
        <v>1081</v>
      </c>
      <c r="Y1078" s="38">
        <f t="shared" si="126"/>
        <v>218.36799999999999</v>
      </c>
    </row>
    <row r="1079" spans="1:25" x14ac:dyDescent="0.2">
      <c r="A1079" s="37">
        <f t="shared" si="124"/>
        <v>1077</v>
      </c>
      <c r="B1079" s="38">
        <v>217.85599999999999</v>
      </c>
      <c r="H1079" s="37">
        <f t="shared" si="125"/>
        <v>1077</v>
      </c>
      <c r="I1079" s="42">
        <f t="shared" si="127"/>
        <v>217.77225891677676</v>
      </c>
      <c r="O1079" s="43"/>
      <c r="P1079" s="43"/>
      <c r="X1079" s="37">
        <f t="shared" si="123"/>
        <v>1082</v>
      </c>
      <c r="Y1079" s="38">
        <f t="shared" si="126"/>
        <v>218.49600000000001</v>
      </c>
    </row>
    <row r="1080" spans="1:25" x14ac:dyDescent="0.2">
      <c r="A1080" s="37">
        <f t="shared" si="124"/>
        <v>1078</v>
      </c>
      <c r="B1080" s="38">
        <v>217.98400000000001</v>
      </c>
      <c r="H1080" s="37">
        <f t="shared" si="125"/>
        <v>1078</v>
      </c>
      <c r="I1080" s="42">
        <f t="shared" si="127"/>
        <v>217.90013210039629</v>
      </c>
      <c r="O1080" s="43"/>
      <c r="P1080" s="43"/>
      <c r="X1080" s="37">
        <f t="shared" si="123"/>
        <v>1083</v>
      </c>
      <c r="Y1080" s="38">
        <f t="shared" si="126"/>
        <v>218.624</v>
      </c>
    </row>
    <row r="1081" spans="1:25" x14ac:dyDescent="0.2">
      <c r="A1081" s="37">
        <f t="shared" si="124"/>
        <v>1079</v>
      </c>
      <c r="B1081" s="38">
        <v>218.11199999999999</v>
      </c>
      <c r="H1081" s="37">
        <f t="shared" si="125"/>
        <v>1079</v>
      </c>
      <c r="I1081" s="42">
        <f t="shared" si="127"/>
        <v>218.02800528401585</v>
      </c>
      <c r="O1081" s="43"/>
      <c r="P1081" s="43"/>
      <c r="X1081" s="37">
        <f t="shared" si="123"/>
        <v>1084</v>
      </c>
      <c r="Y1081" s="38">
        <f t="shared" si="126"/>
        <v>218.75200000000001</v>
      </c>
    </row>
    <row r="1082" spans="1:25" x14ac:dyDescent="0.2">
      <c r="A1082" s="37">
        <f t="shared" si="124"/>
        <v>1080</v>
      </c>
      <c r="B1082" s="38">
        <v>218.24</v>
      </c>
      <c r="H1082" s="37">
        <f t="shared" si="125"/>
        <v>1080</v>
      </c>
      <c r="I1082" s="42">
        <f t="shared" si="127"/>
        <v>218.1558784676354</v>
      </c>
      <c r="O1082" s="43"/>
      <c r="P1082" s="43"/>
      <c r="X1082" s="37">
        <f t="shared" si="123"/>
        <v>1085</v>
      </c>
      <c r="Y1082" s="38">
        <f t="shared" si="126"/>
        <v>218.88</v>
      </c>
    </row>
    <row r="1083" spans="1:25" x14ac:dyDescent="0.2">
      <c r="A1083" s="37">
        <f t="shared" si="124"/>
        <v>1081</v>
      </c>
      <c r="B1083" s="38">
        <v>218.36799999999999</v>
      </c>
      <c r="H1083" s="37">
        <f t="shared" si="125"/>
        <v>1081</v>
      </c>
      <c r="I1083" s="42">
        <f t="shared" si="127"/>
        <v>218.28375165125496</v>
      </c>
      <c r="O1083" s="43"/>
      <c r="P1083" s="43"/>
      <c r="X1083" s="37">
        <f t="shared" si="123"/>
        <v>1086</v>
      </c>
      <c r="Y1083" s="38">
        <f t="shared" si="126"/>
        <v>219.00800000000001</v>
      </c>
    </row>
    <row r="1084" spans="1:25" x14ac:dyDescent="0.2">
      <c r="A1084" s="37">
        <f t="shared" si="124"/>
        <v>1082</v>
      </c>
      <c r="B1084" s="38">
        <v>218.49600000000001</v>
      </c>
      <c r="H1084" s="37">
        <f t="shared" si="125"/>
        <v>1082</v>
      </c>
      <c r="I1084" s="42">
        <f t="shared" si="127"/>
        <v>218.41162483487452</v>
      </c>
      <c r="O1084" s="43"/>
      <c r="P1084" s="43"/>
      <c r="X1084" s="37">
        <f t="shared" si="123"/>
        <v>1087</v>
      </c>
      <c r="Y1084" s="38">
        <f t="shared" si="126"/>
        <v>219.136</v>
      </c>
    </row>
    <row r="1085" spans="1:25" x14ac:dyDescent="0.2">
      <c r="A1085" s="37">
        <f t="shared" si="124"/>
        <v>1083</v>
      </c>
      <c r="B1085" s="38">
        <v>218.624</v>
      </c>
      <c r="H1085" s="37">
        <f t="shared" si="125"/>
        <v>1083</v>
      </c>
      <c r="I1085" s="42">
        <f t="shared" si="127"/>
        <v>218.53949801849404</v>
      </c>
      <c r="O1085" s="43"/>
      <c r="P1085" s="43"/>
      <c r="X1085" s="37">
        <f t="shared" si="123"/>
        <v>1088</v>
      </c>
      <c r="Y1085" s="38">
        <f t="shared" si="126"/>
        <v>219.26400000000001</v>
      </c>
    </row>
    <row r="1086" spans="1:25" x14ac:dyDescent="0.2">
      <c r="A1086" s="37">
        <f t="shared" si="124"/>
        <v>1084</v>
      </c>
      <c r="B1086" s="38">
        <v>218.75200000000001</v>
      </c>
      <c r="H1086" s="37">
        <f t="shared" si="125"/>
        <v>1084</v>
      </c>
      <c r="I1086" s="42">
        <f t="shared" si="127"/>
        <v>218.6673712021136</v>
      </c>
      <c r="O1086" s="43"/>
      <c r="P1086" s="43"/>
      <c r="X1086" s="37">
        <f t="shared" si="123"/>
        <v>1089</v>
      </c>
      <c r="Y1086" s="38">
        <f t="shared" si="126"/>
        <v>219.392</v>
      </c>
    </row>
    <row r="1087" spans="1:25" x14ac:dyDescent="0.2">
      <c r="A1087" s="37">
        <f t="shared" si="124"/>
        <v>1085</v>
      </c>
      <c r="B1087" s="38">
        <v>218.88</v>
      </c>
      <c r="H1087" s="37">
        <f t="shared" si="125"/>
        <v>1085</v>
      </c>
      <c r="I1087" s="42">
        <f t="shared" si="127"/>
        <v>218.79524438573316</v>
      </c>
      <c r="O1087" s="43"/>
      <c r="P1087" s="43"/>
      <c r="X1087" s="37">
        <f t="shared" si="123"/>
        <v>1090</v>
      </c>
      <c r="Y1087" s="38">
        <f t="shared" si="126"/>
        <v>219.52</v>
      </c>
    </row>
    <row r="1088" spans="1:25" x14ac:dyDescent="0.2">
      <c r="A1088" s="37">
        <f t="shared" si="124"/>
        <v>1086</v>
      </c>
      <c r="B1088" s="38">
        <v>219.00800000000001</v>
      </c>
      <c r="H1088" s="37">
        <f t="shared" si="125"/>
        <v>1086</v>
      </c>
      <c r="I1088" s="42">
        <f t="shared" si="127"/>
        <v>218.92311756935271</v>
      </c>
      <c r="O1088" s="43"/>
      <c r="P1088" s="43"/>
      <c r="X1088" s="37">
        <f t="shared" si="123"/>
        <v>1091</v>
      </c>
      <c r="Y1088" s="38">
        <f t="shared" si="126"/>
        <v>219.648</v>
      </c>
    </row>
    <row r="1089" spans="1:25" x14ac:dyDescent="0.2">
      <c r="A1089" s="37">
        <f t="shared" si="124"/>
        <v>1087</v>
      </c>
      <c r="B1089" s="38">
        <v>219.136</v>
      </c>
      <c r="H1089" s="37">
        <f t="shared" si="125"/>
        <v>1087</v>
      </c>
      <c r="I1089" s="42">
        <f t="shared" si="127"/>
        <v>219.05099075297227</v>
      </c>
      <c r="O1089" s="43"/>
      <c r="P1089" s="43"/>
      <c r="X1089" s="37">
        <f t="shared" si="123"/>
        <v>1092</v>
      </c>
      <c r="Y1089" s="38">
        <f t="shared" si="126"/>
        <v>219.77600000000001</v>
      </c>
    </row>
    <row r="1090" spans="1:25" x14ac:dyDescent="0.2">
      <c r="A1090" s="37">
        <f t="shared" si="124"/>
        <v>1088</v>
      </c>
      <c r="B1090" s="38">
        <v>219.26400000000001</v>
      </c>
      <c r="H1090" s="37">
        <f t="shared" si="125"/>
        <v>1088</v>
      </c>
      <c r="I1090" s="42">
        <f t="shared" si="127"/>
        <v>219.1788639365918</v>
      </c>
      <c r="O1090" s="43"/>
      <c r="P1090" s="43"/>
      <c r="X1090" s="37">
        <f t="shared" si="123"/>
        <v>1093</v>
      </c>
      <c r="Y1090" s="38">
        <f t="shared" si="126"/>
        <v>219.904</v>
      </c>
    </row>
    <row r="1091" spans="1:25" x14ac:dyDescent="0.2">
      <c r="A1091" s="37">
        <f t="shared" si="124"/>
        <v>1089</v>
      </c>
      <c r="B1091" s="38">
        <v>219.392</v>
      </c>
      <c r="H1091" s="37">
        <f t="shared" si="125"/>
        <v>1089</v>
      </c>
      <c r="I1091" s="42">
        <f t="shared" si="127"/>
        <v>219.30673712021135</v>
      </c>
      <c r="O1091" s="43"/>
      <c r="P1091" s="43"/>
      <c r="X1091" s="37">
        <f t="shared" si="123"/>
        <v>1094</v>
      </c>
      <c r="Y1091" s="38">
        <f t="shared" si="126"/>
        <v>220.03200000000001</v>
      </c>
    </row>
    <row r="1092" spans="1:25" x14ac:dyDescent="0.2">
      <c r="A1092" s="37">
        <f t="shared" si="124"/>
        <v>1090</v>
      </c>
      <c r="B1092" s="38">
        <v>219.52</v>
      </c>
      <c r="H1092" s="37">
        <f t="shared" si="125"/>
        <v>1090</v>
      </c>
      <c r="I1092" s="42">
        <f t="shared" si="127"/>
        <v>219.43461030383091</v>
      </c>
      <c r="O1092" s="43"/>
      <c r="P1092" s="43"/>
      <c r="X1092" s="37">
        <f t="shared" ref="X1092:X1155" si="128">X1091+1</f>
        <v>1095</v>
      </c>
      <c r="Y1092" s="38">
        <f t="shared" si="126"/>
        <v>220.16</v>
      </c>
    </row>
    <row r="1093" spans="1:25" x14ac:dyDescent="0.2">
      <c r="A1093" s="37">
        <f t="shared" si="124"/>
        <v>1091</v>
      </c>
      <c r="B1093" s="38">
        <v>219.648</v>
      </c>
      <c r="H1093" s="37">
        <f t="shared" si="125"/>
        <v>1091</v>
      </c>
      <c r="I1093" s="42">
        <f t="shared" si="127"/>
        <v>219.56248348745046</v>
      </c>
      <c r="O1093" s="43"/>
      <c r="P1093" s="43"/>
      <c r="X1093" s="37">
        <f t="shared" si="128"/>
        <v>1096</v>
      </c>
      <c r="Y1093" s="38">
        <f t="shared" si="126"/>
        <v>220.28800000000001</v>
      </c>
    </row>
    <row r="1094" spans="1:25" x14ac:dyDescent="0.2">
      <c r="A1094" s="37">
        <f t="shared" si="124"/>
        <v>1092</v>
      </c>
      <c r="B1094" s="38">
        <v>219.77600000000001</v>
      </c>
      <c r="H1094" s="37">
        <f t="shared" si="125"/>
        <v>1092</v>
      </c>
      <c r="I1094" s="42">
        <f t="shared" si="127"/>
        <v>219.69035667107002</v>
      </c>
      <c r="O1094" s="43"/>
      <c r="P1094" s="43"/>
      <c r="X1094" s="37">
        <f t="shared" si="128"/>
        <v>1097</v>
      </c>
      <c r="Y1094" s="38">
        <f t="shared" si="126"/>
        <v>220.416</v>
      </c>
    </row>
    <row r="1095" spans="1:25" x14ac:dyDescent="0.2">
      <c r="A1095" s="37">
        <f t="shared" si="124"/>
        <v>1093</v>
      </c>
      <c r="B1095" s="38">
        <v>219.904</v>
      </c>
      <c r="H1095" s="37">
        <f t="shared" si="125"/>
        <v>1093</v>
      </c>
      <c r="I1095" s="42">
        <f t="shared" si="127"/>
        <v>219.81822985468955</v>
      </c>
      <c r="O1095" s="43"/>
      <c r="P1095" s="43"/>
      <c r="X1095" s="37">
        <f t="shared" si="128"/>
        <v>1098</v>
      </c>
      <c r="Y1095" s="38">
        <f t="shared" si="126"/>
        <v>220.54400000000001</v>
      </c>
    </row>
    <row r="1096" spans="1:25" x14ac:dyDescent="0.2">
      <c r="A1096" s="37">
        <f t="shared" si="124"/>
        <v>1094</v>
      </c>
      <c r="B1096" s="38">
        <v>220.03200000000001</v>
      </c>
      <c r="H1096" s="37">
        <f t="shared" si="125"/>
        <v>1094</v>
      </c>
      <c r="I1096" s="42">
        <f t="shared" si="127"/>
        <v>219.9461030383091</v>
      </c>
      <c r="O1096" s="43"/>
      <c r="P1096" s="43"/>
      <c r="X1096" s="37">
        <f t="shared" si="128"/>
        <v>1099</v>
      </c>
      <c r="Y1096" s="38">
        <f t="shared" si="126"/>
        <v>220.672</v>
      </c>
    </row>
    <row r="1097" spans="1:25" x14ac:dyDescent="0.2">
      <c r="A1097" s="37">
        <f t="shared" ref="A1097:A1160" si="129">A1096+1</f>
        <v>1095</v>
      </c>
      <c r="B1097" s="38">
        <v>220.16</v>
      </c>
      <c r="H1097" s="37">
        <f t="shared" ref="H1097:H1160" si="130">H1096+1</f>
        <v>1095</v>
      </c>
      <c r="I1097" s="42">
        <f t="shared" si="127"/>
        <v>220.07397622192866</v>
      </c>
      <c r="O1097" s="43"/>
      <c r="P1097" s="43"/>
      <c r="X1097" s="37">
        <f t="shared" si="128"/>
        <v>1100</v>
      </c>
      <c r="Y1097" s="38">
        <f t="shared" si="126"/>
        <v>220.8</v>
      </c>
    </row>
    <row r="1098" spans="1:25" x14ac:dyDescent="0.2">
      <c r="A1098" s="37">
        <f t="shared" si="129"/>
        <v>1096</v>
      </c>
      <c r="B1098" s="38">
        <v>220.28800000000001</v>
      </c>
      <c r="H1098" s="37">
        <f t="shared" si="130"/>
        <v>1096</v>
      </c>
      <c r="I1098" s="42">
        <f t="shared" si="127"/>
        <v>220.20184940554822</v>
      </c>
      <c r="O1098" s="43"/>
      <c r="P1098" s="43"/>
      <c r="X1098" s="37">
        <f t="shared" si="128"/>
        <v>1101</v>
      </c>
      <c r="Y1098" s="38">
        <f t="shared" si="126"/>
        <v>220.928</v>
      </c>
    </row>
    <row r="1099" spans="1:25" x14ac:dyDescent="0.2">
      <c r="A1099" s="37">
        <f t="shared" si="129"/>
        <v>1097</v>
      </c>
      <c r="B1099" s="38">
        <v>220.416</v>
      </c>
      <c r="H1099" s="37">
        <f t="shared" si="130"/>
        <v>1097</v>
      </c>
      <c r="I1099" s="42">
        <f t="shared" si="127"/>
        <v>220.32972258916777</v>
      </c>
      <c r="O1099" s="43"/>
      <c r="P1099" s="43"/>
      <c r="X1099" s="37">
        <f t="shared" si="128"/>
        <v>1102</v>
      </c>
      <c r="Y1099" s="38">
        <f t="shared" si="126"/>
        <v>221.05600000000001</v>
      </c>
    </row>
    <row r="1100" spans="1:25" x14ac:dyDescent="0.2">
      <c r="A1100" s="37">
        <f t="shared" si="129"/>
        <v>1098</v>
      </c>
      <c r="B1100" s="38">
        <v>220.54400000000001</v>
      </c>
      <c r="H1100" s="37">
        <f t="shared" si="130"/>
        <v>1098</v>
      </c>
      <c r="I1100" s="42">
        <f t="shared" si="127"/>
        <v>220.45759577278733</v>
      </c>
      <c r="O1100" s="43"/>
      <c r="P1100" s="43"/>
      <c r="X1100" s="37">
        <f t="shared" si="128"/>
        <v>1103</v>
      </c>
      <c r="Y1100" s="38">
        <f t="shared" si="126"/>
        <v>221.184</v>
      </c>
    </row>
    <row r="1101" spans="1:25" x14ac:dyDescent="0.2">
      <c r="A1101" s="37">
        <f t="shared" si="129"/>
        <v>1099</v>
      </c>
      <c r="B1101" s="38">
        <v>220.672</v>
      </c>
      <c r="H1101" s="37">
        <f t="shared" si="130"/>
        <v>1099</v>
      </c>
      <c r="I1101" s="42">
        <f t="shared" si="127"/>
        <v>220.58546895640686</v>
      </c>
      <c r="O1101" s="43"/>
      <c r="P1101" s="43"/>
      <c r="X1101" s="37">
        <f t="shared" si="128"/>
        <v>1104</v>
      </c>
      <c r="Y1101" s="38">
        <f t="shared" si="126"/>
        <v>221.31200000000001</v>
      </c>
    </row>
    <row r="1102" spans="1:25" x14ac:dyDescent="0.2">
      <c r="A1102" s="37">
        <f t="shared" si="129"/>
        <v>1100</v>
      </c>
      <c r="B1102" s="38">
        <v>220.8</v>
      </c>
      <c r="H1102" s="37">
        <f t="shared" si="130"/>
        <v>1100</v>
      </c>
      <c r="I1102" s="42">
        <f t="shared" si="127"/>
        <v>220.71334214002641</v>
      </c>
      <c r="O1102" s="43"/>
      <c r="P1102" s="43"/>
      <c r="X1102" s="37">
        <f t="shared" si="128"/>
        <v>1105</v>
      </c>
      <c r="Y1102" s="38">
        <f t="shared" si="126"/>
        <v>221.44</v>
      </c>
    </row>
    <row r="1103" spans="1:25" x14ac:dyDescent="0.2">
      <c r="A1103" s="37">
        <f t="shared" si="129"/>
        <v>1101</v>
      </c>
      <c r="B1103" s="38">
        <v>220.928</v>
      </c>
      <c r="H1103" s="37">
        <f t="shared" si="130"/>
        <v>1101</v>
      </c>
      <c r="I1103" s="42">
        <f t="shared" si="127"/>
        <v>220.84121532364597</v>
      </c>
      <c r="O1103" s="43"/>
      <c r="P1103" s="43"/>
      <c r="X1103" s="37">
        <f t="shared" si="128"/>
        <v>1106</v>
      </c>
      <c r="Y1103" s="38">
        <f t="shared" si="126"/>
        <v>221.56800000000001</v>
      </c>
    </row>
    <row r="1104" spans="1:25" x14ac:dyDescent="0.2">
      <c r="A1104" s="37">
        <f t="shared" si="129"/>
        <v>1102</v>
      </c>
      <c r="B1104" s="38">
        <v>221.05600000000001</v>
      </c>
      <c r="H1104" s="37">
        <f t="shared" si="130"/>
        <v>1102</v>
      </c>
      <c r="I1104" s="42">
        <f t="shared" si="127"/>
        <v>220.96908850726552</v>
      </c>
      <c r="O1104" s="43"/>
      <c r="P1104" s="43"/>
      <c r="X1104" s="37">
        <f t="shared" si="128"/>
        <v>1107</v>
      </c>
      <c r="Y1104" s="38">
        <f t="shared" si="126"/>
        <v>221.696</v>
      </c>
    </row>
    <row r="1105" spans="1:25" x14ac:dyDescent="0.2">
      <c r="A1105" s="37">
        <f t="shared" si="129"/>
        <v>1103</v>
      </c>
      <c r="B1105" s="38">
        <v>221.184</v>
      </c>
      <c r="H1105" s="37">
        <f t="shared" si="130"/>
        <v>1103</v>
      </c>
      <c r="I1105" s="42">
        <f t="shared" si="127"/>
        <v>221.09696169088508</v>
      </c>
      <c r="O1105" s="43"/>
      <c r="P1105" s="43"/>
      <c r="X1105" s="37">
        <f t="shared" si="128"/>
        <v>1108</v>
      </c>
      <c r="Y1105" s="38">
        <f t="shared" si="126"/>
        <v>221.82400000000001</v>
      </c>
    </row>
    <row r="1106" spans="1:25" x14ac:dyDescent="0.2">
      <c r="A1106" s="37">
        <f t="shared" si="129"/>
        <v>1104</v>
      </c>
      <c r="B1106" s="38">
        <v>221.31200000000001</v>
      </c>
      <c r="H1106" s="37">
        <f t="shared" si="130"/>
        <v>1104</v>
      </c>
      <c r="I1106" s="42">
        <f t="shared" si="127"/>
        <v>221.22483487450461</v>
      </c>
      <c r="O1106" s="43"/>
      <c r="P1106" s="43"/>
      <c r="X1106" s="37">
        <f t="shared" si="128"/>
        <v>1109</v>
      </c>
      <c r="Y1106" s="38">
        <f t="shared" si="126"/>
        <v>221.952</v>
      </c>
    </row>
    <row r="1107" spans="1:25" x14ac:dyDescent="0.2">
      <c r="A1107" s="37">
        <f t="shared" si="129"/>
        <v>1105</v>
      </c>
      <c r="B1107" s="38">
        <v>221.44</v>
      </c>
      <c r="H1107" s="37">
        <f t="shared" si="130"/>
        <v>1105</v>
      </c>
      <c r="I1107" s="42">
        <f t="shared" si="127"/>
        <v>221.35270805812416</v>
      </c>
      <c r="O1107" s="43"/>
      <c r="P1107" s="43"/>
      <c r="X1107" s="37">
        <f t="shared" si="128"/>
        <v>1110</v>
      </c>
      <c r="Y1107" s="38">
        <f t="shared" si="126"/>
        <v>222.08</v>
      </c>
    </row>
    <row r="1108" spans="1:25" x14ac:dyDescent="0.2">
      <c r="A1108" s="37">
        <f t="shared" si="129"/>
        <v>1106</v>
      </c>
      <c r="B1108" s="38">
        <v>221.56800000000001</v>
      </c>
      <c r="H1108" s="37">
        <f t="shared" si="130"/>
        <v>1106</v>
      </c>
      <c r="I1108" s="42">
        <f t="shared" si="127"/>
        <v>221.48058124174372</v>
      </c>
      <c r="O1108" s="43"/>
      <c r="P1108" s="43"/>
      <c r="X1108" s="37">
        <f t="shared" si="128"/>
        <v>1111</v>
      </c>
      <c r="Y1108" s="38">
        <f t="shared" si="126"/>
        <v>222.208</v>
      </c>
    </row>
    <row r="1109" spans="1:25" x14ac:dyDescent="0.2">
      <c r="A1109" s="37">
        <f t="shared" si="129"/>
        <v>1107</v>
      </c>
      <c r="B1109" s="38">
        <v>221.696</v>
      </c>
      <c r="H1109" s="37">
        <f t="shared" si="130"/>
        <v>1107</v>
      </c>
      <c r="I1109" s="42">
        <f t="shared" si="127"/>
        <v>221.60845442536328</v>
      </c>
      <c r="O1109" s="43"/>
      <c r="P1109" s="43"/>
      <c r="X1109" s="37">
        <f t="shared" si="128"/>
        <v>1112</v>
      </c>
      <c r="Y1109" s="38">
        <f t="shared" si="126"/>
        <v>222.33600000000001</v>
      </c>
    </row>
    <row r="1110" spans="1:25" x14ac:dyDescent="0.2">
      <c r="A1110" s="37">
        <f t="shared" si="129"/>
        <v>1108</v>
      </c>
      <c r="B1110" s="38">
        <v>221.82400000000001</v>
      </c>
      <c r="H1110" s="37">
        <f t="shared" si="130"/>
        <v>1108</v>
      </c>
      <c r="I1110" s="42">
        <f t="shared" si="127"/>
        <v>221.73632760898283</v>
      </c>
      <c r="O1110" s="43"/>
      <c r="P1110" s="43"/>
      <c r="X1110" s="37">
        <f t="shared" si="128"/>
        <v>1113</v>
      </c>
      <c r="Y1110" s="38">
        <f t="shared" si="126"/>
        <v>222.464</v>
      </c>
    </row>
    <row r="1111" spans="1:25" x14ac:dyDescent="0.2">
      <c r="A1111" s="37">
        <f t="shared" si="129"/>
        <v>1109</v>
      </c>
      <c r="B1111" s="38">
        <v>221.952</v>
      </c>
      <c r="H1111" s="37">
        <f t="shared" si="130"/>
        <v>1109</v>
      </c>
      <c r="I1111" s="42">
        <f t="shared" si="127"/>
        <v>221.86420079260239</v>
      </c>
      <c r="O1111" s="43"/>
      <c r="P1111" s="43"/>
      <c r="X1111" s="37">
        <f t="shared" si="128"/>
        <v>1114</v>
      </c>
      <c r="Y1111" s="38">
        <f t="shared" si="126"/>
        <v>222.59200000000001</v>
      </c>
    </row>
    <row r="1112" spans="1:25" x14ac:dyDescent="0.2">
      <c r="A1112" s="37">
        <f t="shared" si="129"/>
        <v>1110</v>
      </c>
      <c r="B1112" s="38">
        <v>222.08</v>
      </c>
      <c r="H1112" s="37">
        <f t="shared" si="130"/>
        <v>1110</v>
      </c>
      <c r="I1112" s="42">
        <f t="shared" si="127"/>
        <v>221.99207397622192</v>
      </c>
      <c r="O1112" s="43"/>
      <c r="P1112" s="43"/>
      <c r="X1112" s="37">
        <f t="shared" si="128"/>
        <v>1115</v>
      </c>
      <c r="Y1112" s="38">
        <f t="shared" si="126"/>
        <v>222.72</v>
      </c>
    </row>
    <row r="1113" spans="1:25" x14ac:dyDescent="0.2">
      <c r="A1113" s="37">
        <f t="shared" si="129"/>
        <v>1111</v>
      </c>
      <c r="B1113" s="38">
        <v>222.208</v>
      </c>
      <c r="H1113" s="37">
        <f t="shared" si="130"/>
        <v>1111</v>
      </c>
      <c r="I1113" s="42">
        <f t="shared" si="127"/>
        <v>222.11994715984147</v>
      </c>
      <c r="O1113" s="43"/>
      <c r="P1113" s="43"/>
      <c r="X1113" s="37">
        <f t="shared" si="128"/>
        <v>1116</v>
      </c>
      <c r="Y1113" s="38">
        <f t="shared" si="126"/>
        <v>222.84800000000001</v>
      </c>
    </row>
    <row r="1114" spans="1:25" x14ac:dyDescent="0.2">
      <c r="A1114" s="37">
        <f t="shared" si="129"/>
        <v>1112</v>
      </c>
      <c r="B1114" s="38">
        <v>222.33600000000001</v>
      </c>
      <c r="H1114" s="37">
        <f t="shared" si="130"/>
        <v>1112</v>
      </c>
      <c r="I1114" s="42">
        <f t="shared" si="127"/>
        <v>222.24782034346103</v>
      </c>
      <c r="O1114" s="43"/>
      <c r="P1114" s="43"/>
      <c r="X1114" s="37">
        <f t="shared" si="128"/>
        <v>1117</v>
      </c>
      <c r="Y1114" s="38">
        <f t="shared" si="126"/>
        <v>222.976</v>
      </c>
    </row>
    <row r="1115" spans="1:25" x14ac:dyDescent="0.2">
      <c r="A1115" s="37">
        <f t="shared" si="129"/>
        <v>1113</v>
      </c>
      <c r="B1115" s="38">
        <v>222.464</v>
      </c>
      <c r="H1115" s="37">
        <f t="shared" si="130"/>
        <v>1113</v>
      </c>
      <c r="I1115" s="42">
        <f t="shared" si="127"/>
        <v>222.37569352708059</v>
      </c>
      <c r="O1115" s="43"/>
      <c r="P1115" s="43"/>
      <c r="X1115" s="37">
        <f t="shared" si="128"/>
        <v>1118</v>
      </c>
      <c r="Y1115" s="38">
        <f t="shared" si="126"/>
        <v>223.10399999999998</v>
      </c>
    </row>
    <row r="1116" spans="1:25" x14ac:dyDescent="0.2">
      <c r="A1116" s="37">
        <f t="shared" si="129"/>
        <v>1114</v>
      </c>
      <c r="B1116" s="38">
        <v>222.59200000000001</v>
      </c>
      <c r="H1116" s="37">
        <f t="shared" si="130"/>
        <v>1114</v>
      </c>
      <c r="I1116" s="42">
        <f t="shared" si="127"/>
        <v>222.50356671070014</v>
      </c>
      <c r="O1116" s="43"/>
      <c r="P1116" s="43"/>
      <c r="X1116" s="37">
        <f t="shared" si="128"/>
        <v>1119</v>
      </c>
      <c r="Y1116" s="38">
        <f t="shared" si="126"/>
        <v>223.232</v>
      </c>
    </row>
    <row r="1117" spans="1:25" x14ac:dyDescent="0.2">
      <c r="A1117" s="37">
        <f t="shared" si="129"/>
        <v>1115</v>
      </c>
      <c r="B1117" s="38">
        <v>222.72</v>
      </c>
      <c r="H1117" s="37">
        <f t="shared" si="130"/>
        <v>1115</v>
      </c>
      <c r="I1117" s="42">
        <f t="shared" si="127"/>
        <v>222.63143989431967</v>
      </c>
      <c r="O1117" s="43"/>
      <c r="P1117" s="43"/>
      <c r="X1117" s="37">
        <f t="shared" si="128"/>
        <v>1120</v>
      </c>
      <c r="Y1117" s="38">
        <f t="shared" si="126"/>
        <v>223.36</v>
      </c>
    </row>
    <row r="1118" spans="1:25" x14ac:dyDescent="0.2">
      <c r="A1118" s="37">
        <f t="shared" si="129"/>
        <v>1116</v>
      </c>
      <c r="B1118" s="38">
        <v>222.84800000000001</v>
      </c>
      <c r="H1118" s="37">
        <f t="shared" si="130"/>
        <v>1116</v>
      </c>
      <c r="I1118" s="42">
        <f t="shared" si="127"/>
        <v>222.75931307793923</v>
      </c>
      <c r="O1118" s="43"/>
      <c r="P1118" s="43"/>
      <c r="X1118" s="37">
        <f t="shared" si="128"/>
        <v>1121</v>
      </c>
      <c r="Y1118" s="38">
        <f t="shared" si="126"/>
        <v>223.488</v>
      </c>
    </row>
    <row r="1119" spans="1:25" x14ac:dyDescent="0.2">
      <c r="A1119" s="37">
        <f t="shared" si="129"/>
        <v>1117</v>
      </c>
      <c r="B1119" s="38">
        <v>222.976</v>
      </c>
      <c r="H1119" s="37">
        <f t="shared" si="130"/>
        <v>1117</v>
      </c>
      <c r="I1119" s="42">
        <f t="shared" si="127"/>
        <v>222.88718626155878</v>
      </c>
      <c r="O1119" s="43"/>
      <c r="P1119" s="43"/>
      <c r="X1119" s="37">
        <f t="shared" si="128"/>
        <v>1122</v>
      </c>
      <c r="Y1119" s="38">
        <f t="shared" si="126"/>
        <v>223.61599999999999</v>
      </c>
    </row>
    <row r="1120" spans="1:25" x14ac:dyDescent="0.2">
      <c r="A1120" s="37">
        <f t="shared" si="129"/>
        <v>1118</v>
      </c>
      <c r="B1120" s="38">
        <v>223.10399999999998</v>
      </c>
      <c r="H1120" s="37">
        <f t="shared" si="130"/>
        <v>1118</v>
      </c>
      <c r="I1120" s="42">
        <f t="shared" si="127"/>
        <v>223.01505944517834</v>
      </c>
      <c r="O1120" s="43"/>
      <c r="P1120" s="43"/>
      <c r="X1120" s="37">
        <f t="shared" si="128"/>
        <v>1123</v>
      </c>
      <c r="Y1120" s="38">
        <f t="shared" si="126"/>
        <v>223.744</v>
      </c>
    </row>
    <row r="1121" spans="1:25" x14ac:dyDescent="0.2">
      <c r="A1121" s="37">
        <f t="shared" si="129"/>
        <v>1119</v>
      </c>
      <c r="B1121" s="38">
        <v>223.232</v>
      </c>
      <c r="H1121" s="37">
        <f t="shared" si="130"/>
        <v>1119</v>
      </c>
      <c r="I1121" s="42">
        <f t="shared" si="127"/>
        <v>223.14293262879789</v>
      </c>
      <c r="O1121" s="43"/>
      <c r="P1121" s="43"/>
      <c r="X1121" s="37">
        <f t="shared" si="128"/>
        <v>1124</v>
      </c>
      <c r="Y1121" s="38">
        <f t="shared" si="126"/>
        <v>223.87200000000001</v>
      </c>
    </row>
    <row r="1122" spans="1:25" x14ac:dyDescent="0.2">
      <c r="A1122" s="37">
        <f t="shared" si="129"/>
        <v>1120</v>
      </c>
      <c r="B1122" s="38">
        <v>223.36</v>
      </c>
      <c r="H1122" s="37">
        <f t="shared" si="130"/>
        <v>1120</v>
      </c>
      <c r="I1122" s="42">
        <f t="shared" si="127"/>
        <v>223.27080581241742</v>
      </c>
      <c r="O1122" s="43"/>
      <c r="P1122" s="43"/>
      <c r="X1122" s="37">
        <f t="shared" si="128"/>
        <v>1125</v>
      </c>
      <c r="Y1122" s="38">
        <f t="shared" si="126"/>
        <v>224</v>
      </c>
    </row>
    <row r="1123" spans="1:25" x14ac:dyDescent="0.2">
      <c r="A1123" s="37">
        <f t="shared" si="129"/>
        <v>1121</v>
      </c>
      <c r="B1123" s="38">
        <v>223.488</v>
      </c>
      <c r="H1123" s="37">
        <f t="shared" si="130"/>
        <v>1121</v>
      </c>
      <c r="I1123" s="42">
        <f t="shared" si="127"/>
        <v>223.39867899603698</v>
      </c>
      <c r="O1123" s="43"/>
      <c r="P1123" s="43"/>
      <c r="X1123" s="37">
        <f t="shared" si="128"/>
        <v>1126</v>
      </c>
      <c r="Y1123" s="38">
        <f t="shared" si="126"/>
        <v>224.12799999999999</v>
      </c>
    </row>
    <row r="1124" spans="1:25" x14ac:dyDescent="0.2">
      <c r="A1124" s="37">
        <f t="shared" si="129"/>
        <v>1122</v>
      </c>
      <c r="B1124" s="38">
        <v>223.61599999999999</v>
      </c>
      <c r="H1124" s="37">
        <f t="shared" si="130"/>
        <v>1122</v>
      </c>
      <c r="I1124" s="42">
        <f t="shared" si="127"/>
        <v>223.52655217965653</v>
      </c>
      <c r="O1124" s="43"/>
      <c r="P1124" s="43"/>
      <c r="X1124" s="37">
        <f t="shared" si="128"/>
        <v>1127</v>
      </c>
      <c r="Y1124" s="38">
        <f t="shared" si="126"/>
        <v>224.256</v>
      </c>
    </row>
    <row r="1125" spans="1:25" x14ac:dyDescent="0.2">
      <c r="A1125" s="37">
        <f t="shared" si="129"/>
        <v>1123</v>
      </c>
      <c r="B1125" s="38">
        <v>223.744</v>
      </c>
      <c r="H1125" s="37">
        <f t="shared" si="130"/>
        <v>1123</v>
      </c>
      <c r="I1125" s="42">
        <f t="shared" si="127"/>
        <v>223.65442536327609</v>
      </c>
      <c r="O1125" s="43"/>
      <c r="P1125" s="43"/>
      <c r="X1125" s="37">
        <f t="shared" si="128"/>
        <v>1128</v>
      </c>
      <c r="Y1125" s="38">
        <f t="shared" si="126"/>
        <v>224.38400000000001</v>
      </c>
    </row>
    <row r="1126" spans="1:25" x14ac:dyDescent="0.2">
      <c r="A1126" s="37">
        <f t="shared" si="129"/>
        <v>1124</v>
      </c>
      <c r="B1126" s="38">
        <v>223.87200000000001</v>
      </c>
      <c r="H1126" s="37">
        <f t="shared" si="130"/>
        <v>1124</v>
      </c>
      <c r="I1126" s="42">
        <f t="shared" si="127"/>
        <v>223.78229854689565</v>
      </c>
      <c r="O1126" s="43"/>
      <c r="P1126" s="43"/>
      <c r="X1126" s="37">
        <f t="shared" si="128"/>
        <v>1129</v>
      </c>
      <c r="Y1126" s="38">
        <f t="shared" ref="Y1126:Y1189" si="131">SUM(Y$997+((Y$1247-Y$997)*((X1126-X$997)/(X$1247-X$997))))</f>
        <v>224.512</v>
      </c>
    </row>
    <row r="1127" spans="1:25" x14ac:dyDescent="0.2">
      <c r="A1127" s="37">
        <f t="shared" si="129"/>
        <v>1125</v>
      </c>
      <c r="B1127" s="38">
        <v>224</v>
      </c>
      <c r="H1127" s="37">
        <f t="shared" si="130"/>
        <v>1125</v>
      </c>
      <c r="I1127" s="42">
        <f t="shared" si="127"/>
        <v>223.91017173051517</v>
      </c>
      <c r="O1127" s="43"/>
      <c r="P1127" s="43"/>
      <c r="X1127" s="37">
        <f t="shared" si="128"/>
        <v>1130</v>
      </c>
      <c r="Y1127" s="38">
        <f t="shared" si="131"/>
        <v>224.64</v>
      </c>
    </row>
    <row r="1128" spans="1:25" x14ac:dyDescent="0.2">
      <c r="A1128" s="37">
        <f t="shared" si="129"/>
        <v>1126</v>
      </c>
      <c r="B1128" s="38">
        <v>224.12799999999999</v>
      </c>
      <c r="H1128" s="37">
        <f t="shared" si="130"/>
        <v>1126</v>
      </c>
      <c r="I1128" s="42">
        <f t="shared" si="127"/>
        <v>224.03804491413473</v>
      </c>
      <c r="O1128" s="43"/>
      <c r="P1128" s="43"/>
      <c r="X1128" s="37">
        <f t="shared" si="128"/>
        <v>1131</v>
      </c>
      <c r="Y1128" s="38">
        <f t="shared" si="131"/>
        <v>224.768</v>
      </c>
    </row>
    <row r="1129" spans="1:25" x14ac:dyDescent="0.2">
      <c r="A1129" s="37">
        <f t="shared" si="129"/>
        <v>1127</v>
      </c>
      <c r="B1129" s="38">
        <v>224.256</v>
      </c>
      <c r="H1129" s="37">
        <f t="shared" si="130"/>
        <v>1127</v>
      </c>
      <c r="I1129" s="42">
        <f t="shared" si="127"/>
        <v>224.16591809775429</v>
      </c>
      <c r="O1129" s="43"/>
      <c r="P1129" s="43"/>
      <c r="X1129" s="37">
        <f t="shared" si="128"/>
        <v>1132</v>
      </c>
      <c r="Y1129" s="38">
        <f t="shared" si="131"/>
        <v>224.89600000000002</v>
      </c>
    </row>
    <row r="1130" spans="1:25" x14ac:dyDescent="0.2">
      <c r="A1130" s="37">
        <f t="shared" si="129"/>
        <v>1128</v>
      </c>
      <c r="B1130" s="38">
        <v>224.38400000000001</v>
      </c>
      <c r="H1130" s="37">
        <f t="shared" si="130"/>
        <v>1128</v>
      </c>
      <c r="I1130" s="42">
        <f t="shared" si="127"/>
        <v>224.29379128137384</v>
      </c>
      <c r="O1130" s="43"/>
      <c r="P1130" s="43"/>
      <c r="X1130" s="37">
        <f t="shared" si="128"/>
        <v>1133</v>
      </c>
      <c r="Y1130" s="38">
        <f t="shared" si="131"/>
        <v>225.024</v>
      </c>
    </row>
    <row r="1131" spans="1:25" x14ac:dyDescent="0.2">
      <c r="A1131" s="37">
        <f t="shared" si="129"/>
        <v>1129</v>
      </c>
      <c r="B1131" s="38">
        <v>224.512</v>
      </c>
      <c r="H1131" s="37">
        <f t="shared" si="130"/>
        <v>1129</v>
      </c>
      <c r="I1131" s="42">
        <f t="shared" si="127"/>
        <v>224.4216644649934</v>
      </c>
      <c r="O1131" s="43"/>
      <c r="P1131" s="43"/>
      <c r="X1131" s="37">
        <f t="shared" si="128"/>
        <v>1134</v>
      </c>
      <c r="Y1131" s="38">
        <f t="shared" si="131"/>
        <v>225.15199999999999</v>
      </c>
    </row>
    <row r="1132" spans="1:25" x14ac:dyDescent="0.2">
      <c r="A1132" s="37">
        <f t="shared" si="129"/>
        <v>1130</v>
      </c>
      <c r="B1132" s="38">
        <v>224.64</v>
      </c>
      <c r="H1132" s="37">
        <f t="shared" si="130"/>
        <v>1130</v>
      </c>
      <c r="I1132" s="42">
        <f t="shared" ref="I1132:I1195" si="132">SUM($F$39+(($F$40-$F$39)*((H1132-$E$39)/($E$40-$E$39))))</f>
        <v>224.54953764861295</v>
      </c>
      <c r="O1132" s="43"/>
      <c r="P1132" s="43"/>
      <c r="X1132" s="37">
        <f t="shared" si="128"/>
        <v>1135</v>
      </c>
      <c r="Y1132" s="38">
        <f t="shared" si="131"/>
        <v>225.28</v>
      </c>
    </row>
    <row r="1133" spans="1:25" x14ac:dyDescent="0.2">
      <c r="A1133" s="37">
        <f t="shared" si="129"/>
        <v>1131</v>
      </c>
      <c r="B1133" s="38">
        <v>224.768</v>
      </c>
      <c r="H1133" s="37">
        <f t="shared" si="130"/>
        <v>1131</v>
      </c>
      <c r="I1133" s="42">
        <f t="shared" si="132"/>
        <v>224.67741083223248</v>
      </c>
      <c r="O1133" s="43"/>
      <c r="P1133" s="43"/>
      <c r="X1133" s="37">
        <f t="shared" si="128"/>
        <v>1136</v>
      </c>
      <c r="Y1133" s="38">
        <f t="shared" si="131"/>
        <v>225.40800000000002</v>
      </c>
    </row>
    <row r="1134" spans="1:25" x14ac:dyDescent="0.2">
      <c r="A1134" s="37">
        <f t="shared" si="129"/>
        <v>1132</v>
      </c>
      <c r="B1134" s="38">
        <v>224.89600000000002</v>
      </c>
      <c r="H1134" s="37">
        <f t="shared" si="130"/>
        <v>1132</v>
      </c>
      <c r="I1134" s="42">
        <f t="shared" si="132"/>
        <v>224.80528401585204</v>
      </c>
      <c r="O1134" s="43"/>
      <c r="P1134" s="43"/>
      <c r="X1134" s="37">
        <f t="shared" si="128"/>
        <v>1137</v>
      </c>
      <c r="Y1134" s="38">
        <f t="shared" si="131"/>
        <v>225.536</v>
      </c>
    </row>
    <row r="1135" spans="1:25" x14ac:dyDescent="0.2">
      <c r="A1135" s="37">
        <f t="shared" si="129"/>
        <v>1133</v>
      </c>
      <c r="B1135" s="38">
        <v>225.024</v>
      </c>
      <c r="H1135" s="37">
        <f t="shared" si="130"/>
        <v>1133</v>
      </c>
      <c r="I1135" s="42">
        <f t="shared" si="132"/>
        <v>224.93315719947159</v>
      </c>
      <c r="O1135" s="43"/>
      <c r="P1135" s="43"/>
      <c r="X1135" s="37">
        <f t="shared" si="128"/>
        <v>1138</v>
      </c>
      <c r="Y1135" s="38">
        <f t="shared" si="131"/>
        <v>225.66399999999999</v>
      </c>
    </row>
    <row r="1136" spans="1:25" x14ac:dyDescent="0.2">
      <c r="A1136" s="37">
        <f t="shared" si="129"/>
        <v>1134</v>
      </c>
      <c r="B1136" s="38">
        <v>225.15199999999999</v>
      </c>
      <c r="H1136" s="37">
        <f t="shared" si="130"/>
        <v>1134</v>
      </c>
      <c r="I1136" s="42">
        <f t="shared" si="132"/>
        <v>225.06103038309115</v>
      </c>
      <c r="O1136" s="43"/>
      <c r="P1136" s="43"/>
      <c r="X1136" s="37">
        <f t="shared" si="128"/>
        <v>1139</v>
      </c>
      <c r="Y1136" s="38">
        <f t="shared" si="131"/>
        <v>225.792</v>
      </c>
    </row>
    <row r="1137" spans="1:25" x14ac:dyDescent="0.2">
      <c r="A1137" s="37">
        <f t="shared" si="129"/>
        <v>1135</v>
      </c>
      <c r="B1137" s="38">
        <v>225.28</v>
      </c>
      <c r="H1137" s="37">
        <f t="shared" si="130"/>
        <v>1135</v>
      </c>
      <c r="I1137" s="42">
        <f t="shared" si="132"/>
        <v>225.18890356671071</v>
      </c>
      <c r="O1137" s="43"/>
      <c r="P1137" s="43"/>
      <c r="X1137" s="37">
        <f t="shared" si="128"/>
        <v>1140</v>
      </c>
      <c r="Y1137" s="38">
        <f t="shared" si="131"/>
        <v>225.92000000000002</v>
      </c>
    </row>
    <row r="1138" spans="1:25" x14ac:dyDescent="0.2">
      <c r="A1138" s="37">
        <f t="shared" si="129"/>
        <v>1136</v>
      </c>
      <c r="B1138" s="38">
        <v>225.40800000000002</v>
      </c>
      <c r="H1138" s="37">
        <f t="shared" si="130"/>
        <v>1136</v>
      </c>
      <c r="I1138" s="42">
        <f t="shared" si="132"/>
        <v>225.31677675033023</v>
      </c>
      <c r="O1138" s="43"/>
      <c r="P1138" s="43"/>
      <c r="X1138" s="37">
        <f t="shared" si="128"/>
        <v>1141</v>
      </c>
      <c r="Y1138" s="38">
        <f t="shared" si="131"/>
        <v>226.048</v>
      </c>
    </row>
    <row r="1139" spans="1:25" x14ac:dyDescent="0.2">
      <c r="A1139" s="37">
        <f t="shared" si="129"/>
        <v>1137</v>
      </c>
      <c r="B1139" s="38">
        <v>225.536</v>
      </c>
      <c r="H1139" s="37">
        <f t="shared" si="130"/>
        <v>1137</v>
      </c>
      <c r="I1139" s="42">
        <f t="shared" si="132"/>
        <v>225.44464993394979</v>
      </c>
      <c r="O1139" s="43"/>
      <c r="P1139" s="43"/>
      <c r="X1139" s="37">
        <f t="shared" si="128"/>
        <v>1142</v>
      </c>
      <c r="Y1139" s="38">
        <f t="shared" si="131"/>
        <v>226.17599999999999</v>
      </c>
    </row>
    <row r="1140" spans="1:25" x14ac:dyDescent="0.2">
      <c r="A1140" s="37">
        <f t="shared" si="129"/>
        <v>1138</v>
      </c>
      <c r="B1140" s="38">
        <v>225.66399999999999</v>
      </c>
      <c r="H1140" s="37">
        <f t="shared" si="130"/>
        <v>1138</v>
      </c>
      <c r="I1140" s="42">
        <f t="shared" si="132"/>
        <v>225.57252311756935</v>
      </c>
      <c r="O1140" s="43"/>
      <c r="P1140" s="43"/>
      <c r="X1140" s="37">
        <f t="shared" si="128"/>
        <v>1143</v>
      </c>
      <c r="Y1140" s="38">
        <f t="shared" si="131"/>
        <v>226.304</v>
      </c>
    </row>
    <row r="1141" spans="1:25" x14ac:dyDescent="0.2">
      <c r="A1141" s="37">
        <f t="shared" si="129"/>
        <v>1139</v>
      </c>
      <c r="B1141" s="38">
        <v>225.792</v>
      </c>
      <c r="H1141" s="37">
        <f t="shared" si="130"/>
        <v>1139</v>
      </c>
      <c r="I1141" s="42">
        <f t="shared" si="132"/>
        <v>225.7003963011889</v>
      </c>
      <c r="O1141" s="43"/>
      <c r="P1141" s="43"/>
      <c r="X1141" s="37">
        <f t="shared" si="128"/>
        <v>1144</v>
      </c>
      <c r="Y1141" s="38">
        <f t="shared" si="131"/>
        <v>226.43199999999999</v>
      </c>
    </row>
    <row r="1142" spans="1:25" x14ac:dyDescent="0.2">
      <c r="A1142" s="37">
        <f t="shared" si="129"/>
        <v>1140</v>
      </c>
      <c r="B1142" s="38">
        <v>225.92000000000002</v>
      </c>
      <c r="H1142" s="37">
        <f t="shared" si="130"/>
        <v>1140</v>
      </c>
      <c r="I1142" s="42">
        <f t="shared" si="132"/>
        <v>225.82826948480846</v>
      </c>
      <c r="O1142" s="43"/>
      <c r="P1142" s="43"/>
      <c r="X1142" s="37">
        <f t="shared" si="128"/>
        <v>1145</v>
      </c>
      <c r="Y1142" s="38">
        <f t="shared" si="131"/>
        <v>226.56</v>
      </c>
    </row>
    <row r="1143" spans="1:25" x14ac:dyDescent="0.2">
      <c r="A1143" s="37">
        <f t="shared" si="129"/>
        <v>1141</v>
      </c>
      <c r="B1143" s="38">
        <v>226.048</v>
      </c>
      <c r="H1143" s="37">
        <f t="shared" si="130"/>
        <v>1141</v>
      </c>
      <c r="I1143" s="42">
        <f t="shared" si="132"/>
        <v>225.95614266842799</v>
      </c>
      <c r="O1143" s="43"/>
      <c r="P1143" s="43"/>
      <c r="X1143" s="37">
        <f t="shared" si="128"/>
        <v>1146</v>
      </c>
      <c r="Y1143" s="38">
        <f t="shared" si="131"/>
        <v>226.68799999999999</v>
      </c>
    </row>
    <row r="1144" spans="1:25" x14ac:dyDescent="0.2">
      <c r="A1144" s="37">
        <f t="shared" si="129"/>
        <v>1142</v>
      </c>
      <c r="B1144" s="38">
        <v>226.17599999999999</v>
      </c>
      <c r="H1144" s="37">
        <f t="shared" si="130"/>
        <v>1142</v>
      </c>
      <c r="I1144" s="42">
        <f t="shared" si="132"/>
        <v>226.08401585204754</v>
      </c>
      <c r="O1144" s="43"/>
      <c r="P1144" s="43"/>
      <c r="X1144" s="37">
        <f t="shared" si="128"/>
        <v>1147</v>
      </c>
      <c r="Y1144" s="38">
        <f t="shared" si="131"/>
        <v>226.816</v>
      </c>
    </row>
    <row r="1145" spans="1:25" x14ac:dyDescent="0.2">
      <c r="A1145" s="37">
        <f t="shared" si="129"/>
        <v>1143</v>
      </c>
      <c r="B1145" s="38">
        <v>226.304</v>
      </c>
      <c r="H1145" s="37">
        <f t="shared" si="130"/>
        <v>1143</v>
      </c>
      <c r="I1145" s="42">
        <f t="shared" si="132"/>
        <v>226.2118890356671</v>
      </c>
      <c r="O1145" s="43"/>
      <c r="P1145" s="43"/>
      <c r="X1145" s="37">
        <f t="shared" si="128"/>
        <v>1148</v>
      </c>
      <c r="Y1145" s="38">
        <f t="shared" si="131"/>
        <v>226.94399999999999</v>
      </c>
    </row>
    <row r="1146" spans="1:25" x14ac:dyDescent="0.2">
      <c r="A1146" s="37">
        <f t="shared" si="129"/>
        <v>1144</v>
      </c>
      <c r="B1146" s="38">
        <v>226.43199999999999</v>
      </c>
      <c r="H1146" s="37">
        <f t="shared" si="130"/>
        <v>1144</v>
      </c>
      <c r="I1146" s="42">
        <f t="shared" si="132"/>
        <v>226.33976221928665</v>
      </c>
      <c r="O1146" s="43"/>
      <c r="P1146" s="43"/>
      <c r="X1146" s="37">
        <f t="shared" si="128"/>
        <v>1149</v>
      </c>
      <c r="Y1146" s="38">
        <f t="shared" si="131"/>
        <v>227.072</v>
      </c>
    </row>
    <row r="1147" spans="1:25" x14ac:dyDescent="0.2">
      <c r="A1147" s="37">
        <f t="shared" si="129"/>
        <v>1145</v>
      </c>
      <c r="B1147" s="38">
        <v>226.56</v>
      </c>
      <c r="H1147" s="37">
        <f t="shared" si="130"/>
        <v>1145</v>
      </c>
      <c r="I1147" s="42">
        <f t="shared" si="132"/>
        <v>226.46763540290621</v>
      </c>
      <c r="O1147" s="43"/>
      <c r="P1147" s="43"/>
      <c r="X1147" s="37">
        <f t="shared" si="128"/>
        <v>1150</v>
      </c>
      <c r="Y1147" s="38">
        <f t="shared" si="131"/>
        <v>227.2</v>
      </c>
    </row>
    <row r="1148" spans="1:25" x14ac:dyDescent="0.2">
      <c r="A1148" s="37">
        <f t="shared" si="129"/>
        <v>1146</v>
      </c>
      <c r="B1148" s="38">
        <v>226.68799999999999</v>
      </c>
      <c r="H1148" s="37">
        <f t="shared" si="130"/>
        <v>1146</v>
      </c>
      <c r="I1148" s="42">
        <f t="shared" si="132"/>
        <v>226.59550858652574</v>
      </c>
      <c r="O1148" s="43"/>
      <c r="P1148" s="43"/>
      <c r="X1148" s="37">
        <f t="shared" si="128"/>
        <v>1151</v>
      </c>
      <c r="Y1148" s="38">
        <f t="shared" si="131"/>
        <v>227.328</v>
      </c>
    </row>
    <row r="1149" spans="1:25" x14ac:dyDescent="0.2">
      <c r="A1149" s="37">
        <f t="shared" si="129"/>
        <v>1147</v>
      </c>
      <c r="B1149" s="38">
        <v>226.816</v>
      </c>
      <c r="H1149" s="37">
        <f t="shared" si="130"/>
        <v>1147</v>
      </c>
      <c r="I1149" s="42">
        <f t="shared" si="132"/>
        <v>226.72338177014529</v>
      </c>
      <c r="O1149" s="43"/>
      <c r="P1149" s="43"/>
      <c r="X1149" s="37">
        <f t="shared" si="128"/>
        <v>1152</v>
      </c>
      <c r="Y1149" s="38">
        <f t="shared" si="131"/>
        <v>227.45599999999999</v>
      </c>
    </row>
    <row r="1150" spans="1:25" x14ac:dyDescent="0.2">
      <c r="A1150" s="37">
        <f t="shared" si="129"/>
        <v>1148</v>
      </c>
      <c r="B1150" s="38">
        <v>226.94399999999999</v>
      </c>
      <c r="H1150" s="37">
        <f t="shared" si="130"/>
        <v>1148</v>
      </c>
      <c r="I1150" s="42">
        <f t="shared" si="132"/>
        <v>226.85125495376485</v>
      </c>
      <c r="O1150" s="43"/>
      <c r="P1150" s="43"/>
      <c r="X1150" s="37">
        <f t="shared" si="128"/>
        <v>1153</v>
      </c>
      <c r="Y1150" s="38">
        <f t="shared" si="131"/>
        <v>227.584</v>
      </c>
    </row>
    <row r="1151" spans="1:25" x14ac:dyDescent="0.2">
      <c r="A1151" s="37">
        <f t="shared" si="129"/>
        <v>1149</v>
      </c>
      <c r="B1151" s="38">
        <v>227.072</v>
      </c>
      <c r="H1151" s="37">
        <f t="shared" si="130"/>
        <v>1149</v>
      </c>
      <c r="I1151" s="42">
        <f t="shared" si="132"/>
        <v>226.97912813738441</v>
      </c>
      <c r="O1151" s="43"/>
      <c r="P1151" s="43"/>
      <c r="X1151" s="37">
        <f t="shared" si="128"/>
        <v>1154</v>
      </c>
      <c r="Y1151" s="38">
        <f t="shared" si="131"/>
        <v>227.71199999999999</v>
      </c>
    </row>
    <row r="1152" spans="1:25" x14ac:dyDescent="0.2">
      <c r="A1152" s="37">
        <f t="shared" si="129"/>
        <v>1150</v>
      </c>
      <c r="B1152" s="38">
        <v>227.2</v>
      </c>
      <c r="H1152" s="37">
        <f t="shared" si="130"/>
        <v>1150</v>
      </c>
      <c r="I1152" s="42">
        <f t="shared" si="132"/>
        <v>227.10700132100396</v>
      </c>
      <c r="O1152" s="43"/>
      <c r="P1152" s="43"/>
      <c r="X1152" s="37">
        <f t="shared" si="128"/>
        <v>1155</v>
      </c>
      <c r="Y1152" s="38">
        <f t="shared" si="131"/>
        <v>227.84</v>
      </c>
    </row>
    <row r="1153" spans="1:25" x14ac:dyDescent="0.2">
      <c r="A1153" s="37">
        <f t="shared" si="129"/>
        <v>1151</v>
      </c>
      <c r="B1153" s="38">
        <v>227.328</v>
      </c>
      <c r="H1153" s="37">
        <f t="shared" si="130"/>
        <v>1151</v>
      </c>
      <c r="I1153" s="42">
        <f t="shared" si="132"/>
        <v>227.23487450462352</v>
      </c>
      <c r="O1153" s="43"/>
      <c r="P1153" s="43"/>
      <c r="X1153" s="37">
        <f t="shared" si="128"/>
        <v>1156</v>
      </c>
      <c r="Y1153" s="38">
        <f t="shared" si="131"/>
        <v>227.96799999999999</v>
      </c>
    </row>
    <row r="1154" spans="1:25" x14ac:dyDescent="0.2">
      <c r="A1154" s="37">
        <f t="shared" si="129"/>
        <v>1152</v>
      </c>
      <c r="B1154" s="38">
        <v>227.45599999999999</v>
      </c>
      <c r="H1154" s="37">
        <f t="shared" si="130"/>
        <v>1152</v>
      </c>
      <c r="I1154" s="42">
        <f t="shared" si="132"/>
        <v>227.36274768824305</v>
      </c>
      <c r="O1154" s="43"/>
      <c r="P1154" s="43"/>
      <c r="X1154" s="37">
        <f t="shared" si="128"/>
        <v>1157</v>
      </c>
      <c r="Y1154" s="38">
        <f t="shared" si="131"/>
        <v>228.096</v>
      </c>
    </row>
    <row r="1155" spans="1:25" x14ac:dyDescent="0.2">
      <c r="A1155" s="37">
        <f t="shared" si="129"/>
        <v>1153</v>
      </c>
      <c r="B1155" s="38">
        <v>227.584</v>
      </c>
      <c r="H1155" s="37">
        <f t="shared" si="130"/>
        <v>1153</v>
      </c>
      <c r="I1155" s="42">
        <f t="shared" si="132"/>
        <v>227.4906208718626</v>
      </c>
      <c r="O1155" s="43"/>
      <c r="P1155" s="43"/>
      <c r="X1155" s="37">
        <f t="shared" si="128"/>
        <v>1158</v>
      </c>
      <c r="Y1155" s="38">
        <f t="shared" si="131"/>
        <v>228.22399999999999</v>
      </c>
    </row>
    <row r="1156" spans="1:25" x14ac:dyDescent="0.2">
      <c r="A1156" s="37">
        <f t="shared" si="129"/>
        <v>1154</v>
      </c>
      <c r="B1156" s="38">
        <v>227.71199999999999</v>
      </c>
      <c r="H1156" s="37">
        <f t="shared" si="130"/>
        <v>1154</v>
      </c>
      <c r="I1156" s="42">
        <f t="shared" si="132"/>
        <v>227.61849405548216</v>
      </c>
      <c r="O1156" s="43"/>
      <c r="P1156" s="43"/>
      <c r="X1156" s="37">
        <f t="shared" ref="X1156:X1219" si="133">X1155+1</f>
        <v>1159</v>
      </c>
      <c r="Y1156" s="38">
        <f t="shared" si="131"/>
        <v>228.352</v>
      </c>
    </row>
    <row r="1157" spans="1:25" x14ac:dyDescent="0.2">
      <c r="A1157" s="37">
        <f t="shared" si="129"/>
        <v>1155</v>
      </c>
      <c r="B1157" s="38">
        <v>227.84</v>
      </c>
      <c r="H1157" s="37">
        <f t="shared" si="130"/>
        <v>1155</v>
      </c>
      <c r="I1157" s="42">
        <f t="shared" si="132"/>
        <v>227.74636723910172</v>
      </c>
      <c r="O1157" s="43"/>
      <c r="P1157" s="43"/>
      <c r="X1157" s="37">
        <f t="shared" si="133"/>
        <v>1160</v>
      </c>
      <c r="Y1157" s="38">
        <f t="shared" si="131"/>
        <v>228.48</v>
      </c>
    </row>
    <row r="1158" spans="1:25" x14ac:dyDescent="0.2">
      <c r="A1158" s="37">
        <f t="shared" si="129"/>
        <v>1156</v>
      </c>
      <c r="B1158" s="38">
        <v>227.96799999999999</v>
      </c>
      <c r="H1158" s="37">
        <f t="shared" si="130"/>
        <v>1156</v>
      </c>
      <c r="I1158" s="42">
        <f t="shared" si="132"/>
        <v>227.87424042272127</v>
      </c>
      <c r="O1158" s="43"/>
      <c r="P1158" s="43"/>
      <c r="X1158" s="37">
        <f t="shared" si="133"/>
        <v>1161</v>
      </c>
      <c r="Y1158" s="38">
        <f t="shared" si="131"/>
        <v>228.608</v>
      </c>
    </row>
    <row r="1159" spans="1:25" x14ac:dyDescent="0.2">
      <c r="A1159" s="37">
        <f t="shared" si="129"/>
        <v>1157</v>
      </c>
      <c r="B1159" s="38">
        <v>228.096</v>
      </c>
      <c r="H1159" s="37">
        <f t="shared" si="130"/>
        <v>1157</v>
      </c>
      <c r="I1159" s="42">
        <f t="shared" si="132"/>
        <v>228.0021136063408</v>
      </c>
      <c r="O1159" s="43"/>
      <c r="P1159" s="43"/>
      <c r="X1159" s="37">
        <f t="shared" si="133"/>
        <v>1162</v>
      </c>
      <c r="Y1159" s="38">
        <f t="shared" si="131"/>
        <v>228.73599999999999</v>
      </c>
    </row>
    <row r="1160" spans="1:25" x14ac:dyDescent="0.2">
      <c r="A1160" s="37">
        <f t="shared" si="129"/>
        <v>1158</v>
      </c>
      <c r="B1160" s="38">
        <v>228.22399999999999</v>
      </c>
      <c r="H1160" s="37">
        <f t="shared" si="130"/>
        <v>1158</v>
      </c>
      <c r="I1160" s="42">
        <f t="shared" si="132"/>
        <v>228.12998678996036</v>
      </c>
      <c r="O1160" s="43"/>
      <c r="P1160" s="43"/>
      <c r="X1160" s="37">
        <f t="shared" si="133"/>
        <v>1163</v>
      </c>
      <c r="Y1160" s="38">
        <f t="shared" si="131"/>
        <v>228.864</v>
      </c>
    </row>
    <row r="1161" spans="1:25" x14ac:dyDescent="0.2">
      <c r="A1161" s="37">
        <f t="shared" ref="A1161:A1224" si="134">A1160+1</f>
        <v>1159</v>
      </c>
      <c r="B1161" s="38">
        <v>228.352</v>
      </c>
      <c r="H1161" s="37">
        <f t="shared" ref="H1161:H1224" si="135">H1160+1</f>
        <v>1159</v>
      </c>
      <c r="I1161" s="42">
        <f t="shared" si="132"/>
        <v>228.25785997357991</v>
      </c>
      <c r="O1161" s="43"/>
      <c r="P1161" s="43"/>
      <c r="X1161" s="37">
        <f t="shared" si="133"/>
        <v>1164</v>
      </c>
      <c r="Y1161" s="38">
        <f t="shared" si="131"/>
        <v>228.99199999999999</v>
      </c>
    </row>
    <row r="1162" spans="1:25" x14ac:dyDescent="0.2">
      <c r="A1162" s="37">
        <f t="shared" si="134"/>
        <v>1160</v>
      </c>
      <c r="B1162" s="38">
        <v>228.48</v>
      </c>
      <c r="H1162" s="37">
        <f t="shared" si="135"/>
        <v>1160</v>
      </c>
      <c r="I1162" s="42">
        <f t="shared" si="132"/>
        <v>228.38573315719947</v>
      </c>
      <c r="O1162" s="43"/>
      <c r="P1162" s="43"/>
      <c r="X1162" s="37">
        <f t="shared" si="133"/>
        <v>1165</v>
      </c>
      <c r="Y1162" s="38">
        <f t="shared" si="131"/>
        <v>229.12</v>
      </c>
    </row>
    <row r="1163" spans="1:25" x14ac:dyDescent="0.2">
      <c r="A1163" s="37">
        <f t="shared" si="134"/>
        <v>1161</v>
      </c>
      <c r="B1163" s="38">
        <v>228.608</v>
      </c>
      <c r="H1163" s="37">
        <f t="shared" si="135"/>
        <v>1161</v>
      </c>
      <c r="I1163" s="42">
        <f t="shared" si="132"/>
        <v>228.51360634081902</v>
      </c>
      <c r="O1163" s="43"/>
      <c r="P1163" s="43"/>
      <c r="X1163" s="37">
        <f t="shared" si="133"/>
        <v>1166</v>
      </c>
      <c r="Y1163" s="38">
        <f t="shared" si="131"/>
        <v>229.24799999999999</v>
      </c>
    </row>
    <row r="1164" spans="1:25" x14ac:dyDescent="0.2">
      <c r="A1164" s="37">
        <f t="shared" si="134"/>
        <v>1162</v>
      </c>
      <c r="B1164" s="38">
        <v>228.73599999999999</v>
      </c>
      <c r="H1164" s="37">
        <f t="shared" si="135"/>
        <v>1162</v>
      </c>
      <c r="I1164" s="42">
        <f t="shared" si="132"/>
        <v>228.64147952443858</v>
      </c>
      <c r="O1164" s="43"/>
      <c r="P1164" s="43"/>
      <c r="X1164" s="37">
        <f t="shared" si="133"/>
        <v>1167</v>
      </c>
      <c r="Y1164" s="38">
        <f t="shared" si="131"/>
        <v>229.376</v>
      </c>
    </row>
    <row r="1165" spans="1:25" x14ac:dyDescent="0.2">
      <c r="A1165" s="37">
        <f t="shared" si="134"/>
        <v>1163</v>
      </c>
      <c r="B1165" s="38">
        <v>228.864</v>
      </c>
      <c r="H1165" s="37">
        <f t="shared" si="135"/>
        <v>1163</v>
      </c>
      <c r="I1165" s="42">
        <f t="shared" si="132"/>
        <v>228.76935270805811</v>
      </c>
      <c r="O1165" s="43"/>
      <c r="P1165" s="43"/>
      <c r="X1165" s="37">
        <f t="shared" si="133"/>
        <v>1168</v>
      </c>
      <c r="Y1165" s="38">
        <f t="shared" si="131"/>
        <v>229.50399999999999</v>
      </c>
    </row>
    <row r="1166" spans="1:25" x14ac:dyDescent="0.2">
      <c r="A1166" s="37">
        <f t="shared" si="134"/>
        <v>1164</v>
      </c>
      <c r="B1166" s="38">
        <v>228.99199999999999</v>
      </c>
      <c r="H1166" s="37">
        <f t="shared" si="135"/>
        <v>1164</v>
      </c>
      <c r="I1166" s="42">
        <f t="shared" si="132"/>
        <v>228.89722589167766</v>
      </c>
      <c r="O1166" s="43"/>
      <c r="P1166" s="43"/>
      <c r="X1166" s="37">
        <f t="shared" si="133"/>
        <v>1169</v>
      </c>
      <c r="Y1166" s="38">
        <f t="shared" si="131"/>
        <v>229.63200000000001</v>
      </c>
    </row>
    <row r="1167" spans="1:25" x14ac:dyDescent="0.2">
      <c r="A1167" s="37">
        <f t="shared" si="134"/>
        <v>1165</v>
      </c>
      <c r="B1167" s="38">
        <v>229.12</v>
      </c>
      <c r="H1167" s="37">
        <f t="shared" si="135"/>
        <v>1165</v>
      </c>
      <c r="I1167" s="42">
        <f t="shared" si="132"/>
        <v>229.02509907529722</v>
      </c>
      <c r="O1167" s="43"/>
      <c r="P1167" s="43"/>
      <c r="X1167" s="37">
        <f t="shared" si="133"/>
        <v>1170</v>
      </c>
      <c r="Y1167" s="38">
        <f t="shared" si="131"/>
        <v>229.76</v>
      </c>
    </row>
    <row r="1168" spans="1:25" x14ac:dyDescent="0.2">
      <c r="A1168" s="37">
        <f t="shared" si="134"/>
        <v>1166</v>
      </c>
      <c r="B1168" s="38">
        <v>229.24799999999999</v>
      </c>
      <c r="H1168" s="37">
        <f t="shared" si="135"/>
        <v>1166</v>
      </c>
      <c r="I1168" s="42">
        <f t="shared" si="132"/>
        <v>229.15297225891678</v>
      </c>
      <c r="O1168" s="43"/>
      <c r="P1168" s="43"/>
      <c r="X1168" s="37">
        <f t="shared" si="133"/>
        <v>1171</v>
      </c>
      <c r="Y1168" s="38">
        <f t="shared" si="131"/>
        <v>229.88800000000001</v>
      </c>
    </row>
    <row r="1169" spans="1:25" x14ac:dyDescent="0.2">
      <c r="A1169" s="37">
        <f t="shared" si="134"/>
        <v>1167</v>
      </c>
      <c r="B1169" s="38">
        <v>229.376</v>
      </c>
      <c r="H1169" s="37">
        <f t="shared" si="135"/>
        <v>1167</v>
      </c>
      <c r="I1169" s="42">
        <f t="shared" si="132"/>
        <v>229.28084544253633</v>
      </c>
      <c r="O1169" s="43"/>
      <c r="P1169" s="43"/>
      <c r="X1169" s="37">
        <f t="shared" si="133"/>
        <v>1172</v>
      </c>
      <c r="Y1169" s="38">
        <f t="shared" si="131"/>
        <v>230.01599999999999</v>
      </c>
    </row>
    <row r="1170" spans="1:25" x14ac:dyDescent="0.2">
      <c r="A1170" s="37">
        <f t="shared" si="134"/>
        <v>1168</v>
      </c>
      <c r="B1170" s="38">
        <v>229.50399999999999</v>
      </c>
      <c r="H1170" s="37">
        <f t="shared" si="135"/>
        <v>1168</v>
      </c>
      <c r="I1170" s="42">
        <f t="shared" si="132"/>
        <v>229.40871862615586</v>
      </c>
      <c r="O1170" s="43"/>
      <c r="P1170" s="43"/>
      <c r="X1170" s="37">
        <f t="shared" si="133"/>
        <v>1173</v>
      </c>
      <c r="Y1170" s="38">
        <f t="shared" si="131"/>
        <v>230.14400000000001</v>
      </c>
    </row>
    <row r="1171" spans="1:25" x14ac:dyDescent="0.2">
      <c r="A1171" s="37">
        <f t="shared" si="134"/>
        <v>1169</v>
      </c>
      <c r="B1171" s="38">
        <v>229.63200000000001</v>
      </c>
      <c r="H1171" s="37">
        <f t="shared" si="135"/>
        <v>1169</v>
      </c>
      <c r="I1171" s="42">
        <f t="shared" si="132"/>
        <v>229.53659180977542</v>
      </c>
      <c r="O1171" s="43"/>
      <c r="P1171" s="43"/>
      <c r="X1171" s="37">
        <f t="shared" si="133"/>
        <v>1174</v>
      </c>
      <c r="Y1171" s="38">
        <f t="shared" si="131"/>
        <v>230.27199999999999</v>
      </c>
    </row>
    <row r="1172" spans="1:25" x14ac:dyDescent="0.2">
      <c r="A1172" s="37">
        <f t="shared" si="134"/>
        <v>1170</v>
      </c>
      <c r="B1172" s="38">
        <v>229.76</v>
      </c>
      <c r="H1172" s="37">
        <f t="shared" si="135"/>
        <v>1170</v>
      </c>
      <c r="I1172" s="42">
        <f t="shared" si="132"/>
        <v>229.66446499339497</v>
      </c>
      <c r="O1172" s="43"/>
      <c r="P1172" s="43"/>
      <c r="X1172" s="37">
        <f t="shared" si="133"/>
        <v>1175</v>
      </c>
      <c r="Y1172" s="38">
        <f t="shared" si="131"/>
        <v>230.4</v>
      </c>
    </row>
    <row r="1173" spans="1:25" x14ac:dyDescent="0.2">
      <c r="A1173" s="37">
        <f t="shared" si="134"/>
        <v>1171</v>
      </c>
      <c r="B1173" s="38">
        <v>229.88800000000001</v>
      </c>
      <c r="H1173" s="37">
        <f t="shared" si="135"/>
        <v>1171</v>
      </c>
      <c r="I1173" s="42">
        <f t="shared" si="132"/>
        <v>229.79233817701453</v>
      </c>
      <c r="O1173" s="43"/>
      <c r="P1173" s="43"/>
      <c r="X1173" s="37">
        <f t="shared" si="133"/>
        <v>1176</v>
      </c>
      <c r="Y1173" s="38">
        <f t="shared" si="131"/>
        <v>230.52799999999999</v>
      </c>
    </row>
    <row r="1174" spans="1:25" x14ac:dyDescent="0.2">
      <c r="A1174" s="37">
        <f t="shared" si="134"/>
        <v>1172</v>
      </c>
      <c r="B1174" s="38">
        <v>230.01599999999999</v>
      </c>
      <c r="H1174" s="37">
        <f t="shared" si="135"/>
        <v>1172</v>
      </c>
      <c r="I1174" s="42">
        <f t="shared" si="132"/>
        <v>229.92021136063408</v>
      </c>
      <c r="O1174" s="43"/>
      <c r="P1174" s="43"/>
      <c r="X1174" s="37">
        <f t="shared" si="133"/>
        <v>1177</v>
      </c>
      <c r="Y1174" s="38">
        <f t="shared" si="131"/>
        <v>230.65600000000001</v>
      </c>
    </row>
    <row r="1175" spans="1:25" x14ac:dyDescent="0.2">
      <c r="A1175" s="37">
        <f t="shared" si="134"/>
        <v>1173</v>
      </c>
      <c r="B1175" s="38">
        <v>230.14400000000001</v>
      </c>
      <c r="H1175" s="37">
        <f t="shared" si="135"/>
        <v>1173</v>
      </c>
      <c r="I1175" s="42">
        <f t="shared" si="132"/>
        <v>230.04808454425361</v>
      </c>
      <c r="O1175" s="43"/>
      <c r="P1175" s="43"/>
      <c r="X1175" s="37">
        <f t="shared" si="133"/>
        <v>1178</v>
      </c>
      <c r="Y1175" s="38">
        <f t="shared" si="131"/>
        <v>230.78399999999999</v>
      </c>
    </row>
    <row r="1176" spans="1:25" x14ac:dyDescent="0.2">
      <c r="A1176" s="37">
        <f t="shared" si="134"/>
        <v>1174</v>
      </c>
      <c r="B1176" s="38">
        <v>230.27199999999999</v>
      </c>
      <c r="H1176" s="37">
        <f t="shared" si="135"/>
        <v>1174</v>
      </c>
      <c r="I1176" s="42">
        <f t="shared" si="132"/>
        <v>230.17595772787317</v>
      </c>
      <c r="O1176" s="43"/>
      <c r="P1176" s="43"/>
      <c r="X1176" s="37">
        <f t="shared" si="133"/>
        <v>1179</v>
      </c>
      <c r="Y1176" s="38">
        <f t="shared" si="131"/>
        <v>230.91200000000001</v>
      </c>
    </row>
    <row r="1177" spans="1:25" x14ac:dyDescent="0.2">
      <c r="A1177" s="37">
        <f t="shared" si="134"/>
        <v>1175</v>
      </c>
      <c r="B1177" s="38">
        <v>230.4</v>
      </c>
      <c r="H1177" s="37">
        <f t="shared" si="135"/>
        <v>1175</v>
      </c>
      <c r="I1177" s="42">
        <f t="shared" si="132"/>
        <v>230.30383091149272</v>
      </c>
      <c r="O1177" s="43"/>
      <c r="P1177" s="43"/>
      <c r="X1177" s="37">
        <f t="shared" si="133"/>
        <v>1180</v>
      </c>
      <c r="Y1177" s="38">
        <f t="shared" si="131"/>
        <v>231.04</v>
      </c>
    </row>
    <row r="1178" spans="1:25" x14ac:dyDescent="0.2">
      <c r="A1178" s="37">
        <f t="shared" si="134"/>
        <v>1176</v>
      </c>
      <c r="B1178" s="38">
        <v>230.52799999999999</v>
      </c>
      <c r="H1178" s="37">
        <f t="shared" si="135"/>
        <v>1176</v>
      </c>
      <c r="I1178" s="42">
        <f t="shared" si="132"/>
        <v>230.43170409511228</v>
      </c>
      <c r="O1178" s="43"/>
      <c r="P1178" s="43"/>
      <c r="X1178" s="37">
        <f t="shared" si="133"/>
        <v>1181</v>
      </c>
      <c r="Y1178" s="38">
        <f t="shared" si="131"/>
        <v>231.16800000000001</v>
      </c>
    </row>
    <row r="1179" spans="1:25" x14ac:dyDescent="0.2">
      <c r="A1179" s="37">
        <f t="shared" si="134"/>
        <v>1177</v>
      </c>
      <c r="B1179" s="38">
        <v>230.65600000000001</v>
      </c>
      <c r="H1179" s="37">
        <f t="shared" si="135"/>
        <v>1177</v>
      </c>
      <c r="I1179" s="42">
        <f t="shared" si="132"/>
        <v>230.55957727873184</v>
      </c>
      <c r="O1179" s="43"/>
      <c r="P1179" s="43"/>
      <c r="X1179" s="37">
        <f t="shared" si="133"/>
        <v>1182</v>
      </c>
      <c r="Y1179" s="38">
        <f t="shared" si="131"/>
        <v>231.29599999999999</v>
      </c>
    </row>
    <row r="1180" spans="1:25" x14ac:dyDescent="0.2">
      <c r="A1180" s="37">
        <f t="shared" si="134"/>
        <v>1178</v>
      </c>
      <c r="B1180" s="38">
        <v>230.78399999999999</v>
      </c>
      <c r="H1180" s="37">
        <f t="shared" si="135"/>
        <v>1178</v>
      </c>
      <c r="I1180" s="42">
        <f t="shared" si="132"/>
        <v>230.68745046235136</v>
      </c>
      <c r="O1180" s="43"/>
      <c r="P1180" s="43"/>
      <c r="X1180" s="37">
        <f t="shared" si="133"/>
        <v>1183</v>
      </c>
      <c r="Y1180" s="38">
        <f t="shared" si="131"/>
        <v>231.42400000000001</v>
      </c>
    </row>
    <row r="1181" spans="1:25" x14ac:dyDescent="0.2">
      <c r="A1181" s="37">
        <f t="shared" si="134"/>
        <v>1179</v>
      </c>
      <c r="B1181" s="38">
        <v>230.91200000000001</v>
      </c>
      <c r="H1181" s="37">
        <f t="shared" si="135"/>
        <v>1179</v>
      </c>
      <c r="I1181" s="42">
        <f t="shared" si="132"/>
        <v>230.81532364597092</v>
      </c>
      <c r="O1181" s="43"/>
      <c r="P1181" s="43"/>
      <c r="X1181" s="37">
        <f t="shared" si="133"/>
        <v>1184</v>
      </c>
      <c r="Y1181" s="38">
        <f t="shared" si="131"/>
        <v>231.55199999999999</v>
      </c>
    </row>
    <row r="1182" spans="1:25" x14ac:dyDescent="0.2">
      <c r="A1182" s="37">
        <f t="shared" si="134"/>
        <v>1180</v>
      </c>
      <c r="B1182" s="38">
        <v>231.04</v>
      </c>
      <c r="H1182" s="37">
        <f t="shared" si="135"/>
        <v>1180</v>
      </c>
      <c r="I1182" s="42">
        <f t="shared" si="132"/>
        <v>230.94319682959048</v>
      </c>
      <c r="O1182" s="43"/>
      <c r="P1182" s="43"/>
      <c r="X1182" s="37">
        <f t="shared" si="133"/>
        <v>1185</v>
      </c>
      <c r="Y1182" s="38">
        <f t="shared" si="131"/>
        <v>231.68</v>
      </c>
    </row>
    <row r="1183" spans="1:25" x14ac:dyDescent="0.2">
      <c r="A1183" s="37">
        <f t="shared" si="134"/>
        <v>1181</v>
      </c>
      <c r="B1183" s="38">
        <v>231.16800000000001</v>
      </c>
      <c r="H1183" s="37">
        <f t="shared" si="135"/>
        <v>1181</v>
      </c>
      <c r="I1183" s="42">
        <f t="shared" si="132"/>
        <v>231.07107001321003</v>
      </c>
      <c r="O1183" s="43"/>
      <c r="P1183" s="43"/>
      <c r="X1183" s="37">
        <f t="shared" si="133"/>
        <v>1186</v>
      </c>
      <c r="Y1183" s="38">
        <f t="shared" si="131"/>
        <v>231.80799999999999</v>
      </c>
    </row>
    <row r="1184" spans="1:25" x14ac:dyDescent="0.2">
      <c r="A1184" s="37">
        <f t="shared" si="134"/>
        <v>1182</v>
      </c>
      <c r="B1184" s="38">
        <v>231.29599999999999</v>
      </c>
      <c r="H1184" s="37">
        <f t="shared" si="135"/>
        <v>1182</v>
      </c>
      <c r="I1184" s="42">
        <f t="shared" si="132"/>
        <v>231.19894319682959</v>
      </c>
      <c r="O1184" s="43"/>
      <c r="P1184" s="43"/>
      <c r="X1184" s="37">
        <f t="shared" si="133"/>
        <v>1187</v>
      </c>
      <c r="Y1184" s="38">
        <f t="shared" si="131"/>
        <v>231.93600000000001</v>
      </c>
    </row>
    <row r="1185" spans="1:25" x14ac:dyDescent="0.2">
      <c r="A1185" s="37">
        <f t="shared" si="134"/>
        <v>1183</v>
      </c>
      <c r="B1185" s="38">
        <v>231.42400000000001</v>
      </c>
      <c r="H1185" s="37">
        <f t="shared" si="135"/>
        <v>1183</v>
      </c>
      <c r="I1185" s="42">
        <f t="shared" si="132"/>
        <v>231.32681638044915</v>
      </c>
      <c r="O1185" s="43"/>
      <c r="P1185" s="43"/>
      <c r="X1185" s="37">
        <f t="shared" si="133"/>
        <v>1188</v>
      </c>
      <c r="Y1185" s="38">
        <f t="shared" si="131"/>
        <v>232.06399999999999</v>
      </c>
    </row>
    <row r="1186" spans="1:25" x14ac:dyDescent="0.2">
      <c r="A1186" s="37">
        <f t="shared" si="134"/>
        <v>1184</v>
      </c>
      <c r="B1186" s="38">
        <v>231.55199999999999</v>
      </c>
      <c r="H1186" s="37">
        <f t="shared" si="135"/>
        <v>1184</v>
      </c>
      <c r="I1186" s="42">
        <f t="shared" si="132"/>
        <v>231.45468956406867</v>
      </c>
      <c r="O1186" s="43"/>
      <c r="P1186" s="43"/>
      <c r="X1186" s="37">
        <f t="shared" si="133"/>
        <v>1189</v>
      </c>
      <c r="Y1186" s="38">
        <f t="shared" si="131"/>
        <v>232.19200000000001</v>
      </c>
    </row>
    <row r="1187" spans="1:25" x14ac:dyDescent="0.2">
      <c r="A1187" s="37">
        <f t="shared" si="134"/>
        <v>1185</v>
      </c>
      <c r="B1187" s="38">
        <v>231.68</v>
      </c>
      <c r="H1187" s="37">
        <f t="shared" si="135"/>
        <v>1185</v>
      </c>
      <c r="I1187" s="42">
        <f t="shared" si="132"/>
        <v>231.58256274768823</v>
      </c>
      <c r="O1187" s="43"/>
      <c r="P1187" s="43"/>
      <c r="X1187" s="37">
        <f t="shared" si="133"/>
        <v>1190</v>
      </c>
      <c r="Y1187" s="38">
        <f t="shared" si="131"/>
        <v>232.32</v>
      </c>
    </row>
    <row r="1188" spans="1:25" x14ac:dyDescent="0.2">
      <c r="A1188" s="37">
        <f t="shared" si="134"/>
        <v>1186</v>
      </c>
      <c r="B1188" s="38">
        <v>231.80799999999999</v>
      </c>
      <c r="H1188" s="37">
        <f t="shared" si="135"/>
        <v>1186</v>
      </c>
      <c r="I1188" s="42">
        <f t="shared" si="132"/>
        <v>231.71043593130779</v>
      </c>
      <c r="O1188" s="43"/>
      <c r="P1188" s="43"/>
      <c r="X1188" s="37">
        <f t="shared" si="133"/>
        <v>1191</v>
      </c>
      <c r="Y1188" s="38">
        <f t="shared" si="131"/>
        <v>232.44800000000001</v>
      </c>
    </row>
    <row r="1189" spans="1:25" x14ac:dyDescent="0.2">
      <c r="A1189" s="37">
        <f t="shared" si="134"/>
        <v>1187</v>
      </c>
      <c r="B1189" s="38">
        <v>231.93600000000001</v>
      </c>
      <c r="H1189" s="37">
        <f t="shared" si="135"/>
        <v>1187</v>
      </c>
      <c r="I1189" s="42">
        <f t="shared" si="132"/>
        <v>231.83830911492734</v>
      </c>
      <c r="O1189" s="43"/>
      <c r="P1189" s="43"/>
      <c r="X1189" s="37">
        <f t="shared" si="133"/>
        <v>1192</v>
      </c>
      <c r="Y1189" s="38">
        <f t="shared" si="131"/>
        <v>232.57599999999999</v>
      </c>
    </row>
    <row r="1190" spans="1:25" x14ac:dyDescent="0.2">
      <c r="A1190" s="37">
        <f t="shared" si="134"/>
        <v>1188</v>
      </c>
      <c r="B1190" s="38">
        <v>232.06399999999999</v>
      </c>
      <c r="H1190" s="37">
        <f t="shared" si="135"/>
        <v>1188</v>
      </c>
      <c r="I1190" s="42">
        <f t="shared" si="132"/>
        <v>231.9661822985469</v>
      </c>
      <c r="O1190" s="43"/>
      <c r="P1190" s="43"/>
      <c r="X1190" s="37">
        <f t="shared" si="133"/>
        <v>1193</v>
      </c>
      <c r="Y1190" s="38">
        <f t="shared" ref="Y1190:Y1246" si="136">SUM(Y$997+((Y$1247-Y$997)*((X1190-X$997)/(X$1247-X$997))))</f>
        <v>232.70400000000001</v>
      </c>
    </row>
    <row r="1191" spans="1:25" x14ac:dyDescent="0.2">
      <c r="A1191" s="37">
        <f t="shared" si="134"/>
        <v>1189</v>
      </c>
      <c r="B1191" s="38">
        <v>232.19200000000001</v>
      </c>
      <c r="H1191" s="37">
        <f t="shared" si="135"/>
        <v>1189</v>
      </c>
      <c r="I1191" s="42">
        <f t="shared" si="132"/>
        <v>232.09405548216643</v>
      </c>
      <c r="O1191" s="43"/>
      <c r="P1191" s="43"/>
      <c r="X1191" s="37">
        <f t="shared" si="133"/>
        <v>1194</v>
      </c>
      <c r="Y1191" s="38">
        <f t="shared" si="136"/>
        <v>232.83199999999999</v>
      </c>
    </row>
    <row r="1192" spans="1:25" x14ac:dyDescent="0.2">
      <c r="A1192" s="37">
        <f t="shared" si="134"/>
        <v>1190</v>
      </c>
      <c r="B1192" s="38">
        <v>232.32</v>
      </c>
      <c r="H1192" s="37">
        <f t="shared" si="135"/>
        <v>1190</v>
      </c>
      <c r="I1192" s="42">
        <f t="shared" si="132"/>
        <v>232.22192866578598</v>
      </c>
      <c r="O1192" s="43"/>
      <c r="P1192" s="43"/>
      <c r="X1192" s="37">
        <f t="shared" si="133"/>
        <v>1195</v>
      </c>
      <c r="Y1192" s="38">
        <f t="shared" si="136"/>
        <v>232.96</v>
      </c>
    </row>
    <row r="1193" spans="1:25" x14ac:dyDescent="0.2">
      <c r="A1193" s="37">
        <f t="shared" si="134"/>
        <v>1191</v>
      </c>
      <c r="B1193" s="38">
        <v>232.44800000000001</v>
      </c>
      <c r="H1193" s="37">
        <f t="shared" si="135"/>
        <v>1191</v>
      </c>
      <c r="I1193" s="42">
        <f t="shared" si="132"/>
        <v>232.34980184940554</v>
      </c>
      <c r="O1193" s="43"/>
      <c r="P1193" s="43"/>
      <c r="X1193" s="37">
        <f t="shared" si="133"/>
        <v>1196</v>
      </c>
      <c r="Y1193" s="38">
        <f t="shared" si="136"/>
        <v>233.08799999999999</v>
      </c>
    </row>
    <row r="1194" spans="1:25" x14ac:dyDescent="0.2">
      <c r="A1194" s="37">
        <f t="shared" si="134"/>
        <v>1192</v>
      </c>
      <c r="B1194" s="38">
        <v>232.57599999999999</v>
      </c>
      <c r="H1194" s="37">
        <f t="shared" si="135"/>
        <v>1192</v>
      </c>
      <c r="I1194" s="42">
        <f t="shared" si="132"/>
        <v>232.47767503302509</v>
      </c>
      <c r="O1194" s="43"/>
      <c r="P1194" s="43"/>
      <c r="X1194" s="37">
        <f t="shared" si="133"/>
        <v>1197</v>
      </c>
      <c r="Y1194" s="38">
        <f t="shared" si="136"/>
        <v>233.21600000000001</v>
      </c>
    </row>
    <row r="1195" spans="1:25" x14ac:dyDescent="0.2">
      <c r="A1195" s="37">
        <f t="shared" si="134"/>
        <v>1193</v>
      </c>
      <c r="B1195" s="38">
        <v>232.70400000000001</v>
      </c>
      <c r="H1195" s="37">
        <f t="shared" si="135"/>
        <v>1193</v>
      </c>
      <c r="I1195" s="42">
        <f t="shared" si="132"/>
        <v>232.60554821664465</v>
      </c>
      <c r="O1195" s="43"/>
      <c r="P1195" s="43"/>
      <c r="X1195" s="37">
        <f t="shared" si="133"/>
        <v>1198</v>
      </c>
      <c r="Y1195" s="38">
        <f t="shared" si="136"/>
        <v>233.34399999999999</v>
      </c>
    </row>
    <row r="1196" spans="1:25" x14ac:dyDescent="0.2">
      <c r="A1196" s="37">
        <f t="shared" si="134"/>
        <v>1194</v>
      </c>
      <c r="B1196" s="38">
        <v>232.83199999999999</v>
      </c>
      <c r="H1196" s="37">
        <f t="shared" si="135"/>
        <v>1194</v>
      </c>
      <c r="I1196" s="42">
        <f t="shared" ref="I1196:I1252" si="137">SUM($F$39+(($F$40-$F$39)*((H1196-$E$39)/($E$40-$E$39))))</f>
        <v>232.73342140026421</v>
      </c>
      <c r="O1196" s="43"/>
      <c r="P1196" s="43"/>
      <c r="X1196" s="37">
        <f t="shared" si="133"/>
        <v>1199</v>
      </c>
      <c r="Y1196" s="38">
        <f t="shared" si="136"/>
        <v>233.47200000000001</v>
      </c>
    </row>
    <row r="1197" spans="1:25" x14ac:dyDescent="0.2">
      <c r="A1197" s="37">
        <f t="shared" si="134"/>
        <v>1195</v>
      </c>
      <c r="B1197" s="38">
        <v>232.96</v>
      </c>
      <c r="H1197" s="37">
        <f t="shared" si="135"/>
        <v>1195</v>
      </c>
      <c r="I1197" s="42">
        <f t="shared" si="137"/>
        <v>232.86129458388373</v>
      </c>
      <c r="O1197" s="43"/>
      <c r="P1197" s="43"/>
      <c r="X1197" s="37">
        <f t="shared" si="133"/>
        <v>1200</v>
      </c>
      <c r="Y1197" s="38">
        <f t="shared" si="136"/>
        <v>233.6</v>
      </c>
    </row>
    <row r="1198" spans="1:25" x14ac:dyDescent="0.2">
      <c r="A1198" s="37">
        <f t="shared" si="134"/>
        <v>1196</v>
      </c>
      <c r="B1198" s="38">
        <v>233.08799999999999</v>
      </c>
      <c r="H1198" s="37">
        <f t="shared" si="135"/>
        <v>1196</v>
      </c>
      <c r="I1198" s="42">
        <f t="shared" si="137"/>
        <v>232.98916776750329</v>
      </c>
      <c r="O1198" s="43"/>
      <c r="P1198" s="43"/>
      <c r="X1198" s="37">
        <f t="shared" si="133"/>
        <v>1201</v>
      </c>
      <c r="Y1198" s="38">
        <f t="shared" si="136"/>
        <v>233.72800000000001</v>
      </c>
    </row>
    <row r="1199" spans="1:25" x14ac:dyDescent="0.2">
      <c r="A1199" s="37">
        <f t="shared" si="134"/>
        <v>1197</v>
      </c>
      <c r="B1199" s="38">
        <v>233.21600000000001</v>
      </c>
      <c r="H1199" s="37">
        <f t="shared" si="135"/>
        <v>1197</v>
      </c>
      <c r="I1199" s="42">
        <f t="shared" si="137"/>
        <v>233.11704095112285</v>
      </c>
      <c r="O1199" s="43"/>
      <c r="P1199" s="43"/>
      <c r="X1199" s="37">
        <f t="shared" si="133"/>
        <v>1202</v>
      </c>
      <c r="Y1199" s="38">
        <f t="shared" si="136"/>
        <v>233.85599999999999</v>
      </c>
    </row>
    <row r="1200" spans="1:25" x14ac:dyDescent="0.2">
      <c r="A1200" s="37">
        <f t="shared" si="134"/>
        <v>1198</v>
      </c>
      <c r="B1200" s="38">
        <v>233.34399999999999</v>
      </c>
      <c r="H1200" s="37">
        <f t="shared" si="135"/>
        <v>1198</v>
      </c>
      <c r="I1200" s="42">
        <f t="shared" si="137"/>
        <v>233.2449141347424</v>
      </c>
      <c r="O1200" s="43"/>
      <c r="P1200" s="43"/>
      <c r="X1200" s="37">
        <f t="shared" si="133"/>
        <v>1203</v>
      </c>
      <c r="Y1200" s="38">
        <f t="shared" si="136"/>
        <v>233.98400000000001</v>
      </c>
    </row>
    <row r="1201" spans="1:25" x14ac:dyDescent="0.2">
      <c r="A1201" s="37">
        <f t="shared" si="134"/>
        <v>1199</v>
      </c>
      <c r="B1201" s="38">
        <v>233.47200000000001</v>
      </c>
      <c r="H1201" s="37">
        <f t="shared" si="135"/>
        <v>1199</v>
      </c>
      <c r="I1201" s="42">
        <f t="shared" si="137"/>
        <v>233.37278731836196</v>
      </c>
      <c r="O1201" s="43"/>
      <c r="P1201" s="43"/>
      <c r="X1201" s="37">
        <f t="shared" si="133"/>
        <v>1204</v>
      </c>
      <c r="Y1201" s="38">
        <f t="shared" si="136"/>
        <v>234.11199999999999</v>
      </c>
    </row>
    <row r="1202" spans="1:25" x14ac:dyDescent="0.2">
      <c r="A1202" s="37">
        <f t="shared" si="134"/>
        <v>1200</v>
      </c>
      <c r="B1202" s="38">
        <v>233.6</v>
      </c>
      <c r="H1202" s="37">
        <f t="shared" si="135"/>
        <v>1200</v>
      </c>
      <c r="I1202" s="42">
        <f t="shared" si="137"/>
        <v>233.50066050198149</v>
      </c>
      <c r="O1202" s="43"/>
      <c r="P1202" s="43"/>
      <c r="X1202" s="37">
        <f t="shared" si="133"/>
        <v>1205</v>
      </c>
      <c r="Y1202" s="38">
        <f t="shared" si="136"/>
        <v>234.24</v>
      </c>
    </row>
    <row r="1203" spans="1:25" x14ac:dyDescent="0.2">
      <c r="A1203" s="37">
        <f t="shared" si="134"/>
        <v>1201</v>
      </c>
      <c r="B1203" s="38">
        <v>233.72800000000001</v>
      </c>
      <c r="H1203" s="37">
        <f t="shared" si="135"/>
        <v>1201</v>
      </c>
      <c r="I1203" s="42">
        <f t="shared" si="137"/>
        <v>233.62853368560104</v>
      </c>
      <c r="O1203" s="43"/>
      <c r="P1203" s="43"/>
      <c r="X1203" s="37">
        <f t="shared" si="133"/>
        <v>1206</v>
      </c>
      <c r="Y1203" s="38">
        <f t="shared" si="136"/>
        <v>234.36799999999999</v>
      </c>
    </row>
    <row r="1204" spans="1:25" x14ac:dyDescent="0.2">
      <c r="A1204" s="37">
        <f t="shared" si="134"/>
        <v>1202</v>
      </c>
      <c r="B1204" s="38">
        <v>233.85599999999999</v>
      </c>
      <c r="H1204" s="37">
        <f t="shared" si="135"/>
        <v>1202</v>
      </c>
      <c r="I1204" s="42">
        <f t="shared" si="137"/>
        <v>233.7564068692206</v>
      </c>
      <c r="O1204" s="43"/>
      <c r="P1204" s="43"/>
      <c r="X1204" s="37">
        <f t="shared" si="133"/>
        <v>1207</v>
      </c>
      <c r="Y1204" s="38">
        <f t="shared" si="136"/>
        <v>234.49600000000001</v>
      </c>
    </row>
    <row r="1205" spans="1:25" x14ac:dyDescent="0.2">
      <c r="A1205" s="37">
        <f t="shared" si="134"/>
        <v>1203</v>
      </c>
      <c r="B1205" s="38">
        <v>233.98400000000001</v>
      </c>
      <c r="H1205" s="37">
        <f t="shared" si="135"/>
        <v>1203</v>
      </c>
      <c r="I1205" s="42">
        <f t="shared" si="137"/>
        <v>233.88428005284015</v>
      </c>
      <c r="O1205" s="43"/>
      <c r="P1205" s="43"/>
      <c r="X1205" s="37">
        <f t="shared" si="133"/>
        <v>1208</v>
      </c>
      <c r="Y1205" s="38">
        <f t="shared" si="136"/>
        <v>234.624</v>
      </c>
    </row>
    <row r="1206" spans="1:25" x14ac:dyDescent="0.2">
      <c r="A1206" s="37">
        <f t="shared" si="134"/>
        <v>1204</v>
      </c>
      <c r="B1206" s="38">
        <v>234.11199999999999</v>
      </c>
      <c r="H1206" s="37">
        <f t="shared" si="135"/>
        <v>1204</v>
      </c>
      <c r="I1206" s="42">
        <f t="shared" si="137"/>
        <v>234.01215323645971</v>
      </c>
      <c r="O1206" s="43"/>
      <c r="P1206" s="43"/>
      <c r="X1206" s="37">
        <f t="shared" si="133"/>
        <v>1209</v>
      </c>
      <c r="Y1206" s="38">
        <f t="shared" si="136"/>
        <v>234.75200000000001</v>
      </c>
    </row>
    <row r="1207" spans="1:25" x14ac:dyDescent="0.2">
      <c r="A1207" s="37">
        <f t="shared" si="134"/>
        <v>1205</v>
      </c>
      <c r="B1207" s="38">
        <v>234.24</v>
      </c>
      <c r="H1207" s="37">
        <f t="shared" si="135"/>
        <v>1205</v>
      </c>
      <c r="I1207" s="42">
        <f t="shared" si="137"/>
        <v>234.14002642007924</v>
      </c>
      <c r="O1207" s="43"/>
      <c r="P1207" s="43"/>
      <c r="X1207" s="37">
        <f t="shared" si="133"/>
        <v>1210</v>
      </c>
      <c r="Y1207" s="38">
        <f t="shared" si="136"/>
        <v>234.88</v>
      </c>
    </row>
    <row r="1208" spans="1:25" x14ac:dyDescent="0.2">
      <c r="A1208" s="37">
        <f t="shared" si="134"/>
        <v>1206</v>
      </c>
      <c r="B1208" s="38">
        <v>234.36799999999999</v>
      </c>
      <c r="H1208" s="37">
        <f t="shared" si="135"/>
        <v>1206</v>
      </c>
      <c r="I1208" s="42">
        <f t="shared" si="137"/>
        <v>234.26789960369879</v>
      </c>
      <c r="O1208" s="43"/>
      <c r="P1208" s="43"/>
      <c r="X1208" s="37">
        <f t="shared" si="133"/>
        <v>1211</v>
      </c>
      <c r="Y1208" s="38">
        <f t="shared" si="136"/>
        <v>235.00800000000001</v>
      </c>
    </row>
    <row r="1209" spans="1:25" x14ac:dyDescent="0.2">
      <c r="A1209" s="37">
        <f t="shared" si="134"/>
        <v>1207</v>
      </c>
      <c r="B1209" s="38">
        <v>234.49600000000001</v>
      </c>
      <c r="H1209" s="37">
        <f t="shared" si="135"/>
        <v>1207</v>
      </c>
      <c r="I1209" s="42">
        <f t="shared" si="137"/>
        <v>234.39577278731835</v>
      </c>
      <c r="O1209" s="43"/>
      <c r="P1209" s="43"/>
      <c r="X1209" s="37">
        <f t="shared" si="133"/>
        <v>1212</v>
      </c>
      <c r="Y1209" s="38">
        <f t="shared" si="136"/>
        <v>235.136</v>
      </c>
    </row>
    <row r="1210" spans="1:25" x14ac:dyDescent="0.2">
      <c r="A1210" s="37">
        <f t="shared" si="134"/>
        <v>1208</v>
      </c>
      <c r="B1210" s="38">
        <v>234.624</v>
      </c>
      <c r="H1210" s="37">
        <f t="shared" si="135"/>
        <v>1208</v>
      </c>
      <c r="I1210" s="42">
        <f t="shared" si="137"/>
        <v>234.52364597093791</v>
      </c>
      <c r="O1210" s="43"/>
      <c r="P1210" s="43"/>
      <c r="X1210" s="37">
        <f t="shared" si="133"/>
        <v>1213</v>
      </c>
      <c r="Y1210" s="38">
        <f t="shared" si="136"/>
        <v>235.26400000000001</v>
      </c>
    </row>
    <row r="1211" spans="1:25" x14ac:dyDescent="0.2">
      <c r="A1211" s="37">
        <f t="shared" si="134"/>
        <v>1209</v>
      </c>
      <c r="B1211" s="38">
        <v>234.75200000000001</v>
      </c>
      <c r="H1211" s="37">
        <f t="shared" si="135"/>
        <v>1209</v>
      </c>
      <c r="I1211" s="42">
        <f t="shared" si="137"/>
        <v>234.65151915455746</v>
      </c>
      <c r="O1211" s="43"/>
      <c r="P1211" s="43"/>
      <c r="X1211" s="37">
        <f t="shared" si="133"/>
        <v>1214</v>
      </c>
      <c r="Y1211" s="38">
        <f t="shared" si="136"/>
        <v>235.392</v>
      </c>
    </row>
    <row r="1212" spans="1:25" x14ac:dyDescent="0.2">
      <c r="A1212" s="37">
        <f t="shared" si="134"/>
        <v>1210</v>
      </c>
      <c r="B1212" s="38">
        <v>234.88</v>
      </c>
      <c r="H1212" s="37">
        <f t="shared" si="135"/>
        <v>1210</v>
      </c>
      <c r="I1212" s="42">
        <f t="shared" si="137"/>
        <v>234.77939233817699</v>
      </c>
      <c r="O1212" s="43"/>
      <c r="P1212" s="43"/>
      <c r="X1212" s="37">
        <f t="shared" si="133"/>
        <v>1215</v>
      </c>
      <c r="Y1212" s="38">
        <f t="shared" si="136"/>
        <v>235.52</v>
      </c>
    </row>
    <row r="1213" spans="1:25" x14ac:dyDescent="0.2">
      <c r="A1213" s="37">
        <f t="shared" si="134"/>
        <v>1211</v>
      </c>
      <c r="B1213" s="38">
        <v>235.00800000000001</v>
      </c>
      <c r="H1213" s="37">
        <f t="shared" si="135"/>
        <v>1211</v>
      </c>
      <c r="I1213" s="42">
        <f t="shared" si="137"/>
        <v>234.90726552179655</v>
      </c>
      <c r="O1213" s="43"/>
      <c r="P1213" s="43"/>
      <c r="X1213" s="37">
        <f t="shared" si="133"/>
        <v>1216</v>
      </c>
      <c r="Y1213" s="38">
        <f t="shared" si="136"/>
        <v>235.648</v>
      </c>
    </row>
    <row r="1214" spans="1:25" x14ac:dyDescent="0.2">
      <c r="A1214" s="37">
        <f t="shared" si="134"/>
        <v>1212</v>
      </c>
      <c r="B1214" s="38">
        <v>235.136</v>
      </c>
      <c r="H1214" s="37">
        <f t="shared" si="135"/>
        <v>1212</v>
      </c>
      <c r="I1214" s="42">
        <f t="shared" si="137"/>
        <v>235.0351387054161</v>
      </c>
      <c r="O1214" s="43"/>
      <c r="P1214" s="43"/>
      <c r="X1214" s="37">
        <f t="shared" si="133"/>
        <v>1217</v>
      </c>
      <c r="Y1214" s="38">
        <f t="shared" si="136"/>
        <v>235.77600000000001</v>
      </c>
    </row>
    <row r="1215" spans="1:25" x14ac:dyDescent="0.2">
      <c r="A1215" s="37">
        <f t="shared" si="134"/>
        <v>1213</v>
      </c>
      <c r="B1215" s="38">
        <v>235.26400000000001</v>
      </c>
      <c r="H1215" s="37">
        <f t="shared" si="135"/>
        <v>1213</v>
      </c>
      <c r="I1215" s="42">
        <f t="shared" si="137"/>
        <v>235.16301188903566</v>
      </c>
      <c r="O1215" s="43"/>
      <c r="P1215" s="43"/>
      <c r="X1215" s="37">
        <f t="shared" si="133"/>
        <v>1218</v>
      </c>
      <c r="Y1215" s="38">
        <f t="shared" si="136"/>
        <v>235.904</v>
      </c>
    </row>
    <row r="1216" spans="1:25" x14ac:dyDescent="0.2">
      <c r="A1216" s="37">
        <f t="shared" si="134"/>
        <v>1214</v>
      </c>
      <c r="B1216" s="38">
        <v>235.392</v>
      </c>
      <c r="H1216" s="37">
        <f t="shared" si="135"/>
        <v>1214</v>
      </c>
      <c r="I1216" s="42">
        <f t="shared" si="137"/>
        <v>235.29088507265521</v>
      </c>
      <c r="O1216" s="43"/>
      <c r="P1216" s="43"/>
      <c r="X1216" s="37">
        <f t="shared" si="133"/>
        <v>1219</v>
      </c>
      <c r="Y1216" s="38">
        <f t="shared" si="136"/>
        <v>236.03200000000001</v>
      </c>
    </row>
    <row r="1217" spans="1:25" x14ac:dyDescent="0.2">
      <c r="A1217" s="37">
        <f t="shared" si="134"/>
        <v>1215</v>
      </c>
      <c r="B1217" s="38">
        <v>235.52</v>
      </c>
      <c r="H1217" s="37">
        <f t="shared" si="135"/>
        <v>1215</v>
      </c>
      <c r="I1217" s="42">
        <f t="shared" si="137"/>
        <v>235.41875825627477</v>
      </c>
      <c r="O1217" s="43"/>
      <c r="P1217" s="43"/>
      <c r="X1217" s="37">
        <f t="shared" si="133"/>
        <v>1220</v>
      </c>
      <c r="Y1217" s="38">
        <f t="shared" si="136"/>
        <v>236.16</v>
      </c>
    </row>
    <row r="1218" spans="1:25" x14ac:dyDescent="0.2">
      <c r="A1218" s="37">
        <f t="shared" si="134"/>
        <v>1216</v>
      </c>
      <c r="B1218" s="38">
        <v>235.648</v>
      </c>
      <c r="H1218" s="37">
        <f t="shared" si="135"/>
        <v>1216</v>
      </c>
      <c r="I1218" s="42">
        <f t="shared" si="137"/>
        <v>235.5466314398943</v>
      </c>
      <c r="O1218" s="43"/>
      <c r="P1218" s="43"/>
      <c r="X1218" s="37">
        <f t="shared" si="133"/>
        <v>1221</v>
      </c>
      <c r="Y1218" s="38">
        <f t="shared" si="136"/>
        <v>236.28800000000001</v>
      </c>
    </row>
    <row r="1219" spans="1:25" x14ac:dyDescent="0.2">
      <c r="A1219" s="37">
        <f t="shared" si="134"/>
        <v>1217</v>
      </c>
      <c r="B1219" s="38">
        <v>235.77600000000001</v>
      </c>
      <c r="H1219" s="37">
        <f t="shared" si="135"/>
        <v>1217</v>
      </c>
      <c r="I1219" s="42">
        <f t="shared" si="137"/>
        <v>235.67450462351385</v>
      </c>
      <c r="O1219" s="43"/>
      <c r="P1219" s="43"/>
      <c r="X1219" s="37">
        <f t="shared" si="133"/>
        <v>1222</v>
      </c>
      <c r="Y1219" s="38">
        <f t="shared" si="136"/>
        <v>236.416</v>
      </c>
    </row>
    <row r="1220" spans="1:25" x14ac:dyDescent="0.2">
      <c r="A1220" s="37">
        <f t="shared" si="134"/>
        <v>1218</v>
      </c>
      <c r="B1220" s="38">
        <v>235.904</v>
      </c>
      <c r="H1220" s="37">
        <f t="shared" si="135"/>
        <v>1218</v>
      </c>
      <c r="I1220" s="42">
        <f t="shared" si="137"/>
        <v>235.80237780713341</v>
      </c>
      <c r="O1220" s="43"/>
      <c r="P1220" s="43"/>
      <c r="X1220" s="37">
        <f t="shared" ref="X1220:X1283" si="138">X1219+1</f>
        <v>1223</v>
      </c>
      <c r="Y1220" s="38">
        <f t="shared" si="136"/>
        <v>236.54400000000001</v>
      </c>
    </row>
    <row r="1221" spans="1:25" x14ac:dyDescent="0.2">
      <c r="A1221" s="37">
        <f t="shared" si="134"/>
        <v>1219</v>
      </c>
      <c r="B1221" s="38">
        <v>236.03200000000001</v>
      </c>
      <c r="H1221" s="37">
        <f t="shared" si="135"/>
        <v>1219</v>
      </c>
      <c r="I1221" s="42">
        <f t="shared" si="137"/>
        <v>235.93025099075297</v>
      </c>
      <c r="O1221" s="43"/>
      <c r="P1221" s="43"/>
      <c r="X1221" s="37">
        <f t="shared" si="138"/>
        <v>1224</v>
      </c>
      <c r="Y1221" s="38">
        <f t="shared" si="136"/>
        <v>236.672</v>
      </c>
    </row>
    <row r="1222" spans="1:25" x14ac:dyDescent="0.2">
      <c r="A1222" s="37">
        <f t="shared" si="134"/>
        <v>1220</v>
      </c>
      <c r="B1222" s="38">
        <v>236.16</v>
      </c>
      <c r="H1222" s="37">
        <f t="shared" si="135"/>
        <v>1220</v>
      </c>
      <c r="I1222" s="42">
        <f t="shared" si="137"/>
        <v>236.05812417437252</v>
      </c>
      <c r="O1222" s="43"/>
      <c r="P1222" s="43"/>
      <c r="X1222" s="37">
        <f t="shared" si="138"/>
        <v>1225</v>
      </c>
      <c r="Y1222" s="38">
        <f t="shared" si="136"/>
        <v>236.8</v>
      </c>
    </row>
    <row r="1223" spans="1:25" x14ac:dyDescent="0.2">
      <c r="A1223" s="37">
        <f t="shared" si="134"/>
        <v>1221</v>
      </c>
      <c r="B1223" s="38">
        <v>236.28800000000001</v>
      </c>
      <c r="H1223" s="37">
        <f t="shared" si="135"/>
        <v>1221</v>
      </c>
      <c r="I1223" s="42">
        <f t="shared" si="137"/>
        <v>236.18599735799205</v>
      </c>
      <c r="O1223" s="43"/>
      <c r="P1223" s="43"/>
      <c r="X1223" s="37">
        <f t="shared" si="138"/>
        <v>1226</v>
      </c>
      <c r="Y1223" s="38">
        <f t="shared" si="136"/>
        <v>236.928</v>
      </c>
    </row>
    <row r="1224" spans="1:25" x14ac:dyDescent="0.2">
      <c r="A1224" s="37">
        <f t="shared" si="134"/>
        <v>1222</v>
      </c>
      <c r="B1224" s="38">
        <v>236.416</v>
      </c>
      <c r="H1224" s="37">
        <f t="shared" si="135"/>
        <v>1222</v>
      </c>
      <c r="I1224" s="42">
        <f t="shared" si="137"/>
        <v>236.31387054161161</v>
      </c>
      <c r="O1224" s="43"/>
      <c r="P1224" s="43"/>
      <c r="X1224" s="37">
        <f t="shared" si="138"/>
        <v>1227</v>
      </c>
      <c r="Y1224" s="38">
        <f t="shared" si="136"/>
        <v>237.05600000000001</v>
      </c>
    </row>
    <row r="1225" spans="1:25" x14ac:dyDescent="0.2">
      <c r="A1225" s="37">
        <f t="shared" ref="A1225:A1288" si="139">A1224+1</f>
        <v>1223</v>
      </c>
      <c r="B1225" s="38">
        <v>236.54400000000001</v>
      </c>
      <c r="H1225" s="37">
        <f t="shared" ref="H1225:H1288" si="140">H1224+1</f>
        <v>1223</v>
      </c>
      <c r="I1225" s="42">
        <f t="shared" si="137"/>
        <v>236.44174372523116</v>
      </c>
      <c r="O1225" s="43"/>
      <c r="P1225" s="43"/>
      <c r="X1225" s="37">
        <f t="shared" si="138"/>
        <v>1228</v>
      </c>
      <c r="Y1225" s="38">
        <f t="shared" si="136"/>
        <v>237.184</v>
      </c>
    </row>
    <row r="1226" spans="1:25" x14ac:dyDescent="0.2">
      <c r="A1226" s="37">
        <f t="shared" si="139"/>
        <v>1224</v>
      </c>
      <c r="B1226" s="38">
        <v>236.672</v>
      </c>
      <c r="H1226" s="37">
        <f t="shared" si="140"/>
        <v>1224</v>
      </c>
      <c r="I1226" s="42">
        <f t="shared" si="137"/>
        <v>236.56961690885072</v>
      </c>
      <c r="O1226" s="43"/>
      <c r="P1226" s="43"/>
      <c r="X1226" s="37">
        <f t="shared" si="138"/>
        <v>1229</v>
      </c>
      <c r="Y1226" s="38">
        <f t="shared" si="136"/>
        <v>237.31200000000001</v>
      </c>
    </row>
    <row r="1227" spans="1:25" x14ac:dyDescent="0.2">
      <c r="A1227" s="37">
        <f t="shared" si="139"/>
        <v>1225</v>
      </c>
      <c r="B1227" s="38">
        <v>236.8</v>
      </c>
      <c r="H1227" s="37">
        <f t="shared" si="140"/>
        <v>1225</v>
      </c>
      <c r="I1227" s="42">
        <f t="shared" si="137"/>
        <v>236.69749009247028</v>
      </c>
      <c r="O1227" s="43"/>
      <c r="P1227" s="43"/>
      <c r="X1227" s="37">
        <f t="shared" si="138"/>
        <v>1230</v>
      </c>
      <c r="Y1227" s="38">
        <f t="shared" si="136"/>
        <v>237.44</v>
      </c>
    </row>
    <row r="1228" spans="1:25" x14ac:dyDescent="0.2">
      <c r="A1228" s="37">
        <f t="shared" si="139"/>
        <v>1226</v>
      </c>
      <c r="B1228" s="38">
        <v>236.928</v>
      </c>
      <c r="H1228" s="37">
        <f t="shared" si="140"/>
        <v>1226</v>
      </c>
      <c r="I1228" s="42">
        <f t="shared" si="137"/>
        <v>236.82536327608983</v>
      </c>
      <c r="O1228" s="43"/>
      <c r="P1228" s="43"/>
      <c r="X1228" s="37">
        <f t="shared" si="138"/>
        <v>1231</v>
      </c>
      <c r="Y1228" s="38">
        <f t="shared" si="136"/>
        <v>237.56800000000001</v>
      </c>
    </row>
    <row r="1229" spans="1:25" x14ac:dyDescent="0.2">
      <c r="A1229" s="37">
        <f t="shared" si="139"/>
        <v>1227</v>
      </c>
      <c r="B1229" s="38">
        <v>237.05600000000001</v>
      </c>
      <c r="H1229" s="37">
        <f t="shared" si="140"/>
        <v>1227</v>
      </c>
      <c r="I1229" s="42">
        <f t="shared" si="137"/>
        <v>236.95323645970936</v>
      </c>
      <c r="O1229" s="43"/>
      <c r="P1229" s="43"/>
      <c r="X1229" s="37">
        <f t="shared" si="138"/>
        <v>1232</v>
      </c>
      <c r="Y1229" s="38">
        <f t="shared" si="136"/>
        <v>237.696</v>
      </c>
    </row>
    <row r="1230" spans="1:25" x14ac:dyDescent="0.2">
      <c r="A1230" s="37">
        <f t="shared" si="139"/>
        <v>1228</v>
      </c>
      <c r="B1230" s="38">
        <v>237.184</v>
      </c>
      <c r="H1230" s="37">
        <f t="shared" si="140"/>
        <v>1228</v>
      </c>
      <c r="I1230" s="42">
        <f t="shared" si="137"/>
        <v>237.08110964332892</v>
      </c>
      <c r="O1230" s="43"/>
      <c r="P1230" s="43"/>
      <c r="X1230" s="37">
        <f t="shared" si="138"/>
        <v>1233</v>
      </c>
      <c r="Y1230" s="38">
        <f t="shared" si="136"/>
        <v>237.82400000000001</v>
      </c>
    </row>
    <row r="1231" spans="1:25" x14ac:dyDescent="0.2">
      <c r="A1231" s="37">
        <f t="shared" si="139"/>
        <v>1229</v>
      </c>
      <c r="B1231" s="38">
        <v>237.31200000000001</v>
      </c>
      <c r="H1231" s="37">
        <f t="shared" si="140"/>
        <v>1229</v>
      </c>
      <c r="I1231" s="42">
        <f t="shared" si="137"/>
        <v>237.20898282694847</v>
      </c>
      <c r="O1231" s="43"/>
      <c r="P1231" s="43"/>
      <c r="X1231" s="37">
        <f t="shared" si="138"/>
        <v>1234</v>
      </c>
      <c r="Y1231" s="38">
        <f t="shared" si="136"/>
        <v>237.952</v>
      </c>
    </row>
    <row r="1232" spans="1:25" x14ac:dyDescent="0.2">
      <c r="A1232" s="37">
        <f t="shared" si="139"/>
        <v>1230</v>
      </c>
      <c r="B1232" s="38">
        <v>237.44</v>
      </c>
      <c r="H1232" s="37">
        <f t="shared" si="140"/>
        <v>1230</v>
      </c>
      <c r="I1232" s="42">
        <f t="shared" si="137"/>
        <v>237.33685601056803</v>
      </c>
      <c r="O1232" s="43"/>
      <c r="P1232" s="43"/>
      <c r="X1232" s="37">
        <f t="shared" si="138"/>
        <v>1235</v>
      </c>
      <c r="Y1232" s="38">
        <f t="shared" si="136"/>
        <v>238.07999999999998</v>
      </c>
    </row>
    <row r="1233" spans="1:25" x14ac:dyDescent="0.2">
      <c r="A1233" s="37">
        <f t="shared" si="139"/>
        <v>1231</v>
      </c>
      <c r="B1233" s="38">
        <v>237.56800000000001</v>
      </c>
      <c r="H1233" s="37">
        <f t="shared" si="140"/>
        <v>1231</v>
      </c>
      <c r="I1233" s="42">
        <f t="shared" si="137"/>
        <v>237.46472919418758</v>
      </c>
      <c r="O1233" s="43"/>
      <c r="P1233" s="43"/>
      <c r="X1233" s="37">
        <f t="shared" si="138"/>
        <v>1236</v>
      </c>
      <c r="Y1233" s="38">
        <f t="shared" si="136"/>
        <v>238.208</v>
      </c>
    </row>
    <row r="1234" spans="1:25" x14ac:dyDescent="0.2">
      <c r="A1234" s="37">
        <f t="shared" si="139"/>
        <v>1232</v>
      </c>
      <c r="B1234" s="38">
        <v>237.696</v>
      </c>
      <c r="H1234" s="37">
        <f t="shared" si="140"/>
        <v>1232</v>
      </c>
      <c r="I1234" s="42">
        <f t="shared" si="137"/>
        <v>237.59260237780711</v>
      </c>
      <c r="O1234" s="43"/>
      <c r="P1234" s="43"/>
      <c r="X1234" s="37">
        <f t="shared" si="138"/>
        <v>1237</v>
      </c>
      <c r="Y1234" s="38">
        <f t="shared" si="136"/>
        <v>238.33600000000001</v>
      </c>
    </row>
    <row r="1235" spans="1:25" x14ac:dyDescent="0.2">
      <c r="A1235" s="37">
        <f t="shared" si="139"/>
        <v>1233</v>
      </c>
      <c r="B1235" s="38">
        <v>237.82400000000001</v>
      </c>
      <c r="H1235" s="37">
        <f t="shared" si="140"/>
        <v>1233</v>
      </c>
      <c r="I1235" s="42">
        <f t="shared" si="137"/>
        <v>237.72047556142667</v>
      </c>
      <c r="O1235" s="43"/>
      <c r="P1235" s="43"/>
      <c r="X1235" s="37">
        <f t="shared" si="138"/>
        <v>1238</v>
      </c>
      <c r="Y1235" s="38">
        <f t="shared" si="136"/>
        <v>238.464</v>
      </c>
    </row>
    <row r="1236" spans="1:25" x14ac:dyDescent="0.2">
      <c r="A1236" s="37">
        <f t="shared" si="139"/>
        <v>1234</v>
      </c>
      <c r="B1236" s="38">
        <v>237.952</v>
      </c>
      <c r="H1236" s="37">
        <f t="shared" si="140"/>
        <v>1234</v>
      </c>
      <c r="I1236" s="42">
        <f t="shared" si="137"/>
        <v>237.84834874504622</v>
      </c>
      <c r="O1236" s="43"/>
      <c r="P1236" s="43"/>
      <c r="X1236" s="37">
        <f t="shared" si="138"/>
        <v>1239</v>
      </c>
      <c r="Y1236" s="38">
        <f t="shared" si="136"/>
        <v>238.59199999999998</v>
      </c>
    </row>
    <row r="1237" spans="1:25" x14ac:dyDescent="0.2">
      <c r="A1237" s="37">
        <f t="shared" si="139"/>
        <v>1235</v>
      </c>
      <c r="B1237" s="38">
        <v>238.07999999999998</v>
      </c>
      <c r="H1237" s="37">
        <f t="shared" si="140"/>
        <v>1235</v>
      </c>
      <c r="I1237" s="42">
        <f t="shared" si="137"/>
        <v>237.97622192866578</v>
      </c>
      <c r="O1237" s="43"/>
      <c r="P1237" s="43"/>
      <c r="X1237" s="37">
        <f t="shared" si="138"/>
        <v>1240</v>
      </c>
      <c r="Y1237" s="38">
        <f t="shared" si="136"/>
        <v>238.72</v>
      </c>
    </row>
    <row r="1238" spans="1:25" x14ac:dyDescent="0.2">
      <c r="A1238" s="37">
        <f t="shared" si="139"/>
        <v>1236</v>
      </c>
      <c r="B1238" s="38">
        <v>238.208</v>
      </c>
      <c r="H1238" s="37">
        <f t="shared" si="140"/>
        <v>1236</v>
      </c>
      <c r="I1238" s="42">
        <f t="shared" si="137"/>
        <v>238.10409511228534</v>
      </c>
      <c r="O1238" s="43"/>
      <c r="P1238" s="43"/>
      <c r="X1238" s="37">
        <f t="shared" si="138"/>
        <v>1241</v>
      </c>
      <c r="Y1238" s="38">
        <f t="shared" si="136"/>
        <v>238.84800000000001</v>
      </c>
    </row>
    <row r="1239" spans="1:25" x14ac:dyDescent="0.2">
      <c r="A1239" s="37">
        <f t="shared" si="139"/>
        <v>1237</v>
      </c>
      <c r="B1239" s="38">
        <v>238.33600000000001</v>
      </c>
      <c r="H1239" s="37">
        <f t="shared" si="140"/>
        <v>1237</v>
      </c>
      <c r="I1239" s="42">
        <f t="shared" si="137"/>
        <v>238.23196829590486</v>
      </c>
      <c r="O1239" s="43"/>
      <c r="P1239" s="43"/>
      <c r="X1239" s="37">
        <f t="shared" si="138"/>
        <v>1242</v>
      </c>
      <c r="Y1239" s="38">
        <f t="shared" si="136"/>
        <v>238.976</v>
      </c>
    </row>
    <row r="1240" spans="1:25" x14ac:dyDescent="0.2">
      <c r="A1240" s="37">
        <f t="shared" si="139"/>
        <v>1238</v>
      </c>
      <c r="B1240" s="38">
        <v>238.464</v>
      </c>
      <c r="H1240" s="37">
        <f t="shared" si="140"/>
        <v>1238</v>
      </c>
      <c r="I1240" s="42">
        <f t="shared" si="137"/>
        <v>238.35984147952442</v>
      </c>
      <c r="O1240" s="43"/>
      <c r="P1240" s="43"/>
      <c r="X1240" s="37">
        <f t="shared" si="138"/>
        <v>1243</v>
      </c>
      <c r="Y1240" s="38">
        <f t="shared" si="136"/>
        <v>239.10399999999998</v>
      </c>
    </row>
    <row r="1241" spans="1:25" x14ac:dyDescent="0.2">
      <c r="A1241" s="37">
        <f t="shared" si="139"/>
        <v>1239</v>
      </c>
      <c r="B1241" s="38">
        <v>238.59199999999998</v>
      </c>
      <c r="H1241" s="37">
        <f t="shared" si="140"/>
        <v>1239</v>
      </c>
      <c r="I1241" s="42">
        <f t="shared" si="137"/>
        <v>238.48771466314398</v>
      </c>
      <c r="O1241" s="43"/>
      <c r="P1241" s="43"/>
      <c r="X1241" s="37">
        <f t="shared" si="138"/>
        <v>1244</v>
      </c>
      <c r="Y1241" s="38">
        <f t="shared" si="136"/>
        <v>239.232</v>
      </c>
    </row>
    <row r="1242" spans="1:25" x14ac:dyDescent="0.2">
      <c r="A1242" s="37">
        <f t="shared" si="139"/>
        <v>1240</v>
      </c>
      <c r="B1242" s="38">
        <v>238.72</v>
      </c>
      <c r="H1242" s="37">
        <f t="shared" si="140"/>
        <v>1240</v>
      </c>
      <c r="I1242" s="42">
        <f t="shared" si="137"/>
        <v>238.61558784676353</v>
      </c>
      <c r="O1242" s="43"/>
      <c r="P1242" s="43"/>
      <c r="X1242" s="37">
        <f t="shared" si="138"/>
        <v>1245</v>
      </c>
      <c r="Y1242" s="38">
        <f t="shared" si="136"/>
        <v>239.36</v>
      </c>
    </row>
    <row r="1243" spans="1:25" x14ac:dyDescent="0.2">
      <c r="A1243" s="37">
        <f t="shared" si="139"/>
        <v>1241</v>
      </c>
      <c r="B1243" s="38">
        <v>238.84800000000001</v>
      </c>
      <c r="H1243" s="37">
        <f t="shared" si="140"/>
        <v>1241</v>
      </c>
      <c r="I1243" s="42">
        <f t="shared" si="137"/>
        <v>238.74346103038309</v>
      </c>
      <c r="O1243" s="43"/>
      <c r="P1243" s="43"/>
      <c r="X1243" s="37">
        <f t="shared" si="138"/>
        <v>1246</v>
      </c>
      <c r="Y1243" s="38">
        <f t="shared" si="136"/>
        <v>239.488</v>
      </c>
    </row>
    <row r="1244" spans="1:25" x14ac:dyDescent="0.2">
      <c r="A1244" s="37">
        <f t="shared" si="139"/>
        <v>1242</v>
      </c>
      <c r="B1244" s="38">
        <v>238.976</v>
      </c>
      <c r="H1244" s="37">
        <f t="shared" si="140"/>
        <v>1242</v>
      </c>
      <c r="I1244" s="42">
        <f t="shared" si="137"/>
        <v>238.87133421400262</v>
      </c>
      <c r="O1244" s="43"/>
      <c r="P1244" s="43"/>
      <c r="X1244" s="37">
        <f t="shared" si="138"/>
        <v>1247</v>
      </c>
      <c r="Y1244" s="38">
        <f t="shared" si="136"/>
        <v>239.61599999999999</v>
      </c>
    </row>
    <row r="1245" spans="1:25" x14ac:dyDescent="0.2">
      <c r="A1245" s="37">
        <f t="shared" si="139"/>
        <v>1243</v>
      </c>
      <c r="B1245" s="38">
        <v>239.10399999999998</v>
      </c>
      <c r="H1245" s="37">
        <f t="shared" si="140"/>
        <v>1243</v>
      </c>
      <c r="I1245" s="42">
        <f t="shared" si="137"/>
        <v>238.99920739762217</v>
      </c>
      <c r="O1245" s="43"/>
      <c r="P1245" s="43"/>
      <c r="X1245" s="37">
        <f t="shared" si="138"/>
        <v>1248</v>
      </c>
      <c r="Y1245" s="38">
        <f t="shared" si="136"/>
        <v>239.744</v>
      </c>
    </row>
    <row r="1246" spans="1:25" x14ac:dyDescent="0.2">
      <c r="A1246" s="37">
        <f t="shared" si="139"/>
        <v>1244</v>
      </c>
      <c r="B1246" s="38">
        <v>239.232</v>
      </c>
      <c r="H1246" s="37">
        <f t="shared" si="140"/>
        <v>1244</v>
      </c>
      <c r="I1246" s="42">
        <f t="shared" si="137"/>
        <v>239.12708058124173</v>
      </c>
      <c r="O1246" s="43"/>
      <c r="P1246" s="43"/>
      <c r="X1246" s="37">
        <f t="shared" si="138"/>
        <v>1249</v>
      </c>
      <c r="Y1246" s="38">
        <f t="shared" si="136"/>
        <v>239.87200000000001</v>
      </c>
    </row>
    <row r="1247" spans="1:25" x14ac:dyDescent="0.2">
      <c r="A1247" s="37">
        <f t="shared" si="139"/>
        <v>1245</v>
      </c>
      <c r="B1247" s="38">
        <v>239.36</v>
      </c>
      <c r="H1247" s="37">
        <f t="shared" si="140"/>
        <v>1245</v>
      </c>
      <c r="I1247" s="42">
        <f t="shared" si="137"/>
        <v>239.25495376486128</v>
      </c>
      <c r="O1247" s="43"/>
      <c r="P1247" s="43"/>
      <c r="X1247" s="37">
        <f t="shared" si="138"/>
        <v>1250</v>
      </c>
      <c r="Y1247" s="40">
        <v>240</v>
      </c>
    </row>
    <row r="1248" spans="1:25" x14ac:dyDescent="0.2">
      <c r="A1248" s="37">
        <f t="shared" si="139"/>
        <v>1246</v>
      </c>
      <c r="B1248" s="38">
        <v>239.488</v>
      </c>
      <c r="H1248" s="37">
        <f t="shared" si="140"/>
        <v>1246</v>
      </c>
      <c r="I1248" s="42">
        <f t="shared" si="137"/>
        <v>239.38282694848084</v>
      </c>
      <c r="O1248" s="43"/>
      <c r="P1248" s="43"/>
      <c r="X1248" s="37">
        <f t="shared" si="138"/>
        <v>1251</v>
      </c>
      <c r="Y1248" s="38">
        <f t="shared" ref="Y1248:Y1311" si="141">SUM(Y$1247+((Y$1497-Y$1247)*((X1248-X$1247)/(X$1497-X$1247))))</f>
        <v>240.108</v>
      </c>
    </row>
    <row r="1249" spans="1:25" x14ac:dyDescent="0.2">
      <c r="A1249" s="37">
        <f t="shared" si="139"/>
        <v>1247</v>
      </c>
      <c r="B1249" s="38">
        <v>239.61599999999999</v>
      </c>
      <c r="H1249" s="37">
        <f t="shared" si="140"/>
        <v>1247</v>
      </c>
      <c r="I1249" s="42">
        <f t="shared" si="137"/>
        <v>239.5107001321004</v>
      </c>
      <c r="O1249" s="43"/>
      <c r="P1249" s="43"/>
      <c r="X1249" s="37">
        <f t="shared" si="138"/>
        <v>1252</v>
      </c>
      <c r="Y1249" s="38">
        <f t="shared" si="141"/>
        <v>240.21600000000001</v>
      </c>
    </row>
    <row r="1250" spans="1:25" x14ac:dyDescent="0.2">
      <c r="A1250" s="37">
        <f t="shared" si="139"/>
        <v>1248</v>
      </c>
      <c r="B1250" s="38">
        <v>239.744</v>
      </c>
      <c r="H1250" s="37">
        <f t="shared" si="140"/>
        <v>1248</v>
      </c>
      <c r="I1250" s="42">
        <f t="shared" si="137"/>
        <v>239.63857331571992</v>
      </c>
      <c r="O1250" s="43"/>
      <c r="P1250" s="43"/>
      <c r="X1250" s="37">
        <f t="shared" si="138"/>
        <v>1253</v>
      </c>
      <c r="Y1250" s="38">
        <f t="shared" si="141"/>
        <v>240.32400000000001</v>
      </c>
    </row>
    <row r="1251" spans="1:25" x14ac:dyDescent="0.2">
      <c r="A1251" s="37">
        <f t="shared" si="139"/>
        <v>1249</v>
      </c>
      <c r="B1251" s="38">
        <v>239.87200000000001</v>
      </c>
      <c r="H1251" s="37">
        <f t="shared" si="140"/>
        <v>1249</v>
      </c>
      <c r="I1251" s="42">
        <f t="shared" si="137"/>
        <v>239.76644649933948</v>
      </c>
      <c r="O1251" s="43"/>
      <c r="P1251" s="43"/>
      <c r="X1251" s="37">
        <f t="shared" si="138"/>
        <v>1254</v>
      </c>
      <c r="Y1251" s="38">
        <f t="shared" si="141"/>
        <v>240.43199999999999</v>
      </c>
    </row>
    <row r="1252" spans="1:25" x14ac:dyDescent="0.2">
      <c r="A1252" s="37">
        <f t="shared" si="139"/>
        <v>1250</v>
      </c>
      <c r="B1252" s="38">
        <v>240</v>
      </c>
      <c r="H1252" s="37">
        <f t="shared" si="140"/>
        <v>1250</v>
      </c>
      <c r="I1252" s="42">
        <f t="shared" si="137"/>
        <v>239.89431968295904</v>
      </c>
      <c r="O1252" s="43"/>
      <c r="P1252" s="43"/>
      <c r="X1252" s="37">
        <f t="shared" si="138"/>
        <v>1255</v>
      </c>
      <c r="Y1252" s="38">
        <f t="shared" si="141"/>
        <v>240.54</v>
      </c>
    </row>
    <row r="1253" spans="1:25" x14ac:dyDescent="0.2">
      <c r="A1253" s="37">
        <f t="shared" si="139"/>
        <v>1251</v>
      </c>
      <c r="B1253" s="38">
        <v>240.108</v>
      </c>
      <c r="H1253" s="37">
        <f t="shared" si="140"/>
        <v>1251</v>
      </c>
      <c r="I1253" s="42">
        <f>SUM($F$40+(($F$41-$F$40)*((H1253-$E$40)/($E$41-$E$40))))</f>
        <v>240.00317040951123</v>
      </c>
      <c r="O1253" s="43"/>
      <c r="P1253" s="43"/>
      <c r="X1253" s="37">
        <f t="shared" si="138"/>
        <v>1256</v>
      </c>
      <c r="Y1253" s="38">
        <f t="shared" si="141"/>
        <v>240.648</v>
      </c>
    </row>
    <row r="1254" spans="1:25" x14ac:dyDescent="0.2">
      <c r="A1254" s="37">
        <f t="shared" si="139"/>
        <v>1252</v>
      </c>
      <c r="B1254" s="38">
        <v>240.21600000000001</v>
      </c>
      <c r="H1254" s="37">
        <f t="shared" si="140"/>
        <v>1252</v>
      </c>
      <c r="I1254" s="42">
        <f t="shared" ref="I1254:I1317" si="142">SUM($F$40+(($F$41-$F$40)*((H1254-$E$40)/($E$41-$E$40))))</f>
        <v>240.11202113606339</v>
      </c>
      <c r="O1254" s="43"/>
      <c r="P1254" s="43"/>
      <c r="X1254" s="37">
        <f t="shared" si="138"/>
        <v>1257</v>
      </c>
      <c r="Y1254" s="38">
        <f t="shared" si="141"/>
        <v>240.756</v>
      </c>
    </row>
    <row r="1255" spans="1:25" x14ac:dyDescent="0.2">
      <c r="A1255" s="37">
        <f t="shared" si="139"/>
        <v>1253</v>
      </c>
      <c r="B1255" s="38">
        <v>240.32400000000001</v>
      </c>
      <c r="H1255" s="37">
        <f t="shared" si="140"/>
        <v>1253</v>
      </c>
      <c r="I1255" s="42">
        <f t="shared" si="142"/>
        <v>240.22087186261558</v>
      </c>
      <c r="O1255" s="43"/>
      <c r="P1255" s="43"/>
      <c r="X1255" s="37">
        <f t="shared" si="138"/>
        <v>1258</v>
      </c>
      <c r="Y1255" s="38">
        <f t="shared" si="141"/>
        <v>240.864</v>
      </c>
    </row>
    <row r="1256" spans="1:25" x14ac:dyDescent="0.2">
      <c r="A1256" s="37">
        <f t="shared" si="139"/>
        <v>1254</v>
      </c>
      <c r="B1256" s="38">
        <v>240.43199999999999</v>
      </c>
      <c r="H1256" s="37">
        <f t="shared" si="140"/>
        <v>1254</v>
      </c>
      <c r="I1256" s="42">
        <f t="shared" si="142"/>
        <v>240.32972258916774</v>
      </c>
      <c r="O1256" s="43"/>
      <c r="P1256" s="43"/>
      <c r="X1256" s="37">
        <f t="shared" si="138"/>
        <v>1259</v>
      </c>
      <c r="Y1256" s="38">
        <f t="shared" si="141"/>
        <v>240.97200000000001</v>
      </c>
    </row>
    <row r="1257" spans="1:25" x14ac:dyDescent="0.2">
      <c r="A1257" s="37">
        <f t="shared" si="139"/>
        <v>1255</v>
      </c>
      <c r="B1257" s="38">
        <v>240.54</v>
      </c>
      <c r="H1257" s="37">
        <f t="shared" si="140"/>
        <v>1255</v>
      </c>
      <c r="I1257" s="42">
        <f t="shared" si="142"/>
        <v>240.43857331571994</v>
      </c>
      <c r="O1257" s="43"/>
      <c r="P1257" s="43"/>
      <c r="X1257" s="37">
        <f t="shared" si="138"/>
        <v>1260</v>
      </c>
      <c r="Y1257" s="38">
        <f t="shared" si="141"/>
        <v>241.08</v>
      </c>
    </row>
    <row r="1258" spans="1:25" x14ac:dyDescent="0.2">
      <c r="A1258" s="37">
        <f t="shared" si="139"/>
        <v>1256</v>
      </c>
      <c r="B1258" s="38">
        <v>240.648</v>
      </c>
      <c r="H1258" s="37">
        <f t="shared" si="140"/>
        <v>1256</v>
      </c>
      <c r="I1258" s="42">
        <f t="shared" si="142"/>
        <v>240.54742404227213</v>
      </c>
      <c r="O1258" s="43"/>
      <c r="P1258" s="43"/>
      <c r="X1258" s="37">
        <f t="shared" si="138"/>
        <v>1261</v>
      </c>
      <c r="Y1258" s="38">
        <f t="shared" si="141"/>
        <v>241.18799999999999</v>
      </c>
    </row>
    <row r="1259" spans="1:25" x14ac:dyDescent="0.2">
      <c r="A1259" s="37">
        <f t="shared" si="139"/>
        <v>1257</v>
      </c>
      <c r="B1259" s="38">
        <v>240.756</v>
      </c>
      <c r="H1259" s="37">
        <f t="shared" si="140"/>
        <v>1257</v>
      </c>
      <c r="I1259" s="42">
        <f t="shared" si="142"/>
        <v>240.65627476882429</v>
      </c>
      <c r="O1259" s="43"/>
      <c r="P1259" s="43"/>
      <c r="X1259" s="37">
        <f t="shared" si="138"/>
        <v>1262</v>
      </c>
      <c r="Y1259" s="38">
        <f t="shared" si="141"/>
        <v>241.29599999999999</v>
      </c>
    </row>
    <row r="1260" spans="1:25" x14ac:dyDescent="0.2">
      <c r="A1260" s="37">
        <f t="shared" si="139"/>
        <v>1258</v>
      </c>
      <c r="B1260" s="38">
        <v>240.864</v>
      </c>
      <c r="H1260" s="37">
        <f t="shared" si="140"/>
        <v>1258</v>
      </c>
      <c r="I1260" s="42">
        <f t="shared" si="142"/>
        <v>240.76512549537648</v>
      </c>
      <c r="O1260" s="43"/>
      <c r="P1260" s="43"/>
      <c r="X1260" s="37">
        <f t="shared" si="138"/>
        <v>1263</v>
      </c>
      <c r="Y1260" s="38">
        <f t="shared" si="141"/>
        <v>241.404</v>
      </c>
    </row>
    <row r="1261" spans="1:25" x14ac:dyDescent="0.2">
      <c r="A1261" s="37">
        <f t="shared" si="139"/>
        <v>1259</v>
      </c>
      <c r="B1261" s="38">
        <v>240.97200000000001</v>
      </c>
      <c r="H1261" s="37">
        <f t="shared" si="140"/>
        <v>1259</v>
      </c>
      <c r="I1261" s="42">
        <f t="shared" si="142"/>
        <v>240.87397622192864</v>
      </c>
      <c r="O1261" s="43"/>
      <c r="P1261" s="43"/>
      <c r="X1261" s="37">
        <f t="shared" si="138"/>
        <v>1264</v>
      </c>
      <c r="Y1261" s="38">
        <f t="shared" si="141"/>
        <v>241.512</v>
      </c>
    </row>
    <row r="1262" spans="1:25" x14ac:dyDescent="0.2">
      <c r="A1262" s="37">
        <f t="shared" si="139"/>
        <v>1260</v>
      </c>
      <c r="B1262" s="38">
        <v>241.08</v>
      </c>
      <c r="H1262" s="37">
        <f t="shared" si="140"/>
        <v>1260</v>
      </c>
      <c r="I1262" s="42">
        <f t="shared" si="142"/>
        <v>240.98282694848083</v>
      </c>
      <c r="O1262" s="43"/>
      <c r="P1262" s="43"/>
      <c r="X1262" s="37">
        <f t="shared" si="138"/>
        <v>1265</v>
      </c>
      <c r="Y1262" s="38">
        <f t="shared" si="141"/>
        <v>241.62</v>
      </c>
    </row>
    <row r="1263" spans="1:25" x14ac:dyDescent="0.2">
      <c r="A1263" s="37">
        <f t="shared" si="139"/>
        <v>1261</v>
      </c>
      <c r="B1263" s="38">
        <v>241.18799999999999</v>
      </c>
      <c r="H1263" s="37">
        <f t="shared" si="140"/>
        <v>1261</v>
      </c>
      <c r="I1263" s="42">
        <f t="shared" si="142"/>
        <v>241.09167767503303</v>
      </c>
      <c r="O1263" s="43"/>
      <c r="P1263" s="43"/>
      <c r="X1263" s="37">
        <f t="shared" si="138"/>
        <v>1266</v>
      </c>
      <c r="Y1263" s="38">
        <f t="shared" si="141"/>
        <v>241.72800000000001</v>
      </c>
    </row>
    <row r="1264" spans="1:25" x14ac:dyDescent="0.2">
      <c r="A1264" s="37">
        <f t="shared" si="139"/>
        <v>1262</v>
      </c>
      <c r="B1264" s="38">
        <v>241.29599999999999</v>
      </c>
      <c r="H1264" s="37">
        <f t="shared" si="140"/>
        <v>1262</v>
      </c>
      <c r="I1264" s="42">
        <f t="shared" si="142"/>
        <v>241.20052840158519</v>
      </c>
      <c r="O1264" s="43"/>
      <c r="P1264" s="43"/>
      <c r="X1264" s="37">
        <f t="shared" si="138"/>
        <v>1267</v>
      </c>
      <c r="Y1264" s="38">
        <f t="shared" si="141"/>
        <v>241.83600000000001</v>
      </c>
    </row>
    <row r="1265" spans="1:25" x14ac:dyDescent="0.2">
      <c r="A1265" s="37">
        <f t="shared" si="139"/>
        <v>1263</v>
      </c>
      <c r="B1265" s="38">
        <v>241.404</v>
      </c>
      <c r="H1265" s="37">
        <f t="shared" si="140"/>
        <v>1263</v>
      </c>
      <c r="I1265" s="42">
        <f t="shared" si="142"/>
        <v>241.30937912813738</v>
      </c>
      <c r="O1265" s="43"/>
      <c r="P1265" s="43"/>
      <c r="X1265" s="37">
        <f t="shared" si="138"/>
        <v>1268</v>
      </c>
      <c r="Y1265" s="38">
        <f t="shared" si="141"/>
        <v>241.94399999999999</v>
      </c>
    </row>
    <row r="1266" spans="1:25" x14ac:dyDescent="0.2">
      <c r="A1266" s="37">
        <f t="shared" si="139"/>
        <v>1264</v>
      </c>
      <c r="B1266" s="38">
        <v>241.512</v>
      </c>
      <c r="H1266" s="37">
        <f t="shared" si="140"/>
        <v>1264</v>
      </c>
      <c r="I1266" s="42">
        <f t="shared" si="142"/>
        <v>241.41822985468954</v>
      </c>
      <c r="O1266" s="43"/>
      <c r="P1266" s="43"/>
      <c r="X1266" s="37">
        <f t="shared" si="138"/>
        <v>1269</v>
      </c>
      <c r="Y1266" s="38">
        <f t="shared" si="141"/>
        <v>242.05199999999999</v>
      </c>
    </row>
    <row r="1267" spans="1:25" x14ac:dyDescent="0.2">
      <c r="A1267" s="37">
        <f t="shared" si="139"/>
        <v>1265</v>
      </c>
      <c r="B1267" s="38">
        <v>241.62</v>
      </c>
      <c r="H1267" s="37">
        <f t="shared" si="140"/>
        <v>1265</v>
      </c>
      <c r="I1267" s="42">
        <f t="shared" si="142"/>
        <v>241.52708058124173</v>
      </c>
      <c r="O1267" s="43"/>
      <c r="P1267" s="43"/>
      <c r="X1267" s="37">
        <f t="shared" si="138"/>
        <v>1270</v>
      </c>
      <c r="Y1267" s="38">
        <f t="shared" si="141"/>
        <v>242.16</v>
      </c>
    </row>
    <row r="1268" spans="1:25" x14ac:dyDescent="0.2">
      <c r="A1268" s="37">
        <f t="shared" si="139"/>
        <v>1266</v>
      </c>
      <c r="B1268" s="38">
        <v>241.72800000000001</v>
      </c>
      <c r="H1268" s="37">
        <f t="shared" si="140"/>
        <v>1266</v>
      </c>
      <c r="I1268" s="42">
        <f t="shared" si="142"/>
        <v>241.63593130779392</v>
      </c>
      <c r="O1268" s="43"/>
      <c r="P1268" s="43"/>
      <c r="X1268" s="37">
        <f t="shared" si="138"/>
        <v>1271</v>
      </c>
      <c r="Y1268" s="38">
        <f t="shared" si="141"/>
        <v>242.268</v>
      </c>
    </row>
    <row r="1269" spans="1:25" x14ac:dyDescent="0.2">
      <c r="A1269" s="37">
        <f t="shared" si="139"/>
        <v>1267</v>
      </c>
      <c r="B1269" s="38">
        <v>241.83600000000001</v>
      </c>
      <c r="H1269" s="37">
        <f t="shared" si="140"/>
        <v>1267</v>
      </c>
      <c r="I1269" s="42">
        <f t="shared" si="142"/>
        <v>241.74478203434609</v>
      </c>
      <c r="O1269" s="43"/>
      <c r="P1269" s="43"/>
      <c r="X1269" s="37">
        <f t="shared" si="138"/>
        <v>1272</v>
      </c>
      <c r="Y1269" s="38">
        <f t="shared" si="141"/>
        <v>242.376</v>
      </c>
    </row>
    <row r="1270" spans="1:25" x14ac:dyDescent="0.2">
      <c r="A1270" s="37">
        <f t="shared" si="139"/>
        <v>1268</v>
      </c>
      <c r="B1270" s="38">
        <v>241.94399999999999</v>
      </c>
      <c r="H1270" s="37">
        <f t="shared" si="140"/>
        <v>1268</v>
      </c>
      <c r="I1270" s="42">
        <f t="shared" si="142"/>
        <v>241.85363276089828</v>
      </c>
      <c r="O1270" s="43"/>
      <c r="P1270" s="43"/>
      <c r="X1270" s="37">
        <f t="shared" si="138"/>
        <v>1273</v>
      </c>
      <c r="Y1270" s="38">
        <f t="shared" si="141"/>
        <v>242.48400000000001</v>
      </c>
    </row>
    <row r="1271" spans="1:25" x14ac:dyDescent="0.2">
      <c r="A1271" s="37">
        <f t="shared" si="139"/>
        <v>1269</v>
      </c>
      <c r="B1271" s="38">
        <v>242.05199999999999</v>
      </c>
      <c r="H1271" s="37">
        <f t="shared" si="140"/>
        <v>1269</v>
      </c>
      <c r="I1271" s="42">
        <f t="shared" si="142"/>
        <v>241.96248348745044</v>
      </c>
      <c r="O1271" s="43"/>
      <c r="P1271" s="43"/>
      <c r="X1271" s="37">
        <f t="shared" si="138"/>
        <v>1274</v>
      </c>
      <c r="Y1271" s="38">
        <f t="shared" si="141"/>
        <v>242.59200000000001</v>
      </c>
    </row>
    <row r="1272" spans="1:25" x14ac:dyDescent="0.2">
      <c r="A1272" s="37">
        <f t="shared" si="139"/>
        <v>1270</v>
      </c>
      <c r="B1272" s="38">
        <v>242.16</v>
      </c>
      <c r="H1272" s="37">
        <f t="shared" si="140"/>
        <v>1270</v>
      </c>
      <c r="I1272" s="42">
        <f t="shared" si="142"/>
        <v>242.07133421400263</v>
      </c>
      <c r="O1272" s="43"/>
      <c r="P1272" s="43"/>
      <c r="X1272" s="37">
        <f t="shared" si="138"/>
        <v>1275</v>
      </c>
      <c r="Y1272" s="38">
        <f t="shared" si="141"/>
        <v>242.7</v>
      </c>
    </row>
    <row r="1273" spans="1:25" x14ac:dyDescent="0.2">
      <c r="A1273" s="37">
        <f t="shared" si="139"/>
        <v>1271</v>
      </c>
      <c r="B1273" s="38">
        <v>242.268</v>
      </c>
      <c r="H1273" s="37">
        <f t="shared" si="140"/>
        <v>1271</v>
      </c>
      <c r="I1273" s="42">
        <f t="shared" si="142"/>
        <v>242.18018494055482</v>
      </c>
      <c r="O1273" s="43"/>
      <c r="P1273" s="43"/>
      <c r="X1273" s="37">
        <f t="shared" si="138"/>
        <v>1276</v>
      </c>
      <c r="Y1273" s="38">
        <f t="shared" si="141"/>
        <v>242.80799999999999</v>
      </c>
    </row>
    <row r="1274" spans="1:25" x14ac:dyDescent="0.2">
      <c r="A1274" s="37">
        <f t="shared" si="139"/>
        <v>1272</v>
      </c>
      <c r="B1274" s="38">
        <v>242.376</v>
      </c>
      <c r="H1274" s="37">
        <f t="shared" si="140"/>
        <v>1272</v>
      </c>
      <c r="I1274" s="42">
        <f t="shared" si="142"/>
        <v>242.28903566710699</v>
      </c>
      <c r="O1274" s="43"/>
      <c r="P1274" s="43"/>
      <c r="X1274" s="37">
        <f t="shared" si="138"/>
        <v>1277</v>
      </c>
      <c r="Y1274" s="38">
        <f t="shared" si="141"/>
        <v>242.916</v>
      </c>
    </row>
    <row r="1275" spans="1:25" x14ac:dyDescent="0.2">
      <c r="A1275" s="37">
        <f t="shared" si="139"/>
        <v>1273</v>
      </c>
      <c r="B1275" s="38">
        <v>242.48400000000001</v>
      </c>
      <c r="H1275" s="37">
        <f t="shared" si="140"/>
        <v>1273</v>
      </c>
      <c r="I1275" s="42">
        <f t="shared" si="142"/>
        <v>242.39788639365918</v>
      </c>
      <c r="O1275" s="43"/>
      <c r="P1275" s="43"/>
      <c r="X1275" s="37">
        <f t="shared" si="138"/>
        <v>1278</v>
      </c>
      <c r="Y1275" s="38">
        <f t="shared" si="141"/>
        <v>243.024</v>
      </c>
    </row>
    <row r="1276" spans="1:25" x14ac:dyDescent="0.2">
      <c r="A1276" s="37">
        <f t="shared" si="139"/>
        <v>1274</v>
      </c>
      <c r="B1276" s="38">
        <v>242.59200000000001</v>
      </c>
      <c r="H1276" s="37">
        <f t="shared" si="140"/>
        <v>1274</v>
      </c>
      <c r="I1276" s="42">
        <f t="shared" si="142"/>
        <v>242.50673712021134</v>
      </c>
      <c r="O1276" s="43"/>
      <c r="P1276" s="43"/>
      <c r="X1276" s="37">
        <f t="shared" si="138"/>
        <v>1279</v>
      </c>
      <c r="Y1276" s="38">
        <f t="shared" si="141"/>
        <v>243.13200000000001</v>
      </c>
    </row>
    <row r="1277" spans="1:25" x14ac:dyDescent="0.2">
      <c r="A1277" s="37">
        <f t="shared" si="139"/>
        <v>1275</v>
      </c>
      <c r="B1277" s="38">
        <v>242.7</v>
      </c>
      <c r="H1277" s="37">
        <f t="shared" si="140"/>
        <v>1275</v>
      </c>
      <c r="I1277" s="42">
        <f t="shared" si="142"/>
        <v>242.61558784676353</v>
      </c>
      <c r="O1277" s="43"/>
      <c r="P1277" s="43"/>
      <c r="X1277" s="37">
        <f t="shared" si="138"/>
        <v>1280</v>
      </c>
      <c r="Y1277" s="38">
        <f t="shared" si="141"/>
        <v>243.24</v>
      </c>
    </row>
    <row r="1278" spans="1:25" x14ac:dyDescent="0.2">
      <c r="A1278" s="37">
        <f t="shared" si="139"/>
        <v>1276</v>
      </c>
      <c r="B1278" s="38">
        <v>242.80799999999999</v>
      </c>
      <c r="H1278" s="37">
        <f t="shared" si="140"/>
        <v>1276</v>
      </c>
      <c r="I1278" s="42">
        <f t="shared" si="142"/>
        <v>242.72443857331569</v>
      </c>
      <c r="O1278" s="43"/>
      <c r="P1278" s="43"/>
      <c r="X1278" s="37">
        <f t="shared" si="138"/>
        <v>1281</v>
      </c>
      <c r="Y1278" s="38">
        <f t="shared" si="141"/>
        <v>243.34800000000001</v>
      </c>
    </row>
    <row r="1279" spans="1:25" x14ac:dyDescent="0.2">
      <c r="A1279" s="37">
        <f t="shared" si="139"/>
        <v>1277</v>
      </c>
      <c r="B1279" s="38">
        <v>242.916</v>
      </c>
      <c r="H1279" s="37">
        <f t="shared" si="140"/>
        <v>1277</v>
      </c>
      <c r="I1279" s="42">
        <f t="shared" si="142"/>
        <v>242.83328929986789</v>
      </c>
      <c r="O1279" s="43"/>
      <c r="P1279" s="43"/>
      <c r="X1279" s="37">
        <f t="shared" si="138"/>
        <v>1282</v>
      </c>
      <c r="Y1279" s="38">
        <f t="shared" si="141"/>
        <v>243.45599999999999</v>
      </c>
    </row>
    <row r="1280" spans="1:25" x14ac:dyDescent="0.2">
      <c r="A1280" s="37">
        <f t="shared" si="139"/>
        <v>1278</v>
      </c>
      <c r="B1280" s="38">
        <v>243.024</v>
      </c>
      <c r="H1280" s="37">
        <f t="shared" si="140"/>
        <v>1278</v>
      </c>
      <c r="I1280" s="42">
        <f t="shared" si="142"/>
        <v>242.94214002642008</v>
      </c>
      <c r="O1280" s="43"/>
      <c r="P1280" s="43"/>
      <c r="X1280" s="37">
        <f t="shared" si="138"/>
        <v>1283</v>
      </c>
      <c r="Y1280" s="38">
        <f t="shared" si="141"/>
        <v>243.56399999999999</v>
      </c>
    </row>
    <row r="1281" spans="1:25" x14ac:dyDescent="0.2">
      <c r="A1281" s="37">
        <f t="shared" si="139"/>
        <v>1279</v>
      </c>
      <c r="B1281" s="38">
        <v>243.13200000000001</v>
      </c>
      <c r="H1281" s="37">
        <f t="shared" si="140"/>
        <v>1279</v>
      </c>
      <c r="I1281" s="42">
        <f t="shared" si="142"/>
        <v>243.05099075297224</v>
      </c>
      <c r="O1281" s="43"/>
      <c r="P1281" s="43"/>
      <c r="X1281" s="37">
        <f t="shared" si="138"/>
        <v>1284</v>
      </c>
      <c r="Y1281" s="38">
        <f t="shared" si="141"/>
        <v>243.672</v>
      </c>
    </row>
    <row r="1282" spans="1:25" x14ac:dyDescent="0.2">
      <c r="A1282" s="37">
        <f t="shared" si="139"/>
        <v>1280</v>
      </c>
      <c r="B1282" s="38">
        <v>243.24</v>
      </c>
      <c r="H1282" s="37">
        <f t="shared" si="140"/>
        <v>1280</v>
      </c>
      <c r="I1282" s="42">
        <f t="shared" si="142"/>
        <v>243.15984147952443</v>
      </c>
      <c r="O1282" s="43"/>
      <c r="P1282" s="43"/>
      <c r="X1282" s="37">
        <f t="shared" si="138"/>
        <v>1285</v>
      </c>
      <c r="Y1282" s="38">
        <f t="shared" si="141"/>
        <v>243.78</v>
      </c>
    </row>
    <row r="1283" spans="1:25" x14ac:dyDescent="0.2">
      <c r="A1283" s="37">
        <f t="shared" si="139"/>
        <v>1281</v>
      </c>
      <c r="B1283" s="38">
        <v>243.34800000000001</v>
      </c>
      <c r="H1283" s="37">
        <f t="shared" si="140"/>
        <v>1281</v>
      </c>
      <c r="I1283" s="42">
        <f t="shared" si="142"/>
        <v>243.26869220607659</v>
      </c>
      <c r="O1283" s="43"/>
      <c r="P1283" s="43"/>
      <c r="X1283" s="37">
        <f t="shared" si="138"/>
        <v>1286</v>
      </c>
      <c r="Y1283" s="38">
        <f t="shared" si="141"/>
        <v>243.88800000000001</v>
      </c>
    </row>
    <row r="1284" spans="1:25" x14ac:dyDescent="0.2">
      <c r="A1284" s="37">
        <f t="shared" si="139"/>
        <v>1282</v>
      </c>
      <c r="B1284" s="38">
        <v>243.45599999999999</v>
      </c>
      <c r="H1284" s="37">
        <f t="shared" si="140"/>
        <v>1282</v>
      </c>
      <c r="I1284" s="42">
        <f t="shared" si="142"/>
        <v>243.37754293262878</v>
      </c>
      <c r="O1284" s="43"/>
      <c r="P1284" s="43"/>
      <c r="X1284" s="37">
        <f t="shared" ref="X1284:X1347" si="143">X1283+1</f>
        <v>1287</v>
      </c>
      <c r="Y1284" s="38">
        <f t="shared" si="141"/>
        <v>243.99600000000001</v>
      </c>
    </row>
    <row r="1285" spans="1:25" x14ac:dyDescent="0.2">
      <c r="A1285" s="37">
        <f t="shared" si="139"/>
        <v>1283</v>
      </c>
      <c r="B1285" s="38">
        <v>243.56399999999999</v>
      </c>
      <c r="H1285" s="37">
        <f t="shared" si="140"/>
        <v>1283</v>
      </c>
      <c r="I1285" s="42">
        <f t="shared" si="142"/>
        <v>243.48639365918098</v>
      </c>
      <c r="O1285" s="43"/>
      <c r="P1285" s="43"/>
      <c r="X1285" s="37">
        <f t="shared" si="143"/>
        <v>1288</v>
      </c>
      <c r="Y1285" s="38">
        <f t="shared" si="141"/>
        <v>244.10400000000001</v>
      </c>
    </row>
    <row r="1286" spans="1:25" x14ac:dyDescent="0.2">
      <c r="A1286" s="37">
        <f t="shared" si="139"/>
        <v>1284</v>
      </c>
      <c r="B1286" s="38">
        <v>243.672</v>
      </c>
      <c r="H1286" s="37">
        <f t="shared" si="140"/>
        <v>1284</v>
      </c>
      <c r="I1286" s="42">
        <f t="shared" si="142"/>
        <v>243.59524438573314</v>
      </c>
      <c r="O1286" s="43"/>
      <c r="P1286" s="43"/>
      <c r="X1286" s="37">
        <f t="shared" si="143"/>
        <v>1289</v>
      </c>
      <c r="Y1286" s="38">
        <f t="shared" si="141"/>
        <v>244.21199999999999</v>
      </c>
    </row>
    <row r="1287" spans="1:25" x14ac:dyDescent="0.2">
      <c r="A1287" s="37">
        <f t="shared" si="139"/>
        <v>1285</v>
      </c>
      <c r="B1287" s="38">
        <v>243.78</v>
      </c>
      <c r="H1287" s="37">
        <f t="shared" si="140"/>
        <v>1285</v>
      </c>
      <c r="I1287" s="42">
        <f t="shared" si="142"/>
        <v>243.70409511228533</v>
      </c>
      <c r="O1287" s="43"/>
      <c r="P1287" s="43"/>
      <c r="X1287" s="37">
        <f t="shared" si="143"/>
        <v>1290</v>
      </c>
      <c r="Y1287" s="38">
        <f t="shared" si="141"/>
        <v>244.32</v>
      </c>
    </row>
    <row r="1288" spans="1:25" x14ac:dyDescent="0.2">
      <c r="A1288" s="37">
        <f t="shared" si="139"/>
        <v>1286</v>
      </c>
      <c r="B1288" s="38">
        <v>243.88800000000001</v>
      </c>
      <c r="H1288" s="37">
        <f t="shared" si="140"/>
        <v>1286</v>
      </c>
      <c r="I1288" s="42">
        <f t="shared" si="142"/>
        <v>243.81294583883749</v>
      </c>
      <c r="O1288" s="43"/>
      <c r="P1288" s="43"/>
      <c r="X1288" s="37">
        <f t="shared" si="143"/>
        <v>1291</v>
      </c>
      <c r="Y1288" s="38">
        <f t="shared" si="141"/>
        <v>244.428</v>
      </c>
    </row>
    <row r="1289" spans="1:25" x14ac:dyDescent="0.2">
      <c r="A1289" s="37">
        <f t="shared" ref="A1289:A1352" si="144">A1288+1</f>
        <v>1287</v>
      </c>
      <c r="B1289" s="38">
        <v>243.99600000000001</v>
      </c>
      <c r="H1289" s="37">
        <f t="shared" ref="H1289:H1352" si="145">H1288+1</f>
        <v>1287</v>
      </c>
      <c r="I1289" s="42">
        <f t="shared" si="142"/>
        <v>243.92179656538968</v>
      </c>
      <c r="O1289" s="43"/>
      <c r="P1289" s="43"/>
      <c r="X1289" s="37">
        <f t="shared" si="143"/>
        <v>1292</v>
      </c>
      <c r="Y1289" s="38">
        <f t="shared" si="141"/>
        <v>244.536</v>
      </c>
    </row>
    <row r="1290" spans="1:25" x14ac:dyDescent="0.2">
      <c r="A1290" s="37">
        <f t="shared" si="144"/>
        <v>1288</v>
      </c>
      <c r="B1290" s="38">
        <v>244.10400000000001</v>
      </c>
      <c r="H1290" s="37">
        <f t="shared" si="145"/>
        <v>1288</v>
      </c>
      <c r="I1290" s="42">
        <f t="shared" si="142"/>
        <v>244.03064729194188</v>
      </c>
      <c r="O1290" s="43"/>
      <c r="P1290" s="43"/>
      <c r="X1290" s="37">
        <f t="shared" si="143"/>
        <v>1293</v>
      </c>
      <c r="Y1290" s="38">
        <f t="shared" si="141"/>
        <v>244.64400000000001</v>
      </c>
    </row>
    <row r="1291" spans="1:25" x14ac:dyDescent="0.2">
      <c r="A1291" s="37">
        <f t="shared" si="144"/>
        <v>1289</v>
      </c>
      <c r="B1291" s="38">
        <v>244.21199999999999</v>
      </c>
      <c r="H1291" s="37">
        <f t="shared" si="145"/>
        <v>1289</v>
      </c>
      <c r="I1291" s="42">
        <f t="shared" si="142"/>
        <v>244.13949801849404</v>
      </c>
      <c r="O1291" s="43"/>
      <c r="P1291" s="43"/>
      <c r="X1291" s="37">
        <f t="shared" si="143"/>
        <v>1294</v>
      </c>
      <c r="Y1291" s="38">
        <f t="shared" si="141"/>
        <v>244.75200000000001</v>
      </c>
    </row>
    <row r="1292" spans="1:25" x14ac:dyDescent="0.2">
      <c r="A1292" s="37">
        <f t="shared" si="144"/>
        <v>1290</v>
      </c>
      <c r="B1292" s="38">
        <v>244.32</v>
      </c>
      <c r="H1292" s="37">
        <f t="shared" si="145"/>
        <v>1290</v>
      </c>
      <c r="I1292" s="42">
        <f t="shared" si="142"/>
        <v>244.24834874504623</v>
      </c>
      <c r="O1292" s="43"/>
      <c r="P1292" s="43"/>
      <c r="X1292" s="37">
        <f t="shared" si="143"/>
        <v>1295</v>
      </c>
      <c r="Y1292" s="38">
        <f t="shared" si="141"/>
        <v>244.86</v>
      </c>
    </row>
    <row r="1293" spans="1:25" x14ac:dyDescent="0.2">
      <c r="A1293" s="37">
        <f t="shared" si="144"/>
        <v>1291</v>
      </c>
      <c r="B1293" s="38">
        <v>244.428</v>
      </c>
      <c r="H1293" s="37">
        <f t="shared" si="145"/>
        <v>1291</v>
      </c>
      <c r="I1293" s="42">
        <f t="shared" si="142"/>
        <v>244.35719947159839</v>
      </c>
      <c r="O1293" s="43"/>
      <c r="P1293" s="43"/>
      <c r="X1293" s="37">
        <f t="shared" si="143"/>
        <v>1296</v>
      </c>
      <c r="Y1293" s="38">
        <f t="shared" si="141"/>
        <v>244.96799999999999</v>
      </c>
    </row>
    <row r="1294" spans="1:25" x14ac:dyDescent="0.2">
      <c r="A1294" s="37">
        <f t="shared" si="144"/>
        <v>1292</v>
      </c>
      <c r="B1294" s="38">
        <v>244.536</v>
      </c>
      <c r="H1294" s="37">
        <f t="shared" si="145"/>
        <v>1292</v>
      </c>
      <c r="I1294" s="42">
        <f t="shared" si="142"/>
        <v>244.46605019815058</v>
      </c>
      <c r="O1294" s="43"/>
      <c r="P1294" s="43"/>
      <c r="X1294" s="37">
        <f t="shared" si="143"/>
        <v>1297</v>
      </c>
      <c r="Y1294" s="38">
        <f t="shared" si="141"/>
        <v>245.07599999999999</v>
      </c>
    </row>
    <row r="1295" spans="1:25" x14ac:dyDescent="0.2">
      <c r="A1295" s="37">
        <f t="shared" si="144"/>
        <v>1293</v>
      </c>
      <c r="B1295" s="38">
        <v>244.64400000000001</v>
      </c>
      <c r="H1295" s="37">
        <f t="shared" si="145"/>
        <v>1293</v>
      </c>
      <c r="I1295" s="42">
        <f t="shared" si="142"/>
        <v>244.57490092470277</v>
      </c>
      <c r="O1295" s="43"/>
      <c r="P1295" s="43"/>
      <c r="X1295" s="37">
        <f t="shared" si="143"/>
        <v>1298</v>
      </c>
      <c r="Y1295" s="38">
        <f t="shared" si="141"/>
        <v>245.184</v>
      </c>
    </row>
    <row r="1296" spans="1:25" x14ac:dyDescent="0.2">
      <c r="A1296" s="37">
        <f t="shared" si="144"/>
        <v>1294</v>
      </c>
      <c r="B1296" s="38">
        <v>244.75200000000001</v>
      </c>
      <c r="H1296" s="37">
        <f t="shared" si="145"/>
        <v>1294</v>
      </c>
      <c r="I1296" s="42">
        <f t="shared" si="142"/>
        <v>244.68375165125494</v>
      </c>
      <c r="O1296" s="43"/>
      <c r="P1296" s="43"/>
      <c r="X1296" s="37">
        <f t="shared" si="143"/>
        <v>1299</v>
      </c>
      <c r="Y1296" s="38">
        <f t="shared" si="141"/>
        <v>245.292</v>
      </c>
    </row>
    <row r="1297" spans="1:25" x14ac:dyDescent="0.2">
      <c r="A1297" s="37">
        <f t="shared" si="144"/>
        <v>1295</v>
      </c>
      <c r="B1297" s="38">
        <v>244.86</v>
      </c>
      <c r="H1297" s="37">
        <f t="shared" si="145"/>
        <v>1295</v>
      </c>
      <c r="I1297" s="42">
        <f t="shared" si="142"/>
        <v>244.79260237780713</v>
      </c>
      <c r="O1297" s="43"/>
      <c r="P1297" s="43"/>
      <c r="X1297" s="37">
        <f t="shared" si="143"/>
        <v>1300</v>
      </c>
      <c r="Y1297" s="38">
        <f t="shared" si="141"/>
        <v>245.4</v>
      </c>
    </row>
    <row r="1298" spans="1:25" x14ac:dyDescent="0.2">
      <c r="A1298" s="37">
        <f t="shared" si="144"/>
        <v>1296</v>
      </c>
      <c r="B1298" s="38">
        <v>244.96799999999999</v>
      </c>
      <c r="H1298" s="37">
        <f t="shared" si="145"/>
        <v>1296</v>
      </c>
      <c r="I1298" s="42">
        <f t="shared" si="142"/>
        <v>244.90145310435929</v>
      </c>
      <c r="O1298" s="43"/>
      <c r="P1298" s="43"/>
      <c r="X1298" s="37">
        <f t="shared" si="143"/>
        <v>1301</v>
      </c>
      <c r="Y1298" s="38">
        <f t="shared" si="141"/>
        <v>245.50800000000001</v>
      </c>
    </row>
    <row r="1299" spans="1:25" x14ac:dyDescent="0.2">
      <c r="A1299" s="37">
        <f t="shared" si="144"/>
        <v>1297</v>
      </c>
      <c r="B1299" s="38">
        <v>245.07599999999999</v>
      </c>
      <c r="H1299" s="37">
        <f t="shared" si="145"/>
        <v>1297</v>
      </c>
      <c r="I1299" s="42">
        <f t="shared" si="142"/>
        <v>245.01030383091148</v>
      </c>
      <c r="O1299" s="43"/>
      <c r="P1299" s="43"/>
      <c r="X1299" s="37">
        <f t="shared" si="143"/>
        <v>1302</v>
      </c>
      <c r="Y1299" s="38">
        <f t="shared" si="141"/>
        <v>245.61599999999999</v>
      </c>
    </row>
    <row r="1300" spans="1:25" x14ac:dyDescent="0.2">
      <c r="A1300" s="37">
        <f t="shared" si="144"/>
        <v>1298</v>
      </c>
      <c r="B1300" s="38">
        <v>245.184</v>
      </c>
      <c r="H1300" s="37">
        <f t="shared" si="145"/>
        <v>1298</v>
      </c>
      <c r="I1300" s="42">
        <f t="shared" si="142"/>
        <v>245.11915455746367</v>
      </c>
      <c r="O1300" s="43"/>
      <c r="P1300" s="43"/>
      <c r="X1300" s="37">
        <f t="shared" si="143"/>
        <v>1303</v>
      </c>
      <c r="Y1300" s="38">
        <f t="shared" si="141"/>
        <v>245.72399999999999</v>
      </c>
    </row>
    <row r="1301" spans="1:25" x14ac:dyDescent="0.2">
      <c r="A1301" s="37">
        <f t="shared" si="144"/>
        <v>1299</v>
      </c>
      <c r="B1301" s="38">
        <v>245.292</v>
      </c>
      <c r="H1301" s="37">
        <f t="shared" si="145"/>
        <v>1299</v>
      </c>
      <c r="I1301" s="42">
        <f t="shared" si="142"/>
        <v>245.22800528401584</v>
      </c>
      <c r="O1301" s="43"/>
      <c r="P1301" s="43"/>
      <c r="X1301" s="37">
        <f t="shared" si="143"/>
        <v>1304</v>
      </c>
      <c r="Y1301" s="38">
        <f t="shared" si="141"/>
        <v>245.83199999999999</v>
      </c>
    </row>
    <row r="1302" spans="1:25" x14ac:dyDescent="0.2">
      <c r="A1302" s="37">
        <f t="shared" si="144"/>
        <v>1300</v>
      </c>
      <c r="B1302" s="38">
        <v>245.4</v>
      </c>
      <c r="H1302" s="37">
        <f t="shared" si="145"/>
        <v>1300</v>
      </c>
      <c r="I1302" s="42">
        <f t="shared" si="142"/>
        <v>245.33685601056803</v>
      </c>
      <c r="O1302" s="43"/>
      <c r="P1302" s="43"/>
      <c r="X1302" s="37">
        <f t="shared" si="143"/>
        <v>1305</v>
      </c>
      <c r="Y1302" s="38">
        <f t="shared" si="141"/>
        <v>245.94</v>
      </c>
    </row>
    <row r="1303" spans="1:25" x14ac:dyDescent="0.2">
      <c r="A1303" s="37">
        <f t="shared" si="144"/>
        <v>1301</v>
      </c>
      <c r="B1303" s="38">
        <v>245.50800000000001</v>
      </c>
      <c r="H1303" s="37">
        <f t="shared" si="145"/>
        <v>1301</v>
      </c>
      <c r="I1303" s="42">
        <f t="shared" si="142"/>
        <v>245.44570673712019</v>
      </c>
      <c r="O1303" s="43"/>
      <c r="P1303" s="43"/>
      <c r="X1303" s="37">
        <f t="shared" si="143"/>
        <v>1306</v>
      </c>
      <c r="Y1303" s="38">
        <f t="shared" si="141"/>
        <v>246.048</v>
      </c>
    </row>
    <row r="1304" spans="1:25" x14ac:dyDescent="0.2">
      <c r="A1304" s="37">
        <f t="shared" si="144"/>
        <v>1302</v>
      </c>
      <c r="B1304" s="38">
        <v>245.61599999999999</v>
      </c>
      <c r="H1304" s="37">
        <f t="shared" si="145"/>
        <v>1302</v>
      </c>
      <c r="I1304" s="42">
        <f t="shared" si="142"/>
        <v>245.55455746367238</v>
      </c>
      <c r="O1304" s="43"/>
      <c r="P1304" s="43"/>
      <c r="X1304" s="37">
        <f t="shared" si="143"/>
        <v>1307</v>
      </c>
      <c r="Y1304" s="38">
        <f t="shared" si="141"/>
        <v>246.15600000000001</v>
      </c>
    </row>
    <row r="1305" spans="1:25" x14ac:dyDescent="0.2">
      <c r="A1305" s="37">
        <f t="shared" si="144"/>
        <v>1303</v>
      </c>
      <c r="B1305" s="38">
        <v>245.72399999999999</v>
      </c>
      <c r="H1305" s="37">
        <f t="shared" si="145"/>
        <v>1303</v>
      </c>
      <c r="I1305" s="42">
        <f t="shared" si="142"/>
        <v>245.66340819022457</v>
      </c>
      <c r="O1305" s="43"/>
      <c r="P1305" s="43"/>
      <c r="X1305" s="37">
        <f t="shared" si="143"/>
        <v>1308</v>
      </c>
      <c r="Y1305" s="38">
        <f t="shared" si="141"/>
        <v>246.26400000000001</v>
      </c>
    </row>
    <row r="1306" spans="1:25" x14ac:dyDescent="0.2">
      <c r="A1306" s="37">
        <f t="shared" si="144"/>
        <v>1304</v>
      </c>
      <c r="B1306" s="38">
        <v>245.83199999999999</v>
      </c>
      <c r="H1306" s="37">
        <f t="shared" si="145"/>
        <v>1304</v>
      </c>
      <c r="I1306" s="42">
        <f t="shared" si="142"/>
        <v>245.77225891677674</v>
      </c>
      <c r="O1306" s="43"/>
      <c r="P1306" s="43"/>
      <c r="X1306" s="37">
        <f t="shared" si="143"/>
        <v>1309</v>
      </c>
      <c r="Y1306" s="38">
        <f t="shared" si="141"/>
        <v>246.37200000000001</v>
      </c>
    </row>
    <row r="1307" spans="1:25" x14ac:dyDescent="0.2">
      <c r="A1307" s="37">
        <f t="shared" si="144"/>
        <v>1305</v>
      </c>
      <c r="B1307" s="38">
        <v>245.94</v>
      </c>
      <c r="H1307" s="37">
        <f t="shared" si="145"/>
        <v>1305</v>
      </c>
      <c r="I1307" s="42">
        <f t="shared" si="142"/>
        <v>245.88110964332893</v>
      </c>
      <c r="O1307" s="43"/>
      <c r="P1307" s="43"/>
      <c r="X1307" s="37">
        <f t="shared" si="143"/>
        <v>1310</v>
      </c>
      <c r="Y1307" s="38">
        <f t="shared" si="141"/>
        <v>246.48</v>
      </c>
    </row>
    <row r="1308" spans="1:25" x14ac:dyDescent="0.2">
      <c r="A1308" s="37">
        <f t="shared" si="144"/>
        <v>1306</v>
      </c>
      <c r="B1308" s="38">
        <v>246.048</v>
      </c>
      <c r="H1308" s="37">
        <f t="shared" si="145"/>
        <v>1306</v>
      </c>
      <c r="I1308" s="42">
        <f t="shared" si="142"/>
        <v>245.98996036988109</v>
      </c>
      <c r="O1308" s="43"/>
      <c r="P1308" s="43"/>
      <c r="X1308" s="37">
        <f t="shared" si="143"/>
        <v>1311</v>
      </c>
      <c r="Y1308" s="38">
        <f t="shared" si="141"/>
        <v>246.58799999999999</v>
      </c>
    </row>
    <row r="1309" spans="1:25" x14ac:dyDescent="0.2">
      <c r="A1309" s="37">
        <f t="shared" si="144"/>
        <v>1307</v>
      </c>
      <c r="B1309" s="38">
        <v>246.15600000000001</v>
      </c>
      <c r="H1309" s="37">
        <f t="shared" si="145"/>
        <v>1307</v>
      </c>
      <c r="I1309" s="42">
        <f t="shared" si="142"/>
        <v>246.09881109643328</v>
      </c>
      <c r="O1309" s="43"/>
      <c r="P1309" s="43"/>
      <c r="X1309" s="37">
        <f t="shared" si="143"/>
        <v>1312</v>
      </c>
      <c r="Y1309" s="38">
        <f t="shared" si="141"/>
        <v>246.696</v>
      </c>
    </row>
    <row r="1310" spans="1:25" x14ac:dyDescent="0.2">
      <c r="A1310" s="37">
        <f t="shared" si="144"/>
        <v>1308</v>
      </c>
      <c r="B1310" s="38">
        <v>246.26400000000001</v>
      </c>
      <c r="H1310" s="37">
        <f t="shared" si="145"/>
        <v>1308</v>
      </c>
      <c r="I1310" s="42">
        <f t="shared" si="142"/>
        <v>246.20766182298547</v>
      </c>
      <c r="O1310" s="43"/>
      <c r="P1310" s="43"/>
      <c r="X1310" s="37">
        <f t="shared" si="143"/>
        <v>1313</v>
      </c>
      <c r="Y1310" s="38">
        <f t="shared" si="141"/>
        <v>246.804</v>
      </c>
    </row>
    <row r="1311" spans="1:25" x14ac:dyDescent="0.2">
      <c r="A1311" s="37">
        <f t="shared" si="144"/>
        <v>1309</v>
      </c>
      <c r="B1311" s="38">
        <v>246.37200000000001</v>
      </c>
      <c r="H1311" s="37">
        <f t="shared" si="145"/>
        <v>1309</v>
      </c>
      <c r="I1311" s="42">
        <f t="shared" si="142"/>
        <v>246.31651254953763</v>
      </c>
      <c r="O1311" s="43"/>
      <c r="P1311" s="43"/>
      <c r="X1311" s="37">
        <f t="shared" si="143"/>
        <v>1314</v>
      </c>
      <c r="Y1311" s="38">
        <f t="shared" si="141"/>
        <v>246.91200000000001</v>
      </c>
    </row>
    <row r="1312" spans="1:25" x14ac:dyDescent="0.2">
      <c r="A1312" s="37">
        <f t="shared" si="144"/>
        <v>1310</v>
      </c>
      <c r="B1312" s="38">
        <v>246.48</v>
      </c>
      <c r="H1312" s="37">
        <f t="shared" si="145"/>
        <v>1310</v>
      </c>
      <c r="I1312" s="42">
        <f t="shared" si="142"/>
        <v>246.42536327608983</v>
      </c>
      <c r="O1312" s="43"/>
      <c r="P1312" s="43"/>
      <c r="X1312" s="37">
        <f t="shared" si="143"/>
        <v>1315</v>
      </c>
      <c r="Y1312" s="38">
        <f t="shared" ref="Y1312:Y1375" si="146">SUM(Y$1247+((Y$1497-Y$1247)*((X1312-X$1247)/(X$1497-X$1247))))</f>
        <v>247.02</v>
      </c>
    </row>
    <row r="1313" spans="1:25" x14ac:dyDescent="0.2">
      <c r="A1313" s="37">
        <f t="shared" si="144"/>
        <v>1311</v>
      </c>
      <c r="B1313" s="38">
        <v>246.58799999999999</v>
      </c>
      <c r="H1313" s="37">
        <f t="shared" si="145"/>
        <v>1311</v>
      </c>
      <c r="I1313" s="42">
        <f t="shared" si="142"/>
        <v>246.53421400264199</v>
      </c>
      <c r="O1313" s="43"/>
      <c r="P1313" s="43"/>
      <c r="X1313" s="37">
        <f t="shared" si="143"/>
        <v>1316</v>
      </c>
      <c r="Y1313" s="38">
        <f t="shared" si="146"/>
        <v>247.12799999999999</v>
      </c>
    </row>
    <row r="1314" spans="1:25" x14ac:dyDescent="0.2">
      <c r="A1314" s="37">
        <f t="shared" si="144"/>
        <v>1312</v>
      </c>
      <c r="B1314" s="38">
        <v>246.696</v>
      </c>
      <c r="H1314" s="37">
        <f t="shared" si="145"/>
        <v>1312</v>
      </c>
      <c r="I1314" s="42">
        <f t="shared" si="142"/>
        <v>246.64306472919418</v>
      </c>
      <c r="O1314" s="43"/>
      <c r="P1314" s="43"/>
      <c r="X1314" s="37">
        <f t="shared" si="143"/>
        <v>1317</v>
      </c>
      <c r="Y1314" s="38">
        <f t="shared" si="146"/>
        <v>247.23599999999999</v>
      </c>
    </row>
    <row r="1315" spans="1:25" x14ac:dyDescent="0.2">
      <c r="A1315" s="37">
        <f t="shared" si="144"/>
        <v>1313</v>
      </c>
      <c r="B1315" s="38">
        <v>246.804</v>
      </c>
      <c r="H1315" s="37">
        <f t="shared" si="145"/>
        <v>1313</v>
      </c>
      <c r="I1315" s="42">
        <f t="shared" si="142"/>
        <v>246.75191545574637</v>
      </c>
      <c r="O1315" s="43"/>
      <c r="P1315" s="43"/>
      <c r="X1315" s="37">
        <f t="shared" si="143"/>
        <v>1318</v>
      </c>
      <c r="Y1315" s="38">
        <f t="shared" si="146"/>
        <v>247.34399999999999</v>
      </c>
    </row>
    <row r="1316" spans="1:25" x14ac:dyDescent="0.2">
      <c r="A1316" s="37">
        <f t="shared" si="144"/>
        <v>1314</v>
      </c>
      <c r="B1316" s="38">
        <v>246.91200000000001</v>
      </c>
      <c r="H1316" s="37">
        <f t="shared" si="145"/>
        <v>1314</v>
      </c>
      <c r="I1316" s="42">
        <f t="shared" si="142"/>
        <v>246.86076618229853</v>
      </c>
      <c r="O1316" s="43"/>
      <c r="P1316" s="43"/>
      <c r="X1316" s="37">
        <f t="shared" si="143"/>
        <v>1319</v>
      </c>
      <c r="Y1316" s="38">
        <f t="shared" si="146"/>
        <v>247.452</v>
      </c>
    </row>
    <row r="1317" spans="1:25" x14ac:dyDescent="0.2">
      <c r="A1317" s="37">
        <f t="shared" si="144"/>
        <v>1315</v>
      </c>
      <c r="B1317" s="38">
        <v>247.02</v>
      </c>
      <c r="H1317" s="37">
        <f t="shared" si="145"/>
        <v>1315</v>
      </c>
      <c r="I1317" s="42">
        <f t="shared" si="142"/>
        <v>246.96961690885072</v>
      </c>
      <c r="O1317" s="43"/>
      <c r="P1317" s="43"/>
      <c r="X1317" s="37">
        <f t="shared" si="143"/>
        <v>1320</v>
      </c>
      <c r="Y1317" s="38">
        <f t="shared" si="146"/>
        <v>247.56</v>
      </c>
    </row>
    <row r="1318" spans="1:25" x14ac:dyDescent="0.2">
      <c r="A1318" s="37">
        <f t="shared" si="144"/>
        <v>1316</v>
      </c>
      <c r="B1318" s="38">
        <v>247.12799999999999</v>
      </c>
      <c r="H1318" s="37">
        <f t="shared" si="145"/>
        <v>1316</v>
      </c>
      <c r="I1318" s="42">
        <f t="shared" ref="I1318:I1381" si="147">SUM($F$40+(($F$41-$F$40)*((H1318-$E$40)/($E$41-$E$40))))</f>
        <v>247.07846763540289</v>
      </c>
      <c r="O1318" s="43"/>
      <c r="P1318" s="43"/>
      <c r="X1318" s="37">
        <f t="shared" si="143"/>
        <v>1321</v>
      </c>
      <c r="Y1318" s="38">
        <f t="shared" si="146"/>
        <v>247.66800000000001</v>
      </c>
    </row>
    <row r="1319" spans="1:25" x14ac:dyDescent="0.2">
      <c r="A1319" s="37">
        <f t="shared" si="144"/>
        <v>1317</v>
      </c>
      <c r="B1319" s="38">
        <v>247.23599999999999</v>
      </c>
      <c r="H1319" s="37">
        <f t="shared" si="145"/>
        <v>1317</v>
      </c>
      <c r="I1319" s="42">
        <f t="shared" si="147"/>
        <v>247.18731836195508</v>
      </c>
      <c r="O1319" s="43"/>
      <c r="P1319" s="43"/>
      <c r="X1319" s="37">
        <f t="shared" si="143"/>
        <v>1322</v>
      </c>
      <c r="Y1319" s="38">
        <f t="shared" si="146"/>
        <v>247.77600000000001</v>
      </c>
    </row>
    <row r="1320" spans="1:25" x14ac:dyDescent="0.2">
      <c r="A1320" s="37">
        <f t="shared" si="144"/>
        <v>1318</v>
      </c>
      <c r="B1320" s="38">
        <v>247.34399999999999</v>
      </c>
      <c r="H1320" s="37">
        <f t="shared" si="145"/>
        <v>1318</v>
      </c>
      <c r="I1320" s="42">
        <f t="shared" si="147"/>
        <v>247.29616908850727</v>
      </c>
      <c r="O1320" s="43"/>
      <c r="P1320" s="43"/>
      <c r="X1320" s="37">
        <f t="shared" si="143"/>
        <v>1323</v>
      </c>
      <c r="Y1320" s="38">
        <f t="shared" si="146"/>
        <v>247.88399999999999</v>
      </c>
    </row>
    <row r="1321" spans="1:25" x14ac:dyDescent="0.2">
      <c r="A1321" s="37">
        <f t="shared" si="144"/>
        <v>1319</v>
      </c>
      <c r="B1321" s="38">
        <v>247.452</v>
      </c>
      <c r="H1321" s="37">
        <f t="shared" si="145"/>
        <v>1319</v>
      </c>
      <c r="I1321" s="42">
        <f t="shared" si="147"/>
        <v>247.40501981505943</v>
      </c>
      <c r="O1321" s="43"/>
      <c r="P1321" s="43"/>
      <c r="X1321" s="37">
        <f t="shared" si="143"/>
        <v>1324</v>
      </c>
      <c r="Y1321" s="38">
        <f t="shared" si="146"/>
        <v>247.99199999999999</v>
      </c>
    </row>
    <row r="1322" spans="1:25" x14ac:dyDescent="0.2">
      <c r="A1322" s="37">
        <f t="shared" si="144"/>
        <v>1320</v>
      </c>
      <c r="B1322" s="38">
        <v>247.56</v>
      </c>
      <c r="H1322" s="37">
        <f t="shared" si="145"/>
        <v>1320</v>
      </c>
      <c r="I1322" s="42">
        <f t="shared" si="147"/>
        <v>247.51387054161162</v>
      </c>
      <c r="O1322" s="43"/>
      <c r="P1322" s="43"/>
      <c r="X1322" s="37">
        <f t="shared" si="143"/>
        <v>1325</v>
      </c>
      <c r="Y1322" s="38">
        <f t="shared" si="146"/>
        <v>248.1</v>
      </c>
    </row>
    <row r="1323" spans="1:25" x14ac:dyDescent="0.2">
      <c r="A1323" s="37">
        <f t="shared" si="144"/>
        <v>1321</v>
      </c>
      <c r="B1323" s="38">
        <v>247.66800000000001</v>
      </c>
      <c r="H1323" s="37">
        <f t="shared" si="145"/>
        <v>1321</v>
      </c>
      <c r="I1323" s="42">
        <f t="shared" si="147"/>
        <v>247.62272126816379</v>
      </c>
      <c r="O1323" s="43"/>
      <c r="P1323" s="43"/>
      <c r="X1323" s="37">
        <f t="shared" si="143"/>
        <v>1326</v>
      </c>
      <c r="Y1323" s="38">
        <f t="shared" si="146"/>
        <v>248.208</v>
      </c>
    </row>
    <row r="1324" spans="1:25" x14ac:dyDescent="0.2">
      <c r="A1324" s="37">
        <f t="shared" si="144"/>
        <v>1322</v>
      </c>
      <c r="B1324" s="38">
        <v>247.77600000000001</v>
      </c>
      <c r="H1324" s="37">
        <f t="shared" si="145"/>
        <v>1322</v>
      </c>
      <c r="I1324" s="42">
        <f t="shared" si="147"/>
        <v>247.73157199471598</v>
      </c>
      <c r="O1324" s="43"/>
      <c r="P1324" s="43"/>
      <c r="X1324" s="37">
        <f t="shared" si="143"/>
        <v>1327</v>
      </c>
      <c r="Y1324" s="38">
        <f t="shared" si="146"/>
        <v>248.316</v>
      </c>
    </row>
    <row r="1325" spans="1:25" x14ac:dyDescent="0.2">
      <c r="A1325" s="37">
        <f t="shared" si="144"/>
        <v>1323</v>
      </c>
      <c r="B1325" s="38">
        <v>247.88399999999999</v>
      </c>
      <c r="H1325" s="37">
        <f t="shared" si="145"/>
        <v>1323</v>
      </c>
      <c r="I1325" s="42">
        <f t="shared" si="147"/>
        <v>247.84042272126817</v>
      </c>
      <c r="O1325" s="43"/>
      <c r="P1325" s="43"/>
      <c r="X1325" s="37">
        <f t="shared" si="143"/>
        <v>1328</v>
      </c>
      <c r="Y1325" s="38">
        <f t="shared" si="146"/>
        <v>248.42400000000001</v>
      </c>
    </row>
    <row r="1326" spans="1:25" x14ac:dyDescent="0.2">
      <c r="A1326" s="37">
        <f t="shared" si="144"/>
        <v>1324</v>
      </c>
      <c r="B1326" s="38">
        <v>247.99199999999999</v>
      </c>
      <c r="H1326" s="37">
        <f t="shared" si="145"/>
        <v>1324</v>
      </c>
      <c r="I1326" s="42">
        <f t="shared" si="147"/>
        <v>247.94927344782033</v>
      </c>
      <c r="O1326" s="43"/>
      <c r="P1326" s="43"/>
      <c r="X1326" s="37">
        <f t="shared" si="143"/>
        <v>1329</v>
      </c>
      <c r="Y1326" s="38">
        <f t="shared" si="146"/>
        <v>248.53200000000001</v>
      </c>
    </row>
    <row r="1327" spans="1:25" x14ac:dyDescent="0.2">
      <c r="A1327" s="37">
        <f t="shared" si="144"/>
        <v>1325</v>
      </c>
      <c r="B1327" s="38">
        <v>248.1</v>
      </c>
      <c r="H1327" s="37">
        <f t="shared" si="145"/>
        <v>1325</v>
      </c>
      <c r="I1327" s="42">
        <f t="shared" si="147"/>
        <v>248.05812417437252</v>
      </c>
      <c r="O1327" s="43"/>
      <c r="P1327" s="43"/>
      <c r="X1327" s="37">
        <f t="shared" si="143"/>
        <v>1330</v>
      </c>
      <c r="Y1327" s="38">
        <f t="shared" si="146"/>
        <v>248.64</v>
      </c>
    </row>
    <row r="1328" spans="1:25" x14ac:dyDescent="0.2">
      <c r="A1328" s="37">
        <f t="shared" si="144"/>
        <v>1326</v>
      </c>
      <c r="B1328" s="38">
        <v>248.208</v>
      </c>
      <c r="H1328" s="37">
        <f t="shared" si="145"/>
        <v>1326</v>
      </c>
      <c r="I1328" s="42">
        <f t="shared" si="147"/>
        <v>248.16697490092469</v>
      </c>
      <c r="O1328" s="43"/>
      <c r="P1328" s="43"/>
      <c r="X1328" s="37">
        <f t="shared" si="143"/>
        <v>1331</v>
      </c>
      <c r="Y1328" s="38">
        <f t="shared" si="146"/>
        <v>248.74799999999999</v>
      </c>
    </row>
    <row r="1329" spans="1:25" x14ac:dyDescent="0.2">
      <c r="A1329" s="37">
        <f t="shared" si="144"/>
        <v>1327</v>
      </c>
      <c r="B1329" s="38">
        <v>248.316</v>
      </c>
      <c r="H1329" s="37">
        <f t="shared" si="145"/>
        <v>1327</v>
      </c>
      <c r="I1329" s="42">
        <f t="shared" si="147"/>
        <v>248.27582562747688</v>
      </c>
      <c r="O1329" s="43"/>
      <c r="P1329" s="43"/>
      <c r="X1329" s="37">
        <f t="shared" si="143"/>
        <v>1332</v>
      </c>
      <c r="Y1329" s="38">
        <f t="shared" si="146"/>
        <v>248.85599999999999</v>
      </c>
    </row>
    <row r="1330" spans="1:25" x14ac:dyDescent="0.2">
      <c r="A1330" s="37">
        <f t="shared" si="144"/>
        <v>1328</v>
      </c>
      <c r="B1330" s="38">
        <v>248.42400000000001</v>
      </c>
      <c r="H1330" s="37">
        <f t="shared" si="145"/>
        <v>1328</v>
      </c>
      <c r="I1330" s="42">
        <f t="shared" si="147"/>
        <v>248.38467635402907</v>
      </c>
      <c r="O1330" s="43"/>
      <c r="P1330" s="43"/>
      <c r="X1330" s="37">
        <f t="shared" si="143"/>
        <v>1333</v>
      </c>
      <c r="Y1330" s="38">
        <f t="shared" si="146"/>
        <v>248.964</v>
      </c>
    </row>
    <row r="1331" spans="1:25" x14ac:dyDescent="0.2">
      <c r="A1331" s="37">
        <f t="shared" si="144"/>
        <v>1329</v>
      </c>
      <c r="B1331" s="38">
        <v>248.53200000000001</v>
      </c>
      <c r="H1331" s="37">
        <f t="shared" si="145"/>
        <v>1329</v>
      </c>
      <c r="I1331" s="42">
        <f t="shared" si="147"/>
        <v>248.49352708058123</v>
      </c>
      <c r="O1331" s="43"/>
      <c r="P1331" s="43"/>
      <c r="X1331" s="37">
        <f t="shared" si="143"/>
        <v>1334</v>
      </c>
      <c r="Y1331" s="38">
        <f t="shared" si="146"/>
        <v>249.072</v>
      </c>
    </row>
    <row r="1332" spans="1:25" x14ac:dyDescent="0.2">
      <c r="A1332" s="37">
        <f t="shared" si="144"/>
        <v>1330</v>
      </c>
      <c r="B1332" s="38">
        <v>248.64</v>
      </c>
      <c r="H1332" s="37">
        <f t="shared" si="145"/>
        <v>1330</v>
      </c>
      <c r="I1332" s="42">
        <f t="shared" si="147"/>
        <v>248.60237780713342</v>
      </c>
      <c r="O1332" s="43"/>
      <c r="P1332" s="43"/>
      <c r="X1332" s="37">
        <f t="shared" si="143"/>
        <v>1335</v>
      </c>
      <c r="Y1332" s="38">
        <f t="shared" si="146"/>
        <v>249.18</v>
      </c>
    </row>
    <row r="1333" spans="1:25" x14ac:dyDescent="0.2">
      <c r="A1333" s="37">
        <f t="shared" si="144"/>
        <v>1331</v>
      </c>
      <c r="B1333" s="38">
        <v>248.74799999999999</v>
      </c>
      <c r="H1333" s="37">
        <f t="shared" si="145"/>
        <v>1331</v>
      </c>
      <c r="I1333" s="42">
        <f t="shared" si="147"/>
        <v>248.71122853368558</v>
      </c>
      <c r="O1333" s="43"/>
      <c r="P1333" s="43"/>
      <c r="X1333" s="37">
        <f t="shared" si="143"/>
        <v>1336</v>
      </c>
      <c r="Y1333" s="38">
        <f t="shared" si="146"/>
        <v>249.28800000000001</v>
      </c>
    </row>
    <row r="1334" spans="1:25" x14ac:dyDescent="0.2">
      <c r="A1334" s="37">
        <f t="shared" si="144"/>
        <v>1332</v>
      </c>
      <c r="B1334" s="38">
        <v>248.85599999999999</v>
      </c>
      <c r="H1334" s="37">
        <f t="shared" si="145"/>
        <v>1332</v>
      </c>
      <c r="I1334" s="42">
        <f t="shared" si="147"/>
        <v>248.82007926023778</v>
      </c>
      <c r="O1334" s="43"/>
      <c r="P1334" s="43"/>
      <c r="X1334" s="37">
        <f t="shared" si="143"/>
        <v>1337</v>
      </c>
      <c r="Y1334" s="38">
        <f t="shared" si="146"/>
        <v>249.39599999999999</v>
      </c>
    </row>
    <row r="1335" spans="1:25" x14ac:dyDescent="0.2">
      <c r="A1335" s="37">
        <f t="shared" si="144"/>
        <v>1333</v>
      </c>
      <c r="B1335" s="38">
        <v>248.964</v>
      </c>
      <c r="H1335" s="37">
        <f t="shared" si="145"/>
        <v>1333</v>
      </c>
      <c r="I1335" s="42">
        <f t="shared" si="147"/>
        <v>248.92892998678997</v>
      </c>
      <c r="O1335" s="43"/>
      <c r="P1335" s="43"/>
      <c r="X1335" s="37">
        <f t="shared" si="143"/>
        <v>1338</v>
      </c>
      <c r="Y1335" s="38">
        <f t="shared" si="146"/>
        <v>249.50399999999999</v>
      </c>
    </row>
    <row r="1336" spans="1:25" x14ac:dyDescent="0.2">
      <c r="A1336" s="37">
        <f t="shared" si="144"/>
        <v>1334</v>
      </c>
      <c r="B1336" s="38">
        <v>249.072</v>
      </c>
      <c r="H1336" s="37">
        <f t="shared" si="145"/>
        <v>1334</v>
      </c>
      <c r="I1336" s="42">
        <f t="shared" si="147"/>
        <v>249.03778071334213</v>
      </c>
      <c r="O1336" s="43"/>
      <c r="P1336" s="43"/>
      <c r="X1336" s="37">
        <f t="shared" si="143"/>
        <v>1339</v>
      </c>
      <c r="Y1336" s="38">
        <f t="shared" si="146"/>
        <v>249.61199999999999</v>
      </c>
    </row>
    <row r="1337" spans="1:25" x14ac:dyDescent="0.2">
      <c r="A1337" s="37">
        <f t="shared" si="144"/>
        <v>1335</v>
      </c>
      <c r="B1337" s="38">
        <v>249.18</v>
      </c>
      <c r="H1337" s="37">
        <f t="shared" si="145"/>
        <v>1335</v>
      </c>
      <c r="I1337" s="42">
        <f t="shared" si="147"/>
        <v>249.14663143989432</v>
      </c>
      <c r="O1337" s="43"/>
      <c r="P1337" s="43"/>
      <c r="X1337" s="37">
        <f t="shared" si="143"/>
        <v>1340</v>
      </c>
      <c r="Y1337" s="38">
        <f t="shared" si="146"/>
        <v>249.72</v>
      </c>
    </row>
    <row r="1338" spans="1:25" x14ac:dyDescent="0.2">
      <c r="A1338" s="37">
        <f t="shared" si="144"/>
        <v>1336</v>
      </c>
      <c r="B1338" s="38">
        <v>249.28800000000001</v>
      </c>
      <c r="H1338" s="37">
        <f t="shared" si="145"/>
        <v>1336</v>
      </c>
      <c r="I1338" s="42">
        <f t="shared" si="147"/>
        <v>249.25548216644648</v>
      </c>
      <c r="O1338" s="43"/>
      <c r="P1338" s="43"/>
      <c r="X1338" s="37">
        <f t="shared" si="143"/>
        <v>1341</v>
      </c>
      <c r="Y1338" s="38">
        <f t="shared" si="146"/>
        <v>249.828</v>
      </c>
    </row>
    <row r="1339" spans="1:25" x14ac:dyDescent="0.2">
      <c r="A1339" s="37">
        <f t="shared" si="144"/>
        <v>1337</v>
      </c>
      <c r="B1339" s="38">
        <v>249.39599999999999</v>
      </c>
      <c r="H1339" s="37">
        <f t="shared" si="145"/>
        <v>1337</v>
      </c>
      <c r="I1339" s="42">
        <f t="shared" si="147"/>
        <v>249.36433289299868</v>
      </c>
      <c r="O1339" s="43"/>
      <c r="P1339" s="43"/>
      <c r="X1339" s="37">
        <f t="shared" si="143"/>
        <v>1342</v>
      </c>
      <c r="Y1339" s="38">
        <f t="shared" si="146"/>
        <v>249.93600000000001</v>
      </c>
    </row>
    <row r="1340" spans="1:25" x14ac:dyDescent="0.2">
      <c r="A1340" s="37">
        <f t="shared" si="144"/>
        <v>1338</v>
      </c>
      <c r="B1340" s="38">
        <v>249.50399999999999</v>
      </c>
      <c r="H1340" s="37">
        <f t="shared" si="145"/>
        <v>1338</v>
      </c>
      <c r="I1340" s="42">
        <f t="shared" si="147"/>
        <v>249.47318361955084</v>
      </c>
      <c r="O1340" s="43"/>
      <c r="P1340" s="43"/>
      <c r="X1340" s="37">
        <f t="shared" si="143"/>
        <v>1343</v>
      </c>
      <c r="Y1340" s="38">
        <f t="shared" si="146"/>
        <v>250.04400000000001</v>
      </c>
    </row>
    <row r="1341" spans="1:25" x14ac:dyDescent="0.2">
      <c r="A1341" s="37">
        <f t="shared" si="144"/>
        <v>1339</v>
      </c>
      <c r="B1341" s="38">
        <v>249.61199999999999</v>
      </c>
      <c r="H1341" s="37">
        <f t="shared" si="145"/>
        <v>1339</v>
      </c>
      <c r="I1341" s="42">
        <f t="shared" si="147"/>
        <v>249.58203434610303</v>
      </c>
      <c r="O1341" s="43"/>
      <c r="P1341" s="43"/>
      <c r="X1341" s="37">
        <f t="shared" si="143"/>
        <v>1344</v>
      </c>
      <c r="Y1341" s="38">
        <f t="shared" si="146"/>
        <v>250.15199999999999</v>
      </c>
    </row>
    <row r="1342" spans="1:25" x14ac:dyDescent="0.2">
      <c r="A1342" s="37">
        <f t="shared" si="144"/>
        <v>1340</v>
      </c>
      <c r="B1342" s="38">
        <v>249.72</v>
      </c>
      <c r="H1342" s="37">
        <f t="shared" si="145"/>
        <v>1340</v>
      </c>
      <c r="I1342" s="42">
        <f t="shared" si="147"/>
        <v>249.69088507265522</v>
      </c>
      <c r="O1342" s="43"/>
      <c r="P1342" s="43"/>
      <c r="X1342" s="37">
        <f t="shared" si="143"/>
        <v>1345</v>
      </c>
      <c r="Y1342" s="38">
        <f t="shared" si="146"/>
        <v>250.26</v>
      </c>
    </row>
    <row r="1343" spans="1:25" x14ac:dyDescent="0.2">
      <c r="A1343" s="37">
        <f t="shared" si="144"/>
        <v>1341</v>
      </c>
      <c r="B1343" s="38">
        <v>249.828</v>
      </c>
      <c r="H1343" s="37">
        <f t="shared" si="145"/>
        <v>1341</v>
      </c>
      <c r="I1343" s="42">
        <f t="shared" si="147"/>
        <v>249.79973579920738</v>
      </c>
      <c r="O1343" s="43"/>
      <c r="P1343" s="43"/>
      <c r="X1343" s="37">
        <f t="shared" si="143"/>
        <v>1346</v>
      </c>
      <c r="Y1343" s="38">
        <f t="shared" si="146"/>
        <v>250.36799999999999</v>
      </c>
    </row>
    <row r="1344" spans="1:25" x14ac:dyDescent="0.2">
      <c r="A1344" s="37">
        <f t="shared" si="144"/>
        <v>1342</v>
      </c>
      <c r="B1344" s="38">
        <v>249.93600000000001</v>
      </c>
      <c r="H1344" s="37">
        <f t="shared" si="145"/>
        <v>1342</v>
      </c>
      <c r="I1344" s="42">
        <f t="shared" si="147"/>
        <v>249.90858652575957</v>
      </c>
      <c r="O1344" s="43"/>
      <c r="P1344" s="43"/>
      <c r="X1344" s="37">
        <f t="shared" si="143"/>
        <v>1347</v>
      </c>
      <c r="Y1344" s="38">
        <f t="shared" si="146"/>
        <v>250.476</v>
      </c>
    </row>
    <row r="1345" spans="1:25" x14ac:dyDescent="0.2">
      <c r="A1345" s="37">
        <f t="shared" si="144"/>
        <v>1343</v>
      </c>
      <c r="B1345" s="38">
        <v>250.04400000000001</v>
      </c>
      <c r="H1345" s="37">
        <f t="shared" si="145"/>
        <v>1343</v>
      </c>
      <c r="I1345" s="42">
        <f t="shared" si="147"/>
        <v>250.01743725231174</v>
      </c>
      <c r="O1345" s="43"/>
      <c r="P1345" s="43"/>
      <c r="X1345" s="37">
        <f t="shared" si="143"/>
        <v>1348</v>
      </c>
      <c r="Y1345" s="38">
        <f t="shared" si="146"/>
        <v>250.584</v>
      </c>
    </row>
    <row r="1346" spans="1:25" x14ac:dyDescent="0.2">
      <c r="A1346" s="37">
        <f t="shared" si="144"/>
        <v>1344</v>
      </c>
      <c r="B1346" s="38">
        <v>250.15199999999999</v>
      </c>
      <c r="H1346" s="37">
        <f t="shared" si="145"/>
        <v>1344</v>
      </c>
      <c r="I1346" s="42">
        <f t="shared" si="147"/>
        <v>250.12628797886393</v>
      </c>
      <c r="O1346" s="43"/>
      <c r="P1346" s="43"/>
      <c r="X1346" s="37">
        <f t="shared" si="143"/>
        <v>1349</v>
      </c>
      <c r="Y1346" s="38">
        <f t="shared" si="146"/>
        <v>250.69200000000001</v>
      </c>
    </row>
    <row r="1347" spans="1:25" x14ac:dyDescent="0.2">
      <c r="A1347" s="37">
        <f t="shared" si="144"/>
        <v>1345</v>
      </c>
      <c r="B1347" s="38">
        <v>250.26</v>
      </c>
      <c r="H1347" s="37">
        <f t="shared" si="145"/>
        <v>1345</v>
      </c>
      <c r="I1347" s="42">
        <f t="shared" si="147"/>
        <v>250.23513870541612</v>
      </c>
      <c r="O1347" s="43"/>
      <c r="P1347" s="43"/>
      <c r="X1347" s="37">
        <f t="shared" si="143"/>
        <v>1350</v>
      </c>
      <c r="Y1347" s="38">
        <f t="shared" si="146"/>
        <v>250.8</v>
      </c>
    </row>
    <row r="1348" spans="1:25" x14ac:dyDescent="0.2">
      <c r="A1348" s="37">
        <f t="shared" si="144"/>
        <v>1346</v>
      </c>
      <c r="B1348" s="38">
        <v>250.36799999999999</v>
      </c>
      <c r="H1348" s="37">
        <f t="shared" si="145"/>
        <v>1346</v>
      </c>
      <c r="I1348" s="42">
        <f t="shared" si="147"/>
        <v>250.34398943196828</v>
      </c>
      <c r="O1348" s="43"/>
      <c r="P1348" s="43"/>
      <c r="X1348" s="37">
        <f t="shared" ref="X1348:X1411" si="148">X1347+1</f>
        <v>1351</v>
      </c>
      <c r="Y1348" s="38">
        <f t="shared" si="146"/>
        <v>250.90800000000002</v>
      </c>
    </row>
    <row r="1349" spans="1:25" x14ac:dyDescent="0.2">
      <c r="A1349" s="37">
        <f t="shared" si="144"/>
        <v>1347</v>
      </c>
      <c r="B1349" s="38">
        <v>250.476</v>
      </c>
      <c r="H1349" s="37">
        <f t="shared" si="145"/>
        <v>1347</v>
      </c>
      <c r="I1349" s="42">
        <f t="shared" si="147"/>
        <v>250.45284015852047</v>
      </c>
      <c r="O1349" s="43"/>
      <c r="P1349" s="43"/>
      <c r="X1349" s="37">
        <f t="shared" si="148"/>
        <v>1352</v>
      </c>
      <c r="Y1349" s="38">
        <f t="shared" si="146"/>
        <v>251.01599999999999</v>
      </c>
    </row>
    <row r="1350" spans="1:25" x14ac:dyDescent="0.2">
      <c r="A1350" s="37">
        <f t="shared" si="144"/>
        <v>1348</v>
      </c>
      <c r="B1350" s="38">
        <v>250.584</v>
      </c>
      <c r="H1350" s="37">
        <f t="shared" si="145"/>
        <v>1348</v>
      </c>
      <c r="I1350" s="42">
        <f t="shared" si="147"/>
        <v>250.56169088507264</v>
      </c>
      <c r="O1350" s="43"/>
      <c r="P1350" s="43"/>
      <c r="X1350" s="37">
        <f t="shared" si="148"/>
        <v>1353</v>
      </c>
      <c r="Y1350" s="38">
        <f t="shared" si="146"/>
        <v>251.124</v>
      </c>
    </row>
    <row r="1351" spans="1:25" x14ac:dyDescent="0.2">
      <c r="A1351" s="37">
        <f t="shared" si="144"/>
        <v>1349</v>
      </c>
      <c r="B1351" s="38">
        <v>250.69200000000001</v>
      </c>
      <c r="H1351" s="37">
        <f t="shared" si="145"/>
        <v>1349</v>
      </c>
      <c r="I1351" s="42">
        <f t="shared" si="147"/>
        <v>250.67054161162483</v>
      </c>
      <c r="O1351" s="43"/>
      <c r="P1351" s="43"/>
      <c r="X1351" s="37">
        <f t="shared" si="148"/>
        <v>1354</v>
      </c>
      <c r="Y1351" s="38">
        <f t="shared" si="146"/>
        <v>251.232</v>
      </c>
    </row>
    <row r="1352" spans="1:25" x14ac:dyDescent="0.2">
      <c r="A1352" s="37">
        <f t="shared" si="144"/>
        <v>1350</v>
      </c>
      <c r="B1352" s="38">
        <v>250.8</v>
      </c>
      <c r="H1352" s="37">
        <f t="shared" si="145"/>
        <v>1350</v>
      </c>
      <c r="I1352" s="42">
        <f t="shared" si="147"/>
        <v>250.77939233817702</v>
      </c>
      <c r="O1352" s="43"/>
      <c r="P1352" s="43"/>
      <c r="X1352" s="37">
        <f t="shared" si="148"/>
        <v>1355</v>
      </c>
      <c r="Y1352" s="38">
        <f t="shared" si="146"/>
        <v>251.34</v>
      </c>
    </row>
    <row r="1353" spans="1:25" x14ac:dyDescent="0.2">
      <c r="A1353" s="37">
        <f t="shared" ref="A1353:A1416" si="149">A1352+1</f>
        <v>1351</v>
      </c>
      <c r="B1353" s="38">
        <v>250.90800000000002</v>
      </c>
      <c r="H1353" s="37">
        <f t="shared" ref="H1353:H1416" si="150">H1352+1</f>
        <v>1351</v>
      </c>
      <c r="I1353" s="42">
        <f t="shared" si="147"/>
        <v>250.88824306472918</v>
      </c>
      <c r="O1353" s="43"/>
      <c r="P1353" s="43"/>
      <c r="X1353" s="37">
        <f t="shared" si="148"/>
        <v>1356</v>
      </c>
      <c r="Y1353" s="38">
        <f t="shared" si="146"/>
        <v>251.44800000000001</v>
      </c>
    </row>
    <row r="1354" spans="1:25" x14ac:dyDescent="0.2">
      <c r="A1354" s="37">
        <f t="shared" si="149"/>
        <v>1352</v>
      </c>
      <c r="B1354" s="38">
        <v>251.01599999999999</v>
      </c>
      <c r="H1354" s="37">
        <f t="shared" si="150"/>
        <v>1352</v>
      </c>
      <c r="I1354" s="42">
        <f t="shared" si="147"/>
        <v>250.99709379128137</v>
      </c>
      <c r="O1354" s="43"/>
      <c r="P1354" s="43"/>
      <c r="X1354" s="37">
        <f t="shared" si="148"/>
        <v>1357</v>
      </c>
      <c r="Y1354" s="38">
        <f t="shared" si="146"/>
        <v>251.55600000000001</v>
      </c>
    </row>
    <row r="1355" spans="1:25" x14ac:dyDescent="0.2">
      <c r="A1355" s="37">
        <f t="shared" si="149"/>
        <v>1353</v>
      </c>
      <c r="B1355" s="38">
        <v>251.124</v>
      </c>
      <c r="H1355" s="37">
        <f t="shared" si="150"/>
        <v>1353</v>
      </c>
      <c r="I1355" s="42">
        <f t="shared" si="147"/>
        <v>251.10594451783354</v>
      </c>
      <c r="O1355" s="43"/>
      <c r="P1355" s="43"/>
      <c r="X1355" s="37">
        <f t="shared" si="148"/>
        <v>1358</v>
      </c>
      <c r="Y1355" s="38">
        <f t="shared" si="146"/>
        <v>251.66399999999999</v>
      </c>
    </row>
    <row r="1356" spans="1:25" x14ac:dyDescent="0.2">
      <c r="A1356" s="37">
        <f t="shared" si="149"/>
        <v>1354</v>
      </c>
      <c r="B1356" s="38">
        <v>251.232</v>
      </c>
      <c r="H1356" s="37">
        <f t="shared" si="150"/>
        <v>1354</v>
      </c>
      <c r="I1356" s="42">
        <f t="shared" si="147"/>
        <v>251.21479524438573</v>
      </c>
      <c r="O1356" s="43"/>
      <c r="P1356" s="43"/>
      <c r="X1356" s="37">
        <f t="shared" si="148"/>
        <v>1359</v>
      </c>
      <c r="Y1356" s="38">
        <f t="shared" si="146"/>
        <v>251.77199999999999</v>
      </c>
    </row>
    <row r="1357" spans="1:25" x14ac:dyDescent="0.2">
      <c r="A1357" s="37">
        <f t="shared" si="149"/>
        <v>1355</v>
      </c>
      <c r="B1357" s="38">
        <v>251.34</v>
      </c>
      <c r="H1357" s="37">
        <f t="shared" si="150"/>
        <v>1355</v>
      </c>
      <c r="I1357" s="42">
        <f t="shared" si="147"/>
        <v>251.32364597093792</v>
      </c>
      <c r="O1357" s="43"/>
      <c r="P1357" s="43"/>
      <c r="X1357" s="37">
        <f t="shared" si="148"/>
        <v>1360</v>
      </c>
      <c r="Y1357" s="38">
        <f t="shared" si="146"/>
        <v>251.88</v>
      </c>
    </row>
    <row r="1358" spans="1:25" x14ac:dyDescent="0.2">
      <c r="A1358" s="37">
        <f t="shared" si="149"/>
        <v>1356</v>
      </c>
      <c r="B1358" s="38">
        <v>251.44800000000001</v>
      </c>
      <c r="H1358" s="37">
        <f t="shared" si="150"/>
        <v>1356</v>
      </c>
      <c r="I1358" s="42">
        <f t="shared" si="147"/>
        <v>251.43249669749008</v>
      </c>
      <c r="O1358" s="43"/>
      <c r="P1358" s="43"/>
      <c r="X1358" s="37">
        <f t="shared" si="148"/>
        <v>1361</v>
      </c>
      <c r="Y1358" s="38">
        <f t="shared" si="146"/>
        <v>251.988</v>
      </c>
    </row>
    <row r="1359" spans="1:25" x14ac:dyDescent="0.2">
      <c r="A1359" s="37">
        <f t="shared" si="149"/>
        <v>1357</v>
      </c>
      <c r="B1359" s="38">
        <v>251.55600000000001</v>
      </c>
      <c r="H1359" s="37">
        <f t="shared" si="150"/>
        <v>1357</v>
      </c>
      <c r="I1359" s="42">
        <f t="shared" si="147"/>
        <v>251.54134742404227</v>
      </c>
      <c r="O1359" s="43"/>
      <c r="P1359" s="43"/>
      <c r="X1359" s="37">
        <f t="shared" si="148"/>
        <v>1362</v>
      </c>
      <c r="Y1359" s="38">
        <f t="shared" si="146"/>
        <v>252.096</v>
      </c>
    </row>
    <row r="1360" spans="1:25" x14ac:dyDescent="0.2">
      <c r="A1360" s="37">
        <f t="shared" si="149"/>
        <v>1358</v>
      </c>
      <c r="B1360" s="38">
        <v>251.66399999999999</v>
      </c>
      <c r="H1360" s="37">
        <f t="shared" si="150"/>
        <v>1358</v>
      </c>
      <c r="I1360" s="42">
        <f t="shared" si="147"/>
        <v>251.65019815059443</v>
      </c>
      <c r="O1360" s="43"/>
      <c r="P1360" s="43"/>
      <c r="X1360" s="37">
        <f t="shared" si="148"/>
        <v>1363</v>
      </c>
      <c r="Y1360" s="38">
        <f t="shared" si="146"/>
        <v>252.20400000000001</v>
      </c>
    </row>
    <row r="1361" spans="1:25" x14ac:dyDescent="0.2">
      <c r="A1361" s="37">
        <f t="shared" si="149"/>
        <v>1359</v>
      </c>
      <c r="B1361" s="38">
        <v>251.77199999999999</v>
      </c>
      <c r="H1361" s="37">
        <f t="shared" si="150"/>
        <v>1359</v>
      </c>
      <c r="I1361" s="42">
        <f t="shared" si="147"/>
        <v>251.75904887714663</v>
      </c>
      <c r="O1361" s="43"/>
      <c r="P1361" s="43"/>
      <c r="X1361" s="37">
        <f t="shared" si="148"/>
        <v>1364</v>
      </c>
      <c r="Y1361" s="38">
        <f t="shared" si="146"/>
        <v>252.31200000000001</v>
      </c>
    </row>
    <row r="1362" spans="1:25" x14ac:dyDescent="0.2">
      <c r="A1362" s="37">
        <f t="shared" si="149"/>
        <v>1360</v>
      </c>
      <c r="B1362" s="38">
        <v>251.88</v>
      </c>
      <c r="H1362" s="37">
        <f t="shared" si="150"/>
        <v>1360</v>
      </c>
      <c r="I1362" s="42">
        <f t="shared" si="147"/>
        <v>251.86789960369882</v>
      </c>
      <c r="O1362" s="43"/>
      <c r="P1362" s="43"/>
      <c r="X1362" s="37">
        <f t="shared" si="148"/>
        <v>1365</v>
      </c>
      <c r="Y1362" s="38">
        <f t="shared" si="146"/>
        <v>252.42</v>
      </c>
    </row>
    <row r="1363" spans="1:25" x14ac:dyDescent="0.2">
      <c r="A1363" s="37">
        <f t="shared" si="149"/>
        <v>1361</v>
      </c>
      <c r="B1363" s="38">
        <v>251.988</v>
      </c>
      <c r="H1363" s="37">
        <f t="shared" si="150"/>
        <v>1361</v>
      </c>
      <c r="I1363" s="42">
        <f t="shared" si="147"/>
        <v>251.97675033025098</v>
      </c>
      <c r="O1363" s="43"/>
      <c r="P1363" s="43"/>
      <c r="X1363" s="37">
        <f t="shared" si="148"/>
        <v>1366</v>
      </c>
      <c r="Y1363" s="38">
        <f t="shared" si="146"/>
        <v>252.52799999999999</v>
      </c>
    </row>
    <row r="1364" spans="1:25" x14ac:dyDescent="0.2">
      <c r="A1364" s="37">
        <f t="shared" si="149"/>
        <v>1362</v>
      </c>
      <c r="B1364" s="38">
        <v>252.096</v>
      </c>
      <c r="H1364" s="37">
        <f t="shared" si="150"/>
        <v>1362</v>
      </c>
      <c r="I1364" s="42">
        <f t="shared" si="147"/>
        <v>252.08560105680317</v>
      </c>
      <c r="O1364" s="43"/>
      <c r="P1364" s="43"/>
      <c r="X1364" s="37">
        <f t="shared" si="148"/>
        <v>1367</v>
      </c>
      <c r="Y1364" s="38">
        <f t="shared" si="146"/>
        <v>252.636</v>
      </c>
    </row>
    <row r="1365" spans="1:25" x14ac:dyDescent="0.2">
      <c r="A1365" s="37">
        <f t="shared" si="149"/>
        <v>1363</v>
      </c>
      <c r="B1365" s="38">
        <v>252.20400000000001</v>
      </c>
      <c r="H1365" s="37">
        <f t="shared" si="150"/>
        <v>1363</v>
      </c>
      <c r="I1365" s="42">
        <f t="shared" si="147"/>
        <v>252.19445178335533</v>
      </c>
      <c r="O1365" s="43"/>
      <c r="P1365" s="43"/>
      <c r="X1365" s="37">
        <f t="shared" si="148"/>
        <v>1368</v>
      </c>
      <c r="Y1365" s="38">
        <f t="shared" si="146"/>
        <v>252.744</v>
      </c>
    </row>
    <row r="1366" spans="1:25" x14ac:dyDescent="0.2">
      <c r="A1366" s="37">
        <f t="shared" si="149"/>
        <v>1364</v>
      </c>
      <c r="B1366" s="38">
        <v>252.31200000000001</v>
      </c>
      <c r="H1366" s="37">
        <f t="shared" si="150"/>
        <v>1364</v>
      </c>
      <c r="I1366" s="42">
        <f t="shared" si="147"/>
        <v>252.30330250990752</v>
      </c>
      <c r="O1366" s="43"/>
      <c r="P1366" s="43"/>
      <c r="X1366" s="37">
        <f t="shared" si="148"/>
        <v>1369</v>
      </c>
      <c r="Y1366" s="38">
        <f t="shared" si="146"/>
        <v>252.852</v>
      </c>
    </row>
    <row r="1367" spans="1:25" x14ac:dyDescent="0.2">
      <c r="A1367" s="37">
        <f t="shared" si="149"/>
        <v>1365</v>
      </c>
      <c r="B1367" s="38">
        <v>252.42</v>
      </c>
      <c r="H1367" s="37">
        <f t="shared" si="150"/>
        <v>1365</v>
      </c>
      <c r="I1367" s="42">
        <f t="shared" si="147"/>
        <v>252.41215323645972</v>
      </c>
      <c r="O1367" s="43"/>
      <c r="P1367" s="43"/>
      <c r="X1367" s="37">
        <f t="shared" si="148"/>
        <v>1370</v>
      </c>
      <c r="Y1367" s="38">
        <f t="shared" si="146"/>
        <v>252.96</v>
      </c>
    </row>
    <row r="1368" spans="1:25" x14ac:dyDescent="0.2">
      <c r="A1368" s="37">
        <f t="shared" si="149"/>
        <v>1366</v>
      </c>
      <c r="B1368" s="38">
        <v>252.52799999999999</v>
      </c>
      <c r="H1368" s="37">
        <f t="shared" si="150"/>
        <v>1366</v>
      </c>
      <c r="I1368" s="42">
        <f t="shared" si="147"/>
        <v>252.52100396301188</v>
      </c>
      <c r="O1368" s="43"/>
      <c r="P1368" s="43"/>
      <c r="X1368" s="37">
        <f t="shared" si="148"/>
        <v>1371</v>
      </c>
      <c r="Y1368" s="38">
        <f t="shared" si="146"/>
        <v>253.06800000000001</v>
      </c>
    </row>
    <row r="1369" spans="1:25" x14ac:dyDescent="0.2">
      <c r="A1369" s="37">
        <f t="shared" si="149"/>
        <v>1367</v>
      </c>
      <c r="B1369" s="38">
        <v>252.636</v>
      </c>
      <c r="H1369" s="37">
        <f t="shared" si="150"/>
        <v>1367</v>
      </c>
      <c r="I1369" s="42">
        <f t="shared" si="147"/>
        <v>252.62985468956407</v>
      </c>
      <c r="O1369" s="43"/>
      <c r="P1369" s="43"/>
      <c r="X1369" s="37">
        <f t="shared" si="148"/>
        <v>1372</v>
      </c>
      <c r="Y1369" s="38">
        <f t="shared" si="146"/>
        <v>253.17599999999999</v>
      </c>
    </row>
    <row r="1370" spans="1:25" x14ac:dyDescent="0.2">
      <c r="A1370" s="37">
        <f t="shared" si="149"/>
        <v>1368</v>
      </c>
      <c r="B1370" s="38">
        <v>252.744</v>
      </c>
      <c r="H1370" s="37">
        <f t="shared" si="150"/>
        <v>1368</v>
      </c>
      <c r="I1370" s="42">
        <f t="shared" si="147"/>
        <v>252.73870541611623</v>
      </c>
      <c r="O1370" s="43"/>
      <c r="P1370" s="43"/>
      <c r="X1370" s="37">
        <f t="shared" si="148"/>
        <v>1373</v>
      </c>
      <c r="Y1370" s="38">
        <f t="shared" si="146"/>
        <v>253.28399999999999</v>
      </c>
    </row>
    <row r="1371" spans="1:25" x14ac:dyDescent="0.2">
      <c r="A1371" s="37">
        <f t="shared" si="149"/>
        <v>1369</v>
      </c>
      <c r="B1371" s="38">
        <v>252.852</v>
      </c>
      <c r="H1371" s="37">
        <f t="shared" si="150"/>
        <v>1369</v>
      </c>
      <c r="I1371" s="42">
        <f t="shared" si="147"/>
        <v>252.84755614266842</v>
      </c>
      <c r="O1371" s="43"/>
      <c r="P1371" s="43"/>
      <c r="X1371" s="37">
        <f t="shared" si="148"/>
        <v>1374</v>
      </c>
      <c r="Y1371" s="38">
        <f t="shared" si="146"/>
        <v>253.392</v>
      </c>
    </row>
    <row r="1372" spans="1:25" x14ac:dyDescent="0.2">
      <c r="A1372" s="37">
        <f t="shared" si="149"/>
        <v>1370</v>
      </c>
      <c r="B1372" s="38">
        <v>252.96</v>
      </c>
      <c r="H1372" s="37">
        <f t="shared" si="150"/>
        <v>1370</v>
      </c>
      <c r="I1372" s="42">
        <f t="shared" si="147"/>
        <v>252.95640686922059</v>
      </c>
      <c r="O1372" s="43"/>
      <c r="P1372" s="43"/>
      <c r="X1372" s="37">
        <f t="shared" si="148"/>
        <v>1375</v>
      </c>
      <c r="Y1372" s="38">
        <f t="shared" si="146"/>
        <v>253.5</v>
      </c>
    </row>
    <row r="1373" spans="1:25" x14ac:dyDescent="0.2">
      <c r="A1373" s="37">
        <f t="shared" si="149"/>
        <v>1371</v>
      </c>
      <c r="B1373" s="38">
        <v>253.06800000000001</v>
      </c>
      <c r="H1373" s="37">
        <f t="shared" si="150"/>
        <v>1371</v>
      </c>
      <c r="I1373" s="42">
        <f t="shared" si="147"/>
        <v>253.06525759577278</v>
      </c>
      <c r="O1373" s="43"/>
      <c r="P1373" s="43"/>
      <c r="X1373" s="37">
        <f t="shared" si="148"/>
        <v>1376</v>
      </c>
      <c r="Y1373" s="38">
        <f t="shared" si="146"/>
        <v>253.608</v>
      </c>
    </row>
    <row r="1374" spans="1:25" x14ac:dyDescent="0.2">
      <c r="A1374" s="37">
        <f t="shared" si="149"/>
        <v>1372</v>
      </c>
      <c r="B1374" s="38">
        <v>253.17599999999999</v>
      </c>
      <c r="H1374" s="37">
        <f t="shared" si="150"/>
        <v>1372</v>
      </c>
      <c r="I1374" s="42">
        <f t="shared" si="147"/>
        <v>253.17410832232497</v>
      </c>
      <c r="O1374" s="43"/>
      <c r="P1374" s="43"/>
      <c r="X1374" s="37">
        <f t="shared" si="148"/>
        <v>1377</v>
      </c>
      <c r="Y1374" s="38">
        <f t="shared" si="146"/>
        <v>253.71600000000001</v>
      </c>
    </row>
    <row r="1375" spans="1:25" x14ac:dyDescent="0.2">
      <c r="A1375" s="37">
        <f t="shared" si="149"/>
        <v>1373</v>
      </c>
      <c r="B1375" s="38">
        <v>253.28399999999999</v>
      </c>
      <c r="H1375" s="37">
        <f t="shared" si="150"/>
        <v>1373</v>
      </c>
      <c r="I1375" s="42">
        <f t="shared" si="147"/>
        <v>253.28295904887713</v>
      </c>
      <c r="O1375" s="43"/>
      <c r="P1375" s="43"/>
      <c r="X1375" s="37">
        <f t="shared" si="148"/>
        <v>1378</v>
      </c>
      <c r="Y1375" s="38">
        <f t="shared" si="146"/>
        <v>253.82400000000001</v>
      </c>
    </row>
    <row r="1376" spans="1:25" x14ac:dyDescent="0.2">
      <c r="A1376" s="37">
        <f t="shared" si="149"/>
        <v>1374</v>
      </c>
      <c r="B1376" s="38">
        <v>253.392</v>
      </c>
      <c r="H1376" s="37">
        <f t="shared" si="150"/>
        <v>1374</v>
      </c>
      <c r="I1376" s="42">
        <f t="shared" si="147"/>
        <v>253.39180977542932</v>
      </c>
      <c r="O1376" s="43"/>
      <c r="P1376" s="43"/>
      <c r="X1376" s="37">
        <f t="shared" si="148"/>
        <v>1379</v>
      </c>
      <c r="Y1376" s="38">
        <f t="shared" ref="Y1376:Y1439" si="151">SUM(Y$1247+((Y$1497-Y$1247)*((X1376-X$1247)/(X$1497-X$1247))))</f>
        <v>253.93199999999999</v>
      </c>
    </row>
    <row r="1377" spans="1:25" x14ac:dyDescent="0.2">
      <c r="A1377" s="37">
        <f t="shared" si="149"/>
        <v>1375</v>
      </c>
      <c r="B1377" s="38">
        <v>253.5</v>
      </c>
      <c r="H1377" s="37">
        <f t="shared" si="150"/>
        <v>1375</v>
      </c>
      <c r="I1377" s="42">
        <f t="shared" si="147"/>
        <v>253.50066050198149</v>
      </c>
      <c r="O1377" s="43"/>
      <c r="P1377" s="43"/>
      <c r="X1377" s="37">
        <f t="shared" si="148"/>
        <v>1380</v>
      </c>
      <c r="Y1377" s="38">
        <f t="shared" si="151"/>
        <v>254.04</v>
      </c>
    </row>
    <row r="1378" spans="1:25" x14ac:dyDescent="0.2">
      <c r="A1378" s="37">
        <f t="shared" si="149"/>
        <v>1376</v>
      </c>
      <c r="B1378" s="38">
        <v>253.608</v>
      </c>
      <c r="H1378" s="37">
        <f t="shared" si="150"/>
        <v>1376</v>
      </c>
      <c r="I1378" s="42">
        <f t="shared" si="147"/>
        <v>253.60951122853368</v>
      </c>
      <c r="O1378" s="43"/>
      <c r="P1378" s="43"/>
      <c r="X1378" s="37">
        <f t="shared" si="148"/>
        <v>1381</v>
      </c>
      <c r="Y1378" s="38">
        <f t="shared" si="151"/>
        <v>254.148</v>
      </c>
    </row>
    <row r="1379" spans="1:25" x14ac:dyDescent="0.2">
      <c r="A1379" s="37">
        <f t="shared" si="149"/>
        <v>1377</v>
      </c>
      <c r="B1379" s="38">
        <v>253.71600000000001</v>
      </c>
      <c r="H1379" s="37">
        <f t="shared" si="150"/>
        <v>1377</v>
      </c>
      <c r="I1379" s="42">
        <f t="shared" si="147"/>
        <v>253.71836195508587</v>
      </c>
      <c r="O1379" s="43"/>
      <c r="P1379" s="43"/>
      <c r="X1379" s="37">
        <f t="shared" si="148"/>
        <v>1382</v>
      </c>
      <c r="Y1379" s="38">
        <f t="shared" si="151"/>
        <v>254.256</v>
      </c>
    </row>
    <row r="1380" spans="1:25" x14ac:dyDescent="0.2">
      <c r="A1380" s="37">
        <f t="shared" si="149"/>
        <v>1378</v>
      </c>
      <c r="B1380" s="38">
        <v>253.82400000000001</v>
      </c>
      <c r="H1380" s="37">
        <f t="shared" si="150"/>
        <v>1378</v>
      </c>
      <c r="I1380" s="42">
        <f t="shared" si="147"/>
        <v>253.82721268163803</v>
      </c>
      <c r="O1380" s="43"/>
      <c r="P1380" s="43"/>
      <c r="X1380" s="37">
        <f t="shared" si="148"/>
        <v>1383</v>
      </c>
      <c r="Y1380" s="38">
        <f t="shared" si="151"/>
        <v>254.364</v>
      </c>
    </row>
    <row r="1381" spans="1:25" x14ac:dyDescent="0.2">
      <c r="A1381" s="37">
        <f t="shared" si="149"/>
        <v>1379</v>
      </c>
      <c r="B1381" s="38">
        <v>253.93199999999999</v>
      </c>
      <c r="H1381" s="37">
        <f t="shared" si="150"/>
        <v>1379</v>
      </c>
      <c r="I1381" s="42">
        <f t="shared" si="147"/>
        <v>253.93606340819022</v>
      </c>
      <c r="O1381" s="43"/>
      <c r="P1381" s="43"/>
      <c r="X1381" s="37">
        <f t="shared" si="148"/>
        <v>1384</v>
      </c>
      <c r="Y1381" s="38">
        <f t="shared" si="151"/>
        <v>254.47200000000001</v>
      </c>
    </row>
    <row r="1382" spans="1:25" x14ac:dyDescent="0.2">
      <c r="A1382" s="37">
        <f t="shared" si="149"/>
        <v>1380</v>
      </c>
      <c r="B1382" s="38">
        <v>254.04</v>
      </c>
      <c r="H1382" s="37">
        <f t="shared" si="150"/>
        <v>1380</v>
      </c>
      <c r="I1382" s="42">
        <f t="shared" ref="I1382:I1445" si="152">SUM($F$40+(($F$41-$F$40)*((H1382-$E$40)/($E$41-$E$40))))</f>
        <v>254.04491413474238</v>
      </c>
      <c r="O1382" s="43"/>
      <c r="P1382" s="43"/>
      <c r="X1382" s="37">
        <f t="shared" si="148"/>
        <v>1385</v>
      </c>
      <c r="Y1382" s="38">
        <f t="shared" si="151"/>
        <v>254.58</v>
      </c>
    </row>
    <row r="1383" spans="1:25" x14ac:dyDescent="0.2">
      <c r="A1383" s="37">
        <f t="shared" si="149"/>
        <v>1381</v>
      </c>
      <c r="B1383" s="38">
        <v>254.148</v>
      </c>
      <c r="H1383" s="37">
        <f t="shared" si="150"/>
        <v>1381</v>
      </c>
      <c r="I1383" s="42">
        <f t="shared" si="152"/>
        <v>254.15376486129458</v>
      </c>
      <c r="O1383" s="43"/>
      <c r="P1383" s="43"/>
      <c r="X1383" s="37">
        <f t="shared" si="148"/>
        <v>1386</v>
      </c>
      <c r="Y1383" s="38">
        <f t="shared" si="151"/>
        <v>254.68799999999999</v>
      </c>
    </row>
    <row r="1384" spans="1:25" x14ac:dyDescent="0.2">
      <c r="A1384" s="37">
        <f t="shared" si="149"/>
        <v>1382</v>
      </c>
      <c r="B1384" s="38">
        <v>254.256</v>
      </c>
      <c r="H1384" s="37">
        <f t="shared" si="150"/>
        <v>1382</v>
      </c>
      <c r="I1384" s="42">
        <f t="shared" si="152"/>
        <v>254.26261558784677</v>
      </c>
      <c r="O1384" s="43"/>
      <c r="P1384" s="43"/>
      <c r="X1384" s="37">
        <f t="shared" si="148"/>
        <v>1387</v>
      </c>
      <c r="Y1384" s="38">
        <f t="shared" si="151"/>
        <v>254.79599999999999</v>
      </c>
    </row>
    <row r="1385" spans="1:25" x14ac:dyDescent="0.2">
      <c r="A1385" s="37">
        <f t="shared" si="149"/>
        <v>1383</v>
      </c>
      <c r="B1385" s="38">
        <v>254.364</v>
      </c>
      <c r="H1385" s="37">
        <f t="shared" si="150"/>
        <v>1383</v>
      </c>
      <c r="I1385" s="42">
        <f t="shared" si="152"/>
        <v>254.37146631439893</v>
      </c>
      <c r="O1385" s="43"/>
      <c r="P1385" s="43"/>
      <c r="X1385" s="37">
        <f t="shared" si="148"/>
        <v>1388</v>
      </c>
      <c r="Y1385" s="38">
        <f t="shared" si="151"/>
        <v>254.904</v>
      </c>
    </row>
    <row r="1386" spans="1:25" x14ac:dyDescent="0.2">
      <c r="A1386" s="37">
        <f t="shared" si="149"/>
        <v>1384</v>
      </c>
      <c r="B1386" s="38">
        <v>254.47200000000001</v>
      </c>
      <c r="H1386" s="37">
        <f t="shared" si="150"/>
        <v>1384</v>
      </c>
      <c r="I1386" s="42">
        <f t="shared" si="152"/>
        <v>254.48031704095112</v>
      </c>
      <c r="O1386" s="43"/>
      <c r="P1386" s="43"/>
      <c r="X1386" s="37">
        <f t="shared" si="148"/>
        <v>1389</v>
      </c>
      <c r="Y1386" s="38">
        <f t="shared" si="151"/>
        <v>255.012</v>
      </c>
    </row>
    <row r="1387" spans="1:25" x14ac:dyDescent="0.2">
      <c r="A1387" s="37">
        <f t="shared" si="149"/>
        <v>1385</v>
      </c>
      <c r="B1387" s="38">
        <v>254.58</v>
      </c>
      <c r="H1387" s="37">
        <f t="shared" si="150"/>
        <v>1385</v>
      </c>
      <c r="I1387" s="42">
        <f t="shared" si="152"/>
        <v>254.58916776750328</v>
      </c>
      <c r="O1387" s="43"/>
      <c r="P1387" s="43"/>
      <c r="X1387" s="37">
        <f t="shared" si="148"/>
        <v>1390</v>
      </c>
      <c r="Y1387" s="38">
        <f t="shared" si="151"/>
        <v>255.12</v>
      </c>
    </row>
    <row r="1388" spans="1:25" x14ac:dyDescent="0.2">
      <c r="A1388" s="37">
        <f t="shared" si="149"/>
        <v>1386</v>
      </c>
      <c r="B1388" s="38">
        <v>254.68799999999999</v>
      </c>
      <c r="H1388" s="37">
        <f t="shared" si="150"/>
        <v>1386</v>
      </c>
      <c r="I1388" s="42">
        <f t="shared" si="152"/>
        <v>254.69801849405548</v>
      </c>
      <c r="O1388" s="43"/>
      <c r="P1388" s="43"/>
      <c r="X1388" s="37">
        <f t="shared" si="148"/>
        <v>1391</v>
      </c>
      <c r="Y1388" s="38">
        <f t="shared" si="151"/>
        <v>255.22800000000001</v>
      </c>
    </row>
    <row r="1389" spans="1:25" x14ac:dyDescent="0.2">
      <c r="A1389" s="37">
        <f t="shared" si="149"/>
        <v>1387</v>
      </c>
      <c r="B1389" s="38">
        <v>254.79599999999999</v>
      </c>
      <c r="H1389" s="37">
        <f t="shared" si="150"/>
        <v>1387</v>
      </c>
      <c r="I1389" s="42">
        <f t="shared" si="152"/>
        <v>254.80686922060767</v>
      </c>
      <c r="O1389" s="43"/>
      <c r="P1389" s="43"/>
      <c r="X1389" s="37">
        <f t="shared" si="148"/>
        <v>1392</v>
      </c>
      <c r="Y1389" s="38">
        <f t="shared" si="151"/>
        <v>255.33600000000001</v>
      </c>
    </row>
    <row r="1390" spans="1:25" x14ac:dyDescent="0.2">
      <c r="A1390" s="37">
        <f t="shared" si="149"/>
        <v>1388</v>
      </c>
      <c r="B1390" s="38">
        <v>254.904</v>
      </c>
      <c r="H1390" s="37">
        <f t="shared" si="150"/>
        <v>1388</v>
      </c>
      <c r="I1390" s="42">
        <f t="shared" si="152"/>
        <v>254.91571994715983</v>
      </c>
      <c r="O1390" s="43"/>
      <c r="P1390" s="43"/>
      <c r="X1390" s="37">
        <f t="shared" si="148"/>
        <v>1393</v>
      </c>
      <c r="Y1390" s="38">
        <f t="shared" si="151"/>
        <v>255.44399999999999</v>
      </c>
    </row>
    <row r="1391" spans="1:25" x14ac:dyDescent="0.2">
      <c r="A1391" s="37">
        <f t="shared" si="149"/>
        <v>1389</v>
      </c>
      <c r="B1391" s="38">
        <v>255.012</v>
      </c>
      <c r="H1391" s="37">
        <f t="shared" si="150"/>
        <v>1389</v>
      </c>
      <c r="I1391" s="42">
        <f t="shared" si="152"/>
        <v>255.02457067371202</v>
      </c>
      <c r="O1391" s="43"/>
      <c r="P1391" s="43"/>
      <c r="X1391" s="37">
        <f t="shared" si="148"/>
        <v>1394</v>
      </c>
      <c r="Y1391" s="38">
        <f t="shared" si="151"/>
        <v>255.55199999999999</v>
      </c>
    </row>
    <row r="1392" spans="1:25" x14ac:dyDescent="0.2">
      <c r="A1392" s="37">
        <f t="shared" si="149"/>
        <v>1390</v>
      </c>
      <c r="B1392" s="38">
        <v>255.12</v>
      </c>
      <c r="H1392" s="37">
        <f t="shared" si="150"/>
        <v>1390</v>
      </c>
      <c r="I1392" s="42">
        <f t="shared" si="152"/>
        <v>255.13342140026418</v>
      </c>
      <c r="O1392" s="43"/>
      <c r="P1392" s="43"/>
      <c r="X1392" s="37">
        <f t="shared" si="148"/>
        <v>1395</v>
      </c>
      <c r="Y1392" s="38">
        <f t="shared" si="151"/>
        <v>255.66</v>
      </c>
    </row>
    <row r="1393" spans="1:25" x14ac:dyDescent="0.2">
      <c r="A1393" s="37">
        <f t="shared" si="149"/>
        <v>1391</v>
      </c>
      <c r="B1393" s="38">
        <v>255.22800000000001</v>
      </c>
      <c r="H1393" s="37">
        <f t="shared" si="150"/>
        <v>1391</v>
      </c>
      <c r="I1393" s="42">
        <f t="shared" si="152"/>
        <v>255.24227212681637</v>
      </c>
      <c r="O1393" s="43"/>
      <c r="P1393" s="43"/>
      <c r="X1393" s="37">
        <f t="shared" si="148"/>
        <v>1396</v>
      </c>
      <c r="Y1393" s="38">
        <f t="shared" si="151"/>
        <v>255.768</v>
      </c>
    </row>
    <row r="1394" spans="1:25" x14ac:dyDescent="0.2">
      <c r="A1394" s="37">
        <f t="shared" si="149"/>
        <v>1392</v>
      </c>
      <c r="B1394" s="38">
        <v>255.33600000000001</v>
      </c>
      <c r="H1394" s="37">
        <f t="shared" si="150"/>
        <v>1392</v>
      </c>
      <c r="I1394" s="42">
        <f t="shared" si="152"/>
        <v>255.35112285336857</v>
      </c>
      <c r="O1394" s="43"/>
      <c r="P1394" s="43"/>
      <c r="X1394" s="37">
        <f t="shared" si="148"/>
        <v>1397</v>
      </c>
      <c r="Y1394" s="38">
        <f t="shared" si="151"/>
        <v>255.876</v>
      </c>
    </row>
    <row r="1395" spans="1:25" x14ac:dyDescent="0.2">
      <c r="A1395" s="37">
        <f t="shared" si="149"/>
        <v>1393</v>
      </c>
      <c r="B1395" s="38">
        <v>255.44399999999999</v>
      </c>
      <c r="H1395" s="37">
        <f t="shared" si="150"/>
        <v>1393</v>
      </c>
      <c r="I1395" s="42">
        <f t="shared" si="152"/>
        <v>255.45997357992073</v>
      </c>
      <c r="O1395" s="43"/>
      <c r="P1395" s="43"/>
      <c r="X1395" s="37">
        <f t="shared" si="148"/>
        <v>1398</v>
      </c>
      <c r="Y1395" s="38">
        <f t="shared" si="151"/>
        <v>255.98400000000001</v>
      </c>
    </row>
    <row r="1396" spans="1:25" x14ac:dyDescent="0.2">
      <c r="A1396" s="37">
        <f t="shared" si="149"/>
        <v>1394</v>
      </c>
      <c r="B1396" s="38">
        <v>255.55199999999999</v>
      </c>
      <c r="H1396" s="37">
        <f t="shared" si="150"/>
        <v>1394</v>
      </c>
      <c r="I1396" s="42">
        <f t="shared" si="152"/>
        <v>255.56882430647292</v>
      </c>
      <c r="O1396" s="43"/>
      <c r="P1396" s="43"/>
      <c r="X1396" s="37">
        <f t="shared" si="148"/>
        <v>1399</v>
      </c>
      <c r="Y1396" s="38">
        <f t="shared" si="151"/>
        <v>256.09199999999998</v>
      </c>
    </row>
    <row r="1397" spans="1:25" x14ac:dyDescent="0.2">
      <c r="A1397" s="37">
        <f t="shared" si="149"/>
        <v>1395</v>
      </c>
      <c r="B1397" s="38">
        <v>255.66</v>
      </c>
      <c r="H1397" s="37">
        <f t="shared" si="150"/>
        <v>1395</v>
      </c>
      <c r="I1397" s="42">
        <f t="shared" si="152"/>
        <v>255.67767503302508</v>
      </c>
      <c r="O1397" s="43"/>
      <c r="P1397" s="43"/>
      <c r="X1397" s="37">
        <f t="shared" si="148"/>
        <v>1400</v>
      </c>
      <c r="Y1397" s="38">
        <f t="shared" si="151"/>
        <v>256.2</v>
      </c>
    </row>
    <row r="1398" spans="1:25" x14ac:dyDescent="0.2">
      <c r="A1398" s="37">
        <f t="shared" si="149"/>
        <v>1396</v>
      </c>
      <c r="B1398" s="38">
        <v>255.768</v>
      </c>
      <c r="H1398" s="37">
        <f t="shared" si="150"/>
        <v>1396</v>
      </c>
      <c r="I1398" s="42">
        <f t="shared" si="152"/>
        <v>255.78652575957727</v>
      </c>
      <c r="O1398" s="43"/>
      <c r="P1398" s="43"/>
      <c r="X1398" s="37">
        <f t="shared" si="148"/>
        <v>1401</v>
      </c>
      <c r="Y1398" s="38">
        <f t="shared" si="151"/>
        <v>256.30799999999999</v>
      </c>
    </row>
    <row r="1399" spans="1:25" x14ac:dyDescent="0.2">
      <c r="A1399" s="37">
        <f t="shared" si="149"/>
        <v>1397</v>
      </c>
      <c r="B1399" s="38">
        <v>255.876</v>
      </c>
      <c r="H1399" s="37">
        <f t="shared" si="150"/>
        <v>1397</v>
      </c>
      <c r="I1399" s="42">
        <f t="shared" si="152"/>
        <v>255.89537648612946</v>
      </c>
      <c r="O1399" s="43"/>
      <c r="P1399" s="43"/>
      <c r="X1399" s="37">
        <f t="shared" si="148"/>
        <v>1402</v>
      </c>
      <c r="Y1399" s="38">
        <f t="shared" si="151"/>
        <v>256.416</v>
      </c>
    </row>
    <row r="1400" spans="1:25" x14ac:dyDescent="0.2">
      <c r="A1400" s="37">
        <f t="shared" si="149"/>
        <v>1398</v>
      </c>
      <c r="B1400" s="38">
        <v>255.98400000000001</v>
      </c>
      <c r="H1400" s="37">
        <f t="shared" si="150"/>
        <v>1398</v>
      </c>
      <c r="I1400" s="42">
        <f t="shared" si="152"/>
        <v>256.00422721268166</v>
      </c>
      <c r="O1400" s="43"/>
      <c r="P1400" s="43"/>
      <c r="X1400" s="37">
        <f t="shared" si="148"/>
        <v>1403</v>
      </c>
      <c r="Y1400" s="38">
        <f t="shared" si="151"/>
        <v>256.524</v>
      </c>
    </row>
    <row r="1401" spans="1:25" x14ac:dyDescent="0.2">
      <c r="A1401" s="37">
        <f t="shared" si="149"/>
        <v>1399</v>
      </c>
      <c r="B1401" s="38">
        <v>256.09199999999998</v>
      </c>
      <c r="H1401" s="37">
        <f t="shared" si="150"/>
        <v>1399</v>
      </c>
      <c r="I1401" s="42">
        <f t="shared" si="152"/>
        <v>256.11307793923379</v>
      </c>
      <c r="O1401" s="43"/>
      <c r="P1401" s="43"/>
      <c r="X1401" s="37">
        <f t="shared" si="148"/>
        <v>1404</v>
      </c>
      <c r="Y1401" s="38">
        <f t="shared" si="151"/>
        <v>256.63200000000001</v>
      </c>
    </row>
    <row r="1402" spans="1:25" x14ac:dyDescent="0.2">
      <c r="A1402" s="37">
        <f t="shared" si="149"/>
        <v>1400</v>
      </c>
      <c r="B1402" s="38">
        <v>256.2</v>
      </c>
      <c r="H1402" s="37">
        <f t="shared" si="150"/>
        <v>1400</v>
      </c>
      <c r="I1402" s="42">
        <f t="shared" si="152"/>
        <v>256.22192866578598</v>
      </c>
      <c r="O1402" s="43"/>
      <c r="P1402" s="43"/>
      <c r="X1402" s="37">
        <f t="shared" si="148"/>
        <v>1405</v>
      </c>
      <c r="Y1402" s="38">
        <f t="shared" si="151"/>
        <v>256.74</v>
      </c>
    </row>
    <row r="1403" spans="1:25" x14ac:dyDescent="0.2">
      <c r="A1403" s="37">
        <f t="shared" si="149"/>
        <v>1401</v>
      </c>
      <c r="B1403" s="38">
        <v>256.30799999999999</v>
      </c>
      <c r="H1403" s="37">
        <f t="shared" si="150"/>
        <v>1401</v>
      </c>
      <c r="I1403" s="42">
        <f t="shared" si="152"/>
        <v>256.33077939233817</v>
      </c>
      <c r="O1403" s="43"/>
      <c r="P1403" s="43"/>
      <c r="X1403" s="37">
        <f t="shared" si="148"/>
        <v>1406</v>
      </c>
      <c r="Y1403" s="38">
        <f t="shared" si="151"/>
        <v>256.84800000000001</v>
      </c>
    </row>
    <row r="1404" spans="1:25" x14ac:dyDescent="0.2">
      <c r="A1404" s="37">
        <f t="shared" si="149"/>
        <v>1402</v>
      </c>
      <c r="B1404" s="38">
        <v>256.416</v>
      </c>
      <c r="H1404" s="37">
        <f t="shared" si="150"/>
        <v>1402</v>
      </c>
      <c r="I1404" s="42">
        <f t="shared" si="152"/>
        <v>256.43963011889036</v>
      </c>
      <c r="O1404" s="43"/>
      <c r="P1404" s="43"/>
      <c r="X1404" s="37">
        <f t="shared" si="148"/>
        <v>1407</v>
      </c>
      <c r="Y1404" s="38">
        <f t="shared" si="151"/>
        <v>256.95600000000002</v>
      </c>
    </row>
    <row r="1405" spans="1:25" x14ac:dyDescent="0.2">
      <c r="A1405" s="37">
        <f t="shared" si="149"/>
        <v>1403</v>
      </c>
      <c r="B1405" s="38">
        <v>256.524</v>
      </c>
      <c r="H1405" s="37">
        <f t="shared" si="150"/>
        <v>1403</v>
      </c>
      <c r="I1405" s="42">
        <f t="shared" si="152"/>
        <v>256.54848084544255</v>
      </c>
      <c r="O1405" s="43"/>
      <c r="P1405" s="43"/>
      <c r="X1405" s="37">
        <f t="shared" si="148"/>
        <v>1408</v>
      </c>
      <c r="Y1405" s="38">
        <f t="shared" si="151"/>
        <v>257.06400000000002</v>
      </c>
    </row>
    <row r="1406" spans="1:25" x14ac:dyDescent="0.2">
      <c r="A1406" s="37">
        <f t="shared" si="149"/>
        <v>1404</v>
      </c>
      <c r="B1406" s="38">
        <v>256.63200000000001</v>
      </c>
      <c r="H1406" s="37">
        <f t="shared" si="150"/>
        <v>1404</v>
      </c>
      <c r="I1406" s="42">
        <f t="shared" si="152"/>
        <v>256.65733157199469</v>
      </c>
      <c r="O1406" s="43"/>
      <c r="P1406" s="43"/>
      <c r="X1406" s="37">
        <f t="shared" si="148"/>
        <v>1409</v>
      </c>
      <c r="Y1406" s="38">
        <f t="shared" si="151"/>
        <v>257.17200000000003</v>
      </c>
    </row>
    <row r="1407" spans="1:25" x14ac:dyDescent="0.2">
      <c r="A1407" s="37">
        <f t="shared" si="149"/>
        <v>1405</v>
      </c>
      <c r="B1407" s="38">
        <v>256.74</v>
      </c>
      <c r="H1407" s="37">
        <f t="shared" si="150"/>
        <v>1405</v>
      </c>
      <c r="I1407" s="42">
        <f t="shared" si="152"/>
        <v>256.76618229854688</v>
      </c>
      <c r="O1407" s="43"/>
      <c r="P1407" s="43"/>
      <c r="X1407" s="37">
        <f t="shared" si="148"/>
        <v>1410</v>
      </c>
      <c r="Y1407" s="38">
        <f t="shared" si="151"/>
        <v>257.27999999999997</v>
      </c>
    </row>
    <row r="1408" spans="1:25" x14ac:dyDescent="0.2">
      <c r="A1408" s="37">
        <f t="shared" si="149"/>
        <v>1406</v>
      </c>
      <c r="B1408" s="38">
        <v>256.84800000000001</v>
      </c>
      <c r="H1408" s="37">
        <f t="shared" si="150"/>
        <v>1406</v>
      </c>
      <c r="I1408" s="42">
        <f t="shared" si="152"/>
        <v>256.87503302509907</v>
      </c>
      <c r="O1408" s="43"/>
      <c r="P1408" s="43"/>
      <c r="X1408" s="37">
        <f t="shared" si="148"/>
        <v>1411</v>
      </c>
      <c r="Y1408" s="38">
        <f t="shared" si="151"/>
        <v>257.38799999999998</v>
      </c>
    </row>
    <row r="1409" spans="1:25" x14ac:dyDescent="0.2">
      <c r="A1409" s="37">
        <f t="shared" si="149"/>
        <v>1407</v>
      </c>
      <c r="B1409" s="38">
        <v>256.95600000000002</v>
      </c>
      <c r="H1409" s="37">
        <f t="shared" si="150"/>
        <v>1407</v>
      </c>
      <c r="I1409" s="42">
        <f t="shared" si="152"/>
        <v>256.98388375165126</v>
      </c>
      <c r="O1409" s="43"/>
      <c r="P1409" s="43"/>
      <c r="X1409" s="37">
        <f t="shared" si="148"/>
        <v>1412</v>
      </c>
      <c r="Y1409" s="38">
        <f t="shared" si="151"/>
        <v>257.49599999999998</v>
      </c>
    </row>
    <row r="1410" spans="1:25" x14ac:dyDescent="0.2">
      <c r="A1410" s="37">
        <f t="shared" si="149"/>
        <v>1408</v>
      </c>
      <c r="B1410" s="38">
        <v>257.06400000000002</v>
      </c>
      <c r="H1410" s="37">
        <f t="shared" si="150"/>
        <v>1408</v>
      </c>
      <c r="I1410" s="42">
        <f t="shared" si="152"/>
        <v>257.09273447820345</v>
      </c>
      <c r="O1410" s="43"/>
      <c r="P1410" s="43"/>
      <c r="X1410" s="37">
        <f t="shared" si="148"/>
        <v>1413</v>
      </c>
      <c r="Y1410" s="38">
        <f t="shared" si="151"/>
        <v>257.60399999999998</v>
      </c>
    </row>
    <row r="1411" spans="1:25" x14ac:dyDescent="0.2">
      <c r="A1411" s="37">
        <f t="shared" si="149"/>
        <v>1409</v>
      </c>
      <c r="B1411" s="38">
        <v>257.17200000000003</v>
      </c>
      <c r="H1411" s="37">
        <f t="shared" si="150"/>
        <v>1409</v>
      </c>
      <c r="I1411" s="42">
        <f t="shared" si="152"/>
        <v>257.20158520475559</v>
      </c>
      <c r="O1411" s="43"/>
      <c r="P1411" s="43"/>
      <c r="X1411" s="37">
        <f t="shared" si="148"/>
        <v>1414</v>
      </c>
      <c r="Y1411" s="38">
        <f t="shared" si="151"/>
        <v>257.71199999999999</v>
      </c>
    </row>
    <row r="1412" spans="1:25" x14ac:dyDescent="0.2">
      <c r="A1412" s="37">
        <f t="shared" si="149"/>
        <v>1410</v>
      </c>
      <c r="B1412" s="38">
        <v>257.27999999999997</v>
      </c>
      <c r="H1412" s="37">
        <f t="shared" si="150"/>
        <v>1410</v>
      </c>
      <c r="I1412" s="42">
        <f t="shared" si="152"/>
        <v>257.31043593130778</v>
      </c>
      <c r="O1412" s="43"/>
      <c r="P1412" s="43"/>
      <c r="X1412" s="37">
        <f t="shared" ref="X1412:X1475" si="153">X1411+1</f>
        <v>1415</v>
      </c>
      <c r="Y1412" s="38">
        <f t="shared" si="151"/>
        <v>257.82</v>
      </c>
    </row>
    <row r="1413" spans="1:25" x14ac:dyDescent="0.2">
      <c r="A1413" s="37">
        <f t="shared" si="149"/>
        <v>1411</v>
      </c>
      <c r="B1413" s="38">
        <v>257.38799999999998</v>
      </c>
      <c r="H1413" s="37">
        <f t="shared" si="150"/>
        <v>1411</v>
      </c>
      <c r="I1413" s="42">
        <f t="shared" si="152"/>
        <v>257.41928665785997</v>
      </c>
      <c r="O1413" s="43"/>
      <c r="P1413" s="43"/>
      <c r="X1413" s="37">
        <f t="shared" si="153"/>
        <v>1416</v>
      </c>
      <c r="Y1413" s="38">
        <f t="shared" si="151"/>
        <v>257.928</v>
      </c>
    </row>
    <row r="1414" spans="1:25" x14ac:dyDescent="0.2">
      <c r="A1414" s="37">
        <f t="shared" si="149"/>
        <v>1412</v>
      </c>
      <c r="B1414" s="38">
        <v>257.49599999999998</v>
      </c>
      <c r="H1414" s="37">
        <f t="shared" si="150"/>
        <v>1412</v>
      </c>
      <c r="I1414" s="42">
        <f t="shared" si="152"/>
        <v>257.52813738441216</v>
      </c>
      <c r="O1414" s="43"/>
      <c r="P1414" s="43"/>
      <c r="X1414" s="37">
        <f t="shared" si="153"/>
        <v>1417</v>
      </c>
      <c r="Y1414" s="38">
        <f t="shared" si="151"/>
        <v>258.036</v>
      </c>
    </row>
    <row r="1415" spans="1:25" x14ac:dyDescent="0.2">
      <c r="A1415" s="37">
        <f t="shared" si="149"/>
        <v>1413</v>
      </c>
      <c r="B1415" s="38">
        <v>257.60399999999998</v>
      </c>
      <c r="H1415" s="37">
        <f t="shared" si="150"/>
        <v>1413</v>
      </c>
      <c r="I1415" s="42">
        <f t="shared" si="152"/>
        <v>257.63698811096435</v>
      </c>
      <c r="O1415" s="43"/>
      <c r="P1415" s="43"/>
      <c r="X1415" s="37">
        <f t="shared" si="153"/>
        <v>1418</v>
      </c>
      <c r="Y1415" s="38">
        <f t="shared" si="151"/>
        <v>258.14400000000001</v>
      </c>
    </row>
    <row r="1416" spans="1:25" x14ac:dyDescent="0.2">
      <c r="A1416" s="37">
        <f t="shared" si="149"/>
        <v>1414</v>
      </c>
      <c r="B1416" s="38">
        <v>257.71199999999999</v>
      </c>
      <c r="H1416" s="37">
        <f t="shared" si="150"/>
        <v>1414</v>
      </c>
      <c r="I1416" s="42">
        <f t="shared" si="152"/>
        <v>257.74583883751649</v>
      </c>
      <c r="O1416" s="43"/>
      <c r="P1416" s="43"/>
      <c r="X1416" s="37">
        <f t="shared" si="153"/>
        <v>1419</v>
      </c>
      <c r="Y1416" s="38">
        <f t="shared" si="151"/>
        <v>258.25200000000001</v>
      </c>
    </row>
    <row r="1417" spans="1:25" x14ac:dyDescent="0.2">
      <c r="A1417" s="37">
        <f t="shared" ref="A1417:A1480" si="154">A1416+1</f>
        <v>1415</v>
      </c>
      <c r="B1417" s="38">
        <v>257.82</v>
      </c>
      <c r="H1417" s="37">
        <f t="shared" ref="H1417:H1480" si="155">H1416+1</f>
        <v>1415</v>
      </c>
      <c r="I1417" s="42">
        <f t="shared" si="152"/>
        <v>257.85468956406868</v>
      </c>
      <c r="O1417" s="43"/>
      <c r="P1417" s="43"/>
      <c r="X1417" s="37">
        <f t="shared" si="153"/>
        <v>1420</v>
      </c>
      <c r="Y1417" s="38">
        <f t="shared" si="151"/>
        <v>258.36</v>
      </c>
    </row>
    <row r="1418" spans="1:25" x14ac:dyDescent="0.2">
      <c r="A1418" s="37">
        <f t="shared" si="154"/>
        <v>1416</v>
      </c>
      <c r="B1418" s="38">
        <v>257.928</v>
      </c>
      <c r="H1418" s="37">
        <f t="shared" si="155"/>
        <v>1416</v>
      </c>
      <c r="I1418" s="42">
        <f t="shared" si="152"/>
        <v>257.96354029062087</v>
      </c>
      <c r="O1418" s="43"/>
      <c r="P1418" s="43"/>
      <c r="X1418" s="37">
        <f t="shared" si="153"/>
        <v>1421</v>
      </c>
      <c r="Y1418" s="38">
        <f t="shared" si="151"/>
        <v>258.46800000000002</v>
      </c>
    </row>
    <row r="1419" spans="1:25" x14ac:dyDescent="0.2">
      <c r="A1419" s="37">
        <f t="shared" si="154"/>
        <v>1417</v>
      </c>
      <c r="B1419" s="38">
        <v>258.036</v>
      </c>
      <c r="H1419" s="37">
        <f t="shared" si="155"/>
        <v>1417</v>
      </c>
      <c r="I1419" s="42">
        <f t="shared" si="152"/>
        <v>258.07239101717306</v>
      </c>
      <c r="O1419" s="43"/>
      <c r="P1419" s="43"/>
      <c r="X1419" s="37">
        <f t="shared" si="153"/>
        <v>1422</v>
      </c>
      <c r="Y1419" s="38">
        <f t="shared" si="151"/>
        <v>258.57600000000002</v>
      </c>
    </row>
    <row r="1420" spans="1:25" x14ac:dyDescent="0.2">
      <c r="A1420" s="37">
        <f t="shared" si="154"/>
        <v>1418</v>
      </c>
      <c r="B1420" s="38">
        <v>258.14400000000001</v>
      </c>
      <c r="H1420" s="37">
        <f t="shared" si="155"/>
        <v>1418</v>
      </c>
      <c r="I1420" s="42">
        <f t="shared" si="152"/>
        <v>258.18124174372525</v>
      </c>
      <c r="O1420" s="43"/>
      <c r="P1420" s="43"/>
      <c r="X1420" s="37">
        <f t="shared" si="153"/>
        <v>1423</v>
      </c>
      <c r="Y1420" s="38">
        <f t="shared" si="151"/>
        <v>258.68399999999997</v>
      </c>
    </row>
    <row r="1421" spans="1:25" x14ac:dyDescent="0.2">
      <c r="A1421" s="37">
        <f t="shared" si="154"/>
        <v>1419</v>
      </c>
      <c r="B1421" s="38">
        <v>258.25200000000001</v>
      </c>
      <c r="H1421" s="37">
        <f t="shared" si="155"/>
        <v>1419</v>
      </c>
      <c r="I1421" s="42">
        <f t="shared" si="152"/>
        <v>258.29009247027739</v>
      </c>
      <c r="O1421" s="43"/>
      <c r="P1421" s="43"/>
      <c r="X1421" s="37">
        <f t="shared" si="153"/>
        <v>1424</v>
      </c>
      <c r="Y1421" s="38">
        <f t="shared" si="151"/>
        <v>258.79199999999997</v>
      </c>
    </row>
    <row r="1422" spans="1:25" x14ac:dyDescent="0.2">
      <c r="A1422" s="37">
        <f t="shared" si="154"/>
        <v>1420</v>
      </c>
      <c r="B1422" s="38">
        <v>258.36</v>
      </c>
      <c r="H1422" s="37">
        <f t="shared" si="155"/>
        <v>1420</v>
      </c>
      <c r="I1422" s="42">
        <f t="shared" si="152"/>
        <v>258.39894319682958</v>
      </c>
      <c r="O1422" s="43"/>
      <c r="P1422" s="43"/>
      <c r="X1422" s="37">
        <f t="shared" si="153"/>
        <v>1425</v>
      </c>
      <c r="Y1422" s="38">
        <f t="shared" si="151"/>
        <v>258.89999999999998</v>
      </c>
    </row>
    <row r="1423" spans="1:25" x14ac:dyDescent="0.2">
      <c r="A1423" s="37">
        <f t="shared" si="154"/>
        <v>1421</v>
      </c>
      <c r="B1423" s="38">
        <v>258.46800000000002</v>
      </c>
      <c r="H1423" s="37">
        <f t="shared" si="155"/>
        <v>1421</v>
      </c>
      <c r="I1423" s="42">
        <f t="shared" si="152"/>
        <v>258.50779392338177</v>
      </c>
      <c r="O1423" s="43"/>
      <c r="P1423" s="43"/>
      <c r="X1423" s="37">
        <f t="shared" si="153"/>
        <v>1426</v>
      </c>
      <c r="Y1423" s="38">
        <f t="shared" si="151"/>
        <v>259.00799999999998</v>
      </c>
    </row>
    <row r="1424" spans="1:25" x14ac:dyDescent="0.2">
      <c r="A1424" s="37">
        <f t="shared" si="154"/>
        <v>1422</v>
      </c>
      <c r="B1424" s="38">
        <v>258.57600000000002</v>
      </c>
      <c r="H1424" s="37">
        <f t="shared" si="155"/>
        <v>1422</v>
      </c>
      <c r="I1424" s="42">
        <f t="shared" si="152"/>
        <v>258.61664464993396</v>
      </c>
      <c r="O1424" s="43"/>
      <c r="P1424" s="43"/>
      <c r="X1424" s="37">
        <f t="shared" si="153"/>
        <v>1427</v>
      </c>
      <c r="Y1424" s="38">
        <f t="shared" si="151"/>
        <v>259.11599999999999</v>
      </c>
    </row>
    <row r="1425" spans="1:25" x14ac:dyDescent="0.2">
      <c r="A1425" s="37">
        <f t="shared" si="154"/>
        <v>1423</v>
      </c>
      <c r="B1425" s="38">
        <v>258.68399999999997</v>
      </c>
      <c r="H1425" s="37">
        <f t="shared" si="155"/>
        <v>1423</v>
      </c>
      <c r="I1425" s="42">
        <f t="shared" si="152"/>
        <v>258.72549537648615</v>
      </c>
      <c r="O1425" s="43"/>
      <c r="P1425" s="43"/>
      <c r="X1425" s="37">
        <f t="shared" si="153"/>
        <v>1428</v>
      </c>
      <c r="Y1425" s="38">
        <f t="shared" si="151"/>
        <v>259.22399999999999</v>
      </c>
    </row>
    <row r="1426" spans="1:25" x14ac:dyDescent="0.2">
      <c r="A1426" s="37">
        <f t="shared" si="154"/>
        <v>1424</v>
      </c>
      <c r="B1426" s="38">
        <v>258.79199999999997</v>
      </c>
      <c r="H1426" s="37">
        <f t="shared" si="155"/>
        <v>1424</v>
      </c>
      <c r="I1426" s="42">
        <f t="shared" si="152"/>
        <v>258.83434610303829</v>
      </c>
      <c r="O1426" s="43"/>
      <c r="P1426" s="43"/>
      <c r="X1426" s="37">
        <f t="shared" si="153"/>
        <v>1429</v>
      </c>
      <c r="Y1426" s="38">
        <f t="shared" si="151"/>
        <v>259.33199999999999</v>
      </c>
    </row>
    <row r="1427" spans="1:25" x14ac:dyDescent="0.2">
      <c r="A1427" s="37">
        <f t="shared" si="154"/>
        <v>1425</v>
      </c>
      <c r="B1427" s="38">
        <v>258.89999999999998</v>
      </c>
      <c r="H1427" s="37">
        <f t="shared" si="155"/>
        <v>1425</v>
      </c>
      <c r="I1427" s="42">
        <f t="shared" si="152"/>
        <v>258.94319682959048</v>
      </c>
      <c r="O1427" s="43"/>
      <c r="P1427" s="43"/>
      <c r="X1427" s="37">
        <f t="shared" si="153"/>
        <v>1430</v>
      </c>
      <c r="Y1427" s="38">
        <f t="shared" si="151"/>
        <v>259.44</v>
      </c>
    </row>
    <row r="1428" spans="1:25" x14ac:dyDescent="0.2">
      <c r="A1428" s="37">
        <f t="shared" si="154"/>
        <v>1426</v>
      </c>
      <c r="B1428" s="38">
        <v>259.00799999999998</v>
      </c>
      <c r="H1428" s="37">
        <f t="shared" si="155"/>
        <v>1426</v>
      </c>
      <c r="I1428" s="42">
        <f t="shared" si="152"/>
        <v>259.05204755614267</v>
      </c>
      <c r="O1428" s="43"/>
      <c r="P1428" s="43"/>
      <c r="X1428" s="37">
        <f t="shared" si="153"/>
        <v>1431</v>
      </c>
      <c r="Y1428" s="38">
        <f t="shared" si="151"/>
        <v>259.548</v>
      </c>
    </row>
    <row r="1429" spans="1:25" x14ac:dyDescent="0.2">
      <c r="A1429" s="37">
        <f t="shared" si="154"/>
        <v>1427</v>
      </c>
      <c r="B1429" s="38">
        <v>259.11599999999999</v>
      </c>
      <c r="H1429" s="37">
        <f t="shared" si="155"/>
        <v>1427</v>
      </c>
      <c r="I1429" s="42">
        <f t="shared" si="152"/>
        <v>259.16089828269486</v>
      </c>
      <c r="O1429" s="43"/>
      <c r="P1429" s="43"/>
      <c r="X1429" s="37">
        <f t="shared" si="153"/>
        <v>1432</v>
      </c>
      <c r="Y1429" s="38">
        <f t="shared" si="151"/>
        <v>259.65600000000001</v>
      </c>
    </row>
    <row r="1430" spans="1:25" x14ac:dyDescent="0.2">
      <c r="A1430" s="37">
        <f t="shared" si="154"/>
        <v>1428</v>
      </c>
      <c r="B1430" s="38">
        <v>259.22399999999999</v>
      </c>
      <c r="H1430" s="37">
        <f t="shared" si="155"/>
        <v>1428</v>
      </c>
      <c r="I1430" s="42">
        <f t="shared" si="152"/>
        <v>259.26974900924699</v>
      </c>
      <c r="O1430" s="43"/>
      <c r="P1430" s="43"/>
      <c r="X1430" s="37">
        <f t="shared" si="153"/>
        <v>1433</v>
      </c>
      <c r="Y1430" s="38">
        <f t="shared" si="151"/>
        <v>259.76400000000001</v>
      </c>
    </row>
    <row r="1431" spans="1:25" x14ac:dyDescent="0.2">
      <c r="A1431" s="37">
        <f t="shared" si="154"/>
        <v>1429</v>
      </c>
      <c r="B1431" s="38">
        <v>259.33199999999999</v>
      </c>
      <c r="H1431" s="37">
        <f t="shared" si="155"/>
        <v>1429</v>
      </c>
      <c r="I1431" s="42">
        <f t="shared" si="152"/>
        <v>259.37859973579918</v>
      </c>
      <c r="O1431" s="43"/>
      <c r="P1431" s="43"/>
      <c r="X1431" s="37">
        <f t="shared" si="153"/>
        <v>1434</v>
      </c>
      <c r="Y1431" s="38">
        <f t="shared" si="151"/>
        <v>259.87200000000001</v>
      </c>
    </row>
    <row r="1432" spans="1:25" x14ac:dyDescent="0.2">
      <c r="A1432" s="37">
        <f t="shared" si="154"/>
        <v>1430</v>
      </c>
      <c r="B1432" s="38">
        <v>259.44</v>
      </c>
      <c r="H1432" s="37">
        <f t="shared" si="155"/>
        <v>1430</v>
      </c>
      <c r="I1432" s="42">
        <f t="shared" si="152"/>
        <v>259.48745046235138</v>
      </c>
      <c r="O1432" s="43"/>
      <c r="P1432" s="43"/>
      <c r="X1432" s="37">
        <f t="shared" si="153"/>
        <v>1435</v>
      </c>
      <c r="Y1432" s="38">
        <f t="shared" si="151"/>
        <v>259.98</v>
      </c>
    </row>
    <row r="1433" spans="1:25" x14ac:dyDescent="0.2">
      <c r="A1433" s="37">
        <f t="shared" si="154"/>
        <v>1431</v>
      </c>
      <c r="B1433" s="38">
        <v>259.548</v>
      </c>
      <c r="H1433" s="37">
        <f t="shared" si="155"/>
        <v>1431</v>
      </c>
      <c r="I1433" s="42">
        <f t="shared" si="152"/>
        <v>259.59630118890357</v>
      </c>
      <c r="O1433" s="43"/>
      <c r="P1433" s="43"/>
      <c r="X1433" s="37">
        <f t="shared" si="153"/>
        <v>1436</v>
      </c>
      <c r="Y1433" s="38">
        <f t="shared" si="151"/>
        <v>260.08800000000002</v>
      </c>
    </row>
    <row r="1434" spans="1:25" x14ac:dyDescent="0.2">
      <c r="A1434" s="37">
        <f t="shared" si="154"/>
        <v>1432</v>
      </c>
      <c r="B1434" s="38">
        <v>259.65600000000001</v>
      </c>
      <c r="H1434" s="37">
        <f t="shared" si="155"/>
        <v>1432</v>
      </c>
      <c r="I1434" s="42">
        <f t="shared" si="152"/>
        <v>259.70515191545576</v>
      </c>
      <c r="O1434" s="43"/>
      <c r="P1434" s="43"/>
      <c r="X1434" s="37">
        <f t="shared" si="153"/>
        <v>1437</v>
      </c>
      <c r="Y1434" s="38">
        <f t="shared" si="151"/>
        <v>260.19600000000003</v>
      </c>
    </row>
    <row r="1435" spans="1:25" x14ac:dyDescent="0.2">
      <c r="A1435" s="37">
        <f t="shared" si="154"/>
        <v>1433</v>
      </c>
      <c r="B1435" s="38">
        <v>259.76400000000001</v>
      </c>
      <c r="H1435" s="37">
        <f t="shared" si="155"/>
        <v>1433</v>
      </c>
      <c r="I1435" s="42">
        <f t="shared" si="152"/>
        <v>259.81400264200795</v>
      </c>
      <c r="O1435" s="43"/>
      <c r="P1435" s="43"/>
      <c r="X1435" s="37">
        <f t="shared" si="153"/>
        <v>1438</v>
      </c>
      <c r="Y1435" s="38">
        <f t="shared" si="151"/>
        <v>260.30399999999997</v>
      </c>
    </row>
    <row r="1436" spans="1:25" x14ac:dyDescent="0.2">
      <c r="A1436" s="37">
        <f t="shared" si="154"/>
        <v>1434</v>
      </c>
      <c r="B1436" s="38">
        <v>259.87200000000001</v>
      </c>
      <c r="H1436" s="37">
        <f t="shared" si="155"/>
        <v>1434</v>
      </c>
      <c r="I1436" s="42">
        <f t="shared" si="152"/>
        <v>259.92285336856008</v>
      </c>
      <c r="O1436" s="43"/>
      <c r="P1436" s="43"/>
      <c r="X1436" s="37">
        <f t="shared" si="153"/>
        <v>1439</v>
      </c>
      <c r="Y1436" s="38">
        <f t="shared" si="151"/>
        <v>260.41199999999998</v>
      </c>
    </row>
    <row r="1437" spans="1:25" x14ac:dyDescent="0.2">
      <c r="A1437" s="37">
        <f t="shared" si="154"/>
        <v>1435</v>
      </c>
      <c r="B1437" s="38">
        <v>259.98</v>
      </c>
      <c r="H1437" s="37">
        <f t="shared" si="155"/>
        <v>1435</v>
      </c>
      <c r="I1437" s="42">
        <f t="shared" si="152"/>
        <v>260.03170409511227</v>
      </c>
      <c r="O1437" s="43"/>
      <c r="P1437" s="43"/>
      <c r="X1437" s="37">
        <f t="shared" si="153"/>
        <v>1440</v>
      </c>
      <c r="Y1437" s="38">
        <f t="shared" si="151"/>
        <v>260.52</v>
      </c>
    </row>
    <row r="1438" spans="1:25" x14ac:dyDescent="0.2">
      <c r="A1438" s="37">
        <f t="shared" si="154"/>
        <v>1436</v>
      </c>
      <c r="B1438" s="38">
        <v>260.08800000000002</v>
      </c>
      <c r="H1438" s="37">
        <f t="shared" si="155"/>
        <v>1436</v>
      </c>
      <c r="I1438" s="42">
        <f t="shared" si="152"/>
        <v>260.14055482166447</v>
      </c>
      <c r="O1438" s="43"/>
      <c r="P1438" s="43"/>
      <c r="X1438" s="37">
        <f t="shared" si="153"/>
        <v>1441</v>
      </c>
      <c r="Y1438" s="38">
        <f t="shared" si="151"/>
        <v>260.62799999999999</v>
      </c>
    </row>
    <row r="1439" spans="1:25" x14ac:dyDescent="0.2">
      <c r="A1439" s="37">
        <f t="shared" si="154"/>
        <v>1437</v>
      </c>
      <c r="B1439" s="38">
        <v>260.19600000000003</v>
      </c>
      <c r="H1439" s="37">
        <f t="shared" si="155"/>
        <v>1437</v>
      </c>
      <c r="I1439" s="42">
        <f t="shared" si="152"/>
        <v>260.24940554821666</v>
      </c>
      <c r="O1439" s="43"/>
      <c r="P1439" s="43"/>
      <c r="X1439" s="37">
        <f t="shared" si="153"/>
        <v>1442</v>
      </c>
      <c r="Y1439" s="38">
        <f t="shared" si="151"/>
        <v>260.73599999999999</v>
      </c>
    </row>
    <row r="1440" spans="1:25" x14ac:dyDescent="0.2">
      <c r="A1440" s="37">
        <f t="shared" si="154"/>
        <v>1438</v>
      </c>
      <c r="B1440" s="38">
        <v>260.30399999999997</v>
      </c>
      <c r="H1440" s="37">
        <f t="shared" si="155"/>
        <v>1438</v>
      </c>
      <c r="I1440" s="42">
        <f t="shared" si="152"/>
        <v>260.35825627476879</v>
      </c>
      <c r="O1440" s="43"/>
      <c r="P1440" s="43"/>
      <c r="X1440" s="37">
        <f t="shared" si="153"/>
        <v>1443</v>
      </c>
      <c r="Y1440" s="38">
        <f t="shared" ref="Y1440:Y1496" si="156">SUM(Y$1247+((Y$1497-Y$1247)*((X1440-X$1247)/(X$1497-X$1247))))</f>
        <v>260.84399999999999</v>
      </c>
    </row>
    <row r="1441" spans="1:25" x14ac:dyDescent="0.2">
      <c r="A1441" s="37">
        <f t="shared" si="154"/>
        <v>1439</v>
      </c>
      <c r="B1441" s="38">
        <v>260.41199999999998</v>
      </c>
      <c r="H1441" s="37">
        <f t="shared" si="155"/>
        <v>1439</v>
      </c>
      <c r="I1441" s="42">
        <f t="shared" si="152"/>
        <v>260.46710700132098</v>
      </c>
      <c r="O1441" s="43"/>
      <c r="P1441" s="43"/>
      <c r="X1441" s="37">
        <f t="shared" si="153"/>
        <v>1444</v>
      </c>
      <c r="Y1441" s="38">
        <f t="shared" si="156"/>
        <v>260.952</v>
      </c>
    </row>
    <row r="1442" spans="1:25" x14ac:dyDescent="0.2">
      <c r="A1442" s="37">
        <f t="shared" si="154"/>
        <v>1440</v>
      </c>
      <c r="B1442" s="38">
        <v>260.52</v>
      </c>
      <c r="H1442" s="37">
        <f t="shared" si="155"/>
        <v>1440</v>
      </c>
      <c r="I1442" s="42">
        <f t="shared" si="152"/>
        <v>260.57595772787317</v>
      </c>
      <c r="O1442" s="43"/>
      <c r="P1442" s="43"/>
      <c r="X1442" s="37">
        <f t="shared" si="153"/>
        <v>1445</v>
      </c>
      <c r="Y1442" s="38">
        <f t="shared" si="156"/>
        <v>261.06</v>
      </c>
    </row>
    <row r="1443" spans="1:25" x14ac:dyDescent="0.2">
      <c r="A1443" s="37">
        <f t="shared" si="154"/>
        <v>1441</v>
      </c>
      <c r="B1443" s="38">
        <v>260.62799999999999</v>
      </c>
      <c r="H1443" s="37">
        <f t="shared" si="155"/>
        <v>1441</v>
      </c>
      <c r="I1443" s="42">
        <f t="shared" si="152"/>
        <v>260.68480845442537</v>
      </c>
      <c r="O1443" s="43"/>
      <c r="P1443" s="43"/>
      <c r="X1443" s="37">
        <f t="shared" si="153"/>
        <v>1446</v>
      </c>
      <c r="Y1443" s="38">
        <f t="shared" si="156"/>
        <v>261.16800000000001</v>
      </c>
    </row>
    <row r="1444" spans="1:25" x14ac:dyDescent="0.2">
      <c r="A1444" s="37">
        <f t="shared" si="154"/>
        <v>1442</v>
      </c>
      <c r="B1444" s="38">
        <v>260.73599999999999</v>
      </c>
      <c r="H1444" s="37">
        <f t="shared" si="155"/>
        <v>1442</v>
      </c>
      <c r="I1444" s="42">
        <f t="shared" si="152"/>
        <v>260.79365918097756</v>
      </c>
      <c r="O1444" s="43"/>
      <c r="P1444" s="43"/>
      <c r="X1444" s="37">
        <f t="shared" si="153"/>
        <v>1447</v>
      </c>
      <c r="Y1444" s="38">
        <f t="shared" si="156"/>
        <v>261.27600000000001</v>
      </c>
    </row>
    <row r="1445" spans="1:25" x14ac:dyDescent="0.2">
      <c r="A1445" s="37">
        <f t="shared" si="154"/>
        <v>1443</v>
      </c>
      <c r="B1445" s="38">
        <v>260.84399999999999</v>
      </c>
      <c r="H1445" s="37">
        <f t="shared" si="155"/>
        <v>1443</v>
      </c>
      <c r="I1445" s="42">
        <f t="shared" si="152"/>
        <v>260.90250990752975</v>
      </c>
      <c r="O1445" s="43"/>
      <c r="P1445" s="43"/>
      <c r="X1445" s="37">
        <f t="shared" si="153"/>
        <v>1448</v>
      </c>
      <c r="Y1445" s="38">
        <f t="shared" si="156"/>
        <v>261.38400000000001</v>
      </c>
    </row>
    <row r="1446" spans="1:25" x14ac:dyDescent="0.2">
      <c r="A1446" s="37">
        <f t="shared" si="154"/>
        <v>1444</v>
      </c>
      <c r="B1446" s="38">
        <v>260.952</v>
      </c>
      <c r="H1446" s="37">
        <f t="shared" si="155"/>
        <v>1444</v>
      </c>
      <c r="I1446" s="42">
        <f t="shared" ref="I1446:I1502" si="157">SUM($F$40+(($F$41-$F$40)*((H1446-$E$40)/($E$41-$E$40))))</f>
        <v>261.01136063408188</v>
      </c>
      <c r="O1446" s="43"/>
      <c r="P1446" s="43"/>
      <c r="X1446" s="37">
        <f t="shared" si="153"/>
        <v>1449</v>
      </c>
      <c r="Y1446" s="38">
        <f t="shared" si="156"/>
        <v>261.49200000000002</v>
      </c>
    </row>
    <row r="1447" spans="1:25" x14ac:dyDescent="0.2">
      <c r="A1447" s="37">
        <f t="shared" si="154"/>
        <v>1445</v>
      </c>
      <c r="B1447" s="38">
        <v>261.06</v>
      </c>
      <c r="H1447" s="37">
        <f t="shared" si="155"/>
        <v>1445</v>
      </c>
      <c r="I1447" s="42">
        <f t="shared" si="157"/>
        <v>261.12021136063407</v>
      </c>
      <c r="O1447" s="43"/>
      <c r="P1447" s="43"/>
      <c r="X1447" s="37">
        <f t="shared" si="153"/>
        <v>1450</v>
      </c>
      <c r="Y1447" s="38">
        <f t="shared" si="156"/>
        <v>261.60000000000002</v>
      </c>
    </row>
    <row r="1448" spans="1:25" x14ac:dyDescent="0.2">
      <c r="A1448" s="37">
        <f t="shared" si="154"/>
        <v>1446</v>
      </c>
      <c r="B1448" s="38">
        <v>261.16800000000001</v>
      </c>
      <c r="H1448" s="37">
        <f t="shared" si="155"/>
        <v>1446</v>
      </c>
      <c r="I1448" s="42">
        <f t="shared" si="157"/>
        <v>261.22906208718626</v>
      </c>
      <c r="O1448" s="43"/>
      <c r="P1448" s="43"/>
      <c r="X1448" s="37">
        <f t="shared" si="153"/>
        <v>1451</v>
      </c>
      <c r="Y1448" s="38">
        <f t="shared" si="156"/>
        <v>261.70800000000003</v>
      </c>
    </row>
    <row r="1449" spans="1:25" x14ac:dyDescent="0.2">
      <c r="A1449" s="37">
        <f t="shared" si="154"/>
        <v>1447</v>
      </c>
      <c r="B1449" s="38">
        <v>261.27600000000001</v>
      </c>
      <c r="H1449" s="37">
        <f t="shared" si="155"/>
        <v>1447</v>
      </c>
      <c r="I1449" s="42">
        <f t="shared" si="157"/>
        <v>261.33791281373846</v>
      </c>
      <c r="O1449" s="43"/>
      <c r="P1449" s="43"/>
      <c r="X1449" s="37">
        <f t="shared" si="153"/>
        <v>1452</v>
      </c>
      <c r="Y1449" s="38">
        <f t="shared" si="156"/>
        <v>261.81600000000003</v>
      </c>
    </row>
    <row r="1450" spans="1:25" x14ac:dyDescent="0.2">
      <c r="A1450" s="37">
        <f t="shared" si="154"/>
        <v>1448</v>
      </c>
      <c r="B1450" s="38">
        <v>261.38400000000001</v>
      </c>
      <c r="H1450" s="37">
        <f t="shared" si="155"/>
        <v>1448</v>
      </c>
      <c r="I1450" s="42">
        <f t="shared" si="157"/>
        <v>261.44676354029059</v>
      </c>
      <c r="O1450" s="43"/>
      <c r="P1450" s="43"/>
      <c r="X1450" s="37">
        <f t="shared" si="153"/>
        <v>1453</v>
      </c>
      <c r="Y1450" s="38">
        <f t="shared" si="156"/>
        <v>261.92399999999998</v>
      </c>
    </row>
    <row r="1451" spans="1:25" x14ac:dyDescent="0.2">
      <c r="A1451" s="37">
        <f t="shared" si="154"/>
        <v>1449</v>
      </c>
      <c r="B1451" s="38">
        <v>261.49200000000002</v>
      </c>
      <c r="H1451" s="37">
        <f t="shared" si="155"/>
        <v>1449</v>
      </c>
      <c r="I1451" s="42">
        <f t="shared" si="157"/>
        <v>261.55561426684278</v>
      </c>
      <c r="O1451" s="43"/>
      <c r="P1451" s="43"/>
      <c r="X1451" s="37">
        <f t="shared" si="153"/>
        <v>1454</v>
      </c>
      <c r="Y1451" s="38">
        <f t="shared" si="156"/>
        <v>262.03199999999998</v>
      </c>
    </row>
    <row r="1452" spans="1:25" x14ac:dyDescent="0.2">
      <c r="A1452" s="37">
        <f t="shared" si="154"/>
        <v>1450</v>
      </c>
      <c r="B1452" s="38">
        <v>261.60000000000002</v>
      </c>
      <c r="H1452" s="37">
        <f t="shared" si="155"/>
        <v>1450</v>
      </c>
      <c r="I1452" s="42">
        <f t="shared" si="157"/>
        <v>261.66446499339497</v>
      </c>
      <c r="O1452" s="43"/>
      <c r="P1452" s="43"/>
      <c r="X1452" s="37">
        <f t="shared" si="153"/>
        <v>1455</v>
      </c>
      <c r="Y1452" s="38">
        <f t="shared" si="156"/>
        <v>262.14</v>
      </c>
    </row>
    <row r="1453" spans="1:25" x14ac:dyDescent="0.2">
      <c r="A1453" s="37">
        <f t="shared" si="154"/>
        <v>1451</v>
      </c>
      <c r="B1453" s="38">
        <v>261.70800000000003</v>
      </c>
      <c r="H1453" s="37">
        <f t="shared" si="155"/>
        <v>1451</v>
      </c>
      <c r="I1453" s="42">
        <f t="shared" si="157"/>
        <v>261.77331571994716</v>
      </c>
      <c r="O1453" s="43"/>
      <c r="P1453" s="43"/>
      <c r="X1453" s="37">
        <f t="shared" si="153"/>
        <v>1456</v>
      </c>
      <c r="Y1453" s="38">
        <f t="shared" si="156"/>
        <v>262.24799999999999</v>
      </c>
    </row>
    <row r="1454" spans="1:25" x14ac:dyDescent="0.2">
      <c r="A1454" s="37">
        <f t="shared" si="154"/>
        <v>1452</v>
      </c>
      <c r="B1454" s="38">
        <v>261.81600000000003</v>
      </c>
      <c r="H1454" s="37">
        <f t="shared" si="155"/>
        <v>1452</v>
      </c>
      <c r="I1454" s="42">
        <f t="shared" si="157"/>
        <v>261.88216644649935</v>
      </c>
      <c r="O1454" s="43"/>
      <c r="P1454" s="43"/>
      <c r="X1454" s="37">
        <f t="shared" si="153"/>
        <v>1457</v>
      </c>
      <c r="Y1454" s="38">
        <f t="shared" si="156"/>
        <v>262.35599999999999</v>
      </c>
    </row>
    <row r="1455" spans="1:25" x14ac:dyDescent="0.2">
      <c r="A1455" s="37">
        <f t="shared" si="154"/>
        <v>1453</v>
      </c>
      <c r="B1455" s="38">
        <v>261.92399999999998</v>
      </c>
      <c r="H1455" s="37">
        <f t="shared" si="155"/>
        <v>1453</v>
      </c>
      <c r="I1455" s="42">
        <f t="shared" si="157"/>
        <v>261.99101717305155</v>
      </c>
      <c r="O1455" s="43"/>
      <c r="P1455" s="43"/>
      <c r="X1455" s="37">
        <f t="shared" si="153"/>
        <v>1458</v>
      </c>
      <c r="Y1455" s="38">
        <f t="shared" si="156"/>
        <v>262.464</v>
      </c>
    </row>
    <row r="1456" spans="1:25" x14ac:dyDescent="0.2">
      <c r="A1456" s="37">
        <f t="shared" si="154"/>
        <v>1454</v>
      </c>
      <c r="B1456" s="38">
        <v>262.03199999999998</v>
      </c>
      <c r="H1456" s="37">
        <f t="shared" si="155"/>
        <v>1454</v>
      </c>
      <c r="I1456" s="42">
        <f t="shared" si="157"/>
        <v>262.09986789960368</v>
      </c>
      <c r="O1456" s="43"/>
      <c r="P1456" s="43"/>
      <c r="X1456" s="37">
        <f t="shared" si="153"/>
        <v>1459</v>
      </c>
      <c r="Y1456" s="38">
        <f t="shared" si="156"/>
        <v>262.572</v>
      </c>
    </row>
    <row r="1457" spans="1:25" x14ac:dyDescent="0.2">
      <c r="A1457" s="37">
        <f t="shared" si="154"/>
        <v>1455</v>
      </c>
      <c r="B1457" s="38">
        <v>262.14</v>
      </c>
      <c r="H1457" s="37">
        <f t="shared" si="155"/>
        <v>1455</v>
      </c>
      <c r="I1457" s="42">
        <f t="shared" si="157"/>
        <v>262.20871862615587</v>
      </c>
      <c r="O1457" s="43"/>
      <c r="P1457" s="43"/>
      <c r="X1457" s="37">
        <f t="shared" si="153"/>
        <v>1460</v>
      </c>
      <c r="Y1457" s="38">
        <f t="shared" si="156"/>
        <v>262.68</v>
      </c>
    </row>
    <row r="1458" spans="1:25" x14ac:dyDescent="0.2">
      <c r="A1458" s="37">
        <f t="shared" si="154"/>
        <v>1456</v>
      </c>
      <c r="B1458" s="38">
        <v>262.24799999999999</v>
      </c>
      <c r="H1458" s="37">
        <f t="shared" si="155"/>
        <v>1456</v>
      </c>
      <c r="I1458" s="42">
        <f t="shared" si="157"/>
        <v>262.31756935270806</v>
      </c>
      <c r="O1458" s="43"/>
      <c r="P1458" s="43"/>
      <c r="X1458" s="37">
        <f t="shared" si="153"/>
        <v>1461</v>
      </c>
      <c r="Y1458" s="38">
        <f t="shared" si="156"/>
        <v>262.78800000000001</v>
      </c>
    </row>
    <row r="1459" spans="1:25" x14ac:dyDescent="0.2">
      <c r="A1459" s="37">
        <f t="shared" si="154"/>
        <v>1457</v>
      </c>
      <c r="B1459" s="38">
        <v>262.35599999999999</v>
      </c>
      <c r="H1459" s="37">
        <f t="shared" si="155"/>
        <v>1457</v>
      </c>
      <c r="I1459" s="42">
        <f t="shared" si="157"/>
        <v>262.42642007926025</v>
      </c>
      <c r="O1459" s="43"/>
      <c r="P1459" s="43"/>
      <c r="X1459" s="37">
        <f t="shared" si="153"/>
        <v>1462</v>
      </c>
      <c r="Y1459" s="38">
        <f t="shared" si="156"/>
        <v>262.89600000000002</v>
      </c>
    </row>
    <row r="1460" spans="1:25" x14ac:dyDescent="0.2">
      <c r="A1460" s="37">
        <f t="shared" si="154"/>
        <v>1458</v>
      </c>
      <c r="B1460" s="38">
        <v>262.464</v>
      </c>
      <c r="H1460" s="37">
        <f t="shared" si="155"/>
        <v>1458</v>
      </c>
      <c r="I1460" s="42">
        <f t="shared" si="157"/>
        <v>262.53527080581239</v>
      </c>
      <c r="O1460" s="43"/>
      <c r="P1460" s="43"/>
      <c r="X1460" s="37">
        <f t="shared" si="153"/>
        <v>1463</v>
      </c>
      <c r="Y1460" s="38">
        <f t="shared" si="156"/>
        <v>263.00400000000002</v>
      </c>
    </row>
    <row r="1461" spans="1:25" x14ac:dyDescent="0.2">
      <c r="A1461" s="37">
        <f t="shared" si="154"/>
        <v>1459</v>
      </c>
      <c r="B1461" s="38">
        <v>262.572</v>
      </c>
      <c r="H1461" s="37">
        <f t="shared" si="155"/>
        <v>1459</v>
      </c>
      <c r="I1461" s="42">
        <f t="shared" si="157"/>
        <v>262.64412153236458</v>
      </c>
      <c r="O1461" s="43"/>
      <c r="P1461" s="43"/>
      <c r="X1461" s="37">
        <f t="shared" si="153"/>
        <v>1464</v>
      </c>
      <c r="Y1461" s="38">
        <f t="shared" si="156"/>
        <v>263.11200000000002</v>
      </c>
    </row>
    <row r="1462" spans="1:25" x14ac:dyDescent="0.2">
      <c r="A1462" s="37">
        <f t="shared" si="154"/>
        <v>1460</v>
      </c>
      <c r="B1462" s="38">
        <v>262.68</v>
      </c>
      <c r="H1462" s="37">
        <f t="shared" si="155"/>
        <v>1460</v>
      </c>
      <c r="I1462" s="42">
        <f t="shared" si="157"/>
        <v>262.75297225891677</v>
      </c>
      <c r="O1462" s="43"/>
      <c r="P1462" s="43"/>
      <c r="X1462" s="37">
        <f t="shared" si="153"/>
        <v>1465</v>
      </c>
      <c r="Y1462" s="38">
        <f t="shared" si="156"/>
        <v>263.22000000000003</v>
      </c>
    </row>
    <row r="1463" spans="1:25" x14ac:dyDescent="0.2">
      <c r="A1463" s="37">
        <f t="shared" si="154"/>
        <v>1461</v>
      </c>
      <c r="B1463" s="38">
        <v>262.78800000000001</v>
      </c>
      <c r="H1463" s="37">
        <f t="shared" si="155"/>
        <v>1461</v>
      </c>
      <c r="I1463" s="42">
        <f t="shared" si="157"/>
        <v>262.86182298546896</v>
      </c>
      <c r="O1463" s="43"/>
      <c r="P1463" s="43"/>
      <c r="X1463" s="37">
        <f t="shared" si="153"/>
        <v>1466</v>
      </c>
      <c r="Y1463" s="38">
        <f t="shared" si="156"/>
        <v>263.32799999999997</v>
      </c>
    </row>
    <row r="1464" spans="1:25" x14ac:dyDescent="0.2">
      <c r="A1464" s="37">
        <f t="shared" si="154"/>
        <v>1462</v>
      </c>
      <c r="B1464" s="38">
        <v>262.89600000000002</v>
      </c>
      <c r="H1464" s="37">
        <f t="shared" si="155"/>
        <v>1462</v>
      </c>
      <c r="I1464" s="42">
        <f t="shared" si="157"/>
        <v>262.97067371202115</v>
      </c>
      <c r="O1464" s="43"/>
      <c r="P1464" s="43"/>
      <c r="X1464" s="37">
        <f t="shared" si="153"/>
        <v>1467</v>
      </c>
      <c r="Y1464" s="38">
        <f t="shared" si="156"/>
        <v>263.43599999999998</v>
      </c>
    </row>
    <row r="1465" spans="1:25" x14ac:dyDescent="0.2">
      <c r="A1465" s="37">
        <f t="shared" si="154"/>
        <v>1463</v>
      </c>
      <c r="B1465" s="38">
        <v>263.00400000000002</v>
      </c>
      <c r="H1465" s="37">
        <f t="shared" si="155"/>
        <v>1463</v>
      </c>
      <c r="I1465" s="42">
        <f t="shared" si="157"/>
        <v>263.07952443857329</v>
      </c>
      <c r="O1465" s="43"/>
      <c r="P1465" s="43"/>
      <c r="X1465" s="37">
        <f t="shared" si="153"/>
        <v>1468</v>
      </c>
      <c r="Y1465" s="38">
        <f t="shared" si="156"/>
        <v>263.54399999999998</v>
      </c>
    </row>
    <row r="1466" spans="1:25" x14ac:dyDescent="0.2">
      <c r="A1466" s="37">
        <f t="shared" si="154"/>
        <v>1464</v>
      </c>
      <c r="B1466" s="38">
        <v>263.11200000000002</v>
      </c>
      <c r="H1466" s="37">
        <f t="shared" si="155"/>
        <v>1464</v>
      </c>
      <c r="I1466" s="42">
        <f t="shared" si="157"/>
        <v>263.18837516512548</v>
      </c>
      <c r="O1466" s="43"/>
      <c r="P1466" s="43"/>
      <c r="X1466" s="37">
        <f t="shared" si="153"/>
        <v>1469</v>
      </c>
      <c r="Y1466" s="38">
        <f t="shared" si="156"/>
        <v>263.65199999999999</v>
      </c>
    </row>
    <row r="1467" spans="1:25" x14ac:dyDescent="0.2">
      <c r="A1467" s="37">
        <f t="shared" si="154"/>
        <v>1465</v>
      </c>
      <c r="B1467" s="38">
        <v>263.22000000000003</v>
      </c>
      <c r="H1467" s="37">
        <f t="shared" si="155"/>
        <v>1465</v>
      </c>
      <c r="I1467" s="42">
        <f t="shared" si="157"/>
        <v>263.29722589167767</v>
      </c>
      <c r="O1467" s="43"/>
      <c r="P1467" s="43"/>
      <c r="X1467" s="37">
        <f t="shared" si="153"/>
        <v>1470</v>
      </c>
      <c r="Y1467" s="38">
        <f t="shared" si="156"/>
        <v>263.76</v>
      </c>
    </row>
    <row r="1468" spans="1:25" x14ac:dyDescent="0.2">
      <c r="A1468" s="37">
        <f t="shared" si="154"/>
        <v>1466</v>
      </c>
      <c r="B1468" s="38">
        <v>263.32799999999997</v>
      </c>
      <c r="H1468" s="37">
        <f t="shared" si="155"/>
        <v>1466</v>
      </c>
      <c r="I1468" s="42">
        <f t="shared" si="157"/>
        <v>263.40607661822986</v>
      </c>
      <c r="O1468" s="43"/>
      <c r="P1468" s="43"/>
      <c r="X1468" s="37">
        <f t="shared" si="153"/>
        <v>1471</v>
      </c>
      <c r="Y1468" s="38">
        <f t="shared" si="156"/>
        <v>263.86799999999999</v>
      </c>
    </row>
    <row r="1469" spans="1:25" x14ac:dyDescent="0.2">
      <c r="A1469" s="37">
        <f t="shared" si="154"/>
        <v>1467</v>
      </c>
      <c r="B1469" s="38">
        <v>263.43599999999998</v>
      </c>
      <c r="H1469" s="37">
        <f t="shared" si="155"/>
        <v>1467</v>
      </c>
      <c r="I1469" s="42">
        <f t="shared" si="157"/>
        <v>263.51492734478205</v>
      </c>
      <c r="O1469" s="43"/>
      <c r="P1469" s="43"/>
      <c r="X1469" s="37">
        <f t="shared" si="153"/>
        <v>1472</v>
      </c>
      <c r="Y1469" s="38">
        <f t="shared" si="156"/>
        <v>263.976</v>
      </c>
    </row>
    <row r="1470" spans="1:25" x14ac:dyDescent="0.2">
      <c r="A1470" s="37">
        <f t="shared" si="154"/>
        <v>1468</v>
      </c>
      <c r="B1470" s="38">
        <v>263.54399999999998</v>
      </c>
      <c r="H1470" s="37">
        <f t="shared" si="155"/>
        <v>1468</v>
      </c>
      <c r="I1470" s="42">
        <f t="shared" si="157"/>
        <v>263.62377807133419</v>
      </c>
      <c r="O1470" s="43"/>
      <c r="P1470" s="43"/>
      <c r="X1470" s="37">
        <f t="shared" si="153"/>
        <v>1473</v>
      </c>
      <c r="Y1470" s="38">
        <f t="shared" si="156"/>
        <v>264.084</v>
      </c>
    </row>
    <row r="1471" spans="1:25" x14ac:dyDescent="0.2">
      <c r="A1471" s="37">
        <f t="shared" si="154"/>
        <v>1469</v>
      </c>
      <c r="B1471" s="38">
        <v>263.65199999999999</v>
      </c>
      <c r="H1471" s="37">
        <f t="shared" si="155"/>
        <v>1469</v>
      </c>
      <c r="I1471" s="42">
        <f t="shared" si="157"/>
        <v>263.73262879788638</v>
      </c>
      <c r="O1471" s="43"/>
      <c r="P1471" s="43"/>
      <c r="X1471" s="37">
        <f t="shared" si="153"/>
        <v>1474</v>
      </c>
      <c r="Y1471" s="38">
        <f t="shared" si="156"/>
        <v>264.19200000000001</v>
      </c>
    </row>
    <row r="1472" spans="1:25" x14ac:dyDescent="0.2">
      <c r="A1472" s="37">
        <f t="shared" si="154"/>
        <v>1470</v>
      </c>
      <c r="B1472" s="38">
        <v>263.76</v>
      </c>
      <c r="H1472" s="37">
        <f t="shared" si="155"/>
        <v>1470</v>
      </c>
      <c r="I1472" s="42">
        <f t="shared" si="157"/>
        <v>263.84147952443857</v>
      </c>
      <c r="O1472" s="43"/>
      <c r="P1472" s="43"/>
      <c r="X1472" s="37">
        <f t="shared" si="153"/>
        <v>1475</v>
      </c>
      <c r="Y1472" s="38">
        <f t="shared" si="156"/>
        <v>264.3</v>
      </c>
    </row>
    <row r="1473" spans="1:25" x14ac:dyDescent="0.2">
      <c r="A1473" s="37">
        <f t="shared" si="154"/>
        <v>1471</v>
      </c>
      <c r="B1473" s="38">
        <v>263.86799999999999</v>
      </c>
      <c r="H1473" s="37">
        <f t="shared" si="155"/>
        <v>1471</v>
      </c>
      <c r="I1473" s="42">
        <f t="shared" si="157"/>
        <v>263.95033025099076</v>
      </c>
      <c r="O1473" s="43"/>
      <c r="P1473" s="43"/>
      <c r="X1473" s="37">
        <f t="shared" si="153"/>
        <v>1476</v>
      </c>
      <c r="Y1473" s="38">
        <f t="shared" si="156"/>
        <v>264.40800000000002</v>
      </c>
    </row>
    <row r="1474" spans="1:25" x14ac:dyDescent="0.2">
      <c r="A1474" s="37">
        <f t="shared" si="154"/>
        <v>1472</v>
      </c>
      <c r="B1474" s="38">
        <v>263.976</v>
      </c>
      <c r="H1474" s="37">
        <f t="shared" si="155"/>
        <v>1472</v>
      </c>
      <c r="I1474" s="42">
        <f t="shared" si="157"/>
        <v>264.05918097754295</v>
      </c>
      <c r="O1474" s="43"/>
      <c r="P1474" s="43"/>
      <c r="X1474" s="37">
        <f t="shared" si="153"/>
        <v>1477</v>
      </c>
      <c r="Y1474" s="38">
        <f t="shared" si="156"/>
        <v>264.51600000000002</v>
      </c>
    </row>
    <row r="1475" spans="1:25" x14ac:dyDescent="0.2">
      <c r="A1475" s="37">
        <f t="shared" si="154"/>
        <v>1473</v>
      </c>
      <c r="B1475" s="38">
        <v>264.084</v>
      </c>
      <c r="H1475" s="37">
        <f t="shared" si="155"/>
        <v>1473</v>
      </c>
      <c r="I1475" s="42">
        <f t="shared" si="157"/>
        <v>264.16803170409509</v>
      </c>
      <c r="O1475" s="43"/>
      <c r="P1475" s="43"/>
      <c r="X1475" s="37">
        <f t="shared" si="153"/>
        <v>1478</v>
      </c>
      <c r="Y1475" s="38">
        <f t="shared" si="156"/>
        <v>264.62400000000002</v>
      </c>
    </row>
    <row r="1476" spans="1:25" x14ac:dyDescent="0.2">
      <c r="A1476" s="37">
        <f t="shared" si="154"/>
        <v>1474</v>
      </c>
      <c r="B1476" s="38">
        <v>264.19200000000001</v>
      </c>
      <c r="H1476" s="37">
        <f t="shared" si="155"/>
        <v>1474</v>
      </c>
      <c r="I1476" s="42">
        <f t="shared" si="157"/>
        <v>264.27688243064728</v>
      </c>
      <c r="O1476" s="43"/>
      <c r="P1476" s="43"/>
      <c r="X1476" s="37">
        <f t="shared" ref="X1476:X1539" si="158">X1475+1</f>
        <v>1479</v>
      </c>
      <c r="Y1476" s="38">
        <f t="shared" si="156"/>
        <v>264.73199999999997</v>
      </c>
    </row>
    <row r="1477" spans="1:25" x14ac:dyDescent="0.2">
      <c r="A1477" s="37">
        <f t="shared" si="154"/>
        <v>1475</v>
      </c>
      <c r="B1477" s="38">
        <v>264.3</v>
      </c>
      <c r="H1477" s="37">
        <f t="shared" si="155"/>
        <v>1475</v>
      </c>
      <c r="I1477" s="42">
        <f t="shared" si="157"/>
        <v>264.38573315719947</v>
      </c>
      <c r="O1477" s="43"/>
      <c r="P1477" s="43"/>
      <c r="X1477" s="37">
        <f t="shared" si="158"/>
        <v>1480</v>
      </c>
      <c r="Y1477" s="38">
        <f t="shared" si="156"/>
        <v>264.83999999999997</v>
      </c>
    </row>
    <row r="1478" spans="1:25" x14ac:dyDescent="0.2">
      <c r="A1478" s="37">
        <f t="shared" si="154"/>
        <v>1476</v>
      </c>
      <c r="B1478" s="38">
        <v>264.40800000000002</v>
      </c>
      <c r="H1478" s="37">
        <f t="shared" si="155"/>
        <v>1476</v>
      </c>
      <c r="I1478" s="42">
        <f t="shared" si="157"/>
        <v>264.49458388375166</v>
      </c>
      <c r="O1478" s="43"/>
      <c r="P1478" s="43"/>
      <c r="X1478" s="37">
        <f t="shared" si="158"/>
        <v>1481</v>
      </c>
      <c r="Y1478" s="38">
        <f t="shared" si="156"/>
        <v>264.94799999999998</v>
      </c>
    </row>
    <row r="1479" spans="1:25" x14ac:dyDescent="0.2">
      <c r="A1479" s="37">
        <f t="shared" si="154"/>
        <v>1477</v>
      </c>
      <c r="B1479" s="38">
        <v>264.51600000000002</v>
      </c>
      <c r="H1479" s="37">
        <f t="shared" si="155"/>
        <v>1477</v>
      </c>
      <c r="I1479" s="42">
        <f t="shared" si="157"/>
        <v>264.60343461030385</v>
      </c>
      <c r="O1479" s="43"/>
      <c r="P1479" s="43"/>
      <c r="X1479" s="37">
        <f t="shared" si="158"/>
        <v>1482</v>
      </c>
      <c r="Y1479" s="38">
        <f t="shared" si="156"/>
        <v>265.05599999999998</v>
      </c>
    </row>
    <row r="1480" spans="1:25" x14ac:dyDescent="0.2">
      <c r="A1480" s="37">
        <f t="shared" si="154"/>
        <v>1478</v>
      </c>
      <c r="B1480" s="38">
        <v>264.62400000000002</v>
      </c>
      <c r="H1480" s="37">
        <f t="shared" si="155"/>
        <v>1478</v>
      </c>
      <c r="I1480" s="42">
        <f t="shared" si="157"/>
        <v>264.71228533685598</v>
      </c>
      <c r="O1480" s="43"/>
      <c r="P1480" s="43"/>
      <c r="X1480" s="37">
        <f t="shared" si="158"/>
        <v>1483</v>
      </c>
      <c r="Y1480" s="38">
        <f t="shared" si="156"/>
        <v>265.16399999999999</v>
      </c>
    </row>
    <row r="1481" spans="1:25" x14ac:dyDescent="0.2">
      <c r="A1481" s="37">
        <f t="shared" ref="A1481:A1544" si="159">A1480+1</f>
        <v>1479</v>
      </c>
      <c r="B1481" s="38">
        <v>264.73199999999997</v>
      </c>
      <c r="H1481" s="37">
        <f t="shared" ref="H1481:H1544" si="160">H1480+1</f>
        <v>1479</v>
      </c>
      <c r="I1481" s="42">
        <f t="shared" si="157"/>
        <v>264.82113606340818</v>
      </c>
      <c r="O1481" s="43"/>
      <c r="P1481" s="43"/>
      <c r="X1481" s="37">
        <f t="shared" si="158"/>
        <v>1484</v>
      </c>
      <c r="Y1481" s="38">
        <f t="shared" si="156"/>
        <v>265.27199999999999</v>
      </c>
    </row>
    <row r="1482" spans="1:25" x14ac:dyDescent="0.2">
      <c r="A1482" s="37">
        <f t="shared" si="159"/>
        <v>1480</v>
      </c>
      <c r="B1482" s="38">
        <v>264.83999999999997</v>
      </c>
      <c r="H1482" s="37">
        <f t="shared" si="160"/>
        <v>1480</v>
      </c>
      <c r="I1482" s="42">
        <f t="shared" si="157"/>
        <v>264.92998678996037</v>
      </c>
      <c r="O1482" s="43"/>
      <c r="P1482" s="43"/>
      <c r="X1482" s="37">
        <f t="shared" si="158"/>
        <v>1485</v>
      </c>
      <c r="Y1482" s="38">
        <f t="shared" si="156"/>
        <v>265.38</v>
      </c>
    </row>
    <row r="1483" spans="1:25" x14ac:dyDescent="0.2">
      <c r="A1483" s="37">
        <f t="shared" si="159"/>
        <v>1481</v>
      </c>
      <c r="B1483" s="38">
        <v>264.94799999999998</v>
      </c>
      <c r="H1483" s="37">
        <f t="shared" si="160"/>
        <v>1481</v>
      </c>
      <c r="I1483" s="42">
        <f t="shared" si="157"/>
        <v>265.03883751651256</v>
      </c>
      <c r="O1483" s="43"/>
      <c r="P1483" s="43"/>
      <c r="X1483" s="37">
        <f t="shared" si="158"/>
        <v>1486</v>
      </c>
      <c r="Y1483" s="38">
        <f t="shared" si="156"/>
        <v>265.488</v>
      </c>
    </row>
    <row r="1484" spans="1:25" x14ac:dyDescent="0.2">
      <c r="A1484" s="37">
        <f t="shared" si="159"/>
        <v>1482</v>
      </c>
      <c r="B1484" s="38">
        <v>265.05599999999998</v>
      </c>
      <c r="H1484" s="37">
        <f t="shared" si="160"/>
        <v>1482</v>
      </c>
      <c r="I1484" s="42">
        <f t="shared" si="157"/>
        <v>265.14768824306475</v>
      </c>
      <c r="O1484" s="43"/>
      <c r="P1484" s="43"/>
      <c r="X1484" s="37">
        <f t="shared" si="158"/>
        <v>1487</v>
      </c>
      <c r="Y1484" s="38">
        <f t="shared" si="156"/>
        <v>265.596</v>
      </c>
    </row>
    <row r="1485" spans="1:25" x14ac:dyDescent="0.2">
      <c r="A1485" s="37">
        <f t="shared" si="159"/>
        <v>1483</v>
      </c>
      <c r="B1485" s="38">
        <v>265.16399999999999</v>
      </c>
      <c r="H1485" s="37">
        <f t="shared" si="160"/>
        <v>1483</v>
      </c>
      <c r="I1485" s="42">
        <f t="shared" si="157"/>
        <v>265.25653896961688</v>
      </c>
      <c r="O1485" s="43"/>
      <c r="P1485" s="43"/>
      <c r="X1485" s="37">
        <f t="shared" si="158"/>
        <v>1488</v>
      </c>
      <c r="Y1485" s="38">
        <f t="shared" si="156"/>
        <v>265.70400000000001</v>
      </c>
    </row>
    <row r="1486" spans="1:25" x14ac:dyDescent="0.2">
      <c r="A1486" s="37">
        <f t="shared" si="159"/>
        <v>1484</v>
      </c>
      <c r="B1486" s="38">
        <v>265.27199999999999</v>
      </c>
      <c r="H1486" s="37">
        <f t="shared" si="160"/>
        <v>1484</v>
      </c>
      <c r="I1486" s="42">
        <f t="shared" si="157"/>
        <v>265.36538969616907</v>
      </c>
      <c r="O1486" s="43"/>
      <c r="P1486" s="43"/>
      <c r="X1486" s="37">
        <f t="shared" si="158"/>
        <v>1489</v>
      </c>
      <c r="Y1486" s="38">
        <f t="shared" si="156"/>
        <v>265.81200000000001</v>
      </c>
    </row>
    <row r="1487" spans="1:25" x14ac:dyDescent="0.2">
      <c r="A1487" s="37">
        <f t="shared" si="159"/>
        <v>1485</v>
      </c>
      <c r="B1487" s="38">
        <v>265.38</v>
      </c>
      <c r="H1487" s="37">
        <f t="shared" si="160"/>
        <v>1485</v>
      </c>
      <c r="I1487" s="42">
        <f t="shared" si="157"/>
        <v>265.47424042272127</v>
      </c>
      <c r="O1487" s="43"/>
      <c r="P1487" s="43"/>
      <c r="X1487" s="37">
        <f t="shared" si="158"/>
        <v>1490</v>
      </c>
      <c r="Y1487" s="38">
        <f t="shared" si="156"/>
        <v>265.92</v>
      </c>
    </row>
    <row r="1488" spans="1:25" x14ac:dyDescent="0.2">
      <c r="A1488" s="37">
        <f t="shared" si="159"/>
        <v>1486</v>
      </c>
      <c r="B1488" s="38">
        <v>265.488</v>
      </c>
      <c r="H1488" s="37">
        <f t="shared" si="160"/>
        <v>1486</v>
      </c>
      <c r="I1488" s="42">
        <f t="shared" si="157"/>
        <v>265.58309114927346</v>
      </c>
      <c r="O1488" s="43"/>
      <c r="P1488" s="43"/>
      <c r="X1488" s="37">
        <f t="shared" si="158"/>
        <v>1491</v>
      </c>
      <c r="Y1488" s="38">
        <f t="shared" si="156"/>
        <v>266.02800000000002</v>
      </c>
    </row>
    <row r="1489" spans="1:25" x14ac:dyDescent="0.2">
      <c r="A1489" s="37">
        <f t="shared" si="159"/>
        <v>1487</v>
      </c>
      <c r="B1489" s="38">
        <v>265.596</v>
      </c>
      <c r="H1489" s="37">
        <f t="shared" si="160"/>
        <v>1487</v>
      </c>
      <c r="I1489" s="42">
        <f t="shared" si="157"/>
        <v>265.69194187582565</v>
      </c>
      <c r="O1489" s="43"/>
      <c r="P1489" s="43"/>
      <c r="X1489" s="37">
        <f t="shared" si="158"/>
        <v>1492</v>
      </c>
      <c r="Y1489" s="38">
        <f t="shared" si="156"/>
        <v>266.13600000000002</v>
      </c>
    </row>
    <row r="1490" spans="1:25" x14ac:dyDescent="0.2">
      <c r="A1490" s="37">
        <f t="shared" si="159"/>
        <v>1488</v>
      </c>
      <c r="B1490" s="38">
        <v>265.70400000000001</v>
      </c>
      <c r="H1490" s="37">
        <f t="shared" si="160"/>
        <v>1488</v>
      </c>
      <c r="I1490" s="42">
        <f t="shared" si="157"/>
        <v>265.80079260237778</v>
      </c>
      <c r="O1490" s="43"/>
      <c r="P1490" s="43"/>
      <c r="X1490" s="37">
        <f t="shared" si="158"/>
        <v>1493</v>
      </c>
      <c r="Y1490" s="38">
        <f t="shared" si="156"/>
        <v>266.24400000000003</v>
      </c>
    </row>
    <row r="1491" spans="1:25" x14ac:dyDescent="0.2">
      <c r="A1491" s="37">
        <f t="shared" si="159"/>
        <v>1489</v>
      </c>
      <c r="B1491" s="38">
        <v>265.81200000000001</v>
      </c>
      <c r="H1491" s="37">
        <f t="shared" si="160"/>
        <v>1489</v>
      </c>
      <c r="I1491" s="42">
        <f t="shared" si="157"/>
        <v>265.90964332892997</v>
      </c>
      <c r="O1491" s="43"/>
      <c r="P1491" s="43"/>
      <c r="X1491" s="37">
        <f t="shared" si="158"/>
        <v>1494</v>
      </c>
      <c r="Y1491" s="38">
        <f t="shared" si="156"/>
        <v>266.35199999999998</v>
      </c>
    </row>
    <row r="1492" spans="1:25" x14ac:dyDescent="0.2">
      <c r="A1492" s="37">
        <f t="shared" si="159"/>
        <v>1490</v>
      </c>
      <c r="B1492" s="38">
        <v>265.92</v>
      </c>
      <c r="H1492" s="37">
        <f t="shared" si="160"/>
        <v>1490</v>
      </c>
      <c r="I1492" s="42">
        <f t="shared" si="157"/>
        <v>266.01849405548217</v>
      </c>
      <c r="O1492" s="43"/>
      <c r="P1492" s="43"/>
      <c r="X1492" s="37">
        <f t="shared" si="158"/>
        <v>1495</v>
      </c>
      <c r="Y1492" s="38">
        <f t="shared" si="156"/>
        <v>266.45999999999998</v>
      </c>
    </row>
    <row r="1493" spans="1:25" x14ac:dyDescent="0.2">
      <c r="A1493" s="37">
        <f t="shared" si="159"/>
        <v>1491</v>
      </c>
      <c r="B1493" s="38">
        <v>266.02800000000002</v>
      </c>
      <c r="H1493" s="37">
        <f t="shared" si="160"/>
        <v>1491</v>
      </c>
      <c r="I1493" s="42">
        <f t="shared" si="157"/>
        <v>266.12734478203436</v>
      </c>
      <c r="O1493" s="43"/>
      <c r="P1493" s="43"/>
      <c r="X1493" s="37">
        <f t="shared" si="158"/>
        <v>1496</v>
      </c>
      <c r="Y1493" s="38">
        <f t="shared" si="156"/>
        <v>266.56799999999998</v>
      </c>
    </row>
    <row r="1494" spans="1:25" x14ac:dyDescent="0.2">
      <c r="A1494" s="37">
        <f t="shared" si="159"/>
        <v>1492</v>
      </c>
      <c r="B1494" s="38">
        <v>266.13600000000002</v>
      </c>
      <c r="H1494" s="37">
        <f t="shared" si="160"/>
        <v>1492</v>
      </c>
      <c r="I1494" s="42">
        <f t="shared" si="157"/>
        <v>266.23619550858655</v>
      </c>
      <c r="O1494" s="43"/>
      <c r="P1494" s="43"/>
      <c r="X1494" s="37">
        <f t="shared" si="158"/>
        <v>1497</v>
      </c>
      <c r="Y1494" s="38">
        <f t="shared" si="156"/>
        <v>266.67599999999999</v>
      </c>
    </row>
    <row r="1495" spans="1:25" x14ac:dyDescent="0.2">
      <c r="A1495" s="37">
        <f t="shared" si="159"/>
        <v>1493</v>
      </c>
      <c r="B1495" s="38">
        <v>266.24400000000003</v>
      </c>
      <c r="H1495" s="37">
        <f t="shared" si="160"/>
        <v>1493</v>
      </c>
      <c r="I1495" s="42">
        <f t="shared" si="157"/>
        <v>266.34504623513868</v>
      </c>
      <c r="O1495" s="43"/>
      <c r="P1495" s="43"/>
      <c r="X1495" s="37">
        <f t="shared" si="158"/>
        <v>1498</v>
      </c>
      <c r="Y1495" s="38">
        <f t="shared" si="156"/>
        <v>266.78399999999999</v>
      </c>
    </row>
    <row r="1496" spans="1:25" x14ac:dyDescent="0.2">
      <c r="A1496" s="37">
        <f t="shared" si="159"/>
        <v>1494</v>
      </c>
      <c r="B1496" s="38">
        <v>266.35199999999998</v>
      </c>
      <c r="H1496" s="37">
        <f t="shared" si="160"/>
        <v>1494</v>
      </c>
      <c r="I1496" s="42">
        <f t="shared" si="157"/>
        <v>266.45389696169087</v>
      </c>
      <c r="O1496" s="43"/>
      <c r="P1496" s="43"/>
      <c r="X1496" s="37">
        <f t="shared" si="158"/>
        <v>1499</v>
      </c>
      <c r="Y1496" s="38">
        <f t="shared" si="156"/>
        <v>266.892</v>
      </c>
    </row>
    <row r="1497" spans="1:25" x14ac:dyDescent="0.2">
      <c r="A1497" s="37">
        <f t="shared" si="159"/>
        <v>1495</v>
      </c>
      <c r="B1497" s="38">
        <v>266.45999999999998</v>
      </c>
      <c r="H1497" s="37">
        <f t="shared" si="160"/>
        <v>1495</v>
      </c>
      <c r="I1497" s="42">
        <f t="shared" si="157"/>
        <v>266.56274768824306</v>
      </c>
      <c r="O1497" s="43"/>
      <c r="P1497" s="43"/>
      <c r="X1497" s="37">
        <f t="shared" si="158"/>
        <v>1500</v>
      </c>
      <c r="Y1497" s="40">
        <v>267</v>
      </c>
    </row>
    <row r="1498" spans="1:25" x14ac:dyDescent="0.2">
      <c r="A1498" s="37">
        <f t="shared" si="159"/>
        <v>1496</v>
      </c>
      <c r="B1498" s="38">
        <v>266.56799999999998</v>
      </c>
      <c r="H1498" s="37">
        <f t="shared" si="160"/>
        <v>1496</v>
      </c>
      <c r="I1498" s="42">
        <f t="shared" si="157"/>
        <v>266.67159841479526</v>
      </c>
      <c r="O1498" s="43"/>
      <c r="P1498" s="43"/>
      <c r="X1498" s="37">
        <f t="shared" si="158"/>
        <v>1501</v>
      </c>
      <c r="Y1498" s="38">
        <f t="shared" ref="Y1498:Y1561" si="161">SUM(Y$1497+((Y$1747-Y$1497)*((X1498-X$1497)/(X$1747-X$1497))))</f>
        <v>267.108</v>
      </c>
    </row>
    <row r="1499" spans="1:25" x14ac:dyDescent="0.2">
      <c r="A1499" s="37">
        <f t="shared" si="159"/>
        <v>1497</v>
      </c>
      <c r="B1499" s="38">
        <v>266.67599999999999</v>
      </c>
      <c r="H1499" s="37">
        <f t="shared" si="160"/>
        <v>1497</v>
      </c>
      <c r="I1499" s="42">
        <f t="shared" si="157"/>
        <v>266.78044914134745</v>
      </c>
      <c r="O1499" s="43"/>
      <c r="P1499" s="43"/>
      <c r="X1499" s="37">
        <f t="shared" si="158"/>
        <v>1502</v>
      </c>
      <c r="Y1499" s="38">
        <f t="shared" si="161"/>
        <v>267.21600000000001</v>
      </c>
    </row>
    <row r="1500" spans="1:25" x14ac:dyDescent="0.2">
      <c r="A1500" s="37">
        <f t="shared" si="159"/>
        <v>1498</v>
      </c>
      <c r="B1500" s="38">
        <v>266.78399999999999</v>
      </c>
      <c r="H1500" s="37">
        <f t="shared" si="160"/>
        <v>1498</v>
      </c>
      <c r="I1500" s="42">
        <f t="shared" si="157"/>
        <v>266.88929986789958</v>
      </c>
      <c r="O1500" s="43"/>
      <c r="P1500" s="43"/>
      <c r="X1500" s="37">
        <f t="shared" si="158"/>
        <v>1503</v>
      </c>
      <c r="Y1500" s="38">
        <f t="shared" si="161"/>
        <v>267.32400000000001</v>
      </c>
    </row>
    <row r="1501" spans="1:25" x14ac:dyDescent="0.2">
      <c r="A1501" s="37">
        <f t="shared" si="159"/>
        <v>1499</v>
      </c>
      <c r="B1501" s="38">
        <v>266.892</v>
      </c>
      <c r="H1501" s="37">
        <f t="shared" si="160"/>
        <v>1499</v>
      </c>
      <c r="I1501" s="42">
        <f t="shared" si="157"/>
        <v>266.99815059445177</v>
      </c>
      <c r="O1501" s="43"/>
      <c r="P1501" s="43"/>
      <c r="X1501" s="37">
        <f t="shared" si="158"/>
        <v>1504</v>
      </c>
      <c r="Y1501" s="38">
        <f t="shared" si="161"/>
        <v>267.43200000000002</v>
      </c>
    </row>
    <row r="1502" spans="1:25" x14ac:dyDescent="0.2">
      <c r="A1502" s="37">
        <f t="shared" si="159"/>
        <v>1500</v>
      </c>
      <c r="B1502" s="38">
        <v>267</v>
      </c>
      <c r="H1502" s="37">
        <f t="shared" si="160"/>
        <v>1500</v>
      </c>
      <c r="I1502" s="42">
        <f t="shared" si="157"/>
        <v>267.10700132100396</v>
      </c>
      <c r="O1502" s="43"/>
      <c r="P1502" s="43"/>
      <c r="X1502" s="37">
        <f t="shared" si="158"/>
        <v>1505</v>
      </c>
      <c r="Y1502" s="38">
        <f t="shared" si="161"/>
        <v>267.54000000000002</v>
      </c>
    </row>
    <row r="1503" spans="1:25" x14ac:dyDescent="0.2">
      <c r="A1503" s="37">
        <f t="shared" si="159"/>
        <v>1501</v>
      </c>
      <c r="B1503" s="38">
        <v>267.108</v>
      </c>
      <c r="H1503" s="37">
        <f t="shared" si="160"/>
        <v>1501</v>
      </c>
      <c r="I1503" s="42">
        <f>SUM($F$41+(($F$42-$F$41)*((H1503-$E$41)/($E$42-$E$41))))</f>
        <v>267.21479524438575</v>
      </c>
      <c r="O1503" s="43"/>
      <c r="P1503" s="43"/>
      <c r="X1503" s="37">
        <f t="shared" si="158"/>
        <v>1506</v>
      </c>
      <c r="Y1503" s="38">
        <f t="shared" si="161"/>
        <v>267.64800000000002</v>
      </c>
    </row>
    <row r="1504" spans="1:25" x14ac:dyDescent="0.2">
      <c r="A1504" s="37">
        <f t="shared" si="159"/>
        <v>1502</v>
      </c>
      <c r="B1504" s="38">
        <v>267.21600000000001</v>
      </c>
      <c r="H1504" s="37">
        <f t="shared" si="160"/>
        <v>1502</v>
      </c>
      <c r="I1504" s="42">
        <f t="shared" ref="I1504:I1567" si="162">SUM($F$41+(($F$42-$F$41)*((H1504-$E$41)/($E$42-$E$41))))</f>
        <v>267.32258916776749</v>
      </c>
      <c r="O1504" s="43"/>
      <c r="P1504" s="43"/>
      <c r="X1504" s="37">
        <f t="shared" si="158"/>
        <v>1507</v>
      </c>
      <c r="Y1504" s="38">
        <f t="shared" si="161"/>
        <v>267.75599999999997</v>
      </c>
    </row>
    <row r="1505" spans="1:25" x14ac:dyDescent="0.2">
      <c r="A1505" s="37">
        <f t="shared" si="159"/>
        <v>1503</v>
      </c>
      <c r="B1505" s="38">
        <v>267.32400000000001</v>
      </c>
      <c r="H1505" s="37">
        <f t="shared" si="160"/>
        <v>1503</v>
      </c>
      <c r="I1505" s="42">
        <f t="shared" si="162"/>
        <v>267.43038309114928</v>
      </c>
      <c r="O1505" s="43"/>
      <c r="P1505" s="43"/>
      <c r="X1505" s="37">
        <f t="shared" si="158"/>
        <v>1508</v>
      </c>
      <c r="Y1505" s="38">
        <f t="shared" si="161"/>
        <v>267.86399999999998</v>
      </c>
    </row>
    <row r="1506" spans="1:25" x14ac:dyDescent="0.2">
      <c r="A1506" s="37">
        <f t="shared" si="159"/>
        <v>1504</v>
      </c>
      <c r="B1506" s="38">
        <v>267.43200000000002</v>
      </c>
      <c r="H1506" s="37">
        <f t="shared" si="160"/>
        <v>1504</v>
      </c>
      <c r="I1506" s="42">
        <f t="shared" si="162"/>
        <v>267.53817701453102</v>
      </c>
      <c r="O1506" s="43"/>
      <c r="P1506" s="43"/>
      <c r="X1506" s="37">
        <f t="shared" si="158"/>
        <v>1509</v>
      </c>
      <c r="Y1506" s="38">
        <f t="shared" si="161"/>
        <v>267.97199999999998</v>
      </c>
    </row>
    <row r="1507" spans="1:25" x14ac:dyDescent="0.2">
      <c r="A1507" s="37">
        <f t="shared" si="159"/>
        <v>1505</v>
      </c>
      <c r="B1507" s="38">
        <v>267.54000000000002</v>
      </c>
      <c r="H1507" s="37">
        <f t="shared" si="160"/>
        <v>1505</v>
      </c>
      <c r="I1507" s="42">
        <f t="shared" si="162"/>
        <v>267.64597093791281</v>
      </c>
      <c r="O1507" s="43"/>
      <c r="P1507" s="43"/>
      <c r="X1507" s="37">
        <f t="shared" si="158"/>
        <v>1510</v>
      </c>
      <c r="Y1507" s="38">
        <f t="shared" si="161"/>
        <v>268.08</v>
      </c>
    </row>
    <row r="1508" spans="1:25" x14ac:dyDescent="0.2">
      <c r="A1508" s="37">
        <f t="shared" si="159"/>
        <v>1506</v>
      </c>
      <c r="B1508" s="38">
        <v>267.64800000000002</v>
      </c>
      <c r="H1508" s="37">
        <f t="shared" si="160"/>
        <v>1506</v>
      </c>
      <c r="I1508" s="42">
        <f t="shared" si="162"/>
        <v>267.7537648612946</v>
      </c>
      <c r="O1508" s="43"/>
      <c r="P1508" s="43"/>
      <c r="X1508" s="37">
        <f t="shared" si="158"/>
        <v>1511</v>
      </c>
      <c r="Y1508" s="38">
        <f t="shared" si="161"/>
        <v>268.18799999999999</v>
      </c>
    </row>
    <row r="1509" spans="1:25" x14ac:dyDescent="0.2">
      <c r="A1509" s="37">
        <f t="shared" si="159"/>
        <v>1507</v>
      </c>
      <c r="B1509" s="38">
        <v>267.75599999999997</v>
      </c>
      <c r="H1509" s="37">
        <f t="shared" si="160"/>
        <v>1507</v>
      </c>
      <c r="I1509" s="42">
        <f t="shared" si="162"/>
        <v>267.86155878467633</v>
      </c>
      <c r="O1509" s="43"/>
      <c r="P1509" s="43"/>
      <c r="X1509" s="37">
        <f t="shared" si="158"/>
        <v>1512</v>
      </c>
      <c r="Y1509" s="38">
        <f t="shared" si="161"/>
        <v>268.29599999999999</v>
      </c>
    </row>
    <row r="1510" spans="1:25" x14ac:dyDescent="0.2">
      <c r="A1510" s="37">
        <f t="shared" si="159"/>
        <v>1508</v>
      </c>
      <c r="B1510" s="38">
        <v>267.86399999999998</v>
      </c>
      <c r="H1510" s="37">
        <f t="shared" si="160"/>
        <v>1508</v>
      </c>
      <c r="I1510" s="42">
        <f t="shared" si="162"/>
        <v>267.96935270805812</v>
      </c>
      <c r="O1510" s="43"/>
      <c r="P1510" s="43"/>
      <c r="X1510" s="37">
        <f t="shared" si="158"/>
        <v>1513</v>
      </c>
      <c r="Y1510" s="38">
        <f t="shared" si="161"/>
        <v>268.404</v>
      </c>
    </row>
    <row r="1511" spans="1:25" x14ac:dyDescent="0.2">
      <c r="A1511" s="37">
        <f t="shared" si="159"/>
        <v>1509</v>
      </c>
      <c r="B1511" s="38">
        <v>267.97199999999998</v>
      </c>
      <c r="H1511" s="37">
        <f t="shared" si="160"/>
        <v>1509</v>
      </c>
      <c r="I1511" s="42">
        <f t="shared" si="162"/>
        <v>268.07714663143992</v>
      </c>
      <c r="O1511" s="43"/>
      <c r="P1511" s="43"/>
      <c r="X1511" s="37">
        <f t="shared" si="158"/>
        <v>1514</v>
      </c>
      <c r="Y1511" s="38">
        <f t="shared" si="161"/>
        <v>268.512</v>
      </c>
    </row>
    <row r="1512" spans="1:25" x14ac:dyDescent="0.2">
      <c r="A1512" s="37">
        <f t="shared" si="159"/>
        <v>1510</v>
      </c>
      <c r="B1512" s="38">
        <v>268.08</v>
      </c>
      <c r="H1512" s="37">
        <f t="shared" si="160"/>
        <v>1510</v>
      </c>
      <c r="I1512" s="42">
        <f t="shared" si="162"/>
        <v>268.18494055482165</v>
      </c>
      <c r="O1512" s="43"/>
      <c r="P1512" s="43"/>
      <c r="X1512" s="37">
        <f t="shared" si="158"/>
        <v>1515</v>
      </c>
      <c r="Y1512" s="38">
        <f t="shared" si="161"/>
        <v>268.62</v>
      </c>
    </row>
    <row r="1513" spans="1:25" x14ac:dyDescent="0.2">
      <c r="A1513" s="37">
        <f t="shared" si="159"/>
        <v>1511</v>
      </c>
      <c r="B1513" s="38">
        <v>268.18799999999999</v>
      </c>
      <c r="H1513" s="37">
        <f t="shared" si="160"/>
        <v>1511</v>
      </c>
      <c r="I1513" s="42">
        <f t="shared" si="162"/>
        <v>268.29273447820344</v>
      </c>
      <c r="O1513" s="43"/>
      <c r="P1513" s="43"/>
      <c r="X1513" s="37">
        <f t="shared" si="158"/>
        <v>1516</v>
      </c>
      <c r="Y1513" s="38">
        <f t="shared" si="161"/>
        <v>268.72800000000001</v>
      </c>
    </row>
    <row r="1514" spans="1:25" x14ac:dyDescent="0.2">
      <c r="A1514" s="37">
        <f t="shared" si="159"/>
        <v>1512</v>
      </c>
      <c r="B1514" s="38">
        <v>268.29599999999999</v>
      </c>
      <c r="H1514" s="37">
        <f t="shared" si="160"/>
        <v>1512</v>
      </c>
      <c r="I1514" s="42">
        <f t="shared" si="162"/>
        <v>268.40052840158518</v>
      </c>
      <c r="O1514" s="43"/>
      <c r="P1514" s="43"/>
      <c r="X1514" s="37">
        <f t="shared" si="158"/>
        <v>1517</v>
      </c>
      <c r="Y1514" s="38">
        <f t="shared" si="161"/>
        <v>268.83600000000001</v>
      </c>
    </row>
    <row r="1515" spans="1:25" x14ac:dyDescent="0.2">
      <c r="A1515" s="37">
        <f t="shared" si="159"/>
        <v>1513</v>
      </c>
      <c r="B1515" s="38">
        <v>268.404</v>
      </c>
      <c r="H1515" s="37">
        <f t="shared" si="160"/>
        <v>1513</v>
      </c>
      <c r="I1515" s="42">
        <f t="shared" si="162"/>
        <v>268.50832232496697</v>
      </c>
      <c r="O1515" s="43"/>
      <c r="P1515" s="43"/>
      <c r="X1515" s="37">
        <f t="shared" si="158"/>
        <v>1518</v>
      </c>
      <c r="Y1515" s="38">
        <f t="shared" si="161"/>
        <v>268.94400000000002</v>
      </c>
    </row>
    <row r="1516" spans="1:25" x14ac:dyDescent="0.2">
      <c r="A1516" s="37">
        <f t="shared" si="159"/>
        <v>1514</v>
      </c>
      <c r="B1516" s="38">
        <v>268.512</v>
      </c>
      <c r="H1516" s="37">
        <f t="shared" si="160"/>
        <v>1514</v>
      </c>
      <c r="I1516" s="42">
        <f t="shared" si="162"/>
        <v>268.61611624834876</v>
      </c>
      <c r="O1516" s="43"/>
      <c r="P1516" s="43"/>
      <c r="X1516" s="37">
        <f t="shared" si="158"/>
        <v>1519</v>
      </c>
      <c r="Y1516" s="38">
        <f t="shared" si="161"/>
        <v>269.05200000000002</v>
      </c>
    </row>
    <row r="1517" spans="1:25" x14ac:dyDescent="0.2">
      <c r="A1517" s="37">
        <f t="shared" si="159"/>
        <v>1515</v>
      </c>
      <c r="B1517" s="38">
        <v>268.62</v>
      </c>
      <c r="H1517" s="37">
        <f t="shared" si="160"/>
        <v>1515</v>
      </c>
      <c r="I1517" s="42">
        <f t="shared" si="162"/>
        <v>268.72391017173049</v>
      </c>
      <c r="O1517" s="43"/>
      <c r="P1517" s="43"/>
      <c r="X1517" s="37">
        <f t="shared" si="158"/>
        <v>1520</v>
      </c>
      <c r="Y1517" s="38">
        <f t="shared" si="161"/>
        <v>269.16000000000003</v>
      </c>
    </row>
    <row r="1518" spans="1:25" x14ac:dyDescent="0.2">
      <c r="A1518" s="37">
        <f t="shared" si="159"/>
        <v>1516</v>
      </c>
      <c r="B1518" s="38">
        <v>268.72800000000001</v>
      </c>
      <c r="H1518" s="37">
        <f t="shared" si="160"/>
        <v>1516</v>
      </c>
      <c r="I1518" s="42">
        <f t="shared" si="162"/>
        <v>268.83170409511229</v>
      </c>
      <c r="O1518" s="43"/>
      <c r="P1518" s="43"/>
      <c r="X1518" s="37">
        <f t="shared" si="158"/>
        <v>1521</v>
      </c>
      <c r="Y1518" s="38">
        <f t="shared" si="161"/>
        <v>269.26799999999997</v>
      </c>
    </row>
    <row r="1519" spans="1:25" x14ac:dyDescent="0.2">
      <c r="A1519" s="37">
        <f t="shared" si="159"/>
        <v>1517</v>
      </c>
      <c r="B1519" s="38">
        <v>268.83600000000001</v>
      </c>
      <c r="H1519" s="37">
        <f t="shared" si="160"/>
        <v>1517</v>
      </c>
      <c r="I1519" s="42">
        <f t="shared" si="162"/>
        <v>268.93949801849408</v>
      </c>
      <c r="O1519" s="43"/>
      <c r="P1519" s="43"/>
      <c r="X1519" s="37">
        <f t="shared" si="158"/>
        <v>1522</v>
      </c>
      <c r="Y1519" s="38">
        <f t="shared" si="161"/>
        <v>269.37599999999998</v>
      </c>
    </row>
    <row r="1520" spans="1:25" x14ac:dyDescent="0.2">
      <c r="A1520" s="37">
        <f t="shared" si="159"/>
        <v>1518</v>
      </c>
      <c r="B1520" s="38">
        <v>268.94400000000002</v>
      </c>
      <c r="H1520" s="37">
        <f t="shared" si="160"/>
        <v>1518</v>
      </c>
      <c r="I1520" s="42">
        <f t="shared" si="162"/>
        <v>269.04729194187581</v>
      </c>
      <c r="O1520" s="43"/>
      <c r="P1520" s="43"/>
      <c r="X1520" s="37">
        <f t="shared" si="158"/>
        <v>1523</v>
      </c>
      <c r="Y1520" s="38">
        <f t="shared" si="161"/>
        <v>269.48399999999998</v>
      </c>
    </row>
    <row r="1521" spans="1:25" x14ac:dyDescent="0.2">
      <c r="A1521" s="37">
        <f t="shared" si="159"/>
        <v>1519</v>
      </c>
      <c r="B1521" s="38">
        <v>269.05200000000002</v>
      </c>
      <c r="H1521" s="37">
        <f t="shared" si="160"/>
        <v>1519</v>
      </c>
      <c r="I1521" s="42">
        <f t="shared" si="162"/>
        <v>269.1550858652576</v>
      </c>
      <c r="O1521" s="43"/>
      <c r="P1521" s="43"/>
      <c r="X1521" s="37">
        <f t="shared" si="158"/>
        <v>1524</v>
      </c>
      <c r="Y1521" s="38">
        <f t="shared" si="161"/>
        <v>269.59199999999998</v>
      </c>
    </row>
    <row r="1522" spans="1:25" x14ac:dyDescent="0.2">
      <c r="A1522" s="37">
        <f t="shared" si="159"/>
        <v>1520</v>
      </c>
      <c r="B1522" s="38">
        <v>269.16000000000003</v>
      </c>
      <c r="H1522" s="37">
        <f t="shared" si="160"/>
        <v>1520</v>
      </c>
      <c r="I1522" s="42">
        <f t="shared" si="162"/>
        <v>269.26287978863934</v>
      </c>
      <c r="O1522" s="43"/>
      <c r="P1522" s="43"/>
      <c r="X1522" s="37">
        <f t="shared" si="158"/>
        <v>1525</v>
      </c>
      <c r="Y1522" s="38">
        <f t="shared" si="161"/>
        <v>269.7</v>
      </c>
    </row>
    <row r="1523" spans="1:25" x14ac:dyDescent="0.2">
      <c r="A1523" s="37">
        <f t="shared" si="159"/>
        <v>1521</v>
      </c>
      <c r="B1523" s="38">
        <v>269.26799999999997</v>
      </c>
      <c r="H1523" s="37">
        <f t="shared" si="160"/>
        <v>1521</v>
      </c>
      <c r="I1523" s="42">
        <f t="shared" si="162"/>
        <v>269.37067371202113</v>
      </c>
      <c r="O1523" s="43"/>
      <c r="P1523" s="43"/>
      <c r="X1523" s="37">
        <f t="shared" si="158"/>
        <v>1526</v>
      </c>
      <c r="Y1523" s="38">
        <f t="shared" si="161"/>
        <v>269.80799999999999</v>
      </c>
    </row>
    <row r="1524" spans="1:25" x14ac:dyDescent="0.2">
      <c r="A1524" s="37">
        <f t="shared" si="159"/>
        <v>1522</v>
      </c>
      <c r="B1524" s="38">
        <v>269.37599999999998</v>
      </c>
      <c r="H1524" s="37">
        <f t="shared" si="160"/>
        <v>1522</v>
      </c>
      <c r="I1524" s="42">
        <f t="shared" si="162"/>
        <v>269.47846763540292</v>
      </c>
      <c r="O1524" s="43"/>
      <c r="P1524" s="43"/>
      <c r="X1524" s="37">
        <f t="shared" si="158"/>
        <v>1527</v>
      </c>
      <c r="Y1524" s="38">
        <f t="shared" si="161"/>
        <v>269.916</v>
      </c>
    </row>
    <row r="1525" spans="1:25" x14ac:dyDescent="0.2">
      <c r="A1525" s="37">
        <f t="shared" si="159"/>
        <v>1523</v>
      </c>
      <c r="B1525" s="38">
        <v>269.48399999999998</v>
      </c>
      <c r="H1525" s="37">
        <f t="shared" si="160"/>
        <v>1523</v>
      </c>
      <c r="I1525" s="42">
        <f t="shared" si="162"/>
        <v>269.58626155878466</v>
      </c>
      <c r="O1525" s="43"/>
      <c r="P1525" s="43"/>
      <c r="X1525" s="37">
        <f t="shared" si="158"/>
        <v>1528</v>
      </c>
      <c r="Y1525" s="38">
        <f t="shared" si="161"/>
        <v>270.024</v>
      </c>
    </row>
    <row r="1526" spans="1:25" x14ac:dyDescent="0.2">
      <c r="A1526" s="37">
        <f t="shared" si="159"/>
        <v>1524</v>
      </c>
      <c r="B1526" s="38">
        <v>269.59199999999998</v>
      </c>
      <c r="H1526" s="37">
        <f t="shared" si="160"/>
        <v>1524</v>
      </c>
      <c r="I1526" s="42">
        <f t="shared" si="162"/>
        <v>269.69405548216645</v>
      </c>
      <c r="O1526" s="43"/>
      <c r="P1526" s="43"/>
      <c r="X1526" s="37">
        <f t="shared" si="158"/>
        <v>1529</v>
      </c>
      <c r="Y1526" s="38">
        <f t="shared" si="161"/>
        <v>270.13200000000001</v>
      </c>
    </row>
    <row r="1527" spans="1:25" x14ac:dyDescent="0.2">
      <c r="A1527" s="37">
        <f t="shared" si="159"/>
        <v>1525</v>
      </c>
      <c r="B1527" s="38">
        <v>269.7</v>
      </c>
      <c r="H1527" s="37">
        <f t="shared" si="160"/>
        <v>1525</v>
      </c>
      <c r="I1527" s="42">
        <f t="shared" si="162"/>
        <v>269.80184940554824</v>
      </c>
      <c r="O1527" s="43"/>
      <c r="P1527" s="43"/>
      <c r="X1527" s="37">
        <f t="shared" si="158"/>
        <v>1530</v>
      </c>
      <c r="Y1527" s="38">
        <f t="shared" si="161"/>
        <v>270.24</v>
      </c>
    </row>
    <row r="1528" spans="1:25" x14ac:dyDescent="0.2">
      <c r="A1528" s="37">
        <f t="shared" si="159"/>
        <v>1526</v>
      </c>
      <c r="B1528" s="38">
        <v>269.80799999999999</v>
      </c>
      <c r="H1528" s="37">
        <f t="shared" si="160"/>
        <v>1526</v>
      </c>
      <c r="I1528" s="42">
        <f t="shared" si="162"/>
        <v>269.90964332892997</v>
      </c>
      <c r="O1528" s="43"/>
      <c r="P1528" s="43"/>
      <c r="X1528" s="37">
        <f t="shared" si="158"/>
        <v>1531</v>
      </c>
      <c r="Y1528" s="38">
        <f t="shared" si="161"/>
        <v>270.34800000000001</v>
      </c>
    </row>
    <row r="1529" spans="1:25" x14ac:dyDescent="0.2">
      <c r="A1529" s="37">
        <f t="shared" si="159"/>
        <v>1527</v>
      </c>
      <c r="B1529" s="38">
        <v>269.916</v>
      </c>
      <c r="H1529" s="37">
        <f t="shared" si="160"/>
        <v>1527</v>
      </c>
      <c r="I1529" s="42">
        <f t="shared" si="162"/>
        <v>270.01743725231177</v>
      </c>
      <c r="O1529" s="43"/>
      <c r="P1529" s="43"/>
      <c r="X1529" s="37">
        <f t="shared" si="158"/>
        <v>1532</v>
      </c>
      <c r="Y1529" s="38">
        <f t="shared" si="161"/>
        <v>270.45600000000002</v>
      </c>
    </row>
    <row r="1530" spans="1:25" x14ac:dyDescent="0.2">
      <c r="A1530" s="37">
        <f t="shared" si="159"/>
        <v>1528</v>
      </c>
      <c r="B1530" s="38">
        <v>270.024</v>
      </c>
      <c r="H1530" s="37">
        <f t="shared" si="160"/>
        <v>1528</v>
      </c>
      <c r="I1530" s="42">
        <f t="shared" si="162"/>
        <v>270.1252311756935</v>
      </c>
      <c r="O1530" s="43"/>
      <c r="P1530" s="43"/>
      <c r="X1530" s="37">
        <f t="shared" si="158"/>
        <v>1533</v>
      </c>
      <c r="Y1530" s="38">
        <f t="shared" si="161"/>
        <v>270.56400000000002</v>
      </c>
    </row>
    <row r="1531" spans="1:25" x14ac:dyDescent="0.2">
      <c r="A1531" s="37">
        <f t="shared" si="159"/>
        <v>1529</v>
      </c>
      <c r="B1531" s="38">
        <v>270.13200000000001</v>
      </c>
      <c r="H1531" s="37">
        <f t="shared" si="160"/>
        <v>1529</v>
      </c>
      <c r="I1531" s="42">
        <f t="shared" si="162"/>
        <v>270.23302509907529</v>
      </c>
      <c r="O1531" s="43"/>
      <c r="P1531" s="43"/>
      <c r="X1531" s="37">
        <f t="shared" si="158"/>
        <v>1534</v>
      </c>
      <c r="Y1531" s="38">
        <f t="shared" si="161"/>
        <v>270.67200000000003</v>
      </c>
    </row>
    <row r="1532" spans="1:25" x14ac:dyDescent="0.2">
      <c r="A1532" s="37">
        <f t="shared" si="159"/>
        <v>1530</v>
      </c>
      <c r="B1532" s="38">
        <v>270.24</v>
      </c>
      <c r="H1532" s="37">
        <f t="shared" si="160"/>
        <v>1530</v>
      </c>
      <c r="I1532" s="42">
        <f t="shared" si="162"/>
        <v>270.34081902245708</v>
      </c>
      <c r="O1532" s="43"/>
      <c r="P1532" s="43"/>
      <c r="X1532" s="37">
        <f t="shared" si="158"/>
        <v>1535</v>
      </c>
      <c r="Y1532" s="38">
        <f t="shared" si="161"/>
        <v>270.77999999999997</v>
      </c>
    </row>
    <row r="1533" spans="1:25" x14ac:dyDescent="0.2">
      <c r="A1533" s="37">
        <f t="shared" si="159"/>
        <v>1531</v>
      </c>
      <c r="B1533" s="38">
        <v>270.34800000000001</v>
      </c>
      <c r="H1533" s="37">
        <f t="shared" si="160"/>
        <v>1531</v>
      </c>
      <c r="I1533" s="42">
        <f t="shared" si="162"/>
        <v>270.44861294583882</v>
      </c>
      <c r="O1533" s="43"/>
      <c r="P1533" s="43"/>
      <c r="X1533" s="37">
        <f t="shared" si="158"/>
        <v>1536</v>
      </c>
      <c r="Y1533" s="38">
        <f t="shared" si="161"/>
        <v>270.88799999999998</v>
      </c>
    </row>
    <row r="1534" spans="1:25" x14ac:dyDescent="0.2">
      <c r="A1534" s="37">
        <f t="shared" si="159"/>
        <v>1532</v>
      </c>
      <c r="B1534" s="38">
        <v>270.45600000000002</v>
      </c>
      <c r="H1534" s="37">
        <f t="shared" si="160"/>
        <v>1532</v>
      </c>
      <c r="I1534" s="42">
        <f t="shared" si="162"/>
        <v>270.55640686922061</v>
      </c>
      <c r="O1534" s="43"/>
      <c r="P1534" s="43"/>
      <c r="X1534" s="37">
        <f t="shared" si="158"/>
        <v>1537</v>
      </c>
      <c r="Y1534" s="38">
        <f t="shared" si="161"/>
        <v>270.99599999999998</v>
      </c>
    </row>
    <row r="1535" spans="1:25" x14ac:dyDescent="0.2">
      <c r="A1535" s="37">
        <f t="shared" si="159"/>
        <v>1533</v>
      </c>
      <c r="B1535" s="38">
        <v>270.56400000000002</v>
      </c>
      <c r="H1535" s="37">
        <f t="shared" si="160"/>
        <v>1533</v>
      </c>
      <c r="I1535" s="42">
        <f t="shared" si="162"/>
        <v>270.6642007926024</v>
      </c>
      <c r="O1535" s="43"/>
      <c r="P1535" s="43"/>
      <c r="X1535" s="37">
        <f t="shared" si="158"/>
        <v>1538</v>
      </c>
      <c r="Y1535" s="38">
        <f t="shared" si="161"/>
        <v>271.10399999999998</v>
      </c>
    </row>
    <row r="1536" spans="1:25" x14ac:dyDescent="0.2">
      <c r="A1536" s="37">
        <f t="shared" si="159"/>
        <v>1534</v>
      </c>
      <c r="B1536" s="38">
        <v>270.67200000000003</v>
      </c>
      <c r="H1536" s="37">
        <f t="shared" si="160"/>
        <v>1534</v>
      </c>
      <c r="I1536" s="42">
        <f t="shared" si="162"/>
        <v>270.77199471598414</v>
      </c>
      <c r="O1536" s="43"/>
      <c r="P1536" s="43"/>
      <c r="X1536" s="37">
        <f t="shared" si="158"/>
        <v>1539</v>
      </c>
      <c r="Y1536" s="38">
        <f t="shared" si="161"/>
        <v>271.21199999999999</v>
      </c>
    </row>
    <row r="1537" spans="1:25" x14ac:dyDescent="0.2">
      <c r="A1537" s="37">
        <f t="shared" si="159"/>
        <v>1535</v>
      </c>
      <c r="B1537" s="38">
        <v>270.77999999999997</v>
      </c>
      <c r="H1537" s="37">
        <f t="shared" si="160"/>
        <v>1535</v>
      </c>
      <c r="I1537" s="42">
        <f t="shared" si="162"/>
        <v>270.87978863936593</v>
      </c>
      <c r="O1537" s="43"/>
      <c r="P1537" s="43"/>
      <c r="X1537" s="37">
        <f t="shared" si="158"/>
        <v>1540</v>
      </c>
      <c r="Y1537" s="38">
        <f t="shared" si="161"/>
        <v>271.32</v>
      </c>
    </row>
    <row r="1538" spans="1:25" x14ac:dyDescent="0.2">
      <c r="A1538" s="37">
        <f t="shared" si="159"/>
        <v>1536</v>
      </c>
      <c r="B1538" s="38">
        <v>270.88799999999998</v>
      </c>
      <c r="H1538" s="37">
        <f t="shared" si="160"/>
        <v>1536</v>
      </c>
      <c r="I1538" s="42">
        <f t="shared" si="162"/>
        <v>270.98758256274766</v>
      </c>
      <c r="O1538" s="43"/>
      <c r="P1538" s="43"/>
      <c r="X1538" s="37">
        <f t="shared" si="158"/>
        <v>1541</v>
      </c>
      <c r="Y1538" s="38">
        <f t="shared" si="161"/>
        <v>271.428</v>
      </c>
    </row>
    <row r="1539" spans="1:25" x14ac:dyDescent="0.2">
      <c r="A1539" s="37">
        <f t="shared" si="159"/>
        <v>1537</v>
      </c>
      <c r="B1539" s="38">
        <v>270.99599999999998</v>
      </c>
      <c r="H1539" s="37">
        <f t="shared" si="160"/>
        <v>1537</v>
      </c>
      <c r="I1539" s="42">
        <f t="shared" si="162"/>
        <v>271.09537648612945</v>
      </c>
      <c r="O1539" s="43"/>
      <c r="P1539" s="43"/>
      <c r="X1539" s="37">
        <f t="shared" si="158"/>
        <v>1542</v>
      </c>
      <c r="Y1539" s="38">
        <f t="shared" si="161"/>
        <v>271.536</v>
      </c>
    </row>
    <row r="1540" spans="1:25" x14ac:dyDescent="0.2">
      <c r="A1540" s="37">
        <f t="shared" si="159"/>
        <v>1538</v>
      </c>
      <c r="B1540" s="38">
        <v>271.10399999999998</v>
      </c>
      <c r="H1540" s="37">
        <f t="shared" si="160"/>
        <v>1538</v>
      </c>
      <c r="I1540" s="42">
        <f t="shared" si="162"/>
        <v>271.20317040951124</v>
      </c>
      <c r="O1540" s="43"/>
      <c r="P1540" s="43"/>
      <c r="X1540" s="37">
        <f t="shared" ref="X1540:X1603" si="163">X1539+1</f>
        <v>1543</v>
      </c>
      <c r="Y1540" s="38">
        <f t="shared" si="161"/>
        <v>271.64400000000001</v>
      </c>
    </row>
    <row r="1541" spans="1:25" x14ac:dyDescent="0.2">
      <c r="A1541" s="37">
        <f t="shared" si="159"/>
        <v>1539</v>
      </c>
      <c r="B1541" s="38">
        <v>271.21199999999999</v>
      </c>
      <c r="H1541" s="37">
        <f t="shared" si="160"/>
        <v>1539</v>
      </c>
      <c r="I1541" s="42">
        <f t="shared" si="162"/>
        <v>271.31096433289298</v>
      </c>
      <c r="O1541" s="43"/>
      <c r="P1541" s="43"/>
      <c r="X1541" s="37">
        <f t="shared" si="163"/>
        <v>1544</v>
      </c>
      <c r="Y1541" s="38">
        <f t="shared" si="161"/>
        <v>271.75200000000001</v>
      </c>
    </row>
    <row r="1542" spans="1:25" x14ac:dyDescent="0.2">
      <c r="A1542" s="37">
        <f t="shared" si="159"/>
        <v>1540</v>
      </c>
      <c r="B1542" s="38">
        <v>271.32</v>
      </c>
      <c r="H1542" s="37">
        <f t="shared" si="160"/>
        <v>1540</v>
      </c>
      <c r="I1542" s="42">
        <f t="shared" si="162"/>
        <v>271.41875825627477</v>
      </c>
      <c r="O1542" s="43"/>
      <c r="P1542" s="43"/>
      <c r="X1542" s="37">
        <f t="shared" si="163"/>
        <v>1545</v>
      </c>
      <c r="Y1542" s="38">
        <f t="shared" si="161"/>
        <v>271.86</v>
      </c>
    </row>
    <row r="1543" spans="1:25" x14ac:dyDescent="0.2">
      <c r="A1543" s="37">
        <f t="shared" si="159"/>
        <v>1541</v>
      </c>
      <c r="B1543" s="38">
        <v>271.428</v>
      </c>
      <c r="H1543" s="37">
        <f t="shared" si="160"/>
        <v>1541</v>
      </c>
      <c r="I1543" s="42">
        <f t="shared" si="162"/>
        <v>271.52655217965656</v>
      </c>
      <c r="O1543" s="43"/>
      <c r="P1543" s="43"/>
      <c r="X1543" s="37">
        <f t="shared" si="163"/>
        <v>1546</v>
      </c>
      <c r="Y1543" s="38">
        <f t="shared" si="161"/>
        <v>271.96800000000002</v>
      </c>
    </row>
    <row r="1544" spans="1:25" x14ac:dyDescent="0.2">
      <c r="A1544" s="37">
        <f t="shared" si="159"/>
        <v>1542</v>
      </c>
      <c r="B1544" s="38">
        <v>271.536</v>
      </c>
      <c r="H1544" s="37">
        <f t="shared" si="160"/>
        <v>1542</v>
      </c>
      <c r="I1544" s="42">
        <f t="shared" si="162"/>
        <v>271.6343461030383</v>
      </c>
      <c r="O1544" s="43"/>
      <c r="P1544" s="43"/>
      <c r="X1544" s="37">
        <f t="shared" si="163"/>
        <v>1547</v>
      </c>
      <c r="Y1544" s="38">
        <f t="shared" si="161"/>
        <v>272.07600000000002</v>
      </c>
    </row>
    <row r="1545" spans="1:25" x14ac:dyDescent="0.2">
      <c r="A1545" s="37">
        <f t="shared" ref="A1545:A1608" si="164">A1544+1</f>
        <v>1543</v>
      </c>
      <c r="B1545" s="38">
        <v>271.64400000000001</v>
      </c>
      <c r="H1545" s="37">
        <f t="shared" ref="H1545:H1608" si="165">H1544+1</f>
        <v>1543</v>
      </c>
      <c r="I1545" s="42">
        <f t="shared" si="162"/>
        <v>271.74214002642009</v>
      </c>
      <c r="O1545" s="43"/>
      <c r="P1545" s="43"/>
      <c r="X1545" s="37">
        <f t="shared" si="163"/>
        <v>1548</v>
      </c>
      <c r="Y1545" s="38">
        <f t="shared" si="161"/>
        <v>272.18400000000003</v>
      </c>
    </row>
    <row r="1546" spans="1:25" x14ac:dyDescent="0.2">
      <c r="A1546" s="37">
        <f t="shared" si="164"/>
        <v>1544</v>
      </c>
      <c r="B1546" s="38">
        <v>271.75200000000001</v>
      </c>
      <c r="H1546" s="37">
        <f t="shared" si="165"/>
        <v>1544</v>
      </c>
      <c r="I1546" s="42">
        <f t="shared" si="162"/>
        <v>271.84993394980182</v>
      </c>
      <c r="O1546" s="43"/>
      <c r="P1546" s="43"/>
      <c r="X1546" s="37">
        <f t="shared" si="163"/>
        <v>1549</v>
      </c>
      <c r="Y1546" s="38">
        <f t="shared" si="161"/>
        <v>272.29199999999997</v>
      </c>
    </row>
    <row r="1547" spans="1:25" x14ac:dyDescent="0.2">
      <c r="A1547" s="37">
        <f t="shared" si="164"/>
        <v>1545</v>
      </c>
      <c r="B1547" s="38">
        <v>271.86</v>
      </c>
      <c r="H1547" s="37">
        <f t="shared" si="165"/>
        <v>1545</v>
      </c>
      <c r="I1547" s="42">
        <f t="shared" si="162"/>
        <v>271.95772787318361</v>
      </c>
      <c r="O1547" s="43"/>
      <c r="P1547" s="43"/>
      <c r="X1547" s="37">
        <f t="shared" si="163"/>
        <v>1550</v>
      </c>
      <c r="Y1547" s="38">
        <f t="shared" si="161"/>
        <v>272.39999999999998</v>
      </c>
    </row>
    <row r="1548" spans="1:25" x14ac:dyDescent="0.2">
      <c r="A1548" s="37">
        <f t="shared" si="164"/>
        <v>1546</v>
      </c>
      <c r="B1548" s="38">
        <v>271.96800000000002</v>
      </c>
      <c r="H1548" s="37">
        <f t="shared" si="165"/>
        <v>1546</v>
      </c>
      <c r="I1548" s="42">
        <f t="shared" si="162"/>
        <v>272.06552179656541</v>
      </c>
      <c r="O1548" s="43"/>
      <c r="P1548" s="43"/>
      <c r="X1548" s="37">
        <f t="shared" si="163"/>
        <v>1551</v>
      </c>
      <c r="Y1548" s="38">
        <f t="shared" si="161"/>
        <v>272.50799999999998</v>
      </c>
    </row>
    <row r="1549" spans="1:25" x14ac:dyDescent="0.2">
      <c r="A1549" s="37">
        <f t="shared" si="164"/>
        <v>1547</v>
      </c>
      <c r="B1549" s="38">
        <v>272.07600000000002</v>
      </c>
      <c r="H1549" s="37">
        <f t="shared" si="165"/>
        <v>1547</v>
      </c>
      <c r="I1549" s="42">
        <f t="shared" si="162"/>
        <v>272.17331571994714</v>
      </c>
      <c r="O1549" s="43"/>
      <c r="P1549" s="43"/>
      <c r="X1549" s="37">
        <f t="shared" si="163"/>
        <v>1552</v>
      </c>
      <c r="Y1549" s="38">
        <f t="shared" si="161"/>
        <v>272.61599999999999</v>
      </c>
    </row>
    <row r="1550" spans="1:25" x14ac:dyDescent="0.2">
      <c r="A1550" s="37">
        <f t="shared" si="164"/>
        <v>1548</v>
      </c>
      <c r="B1550" s="38">
        <v>272.18400000000003</v>
      </c>
      <c r="H1550" s="37">
        <f t="shared" si="165"/>
        <v>1548</v>
      </c>
      <c r="I1550" s="42">
        <f t="shared" si="162"/>
        <v>272.28110964332893</v>
      </c>
      <c r="O1550" s="43"/>
      <c r="P1550" s="43"/>
      <c r="X1550" s="37">
        <f t="shared" si="163"/>
        <v>1553</v>
      </c>
      <c r="Y1550" s="38">
        <f t="shared" si="161"/>
        <v>272.72399999999999</v>
      </c>
    </row>
    <row r="1551" spans="1:25" x14ac:dyDescent="0.2">
      <c r="A1551" s="37">
        <f t="shared" si="164"/>
        <v>1549</v>
      </c>
      <c r="B1551" s="38">
        <v>272.29199999999997</v>
      </c>
      <c r="H1551" s="37">
        <f t="shared" si="165"/>
        <v>1549</v>
      </c>
      <c r="I1551" s="42">
        <f t="shared" si="162"/>
        <v>272.38890356671072</v>
      </c>
      <c r="O1551" s="43"/>
      <c r="P1551" s="43"/>
      <c r="X1551" s="37">
        <f t="shared" si="163"/>
        <v>1554</v>
      </c>
      <c r="Y1551" s="38">
        <f t="shared" si="161"/>
        <v>272.83199999999999</v>
      </c>
    </row>
    <row r="1552" spans="1:25" x14ac:dyDescent="0.2">
      <c r="A1552" s="37">
        <f t="shared" si="164"/>
        <v>1550</v>
      </c>
      <c r="B1552" s="38">
        <v>272.39999999999998</v>
      </c>
      <c r="H1552" s="37">
        <f t="shared" si="165"/>
        <v>1550</v>
      </c>
      <c r="I1552" s="42">
        <f t="shared" si="162"/>
        <v>272.49669749009246</v>
      </c>
      <c r="O1552" s="43"/>
      <c r="P1552" s="43"/>
      <c r="X1552" s="37">
        <f t="shared" si="163"/>
        <v>1555</v>
      </c>
      <c r="Y1552" s="38">
        <f t="shared" si="161"/>
        <v>272.94</v>
      </c>
    </row>
    <row r="1553" spans="1:25" x14ac:dyDescent="0.2">
      <c r="A1553" s="37">
        <f t="shared" si="164"/>
        <v>1551</v>
      </c>
      <c r="B1553" s="38">
        <v>272.50799999999998</v>
      </c>
      <c r="H1553" s="37">
        <f t="shared" si="165"/>
        <v>1551</v>
      </c>
      <c r="I1553" s="42">
        <f t="shared" si="162"/>
        <v>272.60449141347425</v>
      </c>
      <c r="O1553" s="43"/>
      <c r="P1553" s="43"/>
      <c r="X1553" s="37">
        <f t="shared" si="163"/>
        <v>1556</v>
      </c>
      <c r="Y1553" s="38">
        <f t="shared" si="161"/>
        <v>273.048</v>
      </c>
    </row>
    <row r="1554" spans="1:25" x14ac:dyDescent="0.2">
      <c r="A1554" s="37">
        <f t="shared" si="164"/>
        <v>1552</v>
      </c>
      <c r="B1554" s="38">
        <v>272.61599999999999</v>
      </c>
      <c r="H1554" s="37">
        <f t="shared" si="165"/>
        <v>1552</v>
      </c>
      <c r="I1554" s="42">
        <f t="shared" si="162"/>
        <v>272.71228533685598</v>
      </c>
      <c r="O1554" s="43"/>
      <c r="P1554" s="43"/>
      <c r="X1554" s="37">
        <f t="shared" si="163"/>
        <v>1557</v>
      </c>
      <c r="Y1554" s="38">
        <f t="shared" si="161"/>
        <v>273.15600000000001</v>
      </c>
    </row>
    <row r="1555" spans="1:25" x14ac:dyDescent="0.2">
      <c r="A1555" s="37">
        <f t="shared" si="164"/>
        <v>1553</v>
      </c>
      <c r="B1555" s="38">
        <v>272.72399999999999</v>
      </c>
      <c r="H1555" s="37">
        <f t="shared" si="165"/>
        <v>1553</v>
      </c>
      <c r="I1555" s="42">
        <f t="shared" si="162"/>
        <v>272.82007926023778</v>
      </c>
      <c r="O1555" s="43"/>
      <c r="P1555" s="43"/>
      <c r="X1555" s="37">
        <f t="shared" si="163"/>
        <v>1558</v>
      </c>
      <c r="Y1555" s="38">
        <f t="shared" si="161"/>
        <v>273.26400000000001</v>
      </c>
    </row>
    <row r="1556" spans="1:25" x14ac:dyDescent="0.2">
      <c r="A1556" s="37">
        <f t="shared" si="164"/>
        <v>1554</v>
      </c>
      <c r="B1556" s="38">
        <v>272.83199999999999</v>
      </c>
      <c r="H1556" s="37">
        <f t="shared" si="165"/>
        <v>1554</v>
      </c>
      <c r="I1556" s="42">
        <f t="shared" si="162"/>
        <v>272.92787318361957</v>
      </c>
      <c r="O1556" s="43"/>
      <c r="P1556" s="43"/>
      <c r="X1556" s="37">
        <f t="shared" si="163"/>
        <v>1559</v>
      </c>
      <c r="Y1556" s="38">
        <f t="shared" si="161"/>
        <v>273.37200000000001</v>
      </c>
    </row>
    <row r="1557" spans="1:25" x14ac:dyDescent="0.2">
      <c r="A1557" s="37">
        <f t="shared" si="164"/>
        <v>1555</v>
      </c>
      <c r="B1557" s="38">
        <v>272.94</v>
      </c>
      <c r="H1557" s="37">
        <f t="shared" si="165"/>
        <v>1555</v>
      </c>
      <c r="I1557" s="42">
        <f t="shared" si="162"/>
        <v>273.0356671070013</v>
      </c>
      <c r="O1557" s="43"/>
      <c r="P1557" s="43"/>
      <c r="X1557" s="37">
        <f t="shared" si="163"/>
        <v>1560</v>
      </c>
      <c r="Y1557" s="38">
        <f t="shared" si="161"/>
        <v>273.48</v>
      </c>
    </row>
    <row r="1558" spans="1:25" x14ac:dyDescent="0.2">
      <c r="A1558" s="37">
        <f t="shared" si="164"/>
        <v>1556</v>
      </c>
      <c r="B1558" s="38">
        <v>273.048</v>
      </c>
      <c r="H1558" s="37">
        <f t="shared" si="165"/>
        <v>1556</v>
      </c>
      <c r="I1558" s="42">
        <f t="shared" si="162"/>
        <v>273.14346103038309</v>
      </c>
      <c r="O1558" s="43"/>
      <c r="P1558" s="43"/>
      <c r="X1558" s="37">
        <f t="shared" si="163"/>
        <v>1561</v>
      </c>
      <c r="Y1558" s="38">
        <f t="shared" si="161"/>
        <v>273.58800000000002</v>
      </c>
    </row>
    <row r="1559" spans="1:25" x14ac:dyDescent="0.2">
      <c r="A1559" s="37">
        <f t="shared" si="164"/>
        <v>1557</v>
      </c>
      <c r="B1559" s="38">
        <v>273.15600000000001</v>
      </c>
      <c r="H1559" s="37">
        <f t="shared" si="165"/>
        <v>1557</v>
      </c>
      <c r="I1559" s="42">
        <f t="shared" si="162"/>
        <v>273.25125495376489</v>
      </c>
      <c r="O1559" s="43"/>
      <c r="P1559" s="43"/>
      <c r="X1559" s="37">
        <f t="shared" si="163"/>
        <v>1562</v>
      </c>
      <c r="Y1559" s="38">
        <f t="shared" si="161"/>
        <v>273.69600000000003</v>
      </c>
    </row>
    <row r="1560" spans="1:25" x14ac:dyDescent="0.2">
      <c r="A1560" s="37">
        <f t="shared" si="164"/>
        <v>1558</v>
      </c>
      <c r="B1560" s="38">
        <v>273.26400000000001</v>
      </c>
      <c r="H1560" s="37">
        <f t="shared" si="165"/>
        <v>1558</v>
      </c>
      <c r="I1560" s="42">
        <f t="shared" si="162"/>
        <v>273.35904887714662</v>
      </c>
      <c r="O1560" s="43"/>
      <c r="P1560" s="43"/>
      <c r="X1560" s="37">
        <f t="shared" si="163"/>
        <v>1563</v>
      </c>
      <c r="Y1560" s="38">
        <f t="shared" si="161"/>
        <v>273.80399999999997</v>
      </c>
    </row>
    <row r="1561" spans="1:25" x14ac:dyDescent="0.2">
      <c r="A1561" s="37">
        <f t="shared" si="164"/>
        <v>1559</v>
      </c>
      <c r="B1561" s="38">
        <v>273.37200000000001</v>
      </c>
      <c r="H1561" s="37">
        <f t="shared" si="165"/>
        <v>1559</v>
      </c>
      <c r="I1561" s="42">
        <f t="shared" si="162"/>
        <v>273.46684280052841</v>
      </c>
      <c r="O1561" s="43"/>
      <c r="P1561" s="43"/>
      <c r="X1561" s="37">
        <f t="shared" si="163"/>
        <v>1564</v>
      </c>
      <c r="Y1561" s="38">
        <f t="shared" si="161"/>
        <v>273.91199999999998</v>
      </c>
    </row>
    <row r="1562" spans="1:25" x14ac:dyDescent="0.2">
      <c r="A1562" s="37">
        <f t="shared" si="164"/>
        <v>1560</v>
      </c>
      <c r="B1562" s="38">
        <v>273.48</v>
      </c>
      <c r="H1562" s="37">
        <f t="shared" si="165"/>
        <v>1560</v>
      </c>
      <c r="I1562" s="42">
        <f t="shared" si="162"/>
        <v>273.57463672391015</v>
      </c>
      <c r="O1562" s="43"/>
      <c r="P1562" s="43"/>
      <c r="X1562" s="37">
        <f t="shared" si="163"/>
        <v>1565</v>
      </c>
      <c r="Y1562" s="38">
        <f t="shared" ref="Y1562:Y1625" si="166">SUM(Y$1497+((Y$1747-Y$1497)*((X1562-X$1497)/(X$1747-X$1497))))</f>
        <v>274.02</v>
      </c>
    </row>
    <row r="1563" spans="1:25" x14ac:dyDescent="0.2">
      <c r="A1563" s="37">
        <f t="shared" si="164"/>
        <v>1561</v>
      </c>
      <c r="B1563" s="38">
        <v>273.58800000000002</v>
      </c>
      <c r="H1563" s="37">
        <f t="shared" si="165"/>
        <v>1561</v>
      </c>
      <c r="I1563" s="42">
        <f t="shared" si="162"/>
        <v>273.68243064729194</v>
      </c>
      <c r="O1563" s="43"/>
      <c r="P1563" s="43"/>
      <c r="X1563" s="37">
        <f t="shared" si="163"/>
        <v>1566</v>
      </c>
      <c r="Y1563" s="38">
        <f t="shared" si="166"/>
        <v>274.12799999999999</v>
      </c>
    </row>
    <row r="1564" spans="1:25" x14ac:dyDescent="0.2">
      <c r="A1564" s="37">
        <f t="shared" si="164"/>
        <v>1562</v>
      </c>
      <c r="B1564" s="38">
        <v>273.69600000000003</v>
      </c>
      <c r="H1564" s="37">
        <f t="shared" si="165"/>
        <v>1562</v>
      </c>
      <c r="I1564" s="42">
        <f t="shared" si="162"/>
        <v>273.79022457067373</v>
      </c>
      <c r="O1564" s="43"/>
      <c r="P1564" s="43"/>
      <c r="X1564" s="37">
        <f t="shared" si="163"/>
        <v>1567</v>
      </c>
      <c r="Y1564" s="38">
        <f t="shared" si="166"/>
        <v>274.23599999999999</v>
      </c>
    </row>
    <row r="1565" spans="1:25" x14ac:dyDescent="0.2">
      <c r="A1565" s="37">
        <f t="shared" si="164"/>
        <v>1563</v>
      </c>
      <c r="B1565" s="38">
        <v>273.80399999999997</v>
      </c>
      <c r="H1565" s="37">
        <f t="shared" si="165"/>
        <v>1563</v>
      </c>
      <c r="I1565" s="42">
        <f t="shared" si="162"/>
        <v>273.89801849405546</v>
      </c>
      <c r="O1565" s="43"/>
      <c r="P1565" s="43"/>
      <c r="X1565" s="37">
        <f t="shared" si="163"/>
        <v>1568</v>
      </c>
      <c r="Y1565" s="38">
        <f t="shared" si="166"/>
        <v>274.34399999999999</v>
      </c>
    </row>
    <row r="1566" spans="1:25" x14ac:dyDescent="0.2">
      <c r="A1566" s="37">
        <f t="shared" si="164"/>
        <v>1564</v>
      </c>
      <c r="B1566" s="38">
        <v>273.91199999999998</v>
      </c>
      <c r="H1566" s="37">
        <f t="shared" si="165"/>
        <v>1564</v>
      </c>
      <c r="I1566" s="42">
        <f t="shared" si="162"/>
        <v>274.00581241743726</v>
      </c>
      <c r="O1566" s="43"/>
      <c r="P1566" s="43"/>
      <c r="X1566" s="37">
        <f t="shared" si="163"/>
        <v>1569</v>
      </c>
      <c r="Y1566" s="38">
        <f t="shared" si="166"/>
        <v>274.452</v>
      </c>
    </row>
    <row r="1567" spans="1:25" x14ac:dyDescent="0.2">
      <c r="A1567" s="37">
        <f t="shared" si="164"/>
        <v>1565</v>
      </c>
      <c r="B1567" s="38">
        <v>274.02</v>
      </c>
      <c r="H1567" s="37">
        <f t="shared" si="165"/>
        <v>1565</v>
      </c>
      <c r="I1567" s="42">
        <f t="shared" si="162"/>
        <v>274.11360634081905</v>
      </c>
      <c r="O1567" s="43"/>
      <c r="P1567" s="43"/>
      <c r="X1567" s="37">
        <f t="shared" si="163"/>
        <v>1570</v>
      </c>
      <c r="Y1567" s="38">
        <f t="shared" si="166"/>
        <v>274.56</v>
      </c>
    </row>
    <row r="1568" spans="1:25" x14ac:dyDescent="0.2">
      <c r="A1568" s="37">
        <f t="shared" si="164"/>
        <v>1566</v>
      </c>
      <c r="B1568" s="38">
        <v>274.12799999999999</v>
      </c>
      <c r="H1568" s="37">
        <f t="shared" si="165"/>
        <v>1566</v>
      </c>
      <c r="I1568" s="42">
        <f t="shared" ref="I1568:I1631" si="167">SUM($F$41+(($F$42-$F$41)*((H1568-$E$41)/($E$42-$E$41))))</f>
        <v>274.22140026420078</v>
      </c>
      <c r="O1568" s="43"/>
      <c r="P1568" s="43"/>
      <c r="X1568" s="37">
        <f t="shared" si="163"/>
        <v>1571</v>
      </c>
      <c r="Y1568" s="38">
        <f t="shared" si="166"/>
        <v>274.66800000000001</v>
      </c>
    </row>
    <row r="1569" spans="1:25" x14ac:dyDescent="0.2">
      <c r="A1569" s="37">
        <f t="shared" si="164"/>
        <v>1567</v>
      </c>
      <c r="B1569" s="38">
        <v>274.23599999999999</v>
      </c>
      <c r="H1569" s="37">
        <f t="shared" si="165"/>
        <v>1567</v>
      </c>
      <c r="I1569" s="42">
        <f t="shared" si="167"/>
        <v>274.32919418758257</v>
      </c>
      <c r="O1569" s="43"/>
      <c r="P1569" s="43"/>
      <c r="X1569" s="37">
        <f t="shared" si="163"/>
        <v>1572</v>
      </c>
      <c r="Y1569" s="38">
        <f t="shared" si="166"/>
        <v>274.77600000000001</v>
      </c>
    </row>
    <row r="1570" spans="1:25" x14ac:dyDescent="0.2">
      <c r="A1570" s="37">
        <f t="shared" si="164"/>
        <v>1568</v>
      </c>
      <c r="B1570" s="38">
        <v>274.34399999999999</v>
      </c>
      <c r="H1570" s="37">
        <f t="shared" si="165"/>
        <v>1568</v>
      </c>
      <c r="I1570" s="42">
        <f t="shared" si="167"/>
        <v>274.43698811096431</v>
      </c>
      <c r="O1570" s="43"/>
      <c r="P1570" s="43"/>
      <c r="X1570" s="37">
        <f t="shared" si="163"/>
        <v>1573</v>
      </c>
      <c r="Y1570" s="38">
        <f t="shared" si="166"/>
        <v>274.88400000000001</v>
      </c>
    </row>
    <row r="1571" spans="1:25" x14ac:dyDescent="0.2">
      <c r="A1571" s="37">
        <f t="shared" si="164"/>
        <v>1569</v>
      </c>
      <c r="B1571" s="38">
        <v>274.452</v>
      </c>
      <c r="H1571" s="37">
        <f t="shared" si="165"/>
        <v>1569</v>
      </c>
      <c r="I1571" s="42">
        <f t="shared" si="167"/>
        <v>274.5447820343461</v>
      </c>
      <c r="O1571" s="43"/>
      <c r="P1571" s="43"/>
      <c r="X1571" s="37">
        <f t="shared" si="163"/>
        <v>1574</v>
      </c>
      <c r="Y1571" s="38">
        <f t="shared" si="166"/>
        <v>274.99200000000002</v>
      </c>
    </row>
    <row r="1572" spans="1:25" x14ac:dyDescent="0.2">
      <c r="A1572" s="37">
        <f t="shared" si="164"/>
        <v>1570</v>
      </c>
      <c r="B1572" s="38">
        <v>274.56</v>
      </c>
      <c r="H1572" s="37">
        <f t="shared" si="165"/>
        <v>1570</v>
      </c>
      <c r="I1572" s="42">
        <f t="shared" si="167"/>
        <v>274.65257595772789</v>
      </c>
      <c r="O1572" s="43"/>
      <c r="P1572" s="43"/>
      <c r="X1572" s="37">
        <f t="shared" si="163"/>
        <v>1575</v>
      </c>
      <c r="Y1572" s="38">
        <f t="shared" si="166"/>
        <v>275.10000000000002</v>
      </c>
    </row>
    <row r="1573" spans="1:25" x14ac:dyDescent="0.2">
      <c r="A1573" s="37">
        <f t="shared" si="164"/>
        <v>1571</v>
      </c>
      <c r="B1573" s="38">
        <v>274.66800000000001</v>
      </c>
      <c r="H1573" s="37">
        <f t="shared" si="165"/>
        <v>1571</v>
      </c>
      <c r="I1573" s="42">
        <f t="shared" si="167"/>
        <v>274.76036988110963</v>
      </c>
      <c r="O1573" s="43"/>
      <c r="P1573" s="43"/>
      <c r="X1573" s="37">
        <f t="shared" si="163"/>
        <v>1576</v>
      </c>
      <c r="Y1573" s="38">
        <f t="shared" si="166"/>
        <v>275.20800000000003</v>
      </c>
    </row>
    <row r="1574" spans="1:25" x14ac:dyDescent="0.2">
      <c r="A1574" s="37">
        <f t="shared" si="164"/>
        <v>1572</v>
      </c>
      <c r="B1574" s="38">
        <v>274.77600000000001</v>
      </c>
      <c r="H1574" s="37">
        <f t="shared" si="165"/>
        <v>1572</v>
      </c>
      <c r="I1574" s="42">
        <f t="shared" si="167"/>
        <v>274.86816380449142</v>
      </c>
      <c r="O1574" s="43"/>
      <c r="P1574" s="43"/>
      <c r="X1574" s="37">
        <f t="shared" si="163"/>
        <v>1577</v>
      </c>
      <c r="Y1574" s="38">
        <f t="shared" si="166"/>
        <v>275.31599999999997</v>
      </c>
    </row>
    <row r="1575" spans="1:25" x14ac:dyDescent="0.2">
      <c r="A1575" s="37">
        <f t="shared" si="164"/>
        <v>1573</v>
      </c>
      <c r="B1575" s="38">
        <v>274.88400000000001</v>
      </c>
      <c r="H1575" s="37">
        <f t="shared" si="165"/>
        <v>1573</v>
      </c>
      <c r="I1575" s="42">
        <f t="shared" si="167"/>
        <v>274.97595772787321</v>
      </c>
      <c r="O1575" s="43"/>
      <c r="P1575" s="43"/>
      <c r="X1575" s="37">
        <f t="shared" si="163"/>
        <v>1578</v>
      </c>
      <c r="Y1575" s="38">
        <f t="shared" si="166"/>
        <v>275.42399999999998</v>
      </c>
    </row>
    <row r="1576" spans="1:25" x14ac:dyDescent="0.2">
      <c r="A1576" s="37">
        <f t="shared" si="164"/>
        <v>1574</v>
      </c>
      <c r="B1576" s="38">
        <v>274.99200000000002</v>
      </c>
      <c r="H1576" s="37">
        <f t="shared" si="165"/>
        <v>1574</v>
      </c>
      <c r="I1576" s="42">
        <f t="shared" si="167"/>
        <v>275.08375165125494</v>
      </c>
      <c r="O1576" s="43"/>
      <c r="P1576" s="43"/>
      <c r="X1576" s="37">
        <f t="shared" si="163"/>
        <v>1579</v>
      </c>
      <c r="Y1576" s="38">
        <f t="shared" si="166"/>
        <v>275.53199999999998</v>
      </c>
    </row>
    <row r="1577" spans="1:25" x14ac:dyDescent="0.2">
      <c r="A1577" s="37">
        <f t="shared" si="164"/>
        <v>1575</v>
      </c>
      <c r="B1577" s="38">
        <v>275.10000000000002</v>
      </c>
      <c r="H1577" s="37">
        <f t="shared" si="165"/>
        <v>1575</v>
      </c>
      <c r="I1577" s="42">
        <f t="shared" si="167"/>
        <v>275.19154557463673</v>
      </c>
      <c r="O1577" s="43"/>
      <c r="P1577" s="43"/>
      <c r="X1577" s="37">
        <f t="shared" si="163"/>
        <v>1580</v>
      </c>
      <c r="Y1577" s="38">
        <f t="shared" si="166"/>
        <v>275.64</v>
      </c>
    </row>
    <row r="1578" spans="1:25" x14ac:dyDescent="0.2">
      <c r="A1578" s="37">
        <f t="shared" si="164"/>
        <v>1576</v>
      </c>
      <c r="B1578" s="38">
        <v>275.20800000000003</v>
      </c>
      <c r="H1578" s="37">
        <f t="shared" si="165"/>
        <v>1576</v>
      </c>
      <c r="I1578" s="42">
        <f t="shared" si="167"/>
        <v>275.29933949801847</v>
      </c>
      <c r="O1578" s="43"/>
      <c r="P1578" s="43"/>
      <c r="X1578" s="37">
        <f t="shared" si="163"/>
        <v>1581</v>
      </c>
      <c r="Y1578" s="38">
        <f t="shared" si="166"/>
        <v>275.74799999999999</v>
      </c>
    </row>
    <row r="1579" spans="1:25" x14ac:dyDescent="0.2">
      <c r="A1579" s="37">
        <f t="shared" si="164"/>
        <v>1577</v>
      </c>
      <c r="B1579" s="38">
        <v>275.31599999999997</v>
      </c>
      <c r="H1579" s="37">
        <f t="shared" si="165"/>
        <v>1577</v>
      </c>
      <c r="I1579" s="42">
        <f t="shared" si="167"/>
        <v>275.40713342140026</v>
      </c>
      <c r="O1579" s="43"/>
      <c r="P1579" s="43"/>
      <c r="X1579" s="37">
        <f t="shared" si="163"/>
        <v>1582</v>
      </c>
      <c r="Y1579" s="38">
        <f t="shared" si="166"/>
        <v>275.85599999999999</v>
      </c>
    </row>
    <row r="1580" spans="1:25" x14ac:dyDescent="0.2">
      <c r="A1580" s="37">
        <f t="shared" si="164"/>
        <v>1578</v>
      </c>
      <c r="B1580" s="38">
        <v>275.42399999999998</v>
      </c>
      <c r="H1580" s="37">
        <f t="shared" si="165"/>
        <v>1578</v>
      </c>
      <c r="I1580" s="42">
        <f t="shared" si="167"/>
        <v>275.51492734478205</v>
      </c>
      <c r="O1580" s="43"/>
      <c r="P1580" s="43"/>
      <c r="X1580" s="37">
        <f t="shared" si="163"/>
        <v>1583</v>
      </c>
      <c r="Y1580" s="38">
        <f t="shared" si="166"/>
        <v>275.964</v>
      </c>
    </row>
    <row r="1581" spans="1:25" x14ac:dyDescent="0.2">
      <c r="A1581" s="37">
        <f t="shared" si="164"/>
        <v>1579</v>
      </c>
      <c r="B1581" s="38">
        <v>275.53199999999998</v>
      </c>
      <c r="H1581" s="37">
        <f t="shared" si="165"/>
        <v>1579</v>
      </c>
      <c r="I1581" s="42">
        <f t="shared" si="167"/>
        <v>275.62272126816379</v>
      </c>
      <c r="O1581" s="43"/>
      <c r="P1581" s="43"/>
      <c r="X1581" s="37">
        <f t="shared" si="163"/>
        <v>1584</v>
      </c>
      <c r="Y1581" s="38">
        <f t="shared" si="166"/>
        <v>276.072</v>
      </c>
    </row>
    <row r="1582" spans="1:25" x14ac:dyDescent="0.2">
      <c r="A1582" s="37">
        <f t="shared" si="164"/>
        <v>1580</v>
      </c>
      <c r="B1582" s="38">
        <v>275.64</v>
      </c>
      <c r="H1582" s="37">
        <f t="shared" si="165"/>
        <v>1580</v>
      </c>
      <c r="I1582" s="42">
        <f t="shared" si="167"/>
        <v>275.73051519154558</v>
      </c>
      <c r="O1582" s="43"/>
      <c r="P1582" s="43"/>
      <c r="X1582" s="37">
        <f t="shared" si="163"/>
        <v>1585</v>
      </c>
      <c r="Y1582" s="38">
        <f t="shared" si="166"/>
        <v>276.18</v>
      </c>
    </row>
    <row r="1583" spans="1:25" x14ac:dyDescent="0.2">
      <c r="A1583" s="37">
        <f t="shared" si="164"/>
        <v>1581</v>
      </c>
      <c r="B1583" s="38">
        <v>275.74799999999999</v>
      </c>
      <c r="H1583" s="37">
        <f t="shared" si="165"/>
        <v>1581</v>
      </c>
      <c r="I1583" s="42">
        <f t="shared" si="167"/>
        <v>275.83830911492737</v>
      </c>
      <c r="O1583" s="43"/>
      <c r="P1583" s="43"/>
      <c r="X1583" s="37">
        <f t="shared" si="163"/>
        <v>1586</v>
      </c>
      <c r="Y1583" s="38">
        <f t="shared" si="166"/>
        <v>276.28800000000001</v>
      </c>
    </row>
    <row r="1584" spans="1:25" x14ac:dyDescent="0.2">
      <c r="A1584" s="37">
        <f t="shared" si="164"/>
        <v>1582</v>
      </c>
      <c r="B1584" s="38">
        <v>275.85599999999999</v>
      </c>
      <c r="H1584" s="37">
        <f t="shared" si="165"/>
        <v>1582</v>
      </c>
      <c r="I1584" s="42">
        <f t="shared" si="167"/>
        <v>275.9461030383091</v>
      </c>
      <c r="O1584" s="43"/>
      <c r="P1584" s="43"/>
      <c r="X1584" s="37">
        <f t="shared" si="163"/>
        <v>1587</v>
      </c>
      <c r="Y1584" s="38">
        <f t="shared" si="166"/>
        <v>276.39600000000002</v>
      </c>
    </row>
    <row r="1585" spans="1:25" x14ac:dyDescent="0.2">
      <c r="A1585" s="37">
        <f t="shared" si="164"/>
        <v>1583</v>
      </c>
      <c r="B1585" s="38">
        <v>275.964</v>
      </c>
      <c r="H1585" s="37">
        <f t="shared" si="165"/>
        <v>1583</v>
      </c>
      <c r="I1585" s="42">
        <f t="shared" si="167"/>
        <v>276.0538969616909</v>
      </c>
      <c r="O1585" s="43"/>
      <c r="P1585" s="43"/>
      <c r="X1585" s="37">
        <f t="shared" si="163"/>
        <v>1588</v>
      </c>
      <c r="Y1585" s="38">
        <f t="shared" si="166"/>
        <v>276.50400000000002</v>
      </c>
    </row>
    <row r="1586" spans="1:25" x14ac:dyDescent="0.2">
      <c r="A1586" s="37">
        <f t="shared" si="164"/>
        <v>1584</v>
      </c>
      <c r="B1586" s="38">
        <v>276.072</v>
      </c>
      <c r="H1586" s="37">
        <f t="shared" si="165"/>
        <v>1584</v>
      </c>
      <c r="I1586" s="42">
        <f t="shared" si="167"/>
        <v>276.16169088507263</v>
      </c>
      <c r="O1586" s="43"/>
      <c r="P1586" s="43"/>
      <c r="X1586" s="37">
        <f t="shared" si="163"/>
        <v>1589</v>
      </c>
      <c r="Y1586" s="38">
        <f t="shared" si="166"/>
        <v>276.61200000000002</v>
      </c>
    </row>
    <row r="1587" spans="1:25" x14ac:dyDescent="0.2">
      <c r="A1587" s="37">
        <f t="shared" si="164"/>
        <v>1585</v>
      </c>
      <c r="B1587" s="38">
        <v>276.18</v>
      </c>
      <c r="H1587" s="37">
        <f t="shared" si="165"/>
        <v>1585</v>
      </c>
      <c r="I1587" s="42">
        <f t="shared" si="167"/>
        <v>276.26948480845442</v>
      </c>
      <c r="O1587" s="43"/>
      <c r="P1587" s="43"/>
      <c r="X1587" s="37">
        <f t="shared" si="163"/>
        <v>1590</v>
      </c>
      <c r="Y1587" s="38">
        <f t="shared" si="166"/>
        <v>276.72000000000003</v>
      </c>
    </row>
    <row r="1588" spans="1:25" x14ac:dyDescent="0.2">
      <c r="A1588" s="37">
        <f t="shared" si="164"/>
        <v>1586</v>
      </c>
      <c r="B1588" s="38">
        <v>276.28800000000001</v>
      </c>
      <c r="H1588" s="37">
        <f t="shared" si="165"/>
        <v>1586</v>
      </c>
      <c r="I1588" s="42">
        <f t="shared" si="167"/>
        <v>276.37727873183621</v>
      </c>
      <c r="O1588" s="43"/>
      <c r="P1588" s="43"/>
      <c r="X1588" s="37">
        <f t="shared" si="163"/>
        <v>1591</v>
      </c>
      <c r="Y1588" s="38">
        <f t="shared" si="166"/>
        <v>276.82799999999997</v>
      </c>
    </row>
    <row r="1589" spans="1:25" x14ac:dyDescent="0.2">
      <c r="A1589" s="37">
        <f t="shared" si="164"/>
        <v>1587</v>
      </c>
      <c r="B1589" s="38">
        <v>276.39600000000002</v>
      </c>
      <c r="H1589" s="37">
        <f t="shared" si="165"/>
        <v>1587</v>
      </c>
      <c r="I1589" s="42">
        <f t="shared" si="167"/>
        <v>276.48507265521795</v>
      </c>
      <c r="O1589" s="43"/>
      <c r="P1589" s="43"/>
      <c r="X1589" s="37">
        <f t="shared" si="163"/>
        <v>1592</v>
      </c>
      <c r="Y1589" s="38">
        <f t="shared" si="166"/>
        <v>276.93599999999998</v>
      </c>
    </row>
    <row r="1590" spans="1:25" x14ac:dyDescent="0.2">
      <c r="A1590" s="37">
        <f t="shared" si="164"/>
        <v>1588</v>
      </c>
      <c r="B1590" s="38">
        <v>276.50400000000002</v>
      </c>
      <c r="H1590" s="37">
        <f t="shared" si="165"/>
        <v>1588</v>
      </c>
      <c r="I1590" s="42">
        <f t="shared" si="167"/>
        <v>276.59286657859974</v>
      </c>
      <c r="O1590" s="43"/>
      <c r="P1590" s="43"/>
      <c r="X1590" s="37">
        <f t="shared" si="163"/>
        <v>1593</v>
      </c>
      <c r="Y1590" s="38">
        <f t="shared" si="166"/>
        <v>277.04399999999998</v>
      </c>
    </row>
    <row r="1591" spans="1:25" x14ac:dyDescent="0.2">
      <c r="A1591" s="37">
        <f t="shared" si="164"/>
        <v>1589</v>
      </c>
      <c r="B1591" s="38">
        <v>276.61200000000002</v>
      </c>
      <c r="H1591" s="37">
        <f t="shared" si="165"/>
        <v>1589</v>
      </c>
      <c r="I1591" s="42">
        <f t="shared" si="167"/>
        <v>276.70066050198153</v>
      </c>
      <c r="O1591" s="43"/>
      <c r="P1591" s="43"/>
      <c r="X1591" s="37">
        <f t="shared" si="163"/>
        <v>1594</v>
      </c>
      <c r="Y1591" s="38">
        <f t="shared" si="166"/>
        <v>277.15199999999999</v>
      </c>
    </row>
    <row r="1592" spans="1:25" x14ac:dyDescent="0.2">
      <c r="A1592" s="37">
        <f t="shared" si="164"/>
        <v>1590</v>
      </c>
      <c r="B1592" s="38">
        <v>276.72000000000003</v>
      </c>
      <c r="H1592" s="37">
        <f t="shared" si="165"/>
        <v>1590</v>
      </c>
      <c r="I1592" s="42">
        <f t="shared" si="167"/>
        <v>276.80845442536327</v>
      </c>
      <c r="O1592" s="43"/>
      <c r="P1592" s="43"/>
      <c r="X1592" s="37">
        <f t="shared" si="163"/>
        <v>1595</v>
      </c>
      <c r="Y1592" s="38">
        <f t="shared" si="166"/>
        <v>277.26</v>
      </c>
    </row>
    <row r="1593" spans="1:25" x14ac:dyDescent="0.2">
      <c r="A1593" s="37">
        <f t="shared" si="164"/>
        <v>1591</v>
      </c>
      <c r="B1593" s="38">
        <v>276.82799999999997</v>
      </c>
      <c r="H1593" s="37">
        <f t="shared" si="165"/>
        <v>1591</v>
      </c>
      <c r="I1593" s="42">
        <f t="shared" si="167"/>
        <v>276.91624834874506</v>
      </c>
      <c r="O1593" s="43"/>
      <c r="P1593" s="43"/>
      <c r="X1593" s="37">
        <f t="shared" si="163"/>
        <v>1596</v>
      </c>
      <c r="Y1593" s="38">
        <f t="shared" si="166"/>
        <v>277.36799999999999</v>
      </c>
    </row>
    <row r="1594" spans="1:25" x14ac:dyDescent="0.2">
      <c r="A1594" s="37">
        <f t="shared" si="164"/>
        <v>1592</v>
      </c>
      <c r="B1594" s="38">
        <v>276.93599999999998</v>
      </c>
      <c r="H1594" s="37">
        <f t="shared" si="165"/>
        <v>1592</v>
      </c>
      <c r="I1594" s="42">
        <f t="shared" si="167"/>
        <v>277.02404227212679</v>
      </c>
      <c r="O1594" s="43"/>
      <c r="P1594" s="43"/>
      <c r="X1594" s="37">
        <f t="shared" si="163"/>
        <v>1597</v>
      </c>
      <c r="Y1594" s="38">
        <f t="shared" si="166"/>
        <v>277.476</v>
      </c>
    </row>
    <row r="1595" spans="1:25" x14ac:dyDescent="0.2">
      <c r="A1595" s="37">
        <f t="shared" si="164"/>
        <v>1593</v>
      </c>
      <c r="B1595" s="38">
        <v>277.04399999999998</v>
      </c>
      <c r="H1595" s="37">
        <f t="shared" si="165"/>
        <v>1593</v>
      </c>
      <c r="I1595" s="42">
        <f t="shared" si="167"/>
        <v>277.13183619550858</v>
      </c>
      <c r="O1595" s="43"/>
      <c r="P1595" s="43"/>
      <c r="X1595" s="37">
        <f t="shared" si="163"/>
        <v>1598</v>
      </c>
      <c r="Y1595" s="38">
        <f t="shared" si="166"/>
        <v>277.584</v>
      </c>
    </row>
    <row r="1596" spans="1:25" x14ac:dyDescent="0.2">
      <c r="A1596" s="37">
        <f t="shared" si="164"/>
        <v>1594</v>
      </c>
      <c r="B1596" s="38">
        <v>277.15199999999999</v>
      </c>
      <c r="H1596" s="37">
        <f t="shared" si="165"/>
        <v>1594</v>
      </c>
      <c r="I1596" s="42">
        <f t="shared" si="167"/>
        <v>277.23963011889037</v>
      </c>
      <c r="O1596" s="43"/>
      <c r="P1596" s="43"/>
      <c r="X1596" s="37">
        <f t="shared" si="163"/>
        <v>1599</v>
      </c>
      <c r="Y1596" s="38">
        <f t="shared" si="166"/>
        <v>277.69200000000001</v>
      </c>
    </row>
    <row r="1597" spans="1:25" x14ac:dyDescent="0.2">
      <c r="A1597" s="37">
        <f t="shared" si="164"/>
        <v>1595</v>
      </c>
      <c r="B1597" s="38">
        <v>277.26</v>
      </c>
      <c r="H1597" s="37">
        <f t="shared" si="165"/>
        <v>1595</v>
      </c>
      <c r="I1597" s="42">
        <f t="shared" si="167"/>
        <v>277.34742404227211</v>
      </c>
      <c r="O1597" s="43"/>
      <c r="P1597" s="43"/>
      <c r="X1597" s="37">
        <f t="shared" si="163"/>
        <v>1600</v>
      </c>
      <c r="Y1597" s="38">
        <f t="shared" si="166"/>
        <v>277.8</v>
      </c>
    </row>
    <row r="1598" spans="1:25" x14ac:dyDescent="0.2">
      <c r="A1598" s="37">
        <f t="shared" si="164"/>
        <v>1596</v>
      </c>
      <c r="B1598" s="38">
        <v>277.36799999999999</v>
      </c>
      <c r="H1598" s="37">
        <f t="shared" si="165"/>
        <v>1596</v>
      </c>
      <c r="I1598" s="42">
        <f t="shared" si="167"/>
        <v>277.4552179656539</v>
      </c>
      <c r="O1598" s="43"/>
      <c r="P1598" s="43"/>
      <c r="X1598" s="37">
        <f t="shared" si="163"/>
        <v>1601</v>
      </c>
      <c r="Y1598" s="38">
        <f t="shared" si="166"/>
        <v>277.90800000000002</v>
      </c>
    </row>
    <row r="1599" spans="1:25" x14ac:dyDescent="0.2">
      <c r="A1599" s="37">
        <f t="shared" si="164"/>
        <v>1597</v>
      </c>
      <c r="B1599" s="38">
        <v>277.476</v>
      </c>
      <c r="H1599" s="37">
        <f t="shared" si="165"/>
        <v>1597</v>
      </c>
      <c r="I1599" s="42">
        <f t="shared" si="167"/>
        <v>277.56301188903569</v>
      </c>
      <c r="O1599" s="43"/>
      <c r="P1599" s="43"/>
      <c r="X1599" s="37">
        <f t="shared" si="163"/>
        <v>1602</v>
      </c>
      <c r="Y1599" s="38">
        <f t="shared" si="166"/>
        <v>278.01600000000002</v>
      </c>
    </row>
    <row r="1600" spans="1:25" x14ac:dyDescent="0.2">
      <c r="A1600" s="37">
        <f t="shared" si="164"/>
        <v>1598</v>
      </c>
      <c r="B1600" s="38">
        <v>277.584</v>
      </c>
      <c r="H1600" s="37">
        <f t="shared" si="165"/>
        <v>1598</v>
      </c>
      <c r="I1600" s="42">
        <f t="shared" si="167"/>
        <v>277.67080581241743</v>
      </c>
      <c r="O1600" s="43"/>
      <c r="P1600" s="43"/>
      <c r="X1600" s="37">
        <f t="shared" si="163"/>
        <v>1603</v>
      </c>
      <c r="Y1600" s="38">
        <f t="shared" si="166"/>
        <v>278.12400000000002</v>
      </c>
    </row>
    <row r="1601" spans="1:25" x14ac:dyDescent="0.2">
      <c r="A1601" s="37">
        <f t="shared" si="164"/>
        <v>1599</v>
      </c>
      <c r="B1601" s="38">
        <v>277.69200000000001</v>
      </c>
      <c r="H1601" s="37">
        <f t="shared" si="165"/>
        <v>1599</v>
      </c>
      <c r="I1601" s="42">
        <f t="shared" si="167"/>
        <v>277.77859973579922</v>
      </c>
      <c r="O1601" s="43"/>
      <c r="P1601" s="43"/>
      <c r="X1601" s="37">
        <f t="shared" si="163"/>
        <v>1604</v>
      </c>
      <c r="Y1601" s="38">
        <f t="shared" si="166"/>
        <v>278.23199999999997</v>
      </c>
    </row>
    <row r="1602" spans="1:25" x14ac:dyDescent="0.2">
      <c r="A1602" s="37">
        <f t="shared" si="164"/>
        <v>1600</v>
      </c>
      <c r="B1602" s="38">
        <v>277.8</v>
      </c>
      <c r="H1602" s="37">
        <f t="shared" si="165"/>
        <v>1600</v>
      </c>
      <c r="I1602" s="42">
        <f t="shared" si="167"/>
        <v>277.88639365918095</v>
      </c>
      <c r="O1602" s="43"/>
      <c r="P1602" s="43"/>
      <c r="X1602" s="37">
        <f t="shared" si="163"/>
        <v>1605</v>
      </c>
      <c r="Y1602" s="38">
        <f t="shared" si="166"/>
        <v>278.33999999999997</v>
      </c>
    </row>
    <row r="1603" spans="1:25" x14ac:dyDescent="0.2">
      <c r="A1603" s="37">
        <f t="shared" si="164"/>
        <v>1601</v>
      </c>
      <c r="B1603" s="38">
        <v>277.90800000000002</v>
      </c>
      <c r="H1603" s="37">
        <f t="shared" si="165"/>
        <v>1601</v>
      </c>
      <c r="I1603" s="42">
        <f t="shared" si="167"/>
        <v>277.99418758256274</v>
      </c>
      <c r="O1603" s="43"/>
      <c r="P1603" s="43"/>
      <c r="X1603" s="37">
        <f t="shared" si="163"/>
        <v>1606</v>
      </c>
      <c r="Y1603" s="38">
        <f t="shared" si="166"/>
        <v>278.44799999999998</v>
      </c>
    </row>
    <row r="1604" spans="1:25" x14ac:dyDescent="0.2">
      <c r="A1604" s="37">
        <f t="shared" si="164"/>
        <v>1602</v>
      </c>
      <c r="B1604" s="38">
        <v>278.01600000000002</v>
      </c>
      <c r="H1604" s="37">
        <f t="shared" si="165"/>
        <v>1602</v>
      </c>
      <c r="I1604" s="42">
        <f t="shared" si="167"/>
        <v>278.10198150594454</v>
      </c>
      <c r="O1604" s="43"/>
      <c r="P1604" s="43"/>
      <c r="X1604" s="37">
        <f t="shared" ref="X1604:X1667" si="168">X1603+1</f>
        <v>1607</v>
      </c>
      <c r="Y1604" s="38">
        <f t="shared" si="166"/>
        <v>278.55599999999998</v>
      </c>
    </row>
    <row r="1605" spans="1:25" x14ac:dyDescent="0.2">
      <c r="A1605" s="37">
        <f t="shared" si="164"/>
        <v>1603</v>
      </c>
      <c r="B1605" s="38">
        <v>278.12400000000002</v>
      </c>
      <c r="H1605" s="37">
        <f t="shared" si="165"/>
        <v>1603</v>
      </c>
      <c r="I1605" s="42">
        <f t="shared" si="167"/>
        <v>278.20977542932627</v>
      </c>
      <c r="O1605" s="43"/>
      <c r="P1605" s="43"/>
      <c r="X1605" s="37">
        <f t="shared" si="168"/>
        <v>1608</v>
      </c>
      <c r="Y1605" s="38">
        <f t="shared" si="166"/>
        <v>278.66399999999999</v>
      </c>
    </row>
    <row r="1606" spans="1:25" x14ac:dyDescent="0.2">
      <c r="A1606" s="37">
        <f t="shared" si="164"/>
        <v>1604</v>
      </c>
      <c r="B1606" s="38">
        <v>278.23199999999997</v>
      </c>
      <c r="H1606" s="37">
        <f t="shared" si="165"/>
        <v>1604</v>
      </c>
      <c r="I1606" s="42">
        <f t="shared" si="167"/>
        <v>278.31756935270806</v>
      </c>
      <c r="O1606" s="43"/>
      <c r="P1606" s="43"/>
      <c r="X1606" s="37">
        <f t="shared" si="168"/>
        <v>1609</v>
      </c>
      <c r="Y1606" s="38">
        <f t="shared" si="166"/>
        <v>278.77199999999999</v>
      </c>
    </row>
    <row r="1607" spans="1:25" x14ac:dyDescent="0.2">
      <c r="A1607" s="37">
        <f t="shared" si="164"/>
        <v>1605</v>
      </c>
      <c r="B1607" s="38">
        <v>278.33999999999997</v>
      </c>
      <c r="H1607" s="37">
        <f t="shared" si="165"/>
        <v>1605</v>
      </c>
      <c r="I1607" s="42">
        <f t="shared" si="167"/>
        <v>278.4253632760898</v>
      </c>
      <c r="O1607" s="43"/>
      <c r="P1607" s="43"/>
      <c r="X1607" s="37">
        <f t="shared" si="168"/>
        <v>1610</v>
      </c>
      <c r="Y1607" s="38">
        <f t="shared" si="166"/>
        <v>278.88</v>
      </c>
    </row>
    <row r="1608" spans="1:25" x14ac:dyDescent="0.2">
      <c r="A1608" s="37">
        <f t="shared" si="164"/>
        <v>1606</v>
      </c>
      <c r="B1608" s="38">
        <v>278.44799999999998</v>
      </c>
      <c r="H1608" s="37">
        <f t="shared" si="165"/>
        <v>1606</v>
      </c>
      <c r="I1608" s="42">
        <f t="shared" si="167"/>
        <v>278.53315719947159</v>
      </c>
      <c r="O1608" s="43"/>
      <c r="P1608" s="43"/>
      <c r="X1608" s="37">
        <f t="shared" si="168"/>
        <v>1611</v>
      </c>
      <c r="Y1608" s="38">
        <f t="shared" si="166"/>
        <v>278.988</v>
      </c>
    </row>
    <row r="1609" spans="1:25" x14ac:dyDescent="0.2">
      <c r="A1609" s="37">
        <f t="shared" ref="A1609:A1672" si="169">A1608+1</f>
        <v>1607</v>
      </c>
      <c r="B1609" s="38">
        <v>278.55599999999998</v>
      </c>
      <c r="H1609" s="37">
        <f t="shared" ref="H1609:H1672" si="170">H1608+1</f>
        <v>1607</v>
      </c>
      <c r="I1609" s="42">
        <f t="shared" si="167"/>
        <v>278.64095112285338</v>
      </c>
      <c r="O1609" s="43"/>
      <c r="P1609" s="43"/>
      <c r="X1609" s="37">
        <f t="shared" si="168"/>
        <v>1612</v>
      </c>
      <c r="Y1609" s="38">
        <f t="shared" si="166"/>
        <v>279.096</v>
      </c>
    </row>
    <row r="1610" spans="1:25" x14ac:dyDescent="0.2">
      <c r="A1610" s="37">
        <f t="shared" si="169"/>
        <v>1608</v>
      </c>
      <c r="B1610" s="38">
        <v>278.66399999999999</v>
      </c>
      <c r="H1610" s="37">
        <f t="shared" si="170"/>
        <v>1608</v>
      </c>
      <c r="I1610" s="42">
        <f t="shared" si="167"/>
        <v>278.74874504623511</v>
      </c>
      <c r="O1610" s="43"/>
      <c r="P1610" s="43"/>
      <c r="X1610" s="37">
        <f t="shared" si="168"/>
        <v>1613</v>
      </c>
      <c r="Y1610" s="38">
        <f t="shared" si="166"/>
        <v>279.20400000000001</v>
      </c>
    </row>
    <row r="1611" spans="1:25" x14ac:dyDescent="0.2">
      <c r="A1611" s="37">
        <f t="shared" si="169"/>
        <v>1609</v>
      </c>
      <c r="B1611" s="38">
        <v>278.77199999999999</v>
      </c>
      <c r="H1611" s="37">
        <f t="shared" si="170"/>
        <v>1609</v>
      </c>
      <c r="I1611" s="42">
        <f t="shared" si="167"/>
        <v>278.85653896961691</v>
      </c>
      <c r="O1611" s="43"/>
      <c r="P1611" s="43"/>
      <c r="X1611" s="37">
        <f t="shared" si="168"/>
        <v>1614</v>
      </c>
      <c r="Y1611" s="38">
        <f t="shared" si="166"/>
        <v>279.31200000000001</v>
      </c>
    </row>
    <row r="1612" spans="1:25" x14ac:dyDescent="0.2">
      <c r="A1612" s="37">
        <f t="shared" si="169"/>
        <v>1610</v>
      </c>
      <c r="B1612" s="38">
        <v>278.88</v>
      </c>
      <c r="H1612" s="37">
        <f t="shared" si="170"/>
        <v>1610</v>
      </c>
      <c r="I1612" s="42">
        <f t="shared" si="167"/>
        <v>278.9643328929987</v>
      </c>
      <c r="O1612" s="43"/>
      <c r="P1612" s="43"/>
      <c r="X1612" s="37">
        <f t="shared" si="168"/>
        <v>1615</v>
      </c>
      <c r="Y1612" s="38">
        <f t="shared" si="166"/>
        <v>279.42</v>
      </c>
    </row>
    <row r="1613" spans="1:25" x14ac:dyDescent="0.2">
      <c r="A1613" s="37">
        <f t="shared" si="169"/>
        <v>1611</v>
      </c>
      <c r="B1613" s="38">
        <v>278.988</v>
      </c>
      <c r="H1613" s="37">
        <f t="shared" si="170"/>
        <v>1611</v>
      </c>
      <c r="I1613" s="42">
        <f t="shared" si="167"/>
        <v>279.07212681638043</v>
      </c>
      <c r="O1613" s="43"/>
      <c r="P1613" s="43"/>
      <c r="X1613" s="37">
        <f t="shared" si="168"/>
        <v>1616</v>
      </c>
      <c r="Y1613" s="38">
        <f t="shared" si="166"/>
        <v>279.52800000000002</v>
      </c>
    </row>
    <row r="1614" spans="1:25" x14ac:dyDescent="0.2">
      <c r="A1614" s="37">
        <f t="shared" si="169"/>
        <v>1612</v>
      </c>
      <c r="B1614" s="38">
        <v>279.096</v>
      </c>
      <c r="H1614" s="37">
        <f t="shared" si="170"/>
        <v>1612</v>
      </c>
      <c r="I1614" s="42">
        <f t="shared" si="167"/>
        <v>279.17992073976222</v>
      </c>
      <c r="O1614" s="43"/>
      <c r="P1614" s="43"/>
      <c r="X1614" s="37">
        <f t="shared" si="168"/>
        <v>1617</v>
      </c>
      <c r="Y1614" s="38">
        <f t="shared" si="166"/>
        <v>279.63600000000002</v>
      </c>
    </row>
    <row r="1615" spans="1:25" x14ac:dyDescent="0.2">
      <c r="A1615" s="37">
        <f t="shared" si="169"/>
        <v>1613</v>
      </c>
      <c r="B1615" s="38">
        <v>279.20400000000001</v>
      </c>
      <c r="H1615" s="37">
        <f t="shared" si="170"/>
        <v>1613</v>
      </c>
      <c r="I1615" s="42">
        <f t="shared" si="167"/>
        <v>279.28771466314402</v>
      </c>
      <c r="O1615" s="43"/>
      <c r="P1615" s="43"/>
      <c r="X1615" s="37">
        <f t="shared" si="168"/>
        <v>1618</v>
      </c>
      <c r="Y1615" s="38">
        <f t="shared" si="166"/>
        <v>279.74400000000003</v>
      </c>
    </row>
    <row r="1616" spans="1:25" x14ac:dyDescent="0.2">
      <c r="A1616" s="37">
        <f t="shared" si="169"/>
        <v>1614</v>
      </c>
      <c r="B1616" s="38">
        <v>279.31200000000001</v>
      </c>
      <c r="H1616" s="37">
        <f t="shared" si="170"/>
        <v>1614</v>
      </c>
      <c r="I1616" s="42">
        <f t="shared" si="167"/>
        <v>279.39550858652575</v>
      </c>
      <c r="O1616" s="43"/>
      <c r="P1616" s="43"/>
      <c r="X1616" s="37">
        <f t="shared" si="168"/>
        <v>1619</v>
      </c>
      <c r="Y1616" s="38">
        <f t="shared" si="166"/>
        <v>279.85199999999998</v>
      </c>
    </row>
    <row r="1617" spans="1:25" x14ac:dyDescent="0.2">
      <c r="A1617" s="37">
        <f t="shared" si="169"/>
        <v>1615</v>
      </c>
      <c r="B1617" s="38">
        <v>279.42</v>
      </c>
      <c r="H1617" s="37">
        <f t="shared" si="170"/>
        <v>1615</v>
      </c>
      <c r="I1617" s="42">
        <f t="shared" si="167"/>
        <v>279.50330250990754</v>
      </c>
      <c r="O1617" s="43"/>
      <c r="P1617" s="43"/>
      <c r="X1617" s="37">
        <f t="shared" si="168"/>
        <v>1620</v>
      </c>
      <c r="Y1617" s="38">
        <f t="shared" si="166"/>
        <v>279.95999999999998</v>
      </c>
    </row>
    <row r="1618" spans="1:25" x14ac:dyDescent="0.2">
      <c r="A1618" s="37">
        <f t="shared" si="169"/>
        <v>1616</v>
      </c>
      <c r="B1618" s="38">
        <v>279.52800000000002</v>
      </c>
      <c r="H1618" s="37">
        <f t="shared" si="170"/>
        <v>1616</v>
      </c>
      <c r="I1618" s="42">
        <f t="shared" si="167"/>
        <v>279.61109643328928</v>
      </c>
      <c r="O1618" s="43"/>
      <c r="P1618" s="43"/>
      <c r="X1618" s="37">
        <f t="shared" si="168"/>
        <v>1621</v>
      </c>
      <c r="Y1618" s="38">
        <f t="shared" si="166"/>
        <v>280.06799999999998</v>
      </c>
    </row>
    <row r="1619" spans="1:25" x14ac:dyDescent="0.2">
      <c r="A1619" s="37">
        <f t="shared" si="169"/>
        <v>1617</v>
      </c>
      <c r="B1619" s="38">
        <v>279.63600000000002</v>
      </c>
      <c r="H1619" s="37">
        <f t="shared" si="170"/>
        <v>1617</v>
      </c>
      <c r="I1619" s="42">
        <f t="shared" si="167"/>
        <v>279.71889035667107</v>
      </c>
      <c r="O1619" s="43"/>
      <c r="P1619" s="43"/>
      <c r="X1619" s="37">
        <f t="shared" si="168"/>
        <v>1622</v>
      </c>
      <c r="Y1619" s="38">
        <f t="shared" si="166"/>
        <v>280.17599999999999</v>
      </c>
    </row>
    <row r="1620" spans="1:25" x14ac:dyDescent="0.2">
      <c r="A1620" s="37">
        <f t="shared" si="169"/>
        <v>1618</v>
      </c>
      <c r="B1620" s="38">
        <v>279.74400000000003</v>
      </c>
      <c r="H1620" s="37">
        <f t="shared" si="170"/>
        <v>1618</v>
      </c>
      <c r="I1620" s="42">
        <f t="shared" si="167"/>
        <v>279.82668428005286</v>
      </c>
      <c r="O1620" s="43"/>
      <c r="P1620" s="43"/>
      <c r="X1620" s="37">
        <f t="shared" si="168"/>
        <v>1623</v>
      </c>
      <c r="Y1620" s="38">
        <f t="shared" si="166"/>
        <v>280.28399999999999</v>
      </c>
    </row>
    <row r="1621" spans="1:25" x14ac:dyDescent="0.2">
      <c r="A1621" s="37">
        <f t="shared" si="169"/>
        <v>1619</v>
      </c>
      <c r="B1621" s="38">
        <v>279.85199999999998</v>
      </c>
      <c r="H1621" s="37">
        <f t="shared" si="170"/>
        <v>1619</v>
      </c>
      <c r="I1621" s="42">
        <f t="shared" si="167"/>
        <v>279.93447820343459</v>
      </c>
      <c r="O1621" s="43"/>
      <c r="P1621" s="43"/>
      <c r="X1621" s="37">
        <f t="shared" si="168"/>
        <v>1624</v>
      </c>
      <c r="Y1621" s="38">
        <f t="shared" si="166"/>
        <v>280.392</v>
      </c>
    </row>
    <row r="1622" spans="1:25" x14ac:dyDescent="0.2">
      <c r="A1622" s="37">
        <f t="shared" si="169"/>
        <v>1620</v>
      </c>
      <c r="B1622" s="38">
        <v>279.95999999999998</v>
      </c>
      <c r="H1622" s="37">
        <f t="shared" si="170"/>
        <v>1620</v>
      </c>
      <c r="I1622" s="42">
        <f t="shared" si="167"/>
        <v>280.04227212681639</v>
      </c>
      <c r="O1622" s="43"/>
      <c r="P1622" s="43"/>
      <c r="X1622" s="37">
        <f t="shared" si="168"/>
        <v>1625</v>
      </c>
      <c r="Y1622" s="38">
        <f t="shared" si="166"/>
        <v>280.5</v>
      </c>
    </row>
    <row r="1623" spans="1:25" x14ac:dyDescent="0.2">
      <c r="A1623" s="37">
        <f t="shared" si="169"/>
        <v>1621</v>
      </c>
      <c r="B1623" s="38">
        <v>280.06799999999998</v>
      </c>
      <c r="H1623" s="37">
        <f t="shared" si="170"/>
        <v>1621</v>
      </c>
      <c r="I1623" s="42">
        <f t="shared" si="167"/>
        <v>280.15006605019812</v>
      </c>
      <c r="O1623" s="43"/>
      <c r="P1623" s="43"/>
      <c r="X1623" s="37">
        <f t="shared" si="168"/>
        <v>1626</v>
      </c>
      <c r="Y1623" s="38">
        <f t="shared" si="166"/>
        <v>280.608</v>
      </c>
    </row>
    <row r="1624" spans="1:25" x14ac:dyDescent="0.2">
      <c r="A1624" s="37">
        <f t="shared" si="169"/>
        <v>1622</v>
      </c>
      <c r="B1624" s="38">
        <v>280.17599999999999</v>
      </c>
      <c r="H1624" s="37">
        <f t="shared" si="170"/>
        <v>1622</v>
      </c>
      <c r="I1624" s="42">
        <f t="shared" si="167"/>
        <v>280.25785997357991</v>
      </c>
      <c r="O1624" s="43"/>
      <c r="P1624" s="43"/>
      <c r="X1624" s="37">
        <f t="shared" si="168"/>
        <v>1627</v>
      </c>
      <c r="Y1624" s="38">
        <f t="shared" si="166"/>
        <v>280.71600000000001</v>
      </c>
    </row>
    <row r="1625" spans="1:25" x14ac:dyDescent="0.2">
      <c r="A1625" s="37">
        <f t="shared" si="169"/>
        <v>1623</v>
      </c>
      <c r="B1625" s="38">
        <v>280.28399999999999</v>
      </c>
      <c r="H1625" s="37">
        <f t="shared" si="170"/>
        <v>1623</v>
      </c>
      <c r="I1625" s="42">
        <f t="shared" si="167"/>
        <v>280.3656538969617</v>
      </c>
      <c r="O1625" s="43"/>
      <c r="P1625" s="43"/>
      <c r="X1625" s="37">
        <f t="shared" si="168"/>
        <v>1628</v>
      </c>
      <c r="Y1625" s="38">
        <f t="shared" si="166"/>
        <v>280.82400000000001</v>
      </c>
    </row>
    <row r="1626" spans="1:25" x14ac:dyDescent="0.2">
      <c r="A1626" s="37">
        <f t="shared" si="169"/>
        <v>1624</v>
      </c>
      <c r="B1626" s="38">
        <v>280.392</v>
      </c>
      <c r="H1626" s="37">
        <f t="shared" si="170"/>
        <v>1624</v>
      </c>
      <c r="I1626" s="42">
        <f t="shared" si="167"/>
        <v>280.47344782034344</v>
      </c>
      <c r="O1626" s="43"/>
      <c r="P1626" s="43"/>
      <c r="X1626" s="37">
        <f t="shared" si="168"/>
        <v>1629</v>
      </c>
      <c r="Y1626" s="38">
        <f t="shared" ref="Y1626:Y1689" si="171">SUM(Y$1497+((Y$1747-Y$1497)*((X1626-X$1497)/(X$1747-X$1497))))</f>
        <v>280.93200000000002</v>
      </c>
    </row>
    <row r="1627" spans="1:25" x14ac:dyDescent="0.2">
      <c r="A1627" s="37">
        <f t="shared" si="169"/>
        <v>1625</v>
      </c>
      <c r="B1627" s="38">
        <v>280.5</v>
      </c>
      <c r="H1627" s="37">
        <f t="shared" si="170"/>
        <v>1625</v>
      </c>
      <c r="I1627" s="42">
        <f t="shared" si="167"/>
        <v>280.58124174372523</v>
      </c>
      <c r="O1627" s="43"/>
      <c r="P1627" s="43"/>
      <c r="X1627" s="37">
        <f t="shared" si="168"/>
        <v>1630</v>
      </c>
      <c r="Y1627" s="38">
        <f t="shared" si="171"/>
        <v>281.04000000000002</v>
      </c>
    </row>
    <row r="1628" spans="1:25" x14ac:dyDescent="0.2">
      <c r="A1628" s="37">
        <f t="shared" si="169"/>
        <v>1626</v>
      </c>
      <c r="B1628" s="38">
        <v>280.608</v>
      </c>
      <c r="H1628" s="37">
        <f t="shared" si="170"/>
        <v>1626</v>
      </c>
      <c r="I1628" s="42">
        <f t="shared" si="167"/>
        <v>280.68903566710702</v>
      </c>
      <c r="O1628" s="43"/>
      <c r="P1628" s="43"/>
      <c r="X1628" s="37">
        <f t="shared" si="168"/>
        <v>1631</v>
      </c>
      <c r="Y1628" s="38">
        <f t="shared" si="171"/>
        <v>281.14800000000002</v>
      </c>
    </row>
    <row r="1629" spans="1:25" x14ac:dyDescent="0.2">
      <c r="A1629" s="37">
        <f t="shared" si="169"/>
        <v>1627</v>
      </c>
      <c r="B1629" s="38">
        <v>280.71600000000001</v>
      </c>
      <c r="H1629" s="37">
        <f t="shared" si="170"/>
        <v>1627</v>
      </c>
      <c r="I1629" s="42">
        <f t="shared" si="167"/>
        <v>280.79682959048876</v>
      </c>
      <c r="O1629" s="43"/>
      <c r="P1629" s="43"/>
      <c r="X1629" s="37">
        <f t="shared" si="168"/>
        <v>1632</v>
      </c>
      <c r="Y1629" s="38">
        <f t="shared" si="171"/>
        <v>281.25599999999997</v>
      </c>
    </row>
    <row r="1630" spans="1:25" x14ac:dyDescent="0.2">
      <c r="A1630" s="37">
        <f t="shared" si="169"/>
        <v>1628</v>
      </c>
      <c r="B1630" s="38">
        <v>280.82400000000001</v>
      </c>
      <c r="H1630" s="37">
        <f t="shared" si="170"/>
        <v>1628</v>
      </c>
      <c r="I1630" s="42">
        <f t="shared" si="167"/>
        <v>280.90462351387055</v>
      </c>
      <c r="O1630" s="43"/>
      <c r="P1630" s="43"/>
      <c r="X1630" s="37">
        <f t="shared" si="168"/>
        <v>1633</v>
      </c>
      <c r="Y1630" s="38">
        <f t="shared" si="171"/>
        <v>281.36399999999998</v>
      </c>
    </row>
    <row r="1631" spans="1:25" x14ac:dyDescent="0.2">
      <c r="A1631" s="37">
        <f t="shared" si="169"/>
        <v>1629</v>
      </c>
      <c r="B1631" s="38">
        <v>280.93200000000002</v>
      </c>
      <c r="H1631" s="37">
        <f t="shared" si="170"/>
        <v>1629</v>
      </c>
      <c r="I1631" s="42">
        <f t="shared" si="167"/>
        <v>281.01241743725234</v>
      </c>
      <c r="O1631" s="43"/>
      <c r="P1631" s="43"/>
      <c r="X1631" s="37">
        <f t="shared" si="168"/>
        <v>1634</v>
      </c>
      <c r="Y1631" s="38">
        <f t="shared" si="171"/>
        <v>281.47199999999998</v>
      </c>
    </row>
    <row r="1632" spans="1:25" x14ac:dyDescent="0.2">
      <c r="A1632" s="37">
        <f t="shared" si="169"/>
        <v>1630</v>
      </c>
      <c r="B1632" s="38">
        <v>281.04000000000002</v>
      </c>
      <c r="H1632" s="37">
        <f t="shared" si="170"/>
        <v>1630</v>
      </c>
      <c r="I1632" s="42">
        <f t="shared" ref="I1632:I1695" si="172">SUM($F$41+(($F$42-$F$41)*((H1632-$E$41)/($E$42-$E$41))))</f>
        <v>281.12021136063407</v>
      </c>
      <c r="O1632" s="43"/>
      <c r="P1632" s="43"/>
      <c r="X1632" s="37">
        <f t="shared" si="168"/>
        <v>1635</v>
      </c>
      <c r="Y1632" s="38">
        <f t="shared" si="171"/>
        <v>281.58</v>
      </c>
    </row>
    <row r="1633" spans="1:25" x14ac:dyDescent="0.2">
      <c r="A1633" s="37">
        <f t="shared" si="169"/>
        <v>1631</v>
      </c>
      <c r="B1633" s="38">
        <v>281.14800000000002</v>
      </c>
      <c r="H1633" s="37">
        <f t="shared" si="170"/>
        <v>1631</v>
      </c>
      <c r="I1633" s="42">
        <f t="shared" si="172"/>
        <v>281.22800528401586</v>
      </c>
      <c r="O1633" s="43"/>
      <c r="P1633" s="43"/>
      <c r="X1633" s="37">
        <f t="shared" si="168"/>
        <v>1636</v>
      </c>
      <c r="Y1633" s="38">
        <f t="shared" si="171"/>
        <v>281.68799999999999</v>
      </c>
    </row>
    <row r="1634" spans="1:25" x14ac:dyDescent="0.2">
      <c r="A1634" s="37">
        <f t="shared" si="169"/>
        <v>1632</v>
      </c>
      <c r="B1634" s="38">
        <v>281.25599999999997</v>
      </c>
      <c r="H1634" s="37">
        <f t="shared" si="170"/>
        <v>1632</v>
      </c>
      <c r="I1634" s="42">
        <f t="shared" si="172"/>
        <v>281.3357992073976</v>
      </c>
      <c r="O1634" s="43"/>
      <c r="P1634" s="43"/>
      <c r="X1634" s="37">
        <f t="shared" si="168"/>
        <v>1637</v>
      </c>
      <c r="Y1634" s="38">
        <f t="shared" si="171"/>
        <v>281.79599999999999</v>
      </c>
    </row>
    <row r="1635" spans="1:25" x14ac:dyDescent="0.2">
      <c r="A1635" s="37">
        <f t="shared" si="169"/>
        <v>1633</v>
      </c>
      <c r="B1635" s="38">
        <v>281.36399999999998</v>
      </c>
      <c r="H1635" s="37">
        <f t="shared" si="170"/>
        <v>1633</v>
      </c>
      <c r="I1635" s="42">
        <f t="shared" si="172"/>
        <v>281.44359313077939</v>
      </c>
      <c r="O1635" s="43"/>
      <c r="P1635" s="43"/>
      <c r="X1635" s="37">
        <f t="shared" si="168"/>
        <v>1638</v>
      </c>
      <c r="Y1635" s="38">
        <f t="shared" si="171"/>
        <v>281.904</v>
      </c>
    </row>
    <row r="1636" spans="1:25" x14ac:dyDescent="0.2">
      <c r="A1636" s="37">
        <f t="shared" si="169"/>
        <v>1634</v>
      </c>
      <c r="B1636" s="38">
        <v>281.47199999999998</v>
      </c>
      <c r="H1636" s="37">
        <f t="shared" si="170"/>
        <v>1634</v>
      </c>
      <c r="I1636" s="42">
        <f t="shared" si="172"/>
        <v>281.55138705416118</v>
      </c>
      <c r="O1636" s="43"/>
      <c r="P1636" s="43"/>
      <c r="X1636" s="37">
        <f t="shared" si="168"/>
        <v>1639</v>
      </c>
      <c r="Y1636" s="38">
        <f t="shared" si="171"/>
        <v>282.012</v>
      </c>
    </row>
    <row r="1637" spans="1:25" x14ac:dyDescent="0.2">
      <c r="A1637" s="37">
        <f t="shared" si="169"/>
        <v>1635</v>
      </c>
      <c r="B1637" s="38">
        <v>281.58</v>
      </c>
      <c r="H1637" s="37">
        <f t="shared" si="170"/>
        <v>1635</v>
      </c>
      <c r="I1637" s="42">
        <f t="shared" si="172"/>
        <v>281.65918097754292</v>
      </c>
      <c r="O1637" s="43"/>
      <c r="P1637" s="43"/>
      <c r="X1637" s="37">
        <f t="shared" si="168"/>
        <v>1640</v>
      </c>
      <c r="Y1637" s="38">
        <f t="shared" si="171"/>
        <v>282.12</v>
      </c>
    </row>
    <row r="1638" spans="1:25" x14ac:dyDescent="0.2">
      <c r="A1638" s="37">
        <f t="shared" si="169"/>
        <v>1636</v>
      </c>
      <c r="B1638" s="38">
        <v>281.68799999999999</v>
      </c>
      <c r="H1638" s="37">
        <f t="shared" si="170"/>
        <v>1636</v>
      </c>
      <c r="I1638" s="42">
        <f t="shared" si="172"/>
        <v>281.76697490092471</v>
      </c>
      <c r="O1638" s="43"/>
      <c r="P1638" s="43"/>
      <c r="X1638" s="37">
        <f t="shared" si="168"/>
        <v>1641</v>
      </c>
      <c r="Y1638" s="38">
        <f t="shared" si="171"/>
        <v>282.22800000000001</v>
      </c>
    </row>
    <row r="1639" spans="1:25" x14ac:dyDescent="0.2">
      <c r="A1639" s="37">
        <f t="shared" si="169"/>
        <v>1637</v>
      </c>
      <c r="B1639" s="38">
        <v>281.79599999999999</v>
      </c>
      <c r="H1639" s="37">
        <f t="shared" si="170"/>
        <v>1637</v>
      </c>
      <c r="I1639" s="42">
        <f t="shared" si="172"/>
        <v>281.87476882430644</v>
      </c>
      <c r="O1639" s="43"/>
      <c r="P1639" s="43"/>
      <c r="X1639" s="37">
        <f t="shared" si="168"/>
        <v>1642</v>
      </c>
      <c r="Y1639" s="38">
        <f t="shared" si="171"/>
        <v>282.33600000000001</v>
      </c>
    </row>
    <row r="1640" spans="1:25" x14ac:dyDescent="0.2">
      <c r="A1640" s="37">
        <f t="shared" si="169"/>
        <v>1638</v>
      </c>
      <c r="B1640" s="38">
        <v>281.904</v>
      </c>
      <c r="H1640" s="37">
        <f t="shared" si="170"/>
        <v>1638</v>
      </c>
      <c r="I1640" s="42">
        <f t="shared" si="172"/>
        <v>281.98256274768823</v>
      </c>
      <c r="O1640" s="43"/>
      <c r="P1640" s="43"/>
      <c r="X1640" s="37">
        <f t="shared" si="168"/>
        <v>1643</v>
      </c>
      <c r="Y1640" s="38">
        <f t="shared" si="171"/>
        <v>282.44400000000002</v>
      </c>
    </row>
    <row r="1641" spans="1:25" x14ac:dyDescent="0.2">
      <c r="A1641" s="37">
        <f t="shared" si="169"/>
        <v>1639</v>
      </c>
      <c r="B1641" s="38">
        <v>282.012</v>
      </c>
      <c r="H1641" s="37">
        <f t="shared" si="170"/>
        <v>1639</v>
      </c>
      <c r="I1641" s="42">
        <f t="shared" si="172"/>
        <v>282.09035667107003</v>
      </c>
      <c r="O1641" s="43"/>
      <c r="P1641" s="43"/>
      <c r="X1641" s="37">
        <f t="shared" si="168"/>
        <v>1644</v>
      </c>
      <c r="Y1641" s="38">
        <f t="shared" si="171"/>
        <v>282.55200000000002</v>
      </c>
    </row>
    <row r="1642" spans="1:25" x14ac:dyDescent="0.2">
      <c r="A1642" s="37">
        <f t="shared" si="169"/>
        <v>1640</v>
      </c>
      <c r="B1642" s="38">
        <v>282.12</v>
      </c>
      <c r="H1642" s="37">
        <f t="shared" si="170"/>
        <v>1640</v>
      </c>
      <c r="I1642" s="42">
        <f t="shared" si="172"/>
        <v>282.19815059445176</v>
      </c>
      <c r="O1642" s="43"/>
      <c r="P1642" s="43"/>
      <c r="X1642" s="37">
        <f t="shared" si="168"/>
        <v>1645</v>
      </c>
      <c r="Y1642" s="38">
        <f t="shared" si="171"/>
        <v>282.66000000000003</v>
      </c>
    </row>
    <row r="1643" spans="1:25" x14ac:dyDescent="0.2">
      <c r="A1643" s="37">
        <f t="shared" si="169"/>
        <v>1641</v>
      </c>
      <c r="B1643" s="38">
        <v>282.22800000000001</v>
      </c>
      <c r="H1643" s="37">
        <f t="shared" si="170"/>
        <v>1641</v>
      </c>
      <c r="I1643" s="42">
        <f t="shared" si="172"/>
        <v>282.30594451783355</v>
      </c>
      <c r="O1643" s="43"/>
      <c r="P1643" s="43"/>
      <c r="X1643" s="37">
        <f t="shared" si="168"/>
        <v>1646</v>
      </c>
      <c r="Y1643" s="38">
        <f t="shared" si="171"/>
        <v>282.76799999999997</v>
      </c>
    </row>
    <row r="1644" spans="1:25" x14ac:dyDescent="0.2">
      <c r="A1644" s="37">
        <f t="shared" si="169"/>
        <v>1642</v>
      </c>
      <c r="B1644" s="38">
        <v>282.33600000000001</v>
      </c>
      <c r="H1644" s="37">
        <f t="shared" si="170"/>
        <v>1642</v>
      </c>
      <c r="I1644" s="42">
        <f t="shared" si="172"/>
        <v>282.41373844121534</v>
      </c>
      <c r="O1644" s="43"/>
      <c r="P1644" s="43"/>
      <c r="X1644" s="37">
        <f t="shared" si="168"/>
        <v>1647</v>
      </c>
      <c r="Y1644" s="38">
        <f t="shared" si="171"/>
        <v>282.87599999999998</v>
      </c>
    </row>
    <row r="1645" spans="1:25" x14ac:dyDescent="0.2">
      <c r="A1645" s="37">
        <f t="shared" si="169"/>
        <v>1643</v>
      </c>
      <c r="B1645" s="38">
        <v>282.44400000000002</v>
      </c>
      <c r="H1645" s="37">
        <f t="shared" si="170"/>
        <v>1643</v>
      </c>
      <c r="I1645" s="42">
        <f t="shared" si="172"/>
        <v>282.52153236459708</v>
      </c>
      <c r="O1645" s="43"/>
      <c r="P1645" s="43"/>
      <c r="X1645" s="37">
        <f t="shared" si="168"/>
        <v>1648</v>
      </c>
      <c r="Y1645" s="38">
        <f t="shared" si="171"/>
        <v>282.98399999999998</v>
      </c>
    </row>
    <row r="1646" spans="1:25" x14ac:dyDescent="0.2">
      <c r="A1646" s="37">
        <f t="shared" si="169"/>
        <v>1644</v>
      </c>
      <c r="B1646" s="38">
        <v>282.55200000000002</v>
      </c>
      <c r="H1646" s="37">
        <f t="shared" si="170"/>
        <v>1644</v>
      </c>
      <c r="I1646" s="42">
        <f t="shared" si="172"/>
        <v>282.62932628797887</v>
      </c>
      <c r="O1646" s="43"/>
      <c r="P1646" s="43"/>
      <c r="X1646" s="37">
        <f t="shared" si="168"/>
        <v>1649</v>
      </c>
      <c r="Y1646" s="38">
        <f t="shared" si="171"/>
        <v>283.09199999999998</v>
      </c>
    </row>
    <row r="1647" spans="1:25" x14ac:dyDescent="0.2">
      <c r="A1647" s="37">
        <f t="shared" si="169"/>
        <v>1645</v>
      </c>
      <c r="B1647" s="38">
        <v>282.66000000000003</v>
      </c>
      <c r="H1647" s="37">
        <f t="shared" si="170"/>
        <v>1645</v>
      </c>
      <c r="I1647" s="42">
        <f t="shared" si="172"/>
        <v>282.7371202113606</v>
      </c>
      <c r="O1647" s="43"/>
      <c r="P1647" s="43"/>
      <c r="X1647" s="37">
        <f t="shared" si="168"/>
        <v>1650</v>
      </c>
      <c r="Y1647" s="38">
        <f t="shared" si="171"/>
        <v>283.2</v>
      </c>
    </row>
    <row r="1648" spans="1:25" x14ac:dyDescent="0.2">
      <c r="A1648" s="37">
        <f t="shared" si="169"/>
        <v>1646</v>
      </c>
      <c r="B1648" s="38">
        <v>282.76799999999997</v>
      </c>
      <c r="H1648" s="37">
        <f t="shared" si="170"/>
        <v>1646</v>
      </c>
      <c r="I1648" s="42">
        <f t="shared" si="172"/>
        <v>282.8449141347424</v>
      </c>
      <c r="O1648" s="43"/>
      <c r="P1648" s="43"/>
      <c r="X1648" s="37">
        <f t="shared" si="168"/>
        <v>1651</v>
      </c>
      <c r="Y1648" s="38">
        <f t="shared" si="171"/>
        <v>283.30799999999999</v>
      </c>
    </row>
    <row r="1649" spans="1:25" x14ac:dyDescent="0.2">
      <c r="A1649" s="37">
        <f t="shared" si="169"/>
        <v>1647</v>
      </c>
      <c r="B1649" s="38">
        <v>282.87599999999998</v>
      </c>
      <c r="H1649" s="37">
        <f t="shared" si="170"/>
        <v>1647</v>
      </c>
      <c r="I1649" s="42">
        <f t="shared" si="172"/>
        <v>282.95270805812419</v>
      </c>
      <c r="O1649" s="43"/>
      <c r="P1649" s="43"/>
      <c r="X1649" s="37">
        <f t="shared" si="168"/>
        <v>1652</v>
      </c>
      <c r="Y1649" s="38">
        <f t="shared" si="171"/>
        <v>283.416</v>
      </c>
    </row>
    <row r="1650" spans="1:25" x14ac:dyDescent="0.2">
      <c r="A1650" s="37">
        <f t="shared" si="169"/>
        <v>1648</v>
      </c>
      <c r="B1650" s="38">
        <v>282.98399999999998</v>
      </c>
      <c r="H1650" s="37">
        <f t="shared" si="170"/>
        <v>1648</v>
      </c>
      <c r="I1650" s="42">
        <f t="shared" si="172"/>
        <v>283.06050198150592</v>
      </c>
      <c r="O1650" s="43"/>
      <c r="P1650" s="43"/>
      <c r="X1650" s="37">
        <f t="shared" si="168"/>
        <v>1653</v>
      </c>
      <c r="Y1650" s="38">
        <f t="shared" si="171"/>
        <v>283.524</v>
      </c>
    </row>
    <row r="1651" spans="1:25" x14ac:dyDescent="0.2">
      <c r="A1651" s="37">
        <f t="shared" si="169"/>
        <v>1649</v>
      </c>
      <c r="B1651" s="38">
        <v>283.09199999999998</v>
      </c>
      <c r="H1651" s="37">
        <f t="shared" si="170"/>
        <v>1649</v>
      </c>
      <c r="I1651" s="42">
        <f t="shared" si="172"/>
        <v>283.16829590488771</v>
      </c>
      <c r="O1651" s="43"/>
      <c r="P1651" s="43"/>
      <c r="X1651" s="37">
        <f t="shared" si="168"/>
        <v>1654</v>
      </c>
      <c r="Y1651" s="38">
        <f t="shared" si="171"/>
        <v>283.63200000000001</v>
      </c>
    </row>
    <row r="1652" spans="1:25" x14ac:dyDescent="0.2">
      <c r="A1652" s="37">
        <f t="shared" si="169"/>
        <v>1650</v>
      </c>
      <c r="B1652" s="38">
        <v>283.2</v>
      </c>
      <c r="H1652" s="37">
        <f t="shared" si="170"/>
        <v>1650</v>
      </c>
      <c r="I1652" s="42">
        <f t="shared" si="172"/>
        <v>283.27608982826951</v>
      </c>
      <c r="O1652" s="43"/>
      <c r="P1652" s="43"/>
      <c r="X1652" s="37">
        <f t="shared" si="168"/>
        <v>1655</v>
      </c>
      <c r="Y1652" s="38">
        <f t="shared" si="171"/>
        <v>283.74</v>
      </c>
    </row>
    <row r="1653" spans="1:25" x14ac:dyDescent="0.2">
      <c r="A1653" s="37">
        <f t="shared" si="169"/>
        <v>1651</v>
      </c>
      <c r="B1653" s="38">
        <v>283.30799999999999</v>
      </c>
      <c r="H1653" s="37">
        <f t="shared" si="170"/>
        <v>1651</v>
      </c>
      <c r="I1653" s="42">
        <f t="shared" si="172"/>
        <v>283.38388375165124</v>
      </c>
      <c r="O1653" s="43"/>
      <c r="P1653" s="43"/>
      <c r="X1653" s="37">
        <f t="shared" si="168"/>
        <v>1656</v>
      </c>
      <c r="Y1653" s="38">
        <f t="shared" si="171"/>
        <v>283.84800000000001</v>
      </c>
    </row>
    <row r="1654" spans="1:25" x14ac:dyDescent="0.2">
      <c r="A1654" s="37">
        <f t="shared" si="169"/>
        <v>1652</v>
      </c>
      <c r="B1654" s="38">
        <v>283.416</v>
      </c>
      <c r="H1654" s="37">
        <f t="shared" si="170"/>
        <v>1652</v>
      </c>
      <c r="I1654" s="42">
        <f t="shared" si="172"/>
        <v>283.49167767503303</v>
      </c>
      <c r="O1654" s="43"/>
      <c r="P1654" s="43"/>
      <c r="X1654" s="37">
        <f t="shared" si="168"/>
        <v>1657</v>
      </c>
      <c r="Y1654" s="38">
        <f t="shared" si="171"/>
        <v>283.95600000000002</v>
      </c>
    </row>
    <row r="1655" spans="1:25" x14ac:dyDescent="0.2">
      <c r="A1655" s="37">
        <f t="shared" si="169"/>
        <v>1653</v>
      </c>
      <c r="B1655" s="38">
        <v>283.524</v>
      </c>
      <c r="H1655" s="37">
        <f t="shared" si="170"/>
        <v>1653</v>
      </c>
      <c r="I1655" s="42">
        <f t="shared" si="172"/>
        <v>283.59947159841477</v>
      </c>
      <c r="O1655" s="43"/>
      <c r="P1655" s="43"/>
      <c r="X1655" s="37">
        <f t="shared" si="168"/>
        <v>1658</v>
      </c>
      <c r="Y1655" s="38">
        <f t="shared" si="171"/>
        <v>284.06400000000002</v>
      </c>
    </row>
    <row r="1656" spans="1:25" x14ac:dyDescent="0.2">
      <c r="A1656" s="37">
        <f t="shared" si="169"/>
        <v>1654</v>
      </c>
      <c r="B1656" s="38">
        <v>283.63200000000001</v>
      </c>
      <c r="H1656" s="37">
        <f t="shared" si="170"/>
        <v>1654</v>
      </c>
      <c r="I1656" s="42">
        <f t="shared" si="172"/>
        <v>283.70726552179656</v>
      </c>
      <c r="O1656" s="43"/>
      <c r="P1656" s="43"/>
      <c r="X1656" s="37">
        <f t="shared" si="168"/>
        <v>1659</v>
      </c>
      <c r="Y1656" s="38">
        <f t="shared" si="171"/>
        <v>284.17200000000003</v>
      </c>
    </row>
    <row r="1657" spans="1:25" x14ac:dyDescent="0.2">
      <c r="A1657" s="37">
        <f t="shared" si="169"/>
        <v>1655</v>
      </c>
      <c r="B1657" s="38">
        <v>283.74</v>
      </c>
      <c r="H1657" s="37">
        <f t="shared" si="170"/>
        <v>1655</v>
      </c>
      <c r="I1657" s="42">
        <f t="shared" si="172"/>
        <v>283.81505944517835</v>
      </c>
      <c r="O1657" s="43"/>
      <c r="P1657" s="43"/>
      <c r="X1657" s="37">
        <f t="shared" si="168"/>
        <v>1660</v>
      </c>
      <c r="Y1657" s="38">
        <f t="shared" si="171"/>
        <v>284.27999999999997</v>
      </c>
    </row>
    <row r="1658" spans="1:25" x14ac:dyDescent="0.2">
      <c r="A1658" s="37">
        <f t="shared" si="169"/>
        <v>1656</v>
      </c>
      <c r="B1658" s="38">
        <v>283.84800000000001</v>
      </c>
      <c r="H1658" s="37">
        <f t="shared" si="170"/>
        <v>1656</v>
      </c>
      <c r="I1658" s="42">
        <f t="shared" si="172"/>
        <v>283.92285336856008</v>
      </c>
      <c r="O1658" s="43"/>
      <c r="P1658" s="43"/>
      <c r="X1658" s="37">
        <f t="shared" si="168"/>
        <v>1661</v>
      </c>
      <c r="Y1658" s="38">
        <f t="shared" si="171"/>
        <v>284.38799999999998</v>
      </c>
    </row>
    <row r="1659" spans="1:25" x14ac:dyDescent="0.2">
      <c r="A1659" s="37">
        <f t="shared" si="169"/>
        <v>1657</v>
      </c>
      <c r="B1659" s="38">
        <v>283.95600000000002</v>
      </c>
      <c r="H1659" s="37">
        <f t="shared" si="170"/>
        <v>1657</v>
      </c>
      <c r="I1659" s="42">
        <f t="shared" si="172"/>
        <v>284.03064729194188</v>
      </c>
      <c r="O1659" s="43"/>
      <c r="P1659" s="43"/>
      <c r="X1659" s="37">
        <f t="shared" si="168"/>
        <v>1662</v>
      </c>
      <c r="Y1659" s="38">
        <f t="shared" si="171"/>
        <v>284.49599999999998</v>
      </c>
    </row>
    <row r="1660" spans="1:25" x14ac:dyDescent="0.2">
      <c r="A1660" s="37">
        <f t="shared" si="169"/>
        <v>1658</v>
      </c>
      <c r="B1660" s="38">
        <v>284.06400000000002</v>
      </c>
      <c r="H1660" s="37">
        <f t="shared" si="170"/>
        <v>1658</v>
      </c>
      <c r="I1660" s="42">
        <f t="shared" si="172"/>
        <v>284.13844121532367</v>
      </c>
      <c r="O1660" s="43"/>
      <c r="P1660" s="43"/>
      <c r="X1660" s="37">
        <f t="shared" si="168"/>
        <v>1663</v>
      </c>
      <c r="Y1660" s="38">
        <f t="shared" si="171"/>
        <v>284.60399999999998</v>
      </c>
    </row>
    <row r="1661" spans="1:25" x14ac:dyDescent="0.2">
      <c r="A1661" s="37">
        <f t="shared" si="169"/>
        <v>1659</v>
      </c>
      <c r="B1661" s="38">
        <v>284.17200000000003</v>
      </c>
      <c r="H1661" s="37">
        <f t="shared" si="170"/>
        <v>1659</v>
      </c>
      <c r="I1661" s="42">
        <f t="shared" si="172"/>
        <v>284.2462351387054</v>
      </c>
      <c r="O1661" s="43"/>
      <c r="P1661" s="43"/>
      <c r="X1661" s="37">
        <f t="shared" si="168"/>
        <v>1664</v>
      </c>
      <c r="Y1661" s="38">
        <f t="shared" si="171"/>
        <v>284.71199999999999</v>
      </c>
    </row>
    <row r="1662" spans="1:25" x14ac:dyDescent="0.2">
      <c r="A1662" s="37">
        <f t="shared" si="169"/>
        <v>1660</v>
      </c>
      <c r="B1662" s="38">
        <v>284.27999999999997</v>
      </c>
      <c r="H1662" s="37">
        <f t="shared" si="170"/>
        <v>1660</v>
      </c>
      <c r="I1662" s="42">
        <f t="shared" si="172"/>
        <v>284.35402906208719</v>
      </c>
      <c r="O1662" s="43"/>
      <c r="P1662" s="43"/>
      <c r="X1662" s="37">
        <f t="shared" si="168"/>
        <v>1665</v>
      </c>
      <c r="Y1662" s="38">
        <f t="shared" si="171"/>
        <v>284.82</v>
      </c>
    </row>
    <row r="1663" spans="1:25" x14ac:dyDescent="0.2">
      <c r="A1663" s="37">
        <f t="shared" si="169"/>
        <v>1661</v>
      </c>
      <c r="B1663" s="38">
        <v>284.38799999999998</v>
      </c>
      <c r="H1663" s="37">
        <f t="shared" si="170"/>
        <v>1661</v>
      </c>
      <c r="I1663" s="42">
        <f t="shared" si="172"/>
        <v>284.46182298546898</v>
      </c>
      <c r="O1663" s="43"/>
      <c r="P1663" s="43"/>
      <c r="X1663" s="37">
        <f t="shared" si="168"/>
        <v>1666</v>
      </c>
      <c r="Y1663" s="38">
        <f t="shared" si="171"/>
        <v>284.928</v>
      </c>
    </row>
    <row r="1664" spans="1:25" x14ac:dyDescent="0.2">
      <c r="A1664" s="37">
        <f t="shared" si="169"/>
        <v>1662</v>
      </c>
      <c r="B1664" s="38">
        <v>284.49599999999998</v>
      </c>
      <c r="H1664" s="37">
        <f t="shared" si="170"/>
        <v>1662</v>
      </c>
      <c r="I1664" s="42">
        <f t="shared" si="172"/>
        <v>284.56961690885072</v>
      </c>
      <c r="O1664" s="43"/>
      <c r="P1664" s="43"/>
      <c r="X1664" s="37">
        <f t="shared" si="168"/>
        <v>1667</v>
      </c>
      <c r="Y1664" s="38">
        <f t="shared" si="171"/>
        <v>285.036</v>
      </c>
    </row>
    <row r="1665" spans="1:25" x14ac:dyDescent="0.2">
      <c r="A1665" s="37">
        <f t="shared" si="169"/>
        <v>1663</v>
      </c>
      <c r="B1665" s="38">
        <v>284.60399999999998</v>
      </c>
      <c r="H1665" s="37">
        <f t="shared" si="170"/>
        <v>1663</v>
      </c>
      <c r="I1665" s="42">
        <f t="shared" si="172"/>
        <v>284.67741083223251</v>
      </c>
      <c r="O1665" s="43"/>
      <c r="P1665" s="43"/>
      <c r="X1665" s="37">
        <f t="shared" si="168"/>
        <v>1668</v>
      </c>
      <c r="Y1665" s="38">
        <f t="shared" si="171"/>
        <v>285.14400000000001</v>
      </c>
    </row>
    <row r="1666" spans="1:25" x14ac:dyDescent="0.2">
      <c r="A1666" s="37">
        <f t="shared" si="169"/>
        <v>1664</v>
      </c>
      <c r="B1666" s="38">
        <v>284.71199999999999</v>
      </c>
      <c r="H1666" s="37">
        <f t="shared" si="170"/>
        <v>1664</v>
      </c>
      <c r="I1666" s="42">
        <f t="shared" si="172"/>
        <v>284.78520475561425</v>
      </c>
      <c r="O1666" s="43"/>
      <c r="P1666" s="43"/>
      <c r="X1666" s="37">
        <f t="shared" si="168"/>
        <v>1669</v>
      </c>
      <c r="Y1666" s="38">
        <f t="shared" si="171"/>
        <v>285.25200000000001</v>
      </c>
    </row>
    <row r="1667" spans="1:25" x14ac:dyDescent="0.2">
      <c r="A1667" s="37">
        <f t="shared" si="169"/>
        <v>1665</v>
      </c>
      <c r="B1667" s="38">
        <v>284.82</v>
      </c>
      <c r="H1667" s="37">
        <f t="shared" si="170"/>
        <v>1665</v>
      </c>
      <c r="I1667" s="42">
        <f t="shared" si="172"/>
        <v>284.89299867899604</v>
      </c>
      <c r="O1667" s="43"/>
      <c r="P1667" s="43"/>
      <c r="X1667" s="37">
        <f t="shared" si="168"/>
        <v>1670</v>
      </c>
      <c r="Y1667" s="38">
        <f t="shared" si="171"/>
        <v>285.36</v>
      </c>
    </row>
    <row r="1668" spans="1:25" x14ac:dyDescent="0.2">
      <c r="A1668" s="37">
        <f t="shared" si="169"/>
        <v>1666</v>
      </c>
      <c r="B1668" s="38">
        <v>284.928</v>
      </c>
      <c r="H1668" s="37">
        <f t="shared" si="170"/>
        <v>1666</v>
      </c>
      <c r="I1668" s="42">
        <f t="shared" si="172"/>
        <v>285.00079260237783</v>
      </c>
      <c r="O1668" s="43"/>
      <c r="P1668" s="43"/>
      <c r="X1668" s="37">
        <f t="shared" ref="X1668:X1731" si="173">X1667+1</f>
        <v>1671</v>
      </c>
      <c r="Y1668" s="38">
        <f t="shared" si="171"/>
        <v>285.46800000000002</v>
      </c>
    </row>
    <row r="1669" spans="1:25" x14ac:dyDescent="0.2">
      <c r="A1669" s="37">
        <f t="shared" si="169"/>
        <v>1667</v>
      </c>
      <c r="B1669" s="38">
        <v>285.036</v>
      </c>
      <c r="H1669" s="37">
        <f t="shared" si="170"/>
        <v>1667</v>
      </c>
      <c r="I1669" s="42">
        <f t="shared" si="172"/>
        <v>285.10858652575956</v>
      </c>
      <c r="O1669" s="43"/>
      <c r="P1669" s="43"/>
      <c r="X1669" s="37">
        <f t="shared" si="173"/>
        <v>1672</v>
      </c>
      <c r="Y1669" s="38">
        <f t="shared" si="171"/>
        <v>285.57600000000002</v>
      </c>
    </row>
    <row r="1670" spans="1:25" x14ac:dyDescent="0.2">
      <c r="A1670" s="37">
        <f t="shared" si="169"/>
        <v>1668</v>
      </c>
      <c r="B1670" s="38">
        <v>285.14400000000001</v>
      </c>
      <c r="H1670" s="37">
        <f t="shared" si="170"/>
        <v>1668</v>
      </c>
      <c r="I1670" s="42">
        <f t="shared" si="172"/>
        <v>285.21638044914135</v>
      </c>
      <c r="O1670" s="43"/>
      <c r="P1670" s="43"/>
      <c r="X1670" s="37">
        <f t="shared" si="173"/>
        <v>1673</v>
      </c>
      <c r="Y1670" s="38">
        <f t="shared" si="171"/>
        <v>285.68399999999997</v>
      </c>
    </row>
    <row r="1671" spans="1:25" x14ac:dyDescent="0.2">
      <c r="A1671" s="37">
        <f t="shared" si="169"/>
        <v>1669</v>
      </c>
      <c r="B1671" s="38">
        <v>285.25200000000001</v>
      </c>
      <c r="H1671" s="37">
        <f t="shared" si="170"/>
        <v>1669</v>
      </c>
      <c r="I1671" s="42">
        <f t="shared" si="172"/>
        <v>285.32417437252309</v>
      </c>
      <c r="O1671" s="43"/>
      <c r="P1671" s="43"/>
      <c r="X1671" s="37">
        <f t="shared" si="173"/>
        <v>1674</v>
      </c>
      <c r="Y1671" s="38">
        <f t="shared" si="171"/>
        <v>285.79199999999997</v>
      </c>
    </row>
    <row r="1672" spans="1:25" x14ac:dyDescent="0.2">
      <c r="A1672" s="37">
        <f t="shared" si="169"/>
        <v>1670</v>
      </c>
      <c r="B1672" s="38">
        <v>285.36</v>
      </c>
      <c r="H1672" s="37">
        <f t="shared" si="170"/>
        <v>1670</v>
      </c>
      <c r="I1672" s="42">
        <f t="shared" si="172"/>
        <v>285.43196829590488</v>
      </c>
      <c r="O1672" s="43"/>
      <c r="P1672" s="43"/>
      <c r="X1672" s="37">
        <f t="shared" si="173"/>
        <v>1675</v>
      </c>
      <c r="Y1672" s="38">
        <f t="shared" si="171"/>
        <v>285.89999999999998</v>
      </c>
    </row>
    <row r="1673" spans="1:25" x14ac:dyDescent="0.2">
      <c r="A1673" s="37">
        <f t="shared" ref="A1673:A1736" si="174">A1672+1</f>
        <v>1671</v>
      </c>
      <c r="B1673" s="38">
        <v>285.46800000000002</v>
      </c>
      <c r="H1673" s="37">
        <f t="shared" ref="H1673:H1736" si="175">H1672+1</f>
        <v>1671</v>
      </c>
      <c r="I1673" s="42">
        <f t="shared" si="172"/>
        <v>285.53976221928667</v>
      </c>
      <c r="O1673" s="43"/>
      <c r="P1673" s="43"/>
      <c r="X1673" s="37">
        <f t="shared" si="173"/>
        <v>1676</v>
      </c>
      <c r="Y1673" s="38">
        <f t="shared" si="171"/>
        <v>286.00799999999998</v>
      </c>
    </row>
    <row r="1674" spans="1:25" x14ac:dyDescent="0.2">
      <c r="A1674" s="37">
        <f t="shared" si="174"/>
        <v>1672</v>
      </c>
      <c r="B1674" s="38">
        <v>285.57600000000002</v>
      </c>
      <c r="H1674" s="37">
        <f t="shared" si="175"/>
        <v>1672</v>
      </c>
      <c r="I1674" s="42">
        <f t="shared" si="172"/>
        <v>285.64755614266841</v>
      </c>
      <c r="O1674" s="43"/>
      <c r="P1674" s="43"/>
      <c r="X1674" s="37">
        <f t="shared" si="173"/>
        <v>1677</v>
      </c>
      <c r="Y1674" s="38">
        <f t="shared" si="171"/>
        <v>286.11599999999999</v>
      </c>
    </row>
    <row r="1675" spans="1:25" x14ac:dyDescent="0.2">
      <c r="A1675" s="37">
        <f t="shared" si="174"/>
        <v>1673</v>
      </c>
      <c r="B1675" s="38">
        <v>285.68399999999997</v>
      </c>
      <c r="H1675" s="37">
        <f t="shared" si="175"/>
        <v>1673</v>
      </c>
      <c r="I1675" s="42">
        <f t="shared" si="172"/>
        <v>285.7553500660502</v>
      </c>
      <c r="O1675" s="43"/>
      <c r="P1675" s="43"/>
      <c r="X1675" s="37">
        <f t="shared" si="173"/>
        <v>1678</v>
      </c>
      <c r="Y1675" s="38">
        <f t="shared" si="171"/>
        <v>286.22399999999999</v>
      </c>
    </row>
    <row r="1676" spans="1:25" x14ac:dyDescent="0.2">
      <c r="A1676" s="37">
        <f t="shared" si="174"/>
        <v>1674</v>
      </c>
      <c r="B1676" s="38">
        <v>285.79199999999997</v>
      </c>
      <c r="H1676" s="37">
        <f t="shared" si="175"/>
        <v>1674</v>
      </c>
      <c r="I1676" s="42">
        <f t="shared" si="172"/>
        <v>285.86314398943199</v>
      </c>
      <c r="O1676" s="43"/>
      <c r="P1676" s="43"/>
      <c r="X1676" s="37">
        <f t="shared" si="173"/>
        <v>1679</v>
      </c>
      <c r="Y1676" s="38">
        <f t="shared" si="171"/>
        <v>286.33199999999999</v>
      </c>
    </row>
    <row r="1677" spans="1:25" x14ac:dyDescent="0.2">
      <c r="A1677" s="37">
        <f t="shared" si="174"/>
        <v>1675</v>
      </c>
      <c r="B1677" s="38">
        <v>285.89999999999998</v>
      </c>
      <c r="H1677" s="37">
        <f t="shared" si="175"/>
        <v>1675</v>
      </c>
      <c r="I1677" s="42">
        <f t="shared" si="172"/>
        <v>285.97093791281372</v>
      </c>
      <c r="O1677" s="43"/>
      <c r="P1677" s="43"/>
      <c r="X1677" s="37">
        <f t="shared" si="173"/>
        <v>1680</v>
      </c>
      <c r="Y1677" s="38">
        <f t="shared" si="171"/>
        <v>286.44</v>
      </c>
    </row>
    <row r="1678" spans="1:25" x14ac:dyDescent="0.2">
      <c r="A1678" s="37">
        <f t="shared" si="174"/>
        <v>1676</v>
      </c>
      <c r="B1678" s="38">
        <v>286.00799999999998</v>
      </c>
      <c r="H1678" s="37">
        <f t="shared" si="175"/>
        <v>1676</v>
      </c>
      <c r="I1678" s="42">
        <f t="shared" si="172"/>
        <v>286.07873183619552</v>
      </c>
      <c r="O1678" s="43"/>
      <c r="P1678" s="43"/>
      <c r="X1678" s="37">
        <f t="shared" si="173"/>
        <v>1681</v>
      </c>
      <c r="Y1678" s="38">
        <f t="shared" si="171"/>
        <v>286.548</v>
      </c>
    </row>
    <row r="1679" spans="1:25" x14ac:dyDescent="0.2">
      <c r="A1679" s="37">
        <f t="shared" si="174"/>
        <v>1677</v>
      </c>
      <c r="B1679" s="38">
        <v>286.11599999999999</v>
      </c>
      <c r="H1679" s="37">
        <f t="shared" si="175"/>
        <v>1677</v>
      </c>
      <c r="I1679" s="42">
        <f t="shared" si="172"/>
        <v>286.18652575957725</v>
      </c>
      <c r="O1679" s="43"/>
      <c r="P1679" s="43"/>
      <c r="X1679" s="37">
        <f t="shared" si="173"/>
        <v>1682</v>
      </c>
      <c r="Y1679" s="38">
        <f t="shared" si="171"/>
        <v>286.65600000000001</v>
      </c>
    </row>
    <row r="1680" spans="1:25" x14ac:dyDescent="0.2">
      <c r="A1680" s="37">
        <f t="shared" si="174"/>
        <v>1678</v>
      </c>
      <c r="B1680" s="38">
        <v>286.22399999999999</v>
      </c>
      <c r="H1680" s="37">
        <f t="shared" si="175"/>
        <v>1678</v>
      </c>
      <c r="I1680" s="42">
        <f t="shared" si="172"/>
        <v>286.29431968295904</v>
      </c>
      <c r="O1680" s="43"/>
      <c r="P1680" s="43"/>
      <c r="X1680" s="37">
        <f t="shared" si="173"/>
        <v>1683</v>
      </c>
      <c r="Y1680" s="38">
        <f t="shared" si="171"/>
        <v>286.76400000000001</v>
      </c>
    </row>
    <row r="1681" spans="1:25" x14ac:dyDescent="0.2">
      <c r="A1681" s="37">
        <f t="shared" si="174"/>
        <v>1679</v>
      </c>
      <c r="B1681" s="38">
        <v>286.33199999999999</v>
      </c>
      <c r="H1681" s="37">
        <f t="shared" si="175"/>
        <v>1679</v>
      </c>
      <c r="I1681" s="42">
        <f t="shared" si="172"/>
        <v>286.40211360634083</v>
      </c>
      <c r="O1681" s="43"/>
      <c r="P1681" s="43"/>
      <c r="X1681" s="37">
        <f t="shared" si="173"/>
        <v>1684</v>
      </c>
      <c r="Y1681" s="38">
        <f t="shared" si="171"/>
        <v>286.87200000000001</v>
      </c>
    </row>
    <row r="1682" spans="1:25" x14ac:dyDescent="0.2">
      <c r="A1682" s="37">
        <f t="shared" si="174"/>
        <v>1680</v>
      </c>
      <c r="B1682" s="38">
        <v>286.44</v>
      </c>
      <c r="H1682" s="37">
        <f t="shared" si="175"/>
        <v>1680</v>
      </c>
      <c r="I1682" s="42">
        <f t="shared" si="172"/>
        <v>286.50990752972257</v>
      </c>
      <c r="O1682" s="43"/>
      <c r="P1682" s="43"/>
      <c r="X1682" s="37">
        <f t="shared" si="173"/>
        <v>1685</v>
      </c>
      <c r="Y1682" s="38">
        <f t="shared" si="171"/>
        <v>286.98</v>
      </c>
    </row>
    <row r="1683" spans="1:25" x14ac:dyDescent="0.2">
      <c r="A1683" s="37">
        <f t="shared" si="174"/>
        <v>1681</v>
      </c>
      <c r="B1683" s="38">
        <v>286.548</v>
      </c>
      <c r="H1683" s="37">
        <f t="shared" si="175"/>
        <v>1681</v>
      </c>
      <c r="I1683" s="42">
        <f t="shared" si="172"/>
        <v>286.61770145310436</v>
      </c>
      <c r="O1683" s="43"/>
      <c r="P1683" s="43"/>
      <c r="X1683" s="37">
        <f t="shared" si="173"/>
        <v>1686</v>
      </c>
      <c r="Y1683" s="38">
        <f t="shared" si="171"/>
        <v>287.08800000000002</v>
      </c>
    </row>
    <row r="1684" spans="1:25" x14ac:dyDescent="0.2">
      <c r="A1684" s="37">
        <f t="shared" si="174"/>
        <v>1682</v>
      </c>
      <c r="B1684" s="38">
        <v>286.65600000000001</v>
      </c>
      <c r="H1684" s="37">
        <f t="shared" si="175"/>
        <v>1682</v>
      </c>
      <c r="I1684" s="42">
        <f t="shared" si="172"/>
        <v>286.72549537648615</v>
      </c>
      <c r="O1684" s="43"/>
      <c r="P1684" s="43"/>
      <c r="X1684" s="37">
        <f t="shared" si="173"/>
        <v>1687</v>
      </c>
      <c r="Y1684" s="38">
        <f t="shared" si="171"/>
        <v>287.19600000000003</v>
      </c>
    </row>
    <row r="1685" spans="1:25" x14ac:dyDescent="0.2">
      <c r="A1685" s="37">
        <f t="shared" si="174"/>
        <v>1683</v>
      </c>
      <c r="B1685" s="38">
        <v>286.76400000000001</v>
      </c>
      <c r="H1685" s="37">
        <f t="shared" si="175"/>
        <v>1683</v>
      </c>
      <c r="I1685" s="42">
        <f t="shared" si="172"/>
        <v>286.83328929986789</v>
      </c>
      <c r="O1685" s="43"/>
      <c r="P1685" s="43"/>
      <c r="X1685" s="37">
        <f t="shared" si="173"/>
        <v>1688</v>
      </c>
      <c r="Y1685" s="38">
        <f t="shared" si="171"/>
        <v>287.30399999999997</v>
      </c>
    </row>
    <row r="1686" spans="1:25" x14ac:dyDescent="0.2">
      <c r="A1686" s="37">
        <f t="shared" si="174"/>
        <v>1684</v>
      </c>
      <c r="B1686" s="38">
        <v>286.87200000000001</v>
      </c>
      <c r="H1686" s="37">
        <f t="shared" si="175"/>
        <v>1684</v>
      </c>
      <c r="I1686" s="42">
        <f t="shared" si="172"/>
        <v>286.94108322324968</v>
      </c>
      <c r="O1686" s="43"/>
      <c r="P1686" s="43"/>
      <c r="X1686" s="37">
        <f t="shared" si="173"/>
        <v>1689</v>
      </c>
      <c r="Y1686" s="38">
        <f t="shared" si="171"/>
        <v>287.41199999999998</v>
      </c>
    </row>
    <row r="1687" spans="1:25" x14ac:dyDescent="0.2">
      <c r="A1687" s="37">
        <f t="shared" si="174"/>
        <v>1685</v>
      </c>
      <c r="B1687" s="38">
        <v>286.98</v>
      </c>
      <c r="H1687" s="37">
        <f t="shared" si="175"/>
        <v>1685</v>
      </c>
      <c r="I1687" s="42">
        <f t="shared" si="172"/>
        <v>287.04887714663141</v>
      </c>
      <c r="O1687" s="43"/>
      <c r="P1687" s="43"/>
      <c r="X1687" s="37">
        <f t="shared" si="173"/>
        <v>1690</v>
      </c>
      <c r="Y1687" s="38">
        <f t="shared" si="171"/>
        <v>287.52</v>
      </c>
    </row>
    <row r="1688" spans="1:25" x14ac:dyDescent="0.2">
      <c r="A1688" s="37">
        <f t="shared" si="174"/>
        <v>1686</v>
      </c>
      <c r="B1688" s="38">
        <v>287.08800000000002</v>
      </c>
      <c r="H1688" s="37">
        <f t="shared" si="175"/>
        <v>1686</v>
      </c>
      <c r="I1688" s="42">
        <f t="shared" si="172"/>
        <v>287.1566710700132</v>
      </c>
      <c r="O1688" s="43"/>
      <c r="P1688" s="43"/>
      <c r="X1688" s="37">
        <f t="shared" si="173"/>
        <v>1691</v>
      </c>
      <c r="Y1688" s="38">
        <f t="shared" si="171"/>
        <v>287.62799999999999</v>
      </c>
    </row>
    <row r="1689" spans="1:25" x14ac:dyDescent="0.2">
      <c r="A1689" s="37">
        <f t="shared" si="174"/>
        <v>1687</v>
      </c>
      <c r="B1689" s="38">
        <v>287.19600000000003</v>
      </c>
      <c r="H1689" s="37">
        <f t="shared" si="175"/>
        <v>1687</v>
      </c>
      <c r="I1689" s="42">
        <f t="shared" si="172"/>
        <v>287.26446499339499</v>
      </c>
      <c r="O1689" s="43"/>
      <c r="P1689" s="43"/>
      <c r="X1689" s="37">
        <f t="shared" si="173"/>
        <v>1692</v>
      </c>
      <c r="Y1689" s="38">
        <f t="shared" si="171"/>
        <v>287.73599999999999</v>
      </c>
    </row>
    <row r="1690" spans="1:25" x14ac:dyDescent="0.2">
      <c r="A1690" s="37">
        <f t="shared" si="174"/>
        <v>1688</v>
      </c>
      <c r="B1690" s="38">
        <v>287.30399999999997</v>
      </c>
      <c r="H1690" s="37">
        <f t="shared" si="175"/>
        <v>1688</v>
      </c>
      <c r="I1690" s="42">
        <f t="shared" si="172"/>
        <v>287.37225891677673</v>
      </c>
      <c r="O1690" s="43"/>
      <c r="P1690" s="43"/>
      <c r="X1690" s="37">
        <f t="shared" si="173"/>
        <v>1693</v>
      </c>
      <c r="Y1690" s="38">
        <f t="shared" ref="Y1690:Y1746" si="176">SUM(Y$1497+((Y$1747-Y$1497)*((X1690-X$1497)/(X$1747-X$1497))))</f>
        <v>287.84399999999999</v>
      </c>
    </row>
    <row r="1691" spans="1:25" x14ac:dyDescent="0.2">
      <c r="A1691" s="37">
        <f t="shared" si="174"/>
        <v>1689</v>
      </c>
      <c r="B1691" s="38">
        <v>287.41199999999998</v>
      </c>
      <c r="H1691" s="37">
        <f t="shared" si="175"/>
        <v>1689</v>
      </c>
      <c r="I1691" s="42">
        <f t="shared" si="172"/>
        <v>287.48005284015852</v>
      </c>
      <c r="O1691" s="43"/>
      <c r="P1691" s="43"/>
      <c r="X1691" s="37">
        <f t="shared" si="173"/>
        <v>1694</v>
      </c>
      <c r="Y1691" s="38">
        <f t="shared" si="176"/>
        <v>287.952</v>
      </c>
    </row>
    <row r="1692" spans="1:25" x14ac:dyDescent="0.2">
      <c r="A1692" s="37">
        <f t="shared" si="174"/>
        <v>1690</v>
      </c>
      <c r="B1692" s="38">
        <v>287.52</v>
      </c>
      <c r="H1692" s="37">
        <f t="shared" si="175"/>
        <v>1690</v>
      </c>
      <c r="I1692" s="42">
        <f t="shared" si="172"/>
        <v>287.58784676354031</v>
      </c>
      <c r="O1692" s="43"/>
      <c r="P1692" s="43"/>
      <c r="X1692" s="37">
        <f t="shared" si="173"/>
        <v>1695</v>
      </c>
      <c r="Y1692" s="38">
        <f t="shared" si="176"/>
        <v>288.06</v>
      </c>
    </row>
    <row r="1693" spans="1:25" x14ac:dyDescent="0.2">
      <c r="A1693" s="37">
        <f t="shared" si="174"/>
        <v>1691</v>
      </c>
      <c r="B1693" s="38">
        <v>287.62799999999999</v>
      </c>
      <c r="H1693" s="37">
        <f t="shared" si="175"/>
        <v>1691</v>
      </c>
      <c r="I1693" s="42">
        <f t="shared" si="172"/>
        <v>287.69564068692205</v>
      </c>
      <c r="O1693" s="43"/>
      <c r="P1693" s="43"/>
      <c r="X1693" s="37">
        <f t="shared" si="173"/>
        <v>1696</v>
      </c>
      <c r="Y1693" s="38">
        <f t="shared" si="176"/>
        <v>288.16800000000001</v>
      </c>
    </row>
    <row r="1694" spans="1:25" x14ac:dyDescent="0.2">
      <c r="A1694" s="37">
        <f t="shared" si="174"/>
        <v>1692</v>
      </c>
      <c r="B1694" s="38">
        <v>287.73599999999999</v>
      </c>
      <c r="H1694" s="37">
        <f t="shared" si="175"/>
        <v>1692</v>
      </c>
      <c r="I1694" s="42">
        <f t="shared" si="172"/>
        <v>287.80343461030384</v>
      </c>
      <c r="O1694" s="43"/>
      <c r="P1694" s="43"/>
      <c r="X1694" s="37">
        <f t="shared" si="173"/>
        <v>1697</v>
      </c>
      <c r="Y1694" s="38">
        <f t="shared" si="176"/>
        <v>288.27600000000001</v>
      </c>
    </row>
    <row r="1695" spans="1:25" x14ac:dyDescent="0.2">
      <c r="A1695" s="37">
        <f t="shared" si="174"/>
        <v>1693</v>
      </c>
      <c r="B1695" s="38">
        <v>287.84399999999999</v>
      </c>
      <c r="H1695" s="37">
        <f t="shared" si="175"/>
        <v>1693</v>
      </c>
      <c r="I1695" s="42">
        <f t="shared" si="172"/>
        <v>287.91122853368557</v>
      </c>
      <c r="O1695" s="43"/>
      <c r="P1695" s="43"/>
      <c r="X1695" s="37">
        <f t="shared" si="173"/>
        <v>1698</v>
      </c>
      <c r="Y1695" s="38">
        <f t="shared" si="176"/>
        <v>288.38400000000001</v>
      </c>
    </row>
    <row r="1696" spans="1:25" x14ac:dyDescent="0.2">
      <c r="A1696" s="37">
        <f t="shared" si="174"/>
        <v>1694</v>
      </c>
      <c r="B1696" s="38">
        <v>287.952</v>
      </c>
      <c r="H1696" s="37">
        <f t="shared" si="175"/>
        <v>1694</v>
      </c>
      <c r="I1696" s="42">
        <f t="shared" ref="I1696:I1752" si="177">SUM($F$41+(($F$42-$F$41)*((H1696-$E$41)/($E$42-$E$41))))</f>
        <v>288.01902245706736</v>
      </c>
      <c r="O1696" s="43"/>
      <c r="P1696" s="43"/>
      <c r="X1696" s="37">
        <f t="shared" si="173"/>
        <v>1699</v>
      </c>
      <c r="Y1696" s="38">
        <f t="shared" si="176"/>
        <v>288.49200000000002</v>
      </c>
    </row>
    <row r="1697" spans="1:25" x14ac:dyDescent="0.2">
      <c r="A1697" s="37">
        <f t="shared" si="174"/>
        <v>1695</v>
      </c>
      <c r="B1697" s="38">
        <v>288.06</v>
      </c>
      <c r="H1697" s="37">
        <f t="shared" si="175"/>
        <v>1695</v>
      </c>
      <c r="I1697" s="42">
        <f t="shared" si="177"/>
        <v>288.12681638044916</v>
      </c>
      <c r="O1697" s="43"/>
      <c r="P1697" s="43"/>
      <c r="X1697" s="37">
        <f t="shared" si="173"/>
        <v>1700</v>
      </c>
      <c r="Y1697" s="38">
        <f t="shared" si="176"/>
        <v>288.60000000000002</v>
      </c>
    </row>
    <row r="1698" spans="1:25" x14ac:dyDescent="0.2">
      <c r="A1698" s="37">
        <f t="shared" si="174"/>
        <v>1696</v>
      </c>
      <c r="B1698" s="38">
        <v>288.16800000000001</v>
      </c>
      <c r="H1698" s="37">
        <f t="shared" si="175"/>
        <v>1696</v>
      </c>
      <c r="I1698" s="42">
        <f t="shared" si="177"/>
        <v>288.23461030383089</v>
      </c>
      <c r="O1698" s="43"/>
      <c r="P1698" s="43"/>
      <c r="X1698" s="37">
        <f t="shared" si="173"/>
        <v>1701</v>
      </c>
      <c r="Y1698" s="38">
        <f t="shared" si="176"/>
        <v>288.70800000000003</v>
      </c>
    </row>
    <row r="1699" spans="1:25" x14ac:dyDescent="0.2">
      <c r="A1699" s="37">
        <f t="shared" si="174"/>
        <v>1697</v>
      </c>
      <c r="B1699" s="38">
        <v>288.27600000000001</v>
      </c>
      <c r="H1699" s="37">
        <f t="shared" si="175"/>
        <v>1697</v>
      </c>
      <c r="I1699" s="42">
        <f t="shared" si="177"/>
        <v>288.34240422721268</v>
      </c>
      <c r="O1699" s="43"/>
      <c r="P1699" s="43"/>
      <c r="X1699" s="37">
        <f t="shared" si="173"/>
        <v>1702</v>
      </c>
      <c r="Y1699" s="38">
        <f t="shared" si="176"/>
        <v>288.81600000000003</v>
      </c>
    </row>
    <row r="1700" spans="1:25" x14ac:dyDescent="0.2">
      <c r="A1700" s="37">
        <f t="shared" si="174"/>
        <v>1698</v>
      </c>
      <c r="B1700" s="38">
        <v>288.38400000000001</v>
      </c>
      <c r="H1700" s="37">
        <f t="shared" si="175"/>
        <v>1698</v>
      </c>
      <c r="I1700" s="42">
        <f t="shared" si="177"/>
        <v>288.45019815059447</v>
      </c>
      <c r="O1700" s="43"/>
      <c r="P1700" s="43"/>
      <c r="X1700" s="37">
        <f t="shared" si="173"/>
        <v>1703</v>
      </c>
      <c r="Y1700" s="38">
        <f t="shared" si="176"/>
        <v>288.92399999999998</v>
      </c>
    </row>
    <row r="1701" spans="1:25" x14ac:dyDescent="0.2">
      <c r="A1701" s="37">
        <f t="shared" si="174"/>
        <v>1699</v>
      </c>
      <c r="B1701" s="38">
        <v>288.49200000000002</v>
      </c>
      <c r="H1701" s="37">
        <f t="shared" si="175"/>
        <v>1699</v>
      </c>
      <c r="I1701" s="42">
        <f t="shared" si="177"/>
        <v>288.55799207397621</v>
      </c>
      <c r="O1701" s="43"/>
      <c r="P1701" s="43"/>
      <c r="X1701" s="37">
        <f t="shared" si="173"/>
        <v>1704</v>
      </c>
      <c r="Y1701" s="38">
        <f t="shared" si="176"/>
        <v>289.03199999999998</v>
      </c>
    </row>
    <row r="1702" spans="1:25" x14ac:dyDescent="0.2">
      <c r="A1702" s="37">
        <f t="shared" si="174"/>
        <v>1700</v>
      </c>
      <c r="B1702" s="38">
        <v>288.60000000000002</v>
      </c>
      <c r="H1702" s="37">
        <f t="shared" si="175"/>
        <v>1700</v>
      </c>
      <c r="I1702" s="42">
        <f t="shared" si="177"/>
        <v>288.665785997358</v>
      </c>
      <c r="O1702" s="43"/>
      <c r="P1702" s="43"/>
      <c r="X1702" s="37">
        <f t="shared" si="173"/>
        <v>1705</v>
      </c>
      <c r="Y1702" s="38">
        <f t="shared" si="176"/>
        <v>289.14</v>
      </c>
    </row>
    <row r="1703" spans="1:25" x14ac:dyDescent="0.2">
      <c r="A1703" s="37">
        <f t="shared" si="174"/>
        <v>1701</v>
      </c>
      <c r="B1703" s="38">
        <v>288.70800000000003</v>
      </c>
      <c r="H1703" s="37">
        <f t="shared" si="175"/>
        <v>1701</v>
      </c>
      <c r="I1703" s="42">
        <f t="shared" si="177"/>
        <v>288.77357992073973</v>
      </c>
      <c r="O1703" s="43"/>
      <c r="P1703" s="43"/>
      <c r="X1703" s="37">
        <f t="shared" si="173"/>
        <v>1706</v>
      </c>
      <c r="Y1703" s="38">
        <f t="shared" si="176"/>
        <v>289.24799999999999</v>
      </c>
    </row>
    <row r="1704" spans="1:25" x14ac:dyDescent="0.2">
      <c r="A1704" s="37">
        <f t="shared" si="174"/>
        <v>1702</v>
      </c>
      <c r="B1704" s="38">
        <v>288.81600000000003</v>
      </c>
      <c r="H1704" s="37">
        <f t="shared" si="175"/>
        <v>1702</v>
      </c>
      <c r="I1704" s="42">
        <f t="shared" si="177"/>
        <v>288.88137384412153</v>
      </c>
      <c r="O1704" s="43"/>
      <c r="P1704" s="43"/>
      <c r="X1704" s="37">
        <f t="shared" si="173"/>
        <v>1707</v>
      </c>
      <c r="Y1704" s="38">
        <f t="shared" si="176"/>
        <v>289.35599999999999</v>
      </c>
    </row>
    <row r="1705" spans="1:25" x14ac:dyDescent="0.2">
      <c r="A1705" s="37">
        <f t="shared" si="174"/>
        <v>1703</v>
      </c>
      <c r="B1705" s="38">
        <v>288.92399999999998</v>
      </c>
      <c r="H1705" s="37">
        <f t="shared" si="175"/>
        <v>1703</v>
      </c>
      <c r="I1705" s="42">
        <f t="shared" si="177"/>
        <v>288.98916776750332</v>
      </c>
      <c r="O1705" s="43"/>
      <c r="P1705" s="43"/>
      <c r="X1705" s="37">
        <f t="shared" si="173"/>
        <v>1708</v>
      </c>
      <c r="Y1705" s="38">
        <f t="shared" si="176"/>
        <v>289.464</v>
      </c>
    </row>
    <row r="1706" spans="1:25" x14ac:dyDescent="0.2">
      <c r="A1706" s="37">
        <f t="shared" si="174"/>
        <v>1704</v>
      </c>
      <c r="B1706" s="38">
        <v>289.03199999999998</v>
      </c>
      <c r="H1706" s="37">
        <f t="shared" si="175"/>
        <v>1704</v>
      </c>
      <c r="I1706" s="42">
        <f t="shared" si="177"/>
        <v>289.09696169088505</v>
      </c>
      <c r="O1706" s="43"/>
      <c r="P1706" s="43"/>
      <c r="X1706" s="37">
        <f t="shared" si="173"/>
        <v>1709</v>
      </c>
      <c r="Y1706" s="38">
        <f t="shared" si="176"/>
        <v>289.572</v>
      </c>
    </row>
    <row r="1707" spans="1:25" x14ac:dyDescent="0.2">
      <c r="A1707" s="37">
        <f t="shared" si="174"/>
        <v>1705</v>
      </c>
      <c r="B1707" s="38">
        <v>289.14</v>
      </c>
      <c r="H1707" s="37">
        <f t="shared" si="175"/>
        <v>1705</v>
      </c>
      <c r="I1707" s="42">
        <f t="shared" si="177"/>
        <v>289.20475561426684</v>
      </c>
      <c r="O1707" s="43"/>
      <c r="P1707" s="43"/>
      <c r="X1707" s="37">
        <f t="shared" si="173"/>
        <v>1710</v>
      </c>
      <c r="Y1707" s="38">
        <f t="shared" si="176"/>
        <v>289.68</v>
      </c>
    </row>
    <row r="1708" spans="1:25" x14ac:dyDescent="0.2">
      <c r="A1708" s="37">
        <f t="shared" si="174"/>
        <v>1706</v>
      </c>
      <c r="B1708" s="38">
        <v>289.24799999999999</v>
      </c>
      <c r="H1708" s="37">
        <f t="shared" si="175"/>
        <v>1706</v>
      </c>
      <c r="I1708" s="42">
        <f t="shared" si="177"/>
        <v>289.31254953764858</v>
      </c>
      <c r="O1708" s="43"/>
      <c r="P1708" s="43"/>
      <c r="X1708" s="37">
        <f t="shared" si="173"/>
        <v>1711</v>
      </c>
      <c r="Y1708" s="38">
        <f t="shared" si="176"/>
        <v>289.78800000000001</v>
      </c>
    </row>
    <row r="1709" spans="1:25" x14ac:dyDescent="0.2">
      <c r="A1709" s="37">
        <f t="shared" si="174"/>
        <v>1707</v>
      </c>
      <c r="B1709" s="38">
        <v>289.35599999999999</v>
      </c>
      <c r="H1709" s="37">
        <f t="shared" si="175"/>
        <v>1707</v>
      </c>
      <c r="I1709" s="42">
        <f t="shared" si="177"/>
        <v>289.42034346103037</v>
      </c>
      <c r="O1709" s="43"/>
      <c r="P1709" s="43"/>
      <c r="X1709" s="37">
        <f t="shared" si="173"/>
        <v>1712</v>
      </c>
      <c r="Y1709" s="38">
        <f t="shared" si="176"/>
        <v>289.89600000000002</v>
      </c>
    </row>
    <row r="1710" spans="1:25" x14ac:dyDescent="0.2">
      <c r="A1710" s="37">
        <f t="shared" si="174"/>
        <v>1708</v>
      </c>
      <c r="B1710" s="38">
        <v>289.464</v>
      </c>
      <c r="H1710" s="37">
        <f t="shared" si="175"/>
        <v>1708</v>
      </c>
      <c r="I1710" s="42">
        <f t="shared" si="177"/>
        <v>289.52813738441216</v>
      </c>
      <c r="O1710" s="43"/>
      <c r="P1710" s="43"/>
      <c r="X1710" s="37">
        <f t="shared" si="173"/>
        <v>1713</v>
      </c>
      <c r="Y1710" s="38">
        <f t="shared" si="176"/>
        <v>290.00400000000002</v>
      </c>
    </row>
    <row r="1711" spans="1:25" x14ac:dyDescent="0.2">
      <c r="A1711" s="37">
        <f t="shared" si="174"/>
        <v>1709</v>
      </c>
      <c r="B1711" s="38">
        <v>289.572</v>
      </c>
      <c r="H1711" s="37">
        <f t="shared" si="175"/>
        <v>1709</v>
      </c>
      <c r="I1711" s="42">
        <f t="shared" si="177"/>
        <v>289.6359313077939</v>
      </c>
      <c r="O1711" s="43"/>
      <c r="P1711" s="43"/>
      <c r="X1711" s="37">
        <f t="shared" si="173"/>
        <v>1714</v>
      </c>
      <c r="Y1711" s="38">
        <f t="shared" si="176"/>
        <v>290.11200000000002</v>
      </c>
    </row>
    <row r="1712" spans="1:25" x14ac:dyDescent="0.2">
      <c r="A1712" s="37">
        <f t="shared" si="174"/>
        <v>1710</v>
      </c>
      <c r="B1712" s="38">
        <v>289.68</v>
      </c>
      <c r="H1712" s="37">
        <f t="shared" si="175"/>
        <v>1710</v>
      </c>
      <c r="I1712" s="42">
        <f t="shared" si="177"/>
        <v>289.74372523117569</v>
      </c>
      <c r="O1712" s="43"/>
      <c r="P1712" s="43"/>
      <c r="X1712" s="37">
        <f t="shared" si="173"/>
        <v>1715</v>
      </c>
      <c r="Y1712" s="38">
        <f t="shared" si="176"/>
        <v>290.22000000000003</v>
      </c>
    </row>
    <row r="1713" spans="1:25" x14ac:dyDescent="0.2">
      <c r="A1713" s="37">
        <f t="shared" si="174"/>
        <v>1711</v>
      </c>
      <c r="B1713" s="38">
        <v>289.78800000000001</v>
      </c>
      <c r="H1713" s="37">
        <f t="shared" si="175"/>
        <v>1711</v>
      </c>
      <c r="I1713" s="42">
        <f t="shared" si="177"/>
        <v>289.85151915455748</v>
      </c>
      <c r="O1713" s="43"/>
      <c r="P1713" s="43"/>
      <c r="X1713" s="37">
        <f t="shared" si="173"/>
        <v>1716</v>
      </c>
      <c r="Y1713" s="38">
        <f t="shared" si="176"/>
        <v>290.32799999999997</v>
      </c>
    </row>
    <row r="1714" spans="1:25" x14ac:dyDescent="0.2">
      <c r="A1714" s="37">
        <f t="shared" si="174"/>
        <v>1712</v>
      </c>
      <c r="B1714" s="38">
        <v>289.89600000000002</v>
      </c>
      <c r="H1714" s="37">
        <f t="shared" si="175"/>
        <v>1712</v>
      </c>
      <c r="I1714" s="42">
        <f t="shared" si="177"/>
        <v>289.95931307793921</v>
      </c>
      <c r="O1714" s="43"/>
      <c r="P1714" s="43"/>
      <c r="X1714" s="37">
        <f t="shared" si="173"/>
        <v>1717</v>
      </c>
      <c r="Y1714" s="38">
        <f t="shared" si="176"/>
        <v>290.43599999999998</v>
      </c>
    </row>
    <row r="1715" spans="1:25" x14ac:dyDescent="0.2">
      <c r="A1715" s="37">
        <f t="shared" si="174"/>
        <v>1713</v>
      </c>
      <c r="B1715" s="38">
        <v>290.00400000000002</v>
      </c>
      <c r="H1715" s="37">
        <f t="shared" si="175"/>
        <v>1713</v>
      </c>
      <c r="I1715" s="42">
        <f t="shared" si="177"/>
        <v>290.06710700132101</v>
      </c>
      <c r="O1715" s="43"/>
      <c r="P1715" s="43"/>
      <c r="X1715" s="37">
        <f t="shared" si="173"/>
        <v>1718</v>
      </c>
      <c r="Y1715" s="38">
        <f t="shared" si="176"/>
        <v>290.54399999999998</v>
      </c>
    </row>
    <row r="1716" spans="1:25" x14ac:dyDescent="0.2">
      <c r="A1716" s="37">
        <f t="shared" si="174"/>
        <v>1714</v>
      </c>
      <c r="B1716" s="38">
        <v>290.11200000000002</v>
      </c>
      <c r="H1716" s="37">
        <f t="shared" si="175"/>
        <v>1714</v>
      </c>
      <c r="I1716" s="42">
        <f t="shared" si="177"/>
        <v>290.1749009247028</v>
      </c>
      <c r="O1716" s="43"/>
      <c r="P1716" s="43"/>
      <c r="X1716" s="37">
        <f t="shared" si="173"/>
        <v>1719</v>
      </c>
      <c r="Y1716" s="38">
        <f t="shared" si="176"/>
        <v>290.65199999999999</v>
      </c>
    </row>
    <row r="1717" spans="1:25" x14ac:dyDescent="0.2">
      <c r="A1717" s="37">
        <f t="shared" si="174"/>
        <v>1715</v>
      </c>
      <c r="B1717" s="38">
        <v>290.22000000000003</v>
      </c>
      <c r="H1717" s="37">
        <f t="shared" si="175"/>
        <v>1715</v>
      </c>
      <c r="I1717" s="42">
        <f t="shared" si="177"/>
        <v>290.28269484808453</v>
      </c>
      <c r="O1717" s="43"/>
      <c r="P1717" s="43"/>
      <c r="X1717" s="37">
        <f t="shared" si="173"/>
        <v>1720</v>
      </c>
      <c r="Y1717" s="38">
        <f t="shared" si="176"/>
        <v>290.76</v>
      </c>
    </row>
    <row r="1718" spans="1:25" x14ac:dyDescent="0.2">
      <c r="A1718" s="37">
        <f t="shared" si="174"/>
        <v>1716</v>
      </c>
      <c r="B1718" s="38">
        <v>290.32799999999997</v>
      </c>
      <c r="H1718" s="37">
        <f t="shared" si="175"/>
        <v>1716</v>
      </c>
      <c r="I1718" s="42">
        <f t="shared" si="177"/>
        <v>290.39048877146632</v>
      </c>
      <c r="O1718" s="43"/>
      <c r="P1718" s="43"/>
      <c r="X1718" s="37">
        <f t="shared" si="173"/>
        <v>1721</v>
      </c>
      <c r="Y1718" s="38">
        <f t="shared" si="176"/>
        <v>290.86799999999999</v>
      </c>
    </row>
    <row r="1719" spans="1:25" x14ac:dyDescent="0.2">
      <c r="A1719" s="37">
        <f t="shared" si="174"/>
        <v>1717</v>
      </c>
      <c r="B1719" s="38">
        <v>290.43599999999998</v>
      </c>
      <c r="H1719" s="37">
        <f t="shared" si="175"/>
        <v>1717</v>
      </c>
      <c r="I1719" s="42">
        <f t="shared" si="177"/>
        <v>290.49828269484806</v>
      </c>
      <c r="O1719" s="43"/>
      <c r="P1719" s="43"/>
      <c r="X1719" s="37">
        <f t="shared" si="173"/>
        <v>1722</v>
      </c>
      <c r="Y1719" s="38">
        <f t="shared" si="176"/>
        <v>290.976</v>
      </c>
    </row>
    <row r="1720" spans="1:25" x14ac:dyDescent="0.2">
      <c r="A1720" s="37">
        <f t="shared" si="174"/>
        <v>1718</v>
      </c>
      <c r="B1720" s="38">
        <v>290.54399999999998</v>
      </c>
      <c r="H1720" s="37">
        <f t="shared" si="175"/>
        <v>1718</v>
      </c>
      <c r="I1720" s="42">
        <f t="shared" si="177"/>
        <v>290.60607661822985</v>
      </c>
      <c r="O1720" s="43"/>
      <c r="P1720" s="43"/>
      <c r="X1720" s="37">
        <f t="shared" si="173"/>
        <v>1723</v>
      </c>
      <c r="Y1720" s="38">
        <f t="shared" si="176"/>
        <v>291.084</v>
      </c>
    </row>
    <row r="1721" spans="1:25" x14ac:dyDescent="0.2">
      <c r="A1721" s="37">
        <f t="shared" si="174"/>
        <v>1719</v>
      </c>
      <c r="B1721" s="38">
        <v>290.65199999999999</v>
      </c>
      <c r="H1721" s="37">
        <f t="shared" si="175"/>
        <v>1719</v>
      </c>
      <c r="I1721" s="42">
        <f t="shared" si="177"/>
        <v>290.71387054161164</v>
      </c>
      <c r="O1721" s="43"/>
      <c r="P1721" s="43"/>
      <c r="X1721" s="37">
        <f t="shared" si="173"/>
        <v>1724</v>
      </c>
      <c r="Y1721" s="38">
        <f t="shared" si="176"/>
        <v>291.19200000000001</v>
      </c>
    </row>
    <row r="1722" spans="1:25" x14ac:dyDescent="0.2">
      <c r="A1722" s="37">
        <f t="shared" si="174"/>
        <v>1720</v>
      </c>
      <c r="B1722" s="38">
        <v>290.76</v>
      </c>
      <c r="H1722" s="37">
        <f t="shared" si="175"/>
        <v>1720</v>
      </c>
      <c r="I1722" s="42">
        <f t="shared" si="177"/>
        <v>290.82166446499338</v>
      </c>
      <c r="O1722" s="43"/>
      <c r="P1722" s="43"/>
      <c r="X1722" s="37">
        <f t="shared" si="173"/>
        <v>1725</v>
      </c>
      <c r="Y1722" s="38">
        <f t="shared" si="176"/>
        <v>291.3</v>
      </c>
    </row>
    <row r="1723" spans="1:25" x14ac:dyDescent="0.2">
      <c r="A1723" s="37">
        <f t="shared" si="174"/>
        <v>1721</v>
      </c>
      <c r="B1723" s="38">
        <v>290.86799999999999</v>
      </c>
      <c r="H1723" s="37">
        <f t="shared" si="175"/>
        <v>1721</v>
      </c>
      <c r="I1723" s="42">
        <f t="shared" si="177"/>
        <v>290.92945838837517</v>
      </c>
      <c r="O1723" s="43"/>
      <c r="P1723" s="43"/>
      <c r="X1723" s="37">
        <f t="shared" si="173"/>
        <v>1726</v>
      </c>
      <c r="Y1723" s="38">
        <f t="shared" si="176"/>
        <v>291.40800000000002</v>
      </c>
    </row>
    <row r="1724" spans="1:25" x14ac:dyDescent="0.2">
      <c r="A1724" s="37">
        <f t="shared" si="174"/>
        <v>1722</v>
      </c>
      <c r="B1724" s="38">
        <v>290.976</v>
      </c>
      <c r="H1724" s="37">
        <f t="shared" si="175"/>
        <v>1722</v>
      </c>
      <c r="I1724" s="42">
        <f t="shared" si="177"/>
        <v>291.03725231175696</v>
      </c>
      <c r="O1724" s="43"/>
      <c r="P1724" s="43"/>
      <c r="X1724" s="37">
        <f t="shared" si="173"/>
        <v>1727</v>
      </c>
      <c r="Y1724" s="38">
        <f t="shared" si="176"/>
        <v>291.51600000000002</v>
      </c>
    </row>
    <row r="1725" spans="1:25" x14ac:dyDescent="0.2">
      <c r="A1725" s="37">
        <f t="shared" si="174"/>
        <v>1723</v>
      </c>
      <c r="B1725" s="38">
        <v>291.084</v>
      </c>
      <c r="H1725" s="37">
        <f t="shared" si="175"/>
        <v>1723</v>
      </c>
      <c r="I1725" s="42">
        <f t="shared" si="177"/>
        <v>291.14504623513869</v>
      </c>
      <c r="O1725" s="43"/>
      <c r="P1725" s="43"/>
      <c r="X1725" s="37">
        <f t="shared" si="173"/>
        <v>1728</v>
      </c>
      <c r="Y1725" s="38">
        <f t="shared" si="176"/>
        <v>291.62400000000002</v>
      </c>
    </row>
    <row r="1726" spans="1:25" x14ac:dyDescent="0.2">
      <c r="A1726" s="37">
        <f t="shared" si="174"/>
        <v>1724</v>
      </c>
      <c r="B1726" s="38">
        <v>291.19200000000001</v>
      </c>
      <c r="H1726" s="37">
        <f t="shared" si="175"/>
        <v>1724</v>
      </c>
      <c r="I1726" s="42">
        <f t="shared" si="177"/>
        <v>291.25284015852048</v>
      </c>
      <c r="O1726" s="43"/>
      <c r="P1726" s="43"/>
      <c r="X1726" s="37">
        <f t="shared" si="173"/>
        <v>1729</v>
      </c>
      <c r="Y1726" s="38">
        <f t="shared" si="176"/>
        <v>291.73199999999997</v>
      </c>
    </row>
    <row r="1727" spans="1:25" x14ac:dyDescent="0.2">
      <c r="A1727" s="37">
        <f t="shared" si="174"/>
        <v>1725</v>
      </c>
      <c r="B1727" s="38">
        <v>291.3</v>
      </c>
      <c r="H1727" s="37">
        <f t="shared" si="175"/>
        <v>1725</v>
      </c>
      <c r="I1727" s="42">
        <f t="shared" si="177"/>
        <v>291.36063408190222</v>
      </c>
      <c r="O1727" s="43"/>
      <c r="P1727" s="43"/>
      <c r="X1727" s="37">
        <f t="shared" si="173"/>
        <v>1730</v>
      </c>
      <c r="Y1727" s="38">
        <f t="shared" si="176"/>
        <v>291.83999999999997</v>
      </c>
    </row>
    <row r="1728" spans="1:25" x14ac:dyDescent="0.2">
      <c r="A1728" s="37">
        <f t="shared" si="174"/>
        <v>1726</v>
      </c>
      <c r="B1728" s="38">
        <v>291.40800000000002</v>
      </c>
      <c r="H1728" s="37">
        <f t="shared" si="175"/>
        <v>1726</v>
      </c>
      <c r="I1728" s="42">
        <f t="shared" si="177"/>
        <v>291.46842800528401</v>
      </c>
      <c r="O1728" s="43"/>
      <c r="P1728" s="43"/>
      <c r="X1728" s="37">
        <f t="shared" si="173"/>
        <v>1731</v>
      </c>
      <c r="Y1728" s="38">
        <f t="shared" si="176"/>
        <v>291.94799999999998</v>
      </c>
    </row>
    <row r="1729" spans="1:25" x14ac:dyDescent="0.2">
      <c r="A1729" s="37">
        <f t="shared" si="174"/>
        <v>1727</v>
      </c>
      <c r="B1729" s="38">
        <v>291.51600000000002</v>
      </c>
      <c r="H1729" s="37">
        <f t="shared" si="175"/>
        <v>1727</v>
      </c>
      <c r="I1729" s="42">
        <f t="shared" si="177"/>
        <v>291.5762219286658</v>
      </c>
      <c r="O1729" s="43"/>
      <c r="P1729" s="43"/>
      <c r="X1729" s="37">
        <f t="shared" si="173"/>
        <v>1732</v>
      </c>
      <c r="Y1729" s="38">
        <f t="shared" si="176"/>
        <v>292.05599999999998</v>
      </c>
    </row>
    <row r="1730" spans="1:25" x14ac:dyDescent="0.2">
      <c r="A1730" s="37">
        <f t="shared" si="174"/>
        <v>1728</v>
      </c>
      <c r="B1730" s="38">
        <v>291.62400000000002</v>
      </c>
      <c r="H1730" s="37">
        <f t="shared" si="175"/>
        <v>1728</v>
      </c>
      <c r="I1730" s="42">
        <f t="shared" si="177"/>
        <v>291.68401585204754</v>
      </c>
      <c r="O1730" s="43"/>
      <c r="P1730" s="43"/>
      <c r="X1730" s="37">
        <f t="shared" si="173"/>
        <v>1733</v>
      </c>
      <c r="Y1730" s="38">
        <f t="shared" si="176"/>
        <v>292.16399999999999</v>
      </c>
    </row>
    <row r="1731" spans="1:25" x14ac:dyDescent="0.2">
      <c r="A1731" s="37">
        <f t="shared" si="174"/>
        <v>1729</v>
      </c>
      <c r="B1731" s="38">
        <v>291.73199999999997</v>
      </c>
      <c r="H1731" s="37">
        <f t="shared" si="175"/>
        <v>1729</v>
      </c>
      <c r="I1731" s="42">
        <f t="shared" si="177"/>
        <v>291.79180977542933</v>
      </c>
      <c r="O1731" s="43"/>
      <c r="P1731" s="43"/>
      <c r="X1731" s="37">
        <f t="shared" si="173"/>
        <v>1734</v>
      </c>
      <c r="Y1731" s="38">
        <f t="shared" si="176"/>
        <v>292.27199999999999</v>
      </c>
    </row>
    <row r="1732" spans="1:25" x14ac:dyDescent="0.2">
      <c r="A1732" s="37">
        <f t="shared" si="174"/>
        <v>1730</v>
      </c>
      <c r="B1732" s="38">
        <v>291.83999999999997</v>
      </c>
      <c r="H1732" s="37">
        <f t="shared" si="175"/>
        <v>1730</v>
      </c>
      <c r="I1732" s="42">
        <f t="shared" si="177"/>
        <v>291.89960369881112</v>
      </c>
      <c r="O1732" s="43"/>
      <c r="P1732" s="43"/>
      <c r="X1732" s="37">
        <f t="shared" ref="X1732:X1795" si="178">X1731+1</f>
        <v>1735</v>
      </c>
      <c r="Y1732" s="38">
        <f t="shared" si="176"/>
        <v>292.38</v>
      </c>
    </row>
    <row r="1733" spans="1:25" x14ac:dyDescent="0.2">
      <c r="A1733" s="37">
        <f t="shared" si="174"/>
        <v>1731</v>
      </c>
      <c r="B1733" s="38">
        <v>291.94799999999998</v>
      </c>
      <c r="H1733" s="37">
        <f t="shared" si="175"/>
        <v>1731</v>
      </c>
      <c r="I1733" s="42">
        <f t="shared" si="177"/>
        <v>292.00739762219285</v>
      </c>
      <c r="O1733" s="43"/>
      <c r="P1733" s="43"/>
      <c r="X1733" s="37">
        <f t="shared" si="178"/>
        <v>1736</v>
      </c>
      <c r="Y1733" s="38">
        <f t="shared" si="176"/>
        <v>292.488</v>
      </c>
    </row>
    <row r="1734" spans="1:25" x14ac:dyDescent="0.2">
      <c r="A1734" s="37">
        <f t="shared" si="174"/>
        <v>1732</v>
      </c>
      <c r="B1734" s="38">
        <v>292.05599999999998</v>
      </c>
      <c r="H1734" s="37">
        <f t="shared" si="175"/>
        <v>1732</v>
      </c>
      <c r="I1734" s="42">
        <f t="shared" si="177"/>
        <v>292.11519154557465</v>
      </c>
      <c r="O1734" s="43"/>
      <c r="P1734" s="43"/>
      <c r="X1734" s="37">
        <f t="shared" si="178"/>
        <v>1737</v>
      </c>
      <c r="Y1734" s="38">
        <f t="shared" si="176"/>
        <v>292.596</v>
      </c>
    </row>
    <row r="1735" spans="1:25" x14ac:dyDescent="0.2">
      <c r="A1735" s="37">
        <f t="shared" si="174"/>
        <v>1733</v>
      </c>
      <c r="B1735" s="38">
        <v>292.16399999999999</v>
      </c>
      <c r="H1735" s="37">
        <f t="shared" si="175"/>
        <v>1733</v>
      </c>
      <c r="I1735" s="42">
        <f t="shared" si="177"/>
        <v>292.22298546895638</v>
      </c>
      <c r="O1735" s="43"/>
      <c r="P1735" s="43"/>
      <c r="X1735" s="37">
        <f t="shared" si="178"/>
        <v>1738</v>
      </c>
      <c r="Y1735" s="38">
        <f t="shared" si="176"/>
        <v>292.70400000000001</v>
      </c>
    </row>
    <row r="1736" spans="1:25" x14ac:dyDescent="0.2">
      <c r="A1736" s="37">
        <f t="shared" si="174"/>
        <v>1734</v>
      </c>
      <c r="B1736" s="38">
        <v>292.27199999999999</v>
      </c>
      <c r="H1736" s="37">
        <f t="shared" si="175"/>
        <v>1734</v>
      </c>
      <c r="I1736" s="42">
        <f t="shared" si="177"/>
        <v>292.33077939233817</v>
      </c>
      <c r="O1736" s="43"/>
      <c r="P1736" s="43"/>
      <c r="X1736" s="37">
        <f t="shared" si="178"/>
        <v>1739</v>
      </c>
      <c r="Y1736" s="38">
        <f t="shared" si="176"/>
        <v>292.81200000000001</v>
      </c>
    </row>
    <row r="1737" spans="1:25" x14ac:dyDescent="0.2">
      <c r="A1737" s="37">
        <f t="shared" ref="A1737:A1800" si="179">A1736+1</f>
        <v>1735</v>
      </c>
      <c r="B1737" s="38">
        <v>292.38</v>
      </c>
      <c r="H1737" s="37">
        <f t="shared" ref="H1737:H1800" si="180">H1736+1</f>
        <v>1735</v>
      </c>
      <c r="I1737" s="42">
        <f t="shared" si="177"/>
        <v>292.43857331571996</v>
      </c>
      <c r="O1737" s="43"/>
      <c r="P1737" s="43"/>
      <c r="X1737" s="37">
        <f t="shared" si="178"/>
        <v>1740</v>
      </c>
      <c r="Y1737" s="38">
        <f t="shared" si="176"/>
        <v>292.92</v>
      </c>
    </row>
    <row r="1738" spans="1:25" x14ac:dyDescent="0.2">
      <c r="A1738" s="37">
        <f t="shared" si="179"/>
        <v>1736</v>
      </c>
      <c r="B1738" s="38">
        <v>292.488</v>
      </c>
      <c r="H1738" s="37">
        <f t="shared" si="180"/>
        <v>1736</v>
      </c>
      <c r="I1738" s="42">
        <f t="shared" si="177"/>
        <v>292.5463672391017</v>
      </c>
      <c r="O1738" s="43"/>
      <c r="P1738" s="43"/>
      <c r="X1738" s="37">
        <f t="shared" si="178"/>
        <v>1741</v>
      </c>
      <c r="Y1738" s="38">
        <f t="shared" si="176"/>
        <v>293.02800000000002</v>
      </c>
    </row>
    <row r="1739" spans="1:25" x14ac:dyDescent="0.2">
      <c r="A1739" s="37">
        <f t="shared" si="179"/>
        <v>1737</v>
      </c>
      <c r="B1739" s="38">
        <v>292.596</v>
      </c>
      <c r="H1739" s="37">
        <f t="shared" si="180"/>
        <v>1737</v>
      </c>
      <c r="I1739" s="42">
        <f t="shared" si="177"/>
        <v>292.65416116248349</v>
      </c>
      <c r="O1739" s="43"/>
      <c r="P1739" s="43"/>
      <c r="X1739" s="37">
        <f t="shared" si="178"/>
        <v>1742</v>
      </c>
      <c r="Y1739" s="38">
        <f t="shared" si="176"/>
        <v>293.13600000000002</v>
      </c>
    </row>
    <row r="1740" spans="1:25" x14ac:dyDescent="0.2">
      <c r="A1740" s="37">
        <f t="shared" si="179"/>
        <v>1738</v>
      </c>
      <c r="B1740" s="38">
        <v>292.70400000000001</v>
      </c>
      <c r="H1740" s="37">
        <f t="shared" si="180"/>
        <v>1738</v>
      </c>
      <c r="I1740" s="42">
        <f t="shared" si="177"/>
        <v>292.76195508586522</v>
      </c>
      <c r="O1740" s="43"/>
      <c r="P1740" s="43"/>
      <c r="X1740" s="37">
        <f t="shared" si="178"/>
        <v>1743</v>
      </c>
      <c r="Y1740" s="38">
        <f t="shared" si="176"/>
        <v>293.24400000000003</v>
      </c>
    </row>
    <row r="1741" spans="1:25" x14ac:dyDescent="0.2">
      <c r="A1741" s="37">
        <f t="shared" si="179"/>
        <v>1739</v>
      </c>
      <c r="B1741" s="38">
        <v>292.81200000000001</v>
      </c>
      <c r="H1741" s="37">
        <f t="shared" si="180"/>
        <v>1739</v>
      </c>
      <c r="I1741" s="42">
        <f t="shared" si="177"/>
        <v>292.86974900924702</v>
      </c>
      <c r="O1741" s="43"/>
      <c r="P1741" s="43"/>
      <c r="X1741" s="37">
        <f t="shared" si="178"/>
        <v>1744</v>
      </c>
      <c r="Y1741" s="38">
        <f t="shared" si="176"/>
        <v>293.35199999999998</v>
      </c>
    </row>
    <row r="1742" spans="1:25" x14ac:dyDescent="0.2">
      <c r="A1742" s="37">
        <f t="shared" si="179"/>
        <v>1740</v>
      </c>
      <c r="B1742" s="38">
        <v>292.92</v>
      </c>
      <c r="H1742" s="37">
        <f t="shared" si="180"/>
        <v>1740</v>
      </c>
      <c r="I1742" s="42">
        <f t="shared" si="177"/>
        <v>292.97754293262881</v>
      </c>
      <c r="O1742" s="43"/>
      <c r="P1742" s="43"/>
      <c r="X1742" s="37">
        <f t="shared" si="178"/>
        <v>1745</v>
      </c>
      <c r="Y1742" s="38">
        <f t="shared" si="176"/>
        <v>293.45999999999998</v>
      </c>
    </row>
    <row r="1743" spans="1:25" x14ac:dyDescent="0.2">
      <c r="A1743" s="37">
        <f t="shared" si="179"/>
        <v>1741</v>
      </c>
      <c r="B1743" s="38">
        <v>293.02800000000002</v>
      </c>
      <c r="H1743" s="37">
        <f t="shared" si="180"/>
        <v>1741</v>
      </c>
      <c r="I1743" s="42">
        <f t="shared" si="177"/>
        <v>293.08533685601054</v>
      </c>
      <c r="O1743" s="43"/>
      <c r="P1743" s="43"/>
      <c r="X1743" s="37">
        <f t="shared" si="178"/>
        <v>1746</v>
      </c>
      <c r="Y1743" s="38">
        <f t="shared" si="176"/>
        <v>293.56799999999998</v>
      </c>
    </row>
    <row r="1744" spans="1:25" x14ac:dyDescent="0.2">
      <c r="A1744" s="37">
        <f t="shared" si="179"/>
        <v>1742</v>
      </c>
      <c r="B1744" s="38">
        <v>293.13600000000002</v>
      </c>
      <c r="H1744" s="37">
        <f t="shared" si="180"/>
        <v>1742</v>
      </c>
      <c r="I1744" s="42">
        <f t="shared" si="177"/>
        <v>293.19313077939233</v>
      </c>
      <c r="O1744" s="43"/>
      <c r="P1744" s="43"/>
      <c r="X1744" s="37">
        <f t="shared" si="178"/>
        <v>1747</v>
      </c>
      <c r="Y1744" s="38">
        <f t="shared" si="176"/>
        <v>293.67599999999999</v>
      </c>
    </row>
    <row r="1745" spans="1:25" x14ac:dyDescent="0.2">
      <c r="A1745" s="37">
        <f t="shared" si="179"/>
        <v>1743</v>
      </c>
      <c r="B1745" s="38">
        <v>293.24400000000003</v>
      </c>
      <c r="H1745" s="37">
        <f t="shared" si="180"/>
        <v>1743</v>
      </c>
      <c r="I1745" s="42">
        <f t="shared" si="177"/>
        <v>293.30092470277413</v>
      </c>
      <c r="O1745" s="43"/>
      <c r="P1745" s="43"/>
      <c r="X1745" s="37">
        <f t="shared" si="178"/>
        <v>1748</v>
      </c>
      <c r="Y1745" s="38">
        <f t="shared" si="176"/>
        <v>293.78399999999999</v>
      </c>
    </row>
    <row r="1746" spans="1:25" x14ac:dyDescent="0.2">
      <c r="A1746" s="37">
        <f t="shared" si="179"/>
        <v>1744</v>
      </c>
      <c r="B1746" s="38">
        <v>293.35199999999998</v>
      </c>
      <c r="H1746" s="37">
        <f t="shared" si="180"/>
        <v>1744</v>
      </c>
      <c r="I1746" s="42">
        <f t="shared" si="177"/>
        <v>293.40871862615586</v>
      </c>
      <c r="O1746" s="43"/>
      <c r="P1746" s="43"/>
      <c r="X1746" s="37">
        <f t="shared" si="178"/>
        <v>1749</v>
      </c>
      <c r="Y1746" s="38">
        <f t="shared" si="176"/>
        <v>293.892</v>
      </c>
    </row>
    <row r="1747" spans="1:25" x14ac:dyDescent="0.2">
      <c r="A1747" s="37">
        <f t="shared" si="179"/>
        <v>1745</v>
      </c>
      <c r="B1747" s="38">
        <v>293.45999999999998</v>
      </c>
      <c r="H1747" s="37">
        <f t="shared" si="180"/>
        <v>1745</v>
      </c>
      <c r="I1747" s="42">
        <f t="shared" si="177"/>
        <v>293.51651254953765</v>
      </c>
      <c r="O1747" s="43"/>
      <c r="P1747" s="43"/>
      <c r="X1747" s="37">
        <f t="shared" si="178"/>
        <v>1750</v>
      </c>
      <c r="Y1747" s="40">
        <v>294</v>
      </c>
    </row>
    <row r="1748" spans="1:25" x14ac:dyDescent="0.2">
      <c r="A1748" s="37">
        <f t="shared" si="179"/>
        <v>1746</v>
      </c>
      <c r="B1748" s="38">
        <v>293.56799999999998</v>
      </c>
      <c r="H1748" s="37">
        <f t="shared" si="180"/>
        <v>1746</v>
      </c>
      <c r="I1748" s="42">
        <f t="shared" si="177"/>
        <v>293.62430647291944</v>
      </c>
      <c r="O1748" s="43"/>
      <c r="P1748" s="43"/>
      <c r="X1748" s="37">
        <f t="shared" si="178"/>
        <v>1751</v>
      </c>
      <c r="Y1748" s="38">
        <f t="shared" ref="Y1748:Y1811" si="181">SUM(Y$1747+((Y$1997-Y$1747)*((X1748-X$1747)/(X$1997-X$1747))))</f>
        <v>294.108</v>
      </c>
    </row>
    <row r="1749" spans="1:25" x14ac:dyDescent="0.2">
      <c r="A1749" s="37">
        <f t="shared" si="179"/>
        <v>1747</v>
      </c>
      <c r="B1749" s="38">
        <v>293.67599999999999</v>
      </c>
      <c r="H1749" s="37">
        <f t="shared" si="180"/>
        <v>1747</v>
      </c>
      <c r="I1749" s="42">
        <f t="shared" si="177"/>
        <v>293.73210039630118</v>
      </c>
      <c r="O1749" s="43"/>
      <c r="P1749" s="43"/>
      <c r="X1749" s="37">
        <f t="shared" si="178"/>
        <v>1752</v>
      </c>
      <c r="Y1749" s="38">
        <f t="shared" si="181"/>
        <v>294.21600000000001</v>
      </c>
    </row>
    <row r="1750" spans="1:25" x14ac:dyDescent="0.2">
      <c r="A1750" s="37">
        <f t="shared" si="179"/>
        <v>1748</v>
      </c>
      <c r="B1750" s="38">
        <v>293.78399999999999</v>
      </c>
      <c r="H1750" s="37">
        <f t="shared" si="180"/>
        <v>1748</v>
      </c>
      <c r="I1750" s="42">
        <f t="shared" si="177"/>
        <v>293.83989431968297</v>
      </c>
      <c r="O1750" s="43"/>
      <c r="P1750" s="43"/>
      <c r="X1750" s="37">
        <f t="shared" si="178"/>
        <v>1753</v>
      </c>
      <c r="Y1750" s="38">
        <f t="shared" si="181"/>
        <v>294.32400000000001</v>
      </c>
    </row>
    <row r="1751" spans="1:25" x14ac:dyDescent="0.2">
      <c r="A1751" s="37">
        <f t="shared" si="179"/>
        <v>1749</v>
      </c>
      <c r="B1751" s="38">
        <v>293.892</v>
      </c>
      <c r="H1751" s="37">
        <f t="shared" si="180"/>
        <v>1749</v>
      </c>
      <c r="I1751" s="42">
        <f t="shared" si="177"/>
        <v>293.9476882430647</v>
      </c>
      <c r="O1751" s="43"/>
      <c r="P1751" s="43"/>
      <c r="X1751" s="37">
        <f t="shared" si="178"/>
        <v>1754</v>
      </c>
      <c r="Y1751" s="38">
        <f t="shared" si="181"/>
        <v>294.43200000000002</v>
      </c>
    </row>
    <row r="1752" spans="1:25" x14ac:dyDescent="0.2">
      <c r="A1752" s="37">
        <f t="shared" si="179"/>
        <v>1750</v>
      </c>
      <c r="B1752" s="38">
        <v>294</v>
      </c>
      <c r="H1752" s="37">
        <f t="shared" si="180"/>
        <v>1750</v>
      </c>
      <c r="I1752" s="42">
        <f t="shared" si="177"/>
        <v>294.0554821664465</v>
      </c>
      <c r="O1752" s="43"/>
      <c r="P1752" s="43"/>
      <c r="X1752" s="37">
        <f t="shared" si="178"/>
        <v>1755</v>
      </c>
      <c r="Y1752" s="38">
        <f t="shared" si="181"/>
        <v>294.54000000000002</v>
      </c>
    </row>
    <row r="1753" spans="1:25" x14ac:dyDescent="0.2">
      <c r="A1753" s="37">
        <f t="shared" si="179"/>
        <v>1751</v>
      </c>
      <c r="B1753" s="38">
        <v>294.108</v>
      </c>
      <c r="H1753" s="37">
        <f t="shared" si="180"/>
        <v>1751</v>
      </c>
      <c r="I1753" s="42">
        <f>SUM($F$42+(($F$43-$F$42)*((H1753-$E$42)/($E$43-$E$42))))</f>
        <v>294.16327608982829</v>
      </c>
      <c r="O1753" s="43"/>
      <c r="P1753" s="43"/>
      <c r="X1753" s="37">
        <f t="shared" si="178"/>
        <v>1756</v>
      </c>
      <c r="Y1753" s="38">
        <f t="shared" si="181"/>
        <v>294.64800000000002</v>
      </c>
    </row>
    <row r="1754" spans="1:25" x14ac:dyDescent="0.2">
      <c r="A1754" s="37">
        <f t="shared" si="179"/>
        <v>1752</v>
      </c>
      <c r="B1754" s="38">
        <v>294.21600000000001</v>
      </c>
      <c r="H1754" s="37">
        <f t="shared" si="180"/>
        <v>1752</v>
      </c>
      <c r="I1754" s="42">
        <f t="shared" ref="I1754:I1817" si="182">SUM($F$42+(($F$43-$F$42)*((H1754-$E$42)/($E$43-$E$42))))</f>
        <v>294.27107001321002</v>
      </c>
      <c r="O1754" s="43"/>
      <c r="P1754" s="43"/>
      <c r="X1754" s="37">
        <f t="shared" si="178"/>
        <v>1757</v>
      </c>
      <c r="Y1754" s="38">
        <f t="shared" si="181"/>
        <v>294.75599999999997</v>
      </c>
    </row>
    <row r="1755" spans="1:25" x14ac:dyDescent="0.2">
      <c r="A1755" s="37">
        <f t="shared" si="179"/>
        <v>1753</v>
      </c>
      <c r="B1755" s="38">
        <v>294.32400000000001</v>
      </c>
      <c r="H1755" s="37">
        <f t="shared" si="180"/>
        <v>1753</v>
      </c>
      <c r="I1755" s="42">
        <f t="shared" si="182"/>
        <v>294.37886393659181</v>
      </c>
      <c r="O1755" s="43"/>
      <c r="P1755" s="43"/>
      <c r="X1755" s="37">
        <f t="shared" si="178"/>
        <v>1758</v>
      </c>
      <c r="Y1755" s="38">
        <f t="shared" si="181"/>
        <v>294.86399999999998</v>
      </c>
    </row>
    <row r="1756" spans="1:25" x14ac:dyDescent="0.2">
      <c r="A1756" s="37">
        <f t="shared" si="179"/>
        <v>1754</v>
      </c>
      <c r="B1756" s="38">
        <v>294.43200000000002</v>
      </c>
      <c r="H1756" s="37">
        <f t="shared" si="180"/>
        <v>1754</v>
      </c>
      <c r="I1756" s="42">
        <f t="shared" si="182"/>
        <v>294.48665785997355</v>
      </c>
      <c r="O1756" s="43"/>
      <c r="P1756" s="43"/>
      <c r="X1756" s="37">
        <f t="shared" si="178"/>
        <v>1759</v>
      </c>
      <c r="Y1756" s="38">
        <f t="shared" si="181"/>
        <v>294.97199999999998</v>
      </c>
    </row>
    <row r="1757" spans="1:25" x14ac:dyDescent="0.2">
      <c r="A1757" s="37">
        <f t="shared" si="179"/>
        <v>1755</v>
      </c>
      <c r="B1757" s="38">
        <v>294.54000000000002</v>
      </c>
      <c r="H1757" s="37">
        <f t="shared" si="180"/>
        <v>1755</v>
      </c>
      <c r="I1757" s="42">
        <f t="shared" si="182"/>
        <v>294.59445178335534</v>
      </c>
      <c r="O1757" s="43"/>
      <c r="P1757" s="43"/>
      <c r="X1757" s="37">
        <f t="shared" si="178"/>
        <v>1760</v>
      </c>
      <c r="Y1757" s="38">
        <f t="shared" si="181"/>
        <v>295.08</v>
      </c>
    </row>
    <row r="1758" spans="1:25" x14ac:dyDescent="0.2">
      <c r="A1758" s="37">
        <f t="shared" si="179"/>
        <v>1756</v>
      </c>
      <c r="B1758" s="38">
        <v>294.64800000000002</v>
      </c>
      <c r="H1758" s="37">
        <f t="shared" si="180"/>
        <v>1756</v>
      </c>
      <c r="I1758" s="42">
        <f t="shared" si="182"/>
        <v>294.70224570673713</v>
      </c>
      <c r="O1758" s="43"/>
      <c r="P1758" s="43"/>
      <c r="X1758" s="37">
        <f t="shared" si="178"/>
        <v>1761</v>
      </c>
      <c r="Y1758" s="38">
        <f t="shared" si="181"/>
        <v>295.18799999999999</v>
      </c>
    </row>
    <row r="1759" spans="1:25" x14ac:dyDescent="0.2">
      <c r="A1759" s="37">
        <f t="shared" si="179"/>
        <v>1757</v>
      </c>
      <c r="B1759" s="38">
        <v>294.75599999999997</v>
      </c>
      <c r="H1759" s="37">
        <f t="shared" si="180"/>
        <v>1757</v>
      </c>
      <c r="I1759" s="42">
        <f t="shared" si="182"/>
        <v>294.81003963011887</v>
      </c>
      <c r="O1759" s="43"/>
      <c r="P1759" s="43"/>
      <c r="X1759" s="37">
        <f t="shared" si="178"/>
        <v>1762</v>
      </c>
      <c r="Y1759" s="38">
        <f t="shared" si="181"/>
        <v>295.29599999999999</v>
      </c>
    </row>
    <row r="1760" spans="1:25" x14ac:dyDescent="0.2">
      <c r="A1760" s="37">
        <f t="shared" si="179"/>
        <v>1758</v>
      </c>
      <c r="B1760" s="38">
        <v>294.86399999999998</v>
      </c>
      <c r="H1760" s="37">
        <f t="shared" si="180"/>
        <v>1758</v>
      </c>
      <c r="I1760" s="42">
        <f t="shared" si="182"/>
        <v>294.91783355350066</v>
      </c>
      <c r="O1760" s="43"/>
      <c r="P1760" s="43"/>
      <c r="X1760" s="37">
        <f t="shared" si="178"/>
        <v>1763</v>
      </c>
      <c r="Y1760" s="38">
        <f t="shared" si="181"/>
        <v>295.404</v>
      </c>
    </row>
    <row r="1761" spans="1:25" x14ac:dyDescent="0.2">
      <c r="A1761" s="37">
        <f t="shared" si="179"/>
        <v>1759</v>
      </c>
      <c r="B1761" s="38">
        <v>294.97199999999998</v>
      </c>
      <c r="H1761" s="37">
        <f t="shared" si="180"/>
        <v>1759</v>
      </c>
      <c r="I1761" s="42">
        <f t="shared" si="182"/>
        <v>295.02562747688245</v>
      </c>
      <c r="O1761" s="43"/>
      <c r="P1761" s="43"/>
      <c r="X1761" s="37">
        <f t="shared" si="178"/>
        <v>1764</v>
      </c>
      <c r="Y1761" s="38">
        <f t="shared" si="181"/>
        <v>295.512</v>
      </c>
    </row>
    <row r="1762" spans="1:25" x14ac:dyDescent="0.2">
      <c r="A1762" s="37">
        <f t="shared" si="179"/>
        <v>1760</v>
      </c>
      <c r="B1762" s="38">
        <v>295.08</v>
      </c>
      <c r="H1762" s="37">
        <f t="shared" si="180"/>
        <v>1760</v>
      </c>
      <c r="I1762" s="42">
        <f t="shared" si="182"/>
        <v>295.13342140026418</v>
      </c>
      <c r="O1762" s="43"/>
      <c r="P1762" s="43"/>
      <c r="X1762" s="37">
        <f t="shared" si="178"/>
        <v>1765</v>
      </c>
      <c r="Y1762" s="38">
        <f t="shared" si="181"/>
        <v>295.62</v>
      </c>
    </row>
    <row r="1763" spans="1:25" x14ac:dyDescent="0.2">
      <c r="A1763" s="37">
        <f t="shared" si="179"/>
        <v>1761</v>
      </c>
      <c r="B1763" s="38">
        <v>295.18799999999999</v>
      </c>
      <c r="H1763" s="37">
        <f t="shared" si="180"/>
        <v>1761</v>
      </c>
      <c r="I1763" s="42">
        <f t="shared" si="182"/>
        <v>295.24121532364597</v>
      </c>
      <c r="O1763" s="43"/>
      <c r="P1763" s="43"/>
      <c r="X1763" s="37">
        <f t="shared" si="178"/>
        <v>1766</v>
      </c>
      <c r="Y1763" s="38">
        <f t="shared" si="181"/>
        <v>295.72800000000001</v>
      </c>
    </row>
    <row r="1764" spans="1:25" x14ac:dyDescent="0.2">
      <c r="A1764" s="37">
        <f t="shared" si="179"/>
        <v>1762</v>
      </c>
      <c r="B1764" s="38">
        <v>295.29599999999999</v>
      </c>
      <c r="H1764" s="37">
        <f t="shared" si="180"/>
        <v>1762</v>
      </c>
      <c r="I1764" s="42">
        <f t="shared" si="182"/>
        <v>295.34900924702771</v>
      </c>
      <c r="O1764" s="43"/>
      <c r="P1764" s="43"/>
      <c r="X1764" s="37">
        <f t="shared" si="178"/>
        <v>1767</v>
      </c>
      <c r="Y1764" s="38">
        <f t="shared" si="181"/>
        <v>295.83600000000001</v>
      </c>
    </row>
    <row r="1765" spans="1:25" x14ac:dyDescent="0.2">
      <c r="A1765" s="37">
        <f t="shared" si="179"/>
        <v>1763</v>
      </c>
      <c r="B1765" s="38">
        <v>295.404</v>
      </c>
      <c r="H1765" s="37">
        <f t="shared" si="180"/>
        <v>1763</v>
      </c>
      <c r="I1765" s="42">
        <f t="shared" si="182"/>
        <v>295.4568031704095</v>
      </c>
      <c r="O1765" s="43"/>
      <c r="P1765" s="43"/>
      <c r="X1765" s="37">
        <f t="shared" si="178"/>
        <v>1768</v>
      </c>
      <c r="Y1765" s="38">
        <f t="shared" si="181"/>
        <v>295.94400000000002</v>
      </c>
    </row>
    <row r="1766" spans="1:25" x14ac:dyDescent="0.2">
      <c r="A1766" s="37">
        <f t="shared" si="179"/>
        <v>1764</v>
      </c>
      <c r="B1766" s="38">
        <v>295.512</v>
      </c>
      <c r="H1766" s="37">
        <f t="shared" si="180"/>
        <v>1764</v>
      </c>
      <c r="I1766" s="42">
        <f t="shared" si="182"/>
        <v>295.56459709379129</v>
      </c>
      <c r="O1766" s="43"/>
      <c r="P1766" s="43"/>
      <c r="X1766" s="37">
        <f t="shared" si="178"/>
        <v>1769</v>
      </c>
      <c r="Y1766" s="38">
        <f t="shared" si="181"/>
        <v>296.05200000000002</v>
      </c>
    </row>
    <row r="1767" spans="1:25" x14ac:dyDescent="0.2">
      <c r="A1767" s="37">
        <f t="shared" si="179"/>
        <v>1765</v>
      </c>
      <c r="B1767" s="38">
        <v>295.62</v>
      </c>
      <c r="H1767" s="37">
        <f t="shared" si="180"/>
        <v>1765</v>
      </c>
      <c r="I1767" s="42">
        <f t="shared" si="182"/>
        <v>295.67239101717303</v>
      </c>
      <c r="O1767" s="43"/>
      <c r="P1767" s="43"/>
      <c r="X1767" s="37">
        <f t="shared" si="178"/>
        <v>1770</v>
      </c>
      <c r="Y1767" s="38">
        <f t="shared" si="181"/>
        <v>296.16000000000003</v>
      </c>
    </row>
    <row r="1768" spans="1:25" x14ac:dyDescent="0.2">
      <c r="A1768" s="37">
        <f t="shared" si="179"/>
        <v>1766</v>
      </c>
      <c r="B1768" s="38">
        <v>295.72800000000001</v>
      </c>
      <c r="H1768" s="37">
        <f t="shared" si="180"/>
        <v>1766</v>
      </c>
      <c r="I1768" s="42">
        <f t="shared" si="182"/>
        <v>295.78018494055482</v>
      </c>
      <c r="O1768" s="43"/>
      <c r="P1768" s="43"/>
      <c r="X1768" s="37">
        <f t="shared" si="178"/>
        <v>1771</v>
      </c>
      <c r="Y1768" s="38">
        <f t="shared" si="181"/>
        <v>296.26799999999997</v>
      </c>
    </row>
    <row r="1769" spans="1:25" x14ac:dyDescent="0.2">
      <c r="A1769" s="37">
        <f t="shared" si="179"/>
        <v>1767</v>
      </c>
      <c r="B1769" s="38">
        <v>295.83600000000001</v>
      </c>
      <c r="H1769" s="37">
        <f t="shared" si="180"/>
        <v>1767</v>
      </c>
      <c r="I1769" s="42">
        <f t="shared" si="182"/>
        <v>295.88797886393661</v>
      </c>
      <c r="O1769" s="43"/>
      <c r="P1769" s="43"/>
      <c r="X1769" s="37">
        <f t="shared" si="178"/>
        <v>1772</v>
      </c>
      <c r="Y1769" s="38">
        <f t="shared" si="181"/>
        <v>296.37599999999998</v>
      </c>
    </row>
    <row r="1770" spans="1:25" x14ac:dyDescent="0.2">
      <c r="A1770" s="37">
        <f t="shared" si="179"/>
        <v>1768</v>
      </c>
      <c r="B1770" s="38">
        <v>295.94400000000002</v>
      </c>
      <c r="H1770" s="37">
        <f t="shared" si="180"/>
        <v>1768</v>
      </c>
      <c r="I1770" s="42">
        <f t="shared" si="182"/>
        <v>295.99577278731834</v>
      </c>
      <c r="O1770" s="43"/>
      <c r="P1770" s="43"/>
      <c r="X1770" s="37">
        <f t="shared" si="178"/>
        <v>1773</v>
      </c>
      <c r="Y1770" s="38">
        <f t="shared" si="181"/>
        <v>296.48399999999998</v>
      </c>
    </row>
    <row r="1771" spans="1:25" x14ac:dyDescent="0.2">
      <c r="A1771" s="37">
        <f t="shared" si="179"/>
        <v>1769</v>
      </c>
      <c r="B1771" s="38">
        <v>296.05200000000002</v>
      </c>
      <c r="H1771" s="37">
        <f t="shared" si="180"/>
        <v>1769</v>
      </c>
      <c r="I1771" s="42">
        <f t="shared" si="182"/>
        <v>296.10356671070014</v>
      </c>
      <c r="O1771" s="43"/>
      <c r="P1771" s="43"/>
      <c r="X1771" s="37">
        <f t="shared" si="178"/>
        <v>1774</v>
      </c>
      <c r="Y1771" s="38">
        <f t="shared" si="181"/>
        <v>296.59199999999998</v>
      </c>
    </row>
    <row r="1772" spans="1:25" x14ac:dyDescent="0.2">
      <c r="A1772" s="37">
        <f t="shared" si="179"/>
        <v>1770</v>
      </c>
      <c r="B1772" s="38">
        <v>296.16000000000003</v>
      </c>
      <c r="H1772" s="37">
        <f t="shared" si="180"/>
        <v>1770</v>
      </c>
      <c r="I1772" s="42">
        <f t="shared" si="182"/>
        <v>296.21136063408187</v>
      </c>
      <c r="O1772" s="43"/>
      <c r="P1772" s="43"/>
      <c r="X1772" s="37">
        <f t="shared" si="178"/>
        <v>1775</v>
      </c>
      <c r="Y1772" s="38">
        <f t="shared" si="181"/>
        <v>296.7</v>
      </c>
    </row>
    <row r="1773" spans="1:25" x14ac:dyDescent="0.2">
      <c r="A1773" s="37">
        <f t="shared" si="179"/>
        <v>1771</v>
      </c>
      <c r="B1773" s="38">
        <v>296.26799999999997</v>
      </c>
      <c r="H1773" s="37">
        <f t="shared" si="180"/>
        <v>1771</v>
      </c>
      <c r="I1773" s="42">
        <f t="shared" si="182"/>
        <v>296.31915455746366</v>
      </c>
      <c r="O1773" s="43"/>
      <c r="P1773" s="43"/>
      <c r="X1773" s="37">
        <f t="shared" si="178"/>
        <v>1776</v>
      </c>
      <c r="Y1773" s="38">
        <f t="shared" si="181"/>
        <v>296.80799999999999</v>
      </c>
    </row>
    <row r="1774" spans="1:25" x14ac:dyDescent="0.2">
      <c r="A1774" s="37">
        <f t="shared" si="179"/>
        <v>1772</v>
      </c>
      <c r="B1774" s="38">
        <v>296.37599999999998</v>
      </c>
      <c r="H1774" s="37">
        <f t="shared" si="180"/>
        <v>1772</v>
      </c>
      <c r="I1774" s="42">
        <f t="shared" si="182"/>
        <v>296.42694848084545</v>
      </c>
      <c r="O1774" s="43"/>
      <c r="P1774" s="43"/>
      <c r="X1774" s="37">
        <f t="shared" si="178"/>
        <v>1777</v>
      </c>
      <c r="Y1774" s="38">
        <f t="shared" si="181"/>
        <v>296.916</v>
      </c>
    </row>
    <row r="1775" spans="1:25" x14ac:dyDescent="0.2">
      <c r="A1775" s="37">
        <f t="shared" si="179"/>
        <v>1773</v>
      </c>
      <c r="B1775" s="38">
        <v>296.48399999999998</v>
      </c>
      <c r="H1775" s="37">
        <f t="shared" si="180"/>
        <v>1773</v>
      </c>
      <c r="I1775" s="42">
        <f t="shared" si="182"/>
        <v>296.53474240422719</v>
      </c>
      <c r="O1775" s="43"/>
      <c r="P1775" s="43"/>
      <c r="X1775" s="37">
        <f t="shared" si="178"/>
        <v>1778</v>
      </c>
      <c r="Y1775" s="38">
        <f t="shared" si="181"/>
        <v>297.024</v>
      </c>
    </row>
    <row r="1776" spans="1:25" x14ac:dyDescent="0.2">
      <c r="A1776" s="37">
        <f t="shared" si="179"/>
        <v>1774</v>
      </c>
      <c r="B1776" s="38">
        <v>296.59199999999998</v>
      </c>
      <c r="H1776" s="37">
        <f t="shared" si="180"/>
        <v>1774</v>
      </c>
      <c r="I1776" s="42">
        <f t="shared" si="182"/>
        <v>296.64253632760898</v>
      </c>
      <c r="O1776" s="43"/>
      <c r="P1776" s="43"/>
      <c r="X1776" s="37">
        <f t="shared" si="178"/>
        <v>1779</v>
      </c>
      <c r="Y1776" s="38">
        <f t="shared" si="181"/>
        <v>297.13200000000001</v>
      </c>
    </row>
    <row r="1777" spans="1:25" x14ac:dyDescent="0.2">
      <c r="A1777" s="37">
        <f t="shared" si="179"/>
        <v>1775</v>
      </c>
      <c r="B1777" s="38">
        <v>296.7</v>
      </c>
      <c r="H1777" s="37">
        <f t="shared" si="180"/>
        <v>1775</v>
      </c>
      <c r="I1777" s="42">
        <f t="shared" si="182"/>
        <v>296.75033025099077</v>
      </c>
      <c r="O1777" s="43"/>
      <c r="P1777" s="43"/>
      <c r="X1777" s="37">
        <f t="shared" si="178"/>
        <v>1780</v>
      </c>
      <c r="Y1777" s="38">
        <f t="shared" si="181"/>
        <v>297.24</v>
      </c>
    </row>
    <row r="1778" spans="1:25" x14ac:dyDescent="0.2">
      <c r="A1778" s="37">
        <f t="shared" si="179"/>
        <v>1776</v>
      </c>
      <c r="B1778" s="38">
        <v>296.80799999999999</v>
      </c>
      <c r="H1778" s="37">
        <f t="shared" si="180"/>
        <v>1776</v>
      </c>
      <c r="I1778" s="42">
        <f t="shared" si="182"/>
        <v>296.85812417437251</v>
      </c>
      <c r="O1778" s="43"/>
      <c r="P1778" s="43"/>
      <c r="X1778" s="37">
        <f t="shared" si="178"/>
        <v>1781</v>
      </c>
      <c r="Y1778" s="38">
        <f t="shared" si="181"/>
        <v>297.34800000000001</v>
      </c>
    </row>
    <row r="1779" spans="1:25" x14ac:dyDescent="0.2">
      <c r="A1779" s="37">
        <f t="shared" si="179"/>
        <v>1777</v>
      </c>
      <c r="B1779" s="38">
        <v>296.916</v>
      </c>
      <c r="H1779" s="37">
        <f t="shared" si="180"/>
        <v>1777</v>
      </c>
      <c r="I1779" s="42">
        <f t="shared" si="182"/>
        <v>296.9659180977543</v>
      </c>
      <c r="O1779" s="43"/>
      <c r="P1779" s="43"/>
      <c r="X1779" s="37">
        <f t="shared" si="178"/>
        <v>1782</v>
      </c>
      <c r="Y1779" s="38">
        <f t="shared" si="181"/>
        <v>297.45600000000002</v>
      </c>
    </row>
    <row r="1780" spans="1:25" x14ac:dyDescent="0.2">
      <c r="A1780" s="37">
        <f t="shared" si="179"/>
        <v>1778</v>
      </c>
      <c r="B1780" s="38">
        <v>297.024</v>
      </c>
      <c r="H1780" s="37">
        <f t="shared" si="180"/>
        <v>1778</v>
      </c>
      <c r="I1780" s="42">
        <f t="shared" si="182"/>
        <v>297.07371202113603</v>
      </c>
      <c r="O1780" s="43"/>
      <c r="P1780" s="43"/>
      <c r="X1780" s="37">
        <f t="shared" si="178"/>
        <v>1783</v>
      </c>
      <c r="Y1780" s="38">
        <f t="shared" si="181"/>
        <v>297.56400000000002</v>
      </c>
    </row>
    <row r="1781" spans="1:25" x14ac:dyDescent="0.2">
      <c r="A1781" s="37">
        <f t="shared" si="179"/>
        <v>1779</v>
      </c>
      <c r="B1781" s="38">
        <v>297.13200000000001</v>
      </c>
      <c r="H1781" s="37">
        <f t="shared" si="180"/>
        <v>1779</v>
      </c>
      <c r="I1781" s="42">
        <f t="shared" si="182"/>
        <v>297.18150594451782</v>
      </c>
      <c r="O1781" s="43"/>
      <c r="P1781" s="43"/>
      <c r="X1781" s="37">
        <f t="shared" si="178"/>
        <v>1784</v>
      </c>
      <c r="Y1781" s="38">
        <f t="shared" si="181"/>
        <v>297.67200000000003</v>
      </c>
    </row>
    <row r="1782" spans="1:25" x14ac:dyDescent="0.2">
      <c r="A1782" s="37">
        <f t="shared" si="179"/>
        <v>1780</v>
      </c>
      <c r="B1782" s="38">
        <v>297.24</v>
      </c>
      <c r="H1782" s="37">
        <f t="shared" si="180"/>
        <v>1780</v>
      </c>
      <c r="I1782" s="42">
        <f t="shared" si="182"/>
        <v>297.28929986789962</v>
      </c>
      <c r="O1782" s="43"/>
      <c r="P1782" s="43"/>
      <c r="X1782" s="37">
        <f t="shared" si="178"/>
        <v>1785</v>
      </c>
      <c r="Y1782" s="38">
        <f t="shared" si="181"/>
        <v>297.77999999999997</v>
      </c>
    </row>
    <row r="1783" spans="1:25" x14ac:dyDescent="0.2">
      <c r="A1783" s="37">
        <f t="shared" si="179"/>
        <v>1781</v>
      </c>
      <c r="B1783" s="38">
        <v>297.34800000000001</v>
      </c>
      <c r="H1783" s="37">
        <f t="shared" si="180"/>
        <v>1781</v>
      </c>
      <c r="I1783" s="42">
        <f t="shared" si="182"/>
        <v>297.39709379128135</v>
      </c>
      <c r="O1783" s="43"/>
      <c r="P1783" s="43"/>
      <c r="X1783" s="37">
        <f t="shared" si="178"/>
        <v>1786</v>
      </c>
      <c r="Y1783" s="38">
        <f t="shared" si="181"/>
        <v>297.88799999999998</v>
      </c>
    </row>
    <row r="1784" spans="1:25" x14ac:dyDescent="0.2">
      <c r="A1784" s="37">
        <f t="shared" si="179"/>
        <v>1782</v>
      </c>
      <c r="B1784" s="38">
        <v>297.45600000000002</v>
      </c>
      <c r="H1784" s="37">
        <f t="shared" si="180"/>
        <v>1782</v>
      </c>
      <c r="I1784" s="42">
        <f t="shared" si="182"/>
        <v>297.50488771466314</v>
      </c>
      <c r="O1784" s="43"/>
      <c r="P1784" s="43"/>
      <c r="X1784" s="37">
        <f t="shared" si="178"/>
        <v>1787</v>
      </c>
      <c r="Y1784" s="38">
        <f t="shared" si="181"/>
        <v>297.99599999999998</v>
      </c>
    </row>
    <row r="1785" spans="1:25" x14ac:dyDescent="0.2">
      <c r="A1785" s="37">
        <f t="shared" si="179"/>
        <v>1783</v>
      </c>
      <c r="B1785" s="38">
        <v>297.56400000000002</v>
      </c>
      <c r="H1785" s="37">
        <f t="shared" si="180"/>
        <v>1783</v>
      </c>
      <c r="I1785" s="42">
        <f t="shared" si="182"/>
        <v>297.61268163804493</v>
      </c>
      <c r="O1785" s="43"/>
      <c r="P1785" s="43"/>
      <c r="X1785" s="37">
        <f t="shared" si="178"/>
        <v>1788</v>
      </c>
      <c r="Y1785" s="38">
        <f t="shared" si="181"/>
        <v>298.10399999999998</v>
      </c>
    </row>
    <row r="1786" spans="1:25" x14ac:dyDescent="0.2">
      <c r="A1786" s="37">
        <f t="shared" si="179"/>
        <v>1784</v>
      </c>
      <c r="B1786" s="38">
        <v>297.67200000000003</v>
      </c>
      <c r="H1786" s="37">
        <f t="shared" si="180"/>
        <v>1784</v>
      </c>
      <c r="I1786" s="42">
        <f t="shared" si="182"/>
        <v>297.72047556142667</v>
      </c>
      <c r="O1786" s="43"/>
      <c r="P1786" s="43"/>
      <c r="X1786" s="37">
        <f t="shared" si="178"/>
        <v>1789</v>
      </c>
      <c r="Y1786" s="38">
        <f t="shared" si="181"/>
        <v>298.21199999999999</v>
      </c>
    </row>
    <row r="1787" spans="1:25" x14ac:dyDescent="0.2">
      <c r="A1787" s="37">
        <f t="shared" si="179"/>
        <v>1785</v>
      </c>
      <c r="B1787" s="38">
        <v>297.77999999999997</v>
      </c>
      <c r="H1787" s="37">
        <f t="shared" si="180"/>
        <v>1785</v>
      </c>
      <c r="I1787" s="42">
        <f t="shared" si="182"/>
        <v>297.82826948480846</v>
      </c>
      <c r="O1787" s="43"/>
      <c r="P1787" s="43"/>
      <c r="X1787" s="37">
        <f t="shared" si="178"/>
        <v>1790</v>
      </c>
      <c r="Y1787" s="38">
        <f t="shared" si="181"/>
        <v>298.32</v>
      </c>
    </row>
    <row r="1788" spans="1:25" x14ac:dyDescent="0.2">
      <c r="A1788" s="37">
        <f t="shared" si="179"/>
        <v>1786</v>
      </c>
      <c r="B1788" s="38">
        <v>297.88799999999998</v>
      </c>
      <c r="H1788" s="37">
        <f t="shared" si="180"/>
        <v>1786</v>
      </c>
      <c r="I1788" s="42">
        <f t="shared" si="182"/>
        <v>297.93606340819019</v>
      </c>
      <c r="O1788" s="43"/>
      <c r="P1788" s="43"/>
      <c r="X1788" s="37">
        <f t="shared" si="178"/>
        <v>1791</v>
      </c>
      <c r="Y1788" s="38">
        <f t="shared" si="181"/>
        <v>298.428</v>
      </c>
    </row>
    <row r="1789" spans="1:25" x14ac:dyDescent="0.2">
      <c r="A1789" s="37">
        <f t="shared" si="179"/>
        <v>1787</v>
      </c>
      <c r="B1789" s="38">
        <v>297.99599999999998</v>
      </c>
      <c r="H1789" s="37">
        <f t="shared" si="180"/>
        <v>1787</v>
      </c>
      <c r="I1789" s="42">
        <f t="shared" si="182"/>
        <v>298.04385733157199</v>
      </c>
      <c r="O1789" s="43"/>
      <c r="P1789" s="43"/>
      <c r="X1789" s="37">
        <f t="shared" si="178"/>
        <v>1792</v>
      </c>
      <c r="Y1789" s="38">
        <f t="shared" si="181"/>
        <v>298.536</v>
      </c>
    </row>
    <row r="1790" spans="1:25" x14ac:dyDescent="0.2">
      <c r="A1790" s="37">
        <f t="shared" si="179"/>
        <v>1788</v>
      </c>
      <c r="B1790" s="38">
        <v>298.10399999999998</v>
      </c>
      <c r="H1790" s="37">
        <f t="shared" si="180"/>
        <v>1788</v>
      </c>
      <c r="I1790" s="42">
        <f t="shared" si="182"/>
        <v>298.15165125495378</v>
      </c>
      <c r="O1790" s="43"/>
      <c r="P1790" s="43"/>
      <c r="X1790" s="37">
        <f t="shared" si="178"/>
        <v>1793</v>
      </c>
      <c r="Y1790" s="38">
        <f t="shared" si="181"/>
        <v>298.64400000000001</v>
      </c>
    </row>
    <row r="1791" spans="1:25" x14ac:dyDescent="0.2">
      <c r="A1791" s="37">
        <f t="shared" si="179"/>
        <v>1789</v>
      </c>
      <c r="B1791" s="38">
        <v>298.21199999999999</v>
      </c>
      <c r="H1791" s="37">
        <f t="shared" si="180"/>
        <v>1789</v>
      </c>
      <c r="I1791" s="42">
        <f t="shared" si="182"/>
        <v>298.25944517833551</v>
      </c>
      <c r="O1791" s="43"/>
      <c r="P1791" s="43"/>
      <c r="X1791" s="37">
        <f t="shared" si="178"/>
        <v>1794</v>
      </c>
      <c r="Y1791" s="38">
        <f t="shared" si="181"/>
        <v>298.75200000000001</v>
      </c>
    </row>
    <row r="1792" spans="1:25" x14ac:dyDescent="0.2">
      <c r="A1792" s="37">
        <f t="shared" si="179"/>
        <v>1790</v>
      </c>
      <c r="B1792" s="38">
        <v>298.32</v>
      </c>
      <c r="H1792" s="37">
        <f t="shared" si="180"/>
        <v>1790</v>
      </c>
      <c r="I1792" s="42">
        <f t="shared" si="182"/>
        <v>298.3672391017173</v>
      </c>
      <c r="O1792" s="43"/>
      <c r="P1792" s="43"/>
      <c r="X1792" s="37">
        <f t="shared" si="178"/>
        <v>1795</v>
      </c>
      <c r="Y1792" s="38">
        <f t="shared" si="181"/>
        <v>298.86</v>
      </c>
    </row>
    <row r="1793" spans="1:25" x14ac:dyDescent="0.2">
      <c r="A1793" s="37">
        <f t="shared" si="179"/>
        <v>1791</v>
      </c>
      <c r="B1793" s="38">
        <v>298.428</v>
      </c>
      <c r="H1793" s="37">
        <f t="shared" si="180"/>
        <v>1791</v>
      </c>
      <c r="I1793" s="42">
        <f t="shared" si="182"/>
        <v>298.47503302509909</v>
      </c>
      <c r="O1793" s="43"/>
      <c r="P1793" s="43"/>
      <c r="X1793" s="37">
        <f t="shared" si="178"/>
        <v>1796</v>
      </c>
      <c r="Y1793" s="38">
        <f t="shared" si="181"/>
        <v>298.96800000000002</v>
      </c>
    </row>
    <row r="1794" spans="1:25" x14ac:dyDescent="0.2">
      <c r="A1794" s="37">
        <f t="shared" si="179"/>
        <v>1792</v>
      </c>
      <c r="B1794" s="38">
        <v>298.536</v>
      </c>
      <c r="H1794" s="37">
        <f t="shared" si="180"/>
        <v>1792</v>
      </c>
      <c r="I1794" s="42">
        <f t="shared" si="182"/>
        <v>298.58282694848083</v>
      </c>
      <c r="O1794" s="43"/>
      <c r="P1794" s="43"/>
      <c r="X1794" s="37">
        <f t="shared" si="178"/>
        <v>1797</v>
      </c>
      <c r="Y1794" s="38">
        <f t="shared" si="181"/>
        <v>299.07600000000002</v>
      </c>
    </row>
    <row r="1795" spans="1:25" x14ac:dyDescent="0.2">
      <c r="A1795" s="37">
        <f t="shared" si="179"/>
        <v>1793</v>
      </c>
      <c r="B1795" s="38">
        <v>298.64400000000001</v>
      </c>
      <c r="H1795" s="37">
        <f t="shared" si="180"/>
        <v>1793</v>
      </c>
      <c r="I1795" s="42">
        <f t="shared" si="182"/>
        <v>298.69062087186262</v>
      </c>
      <c r="O1795" s="43"/>
      <c r="P1795" s="43"/>
      <c r="X1795" s="37">
        <f t="shared" si="178"/>
        <v>1798</v>
      </c>
      <c r="Y1795" s="38">
        <f t="shared" si="181"/>
        <v>299.18400000000003</v>
      </c>
    </row>
    <row r="1796" spans="1:25" x14ac:dyDescent="0.2">
      <c r="A1796" s="37">
        <f t="shared" si="179"/>
        <v>1794</v>
      </c>
      <c r="B1796" s="38">
        <v>298.75200000000001</v>
      </c>
      <c r="H1796" s="37">
        <f t="shared" si="180"/>
        <v>1794</v>
      </c>
      <c r="I1796" s="42">
        <f t="shared" si="182"/>
        <v>298.79841479524435</v>
      </c>
      <c r="O1796" s="43"/>
      <c r="P1796" s="43"/>
      <c r="X1796" s="37">
        <f t="shared" ref="X1796:X1859" si="183">X1795+1</f>
        <v>1799</v>
      </c>
      <c r="Y1796" s="38">
        <f t="shared" si="181"/>
        <v>299.29199999999997</v>
      </c>
    </row>
    <row r="1797" spans="1:25" x14ac:dyDescent="0.2">
      <c r="A1797" s="37">
        <f t="shared" si="179"/>
        <v>1795</v>
      </c>
      <c r="B1797" s="38">
        <v>298.86</v>
      </c>
      <c r="H1797" s="37">
        <f t="shared" si="180"/>
        <v>1795</v>
      </c>
      <c r="I1797" s="42">
        <f t="shared" si="182"/>
        <v>298.90620871862615</v>
      </c>
      <c r="O1797" s="43"/>
      <c r="P1797" s="43"/>
      <c r="X1797" s="37">
        <f t="shared" si="183"/>
        <v>1800</v>
      </c>
      <c r="Y1797" s="38">
        <f t="shared" si="181"/>
        <v>299.39999999999998</v>
      </c>
    </row>
    <row r="1798" spans="1:25" x14ac:dyDescent="0.2">
      <c r="A1798" s="37">
        <f t="shared" si="179"/>
        <v>1796</v>
      </c>
      <c r="B1798" s="38">
        <v>298.96800000000002</v>
      </c>
      <c r="H1798" s="37">
        <f t="shared" si="180"/>
        <v>1796</v>
      </c>
      <c r="I1798" s="42">
        <f t="shared" si="182"/>
        <v>299.01400264200794</v>
      </c>
      <c r="O1798" s="43"/>
      <c r="P1798" s="43"/>
      <c r="X1798" s="37">
        <f t="shared" si="183"/>
        <v>1801</v>
      </c>
      <c r="Y1798" s="38">
        <f t="shared" si="181"/>
        <v>299.50799999999998</v>
      </c>
    </row>
    <row r="1799" spans="1:25" x14ac:dyDescent="0.2">
      <c r="A1799" s="37">
        <f t="shared" si="179"/>
        <v>1797</v>
      </c>
      <c r="B1799" s="38">
        <v>299.07600000000002</v>
      </c>
      <c r="H1799" s="37">
        <f t="shared" si="180"/>
        <v>1797</v>
      </c>
      <c r="I1799" s="42">
        <f t="shared" si="182"/>
        <v>299.12179656538967</v>
      </c>
      <c r="O1799" s="43"/>
      <c r="P1799" s="43"/>
      <c r="X1799" s="37">
        <f t="shared" si="183"/>
        <v>1802</v>
      </c>
      <c r="Y1799" s="38">
        <f t="shared" si="181"/>
        <v>299.61599999999999</v>
      </c>
    </row>
    <row r="1800" spans="1:25" x14ac:dyDescent="0.2">
      <c r="A1800" s="37">
        <f t="shared" si="179"/>
        <v>1798</v>
      </c>
      <c r="B1800" s="38">
        <v>299.18400000000003</v>
      </c>
      <c r="H1800" s="37">
        <f t="shared" si="180"/>
        <v>1798</v>
      </c>
      <c r="I1800" s="42">
        <f t="shared" si="182"/>
        <v>299.22959048877146</v>
      </c>
      <c r="O1800" s="43"/>
      <c r="P1800" s="43"/>
      <c r="X1800" s="37">
        <f t="shared" si="183"/>
        <v>1803</v>
      </c>
      <c r="Y1800" s="38">
        <f t="shared" si="181"/>
        <v>299.72399999999999</v>
      </c>
    </row>
    <row r="1801" spans="1:25" x14ac:dyDescent="0.2">
      <c r="A1801" s="37">
        <f t="shared" ref="A1801:A1864" si="184">A1800+1</f>
        <v>1799</v>
      </c>
      <c r="B1801" s="38">
        <v>299.29199999999997</v>
      </c>
      <c r="H1801" s="37">
        <f t="shared" ref="H1801:H1864" si="185">H1800+1</f>
        <v>1799</v>
      </c>
      <c r="I1801" s="42">
        <f t="shared" si="182"/>
        <v>299.33738441215326</v>
      </c>
      <c r="O1801" s="43"/>
      <c r="P1801" s="43"/>
      <c r="X1801" s="37">
        <f t="shared" si="183"/>
        <v>1804</v>
      </c>
      <c r="Y1801" s="38">
        <f t="shared" si="181"/>
        <v>299.83199999999999</v>
      </c>
    </row>
    <row r="1802" spans="1:25" x14ac:dyDescent="0.2">
      <c r="A1802" s="37">
        <f t="shared" si="184"/>
        <v>1800</v>
      </c>
      <c r="B1802" s="38">
        <v>299.39999999999998</v>
      </c>
      <c r="H1802" s="37">
        <f t="shared" si="185"/>
        <v>1800</v>
      </c>
      <c r="I1802" s="42">
        <f t="shared" si="182"/>
        <v>299.44517833553499</v>
      </c>
      <c r="O1802" s="43"/>
      <c r="P1802" s="43"/>
      <c r="X1802" s="37">
        <f t="shared" si="183"/>
        <v>1805</v>
      </c>
      <c r="Y1802" s="38">
        <f t="shared" si="181"/>
        <v>299.94</v>
      </c>
    </row>
    <row r="1803" spans="1:25" x14ac:dyDescent="0.2">
      <c r="A1803" s="37">
        <f t="shared" si="184"/>
        <v>1801</v>
      </c>
      <c r="B1803" s="38">
        <v>299.50799999999998</v>
      </c>
      <c r="H1803" s="37">
        <f t="shared" si="185"/>
        <v>1801</v>
      </c>
      <c r="I1803" s="42">
        <f t="shared" si="182"/>
        <v>299.55297225891678</v>
      </c>
      <c r="O1803" s="43"/>
      <c r="P1803" s="43"/>
      <c r="X1803" s="37">
        <f t="shared" si="183"/>
        <v>1806</v>
      </c>
      <c r="Y1803" s="38">
        <f t="shared" si="181"/>
        <v>300.048</v>
      </c>
    </row>
    <row r="1804" spans="1:25" x14ac:dyDescent="0.2">
      <c r="A1804" s="37">
        <f t="shared" si="184"/>
        <v>1802</v>
      </c>
      <c r="B1804" s="38">
        <v>299.61599999999999</v>
      </c>
      <c r="H1804" s="37">
        <f t="shared" si="185"/>
        <v>1802</v>
      </c>
      <c r="I1804" s="42">
        <f t="shared" si="182"/>
        <v>299.66076618229852</v>
      </c>
      <c r="O1804" s="43"/>
      <c r="P1804" s="43"/>
      <c r="X1804" s="37">
        <f t="shared" si="183"/>
        <v>1807</v>
      </c>
      <c r="Y1804" s="38">
        <f t="shared" si="181"/>
        <v>300.15600000000001</v>
      </c>
    </row>
    <row r="1805" spans="1:25" x14ac:dyDescent="0.2">
      <c r="A1805" s="37">
        <f t="shared" si="184"/>
        <v>1803</v>
      </c>
      <c r="B1805" s="38">
        <v>299.72399999999999</v>
      </c>
      <c r="H1805" s="37">
        <f t="shared" si="185"/>
        <v>1803</v>
      </c>
      <c r="I1805" s="42">
        <f t="shared" si="182"/>
        <v>299.76856010568031</v>
      </c>
      <c r="O1805" s="43"/>
      <c r="P1805" s="43"/>
      <c r="X1805" s="37">
        <f t="shared" si="183"/>
        <v>1808</v>
      </c>
      <c r="Y1805" s="38">
        <f t="shared" si="181"/>
        <v>300.26400000000001</v>
      </c>
    </row>
    <row r="1806" spans="1:25" x14ac:dyDescent="0.2">
      <c r="A1806" s="37">
        <f t="shared" si="184"/>
        <v>1804</v>
      </c>
      <c r="B1806" s="38">
        <v>299.83199999999999</v>
      </c>
      <c r="H1806" s="37">
        <f t="shared" si="185"/>
        <v>1804</v>
      </c>
      <c r="I1806" s="42">
        <f t="shared" si="182"/>
        <v>299.8763540290621</v>
      </c>
      <c r="O1806" s="43"/>
      <c r="P1806" s="43"/>
      <c r="X1806" s="37">
        <f t="shared" si="183"/>
        <v>1809</v>
      </c>
      <c r="Y1806" s="38">
        <f t="shared" si="181"/>
        <v>300.37200000000001</v>
      </c>
    </row>
    <row r="1807" spans="1:25" x14ac:dyDescent="0.2">
      <c r="A1807" s="37">
        <f t="shared" si="184"/>
        <v>1805</v>
      </c>
      <c r="B1807" s="38">
        <v>299.94</v>
      </c>
      <c r="H1807" s="37">
        <f t="shared" si="185"/>
        <v>1805</v>
      </c>
      <c r="I1807" s="42">
        <f t="shared" si="182"/>
        <v>299.98414795244383</v>
      </c>
      <c r="O1807" s="43"/>
      <c r="P1807" s="43"/>
      <c r="X1807" s="37">
        <f t="shared" si="183"/>
        <v>1810</v>
      </c>
      <c r="Y1807" s="38">
        <f t="shared" si="181"/>
        <v>300.48</v>
      </c>
    </row>
    <row r="1808" spans="1:25" x14ac:dyDescent="0.2">
      <c r="A1808" s="37">
        <f t="shared" si="184"/>
        <v>1806</v>
      </c>
      <c r="B1808" s="38">
        <v>300.048</v>
      </c>
      <c r="H1808" s="37">
        <f t="shared" si="185"/>
        <v>1806</v>
      </c>
      <c r="I1808" s="42">
        <f t="shared" si="182"/>
        <v>300.09194187582563</v>
      </c>
      <c r="O1808" s="43"/>
      <c r="P1808" s="43"/>
      <c r="X1808" s="37">
        <f t="shared" si="183"/>
        <v>1811</v>
      </c>
      <c r="Y1808" s="38">
        <f t="shared" si="181"/>
        <v>300.58800000000002</v>
      </c>
    </row>
    <row r="1809" spans="1:25" x14ac:dyDescent="0.2">
      <c r="A1809" s="37">
        <f t="shared" si="184"/>
        <v>1807</v>
      </c>
      <c r="B1809" s="38">
        <v>300.15600000000001</v>
      </c>
      <c r="H1809" s="37">
        <f t="shared" si="185"/>
        <v>1807</v>
      </c>
      <c r="I1809" s="42">
        <f t="shared" si="182"/>
        <v>300.19973579920742</v>
      </c>
      <c r="O1809" s="43"/>
      <c r="P1809" s="43"/>
      <c r="X1809" s="37">
        <f t="shared" si="183"/>
        <v>1812</v>
      </c>
      <c r="Y1809" s="38">
        <f t="shared" si="181"/>
        <v>300.69600000000003</v>
      </c>
    </row>
    <row r="1810" spans="1:25" x14ac:dyDescent="0.2">
      <c r="A1810" s="37">
        <f t="shared" si="184"/>
        <v>1808</v>
      </c>
      <c r="B1810" s="38">
        <v>300.26400000000001</v>
      </c>
      <c r="H1810" s="37">
        <f t="shared" si="185"/>
        <v>1808</v>
      </c>
      <c r="I1810" s="42">
        <f t="shared" si="182"/>
        <v>300.30752972258915</v>
      </c>
      <c r="O1810" s="43"/>
      <c r="P1810" s="43"/>
      <c r="X1810" s="37">
        <f t="shared" si="183"/>
        <v>1813</v>
      </c>
      <c r="Y1810" s="38">
        <f t="shared" si="181"/>
        <v>300.80399999999997</v>
      </c>
    </row>
    <row r="1811" spans="1:25" x14ac:dyDescent="0.2">
      <c r="A1811" s="37">
        <f t="shared" si="184"/>
        <v>1809</v>
      </c>
      <c r="B1811" s="38">
        <v>300.37200000000001</v>
      </c>
      <c r="H1811" s="37">
        <f t="shared" si="185"/>
        <v>1809</v>
      </c>
      <c r="I1811" s="42">
        <f t="shared" si="182"/>
        <v>300.41532364597094</v>
      </c>
      <c r="O1811" s="43"/>
      <c r="P1811" s="43"/>
      <c r="X1811" s="37">
        <f t="shared" si="183"/>
        <v>1814</v>
      </c>
      <c r="Y1811" s="38">
        <f t="shared" si="181"/>
        <v>300.91199999999998</v>
      </c>
    </row>
    <row r="1812" spans="1:25" x14ac:dyDescent="0.2">
      <c r="A1812" s="37">
        <f t="shared" si="184"/>
        <v>1810</v>
      </c>
      <c r="B1812" s="38">
        <v>300.48</v>
      </c>
      <c r="H1812" s="37">
        <f t="shared" si="185"/>
        <v>1810</v>
      </c>
      <c r="I1812" s="42">
        <f t="shared" si="182"/>
        <v>300.52311756935268</v>
      </c>
      <c r="O1812" s="43"/>
      <c r="P1812" s="43"/>
      <c r="X1812" s="37">
        <f t="shared" si="183"/>
        <v>1815</v>
      </c>
      <c r="Y1812" s="38">
        <f t="shared" ref="Y1812:Y1875" si="186">SUM(Y$1747+((Y$1997-Y$1747)*((X1812-X$1747)/(X$1997-X$1747))))</f>
        <v>301.02</v>
      </c>
    </row>
    <row r="1813" spans="1:25" x14ac:dyDescent="0.2">
      <c r="A1813" s="37">
        <f t="shared" si="184"/>
        <v>1811</v>
      </c>
      <c r="B1813" s="38">
        <v>300.58800000000002</v>
      </c>
      <c r="H1813" s="37">
        <f t="shared" si="185"/>
        <v>1811</v>
      </c>
      <c r="I1813" s="42">
        <f t="shared" si="182"/>
        <v>300.63091149273447</v>
      </c>
      <c r="O1813" s="43"/>
      <c r="P1813" s="43"/>
      <c r="X1813" s="37">
        <f t="shared" si="183"/>
        <v>1816</v>
      </c>
      <c r="Y1813" s="38">
        <f t="shared" si="186"/>
        <v>301.12799999999999</v>
      </c>
    </row>
    <row r="1814" spans="1:25" x14ac:dyDescent="0.2">
      <c r="A1814" s="37">
        <f t="shared" si="184"/>
        <v>1812</v>
      </c>
      <c r="B1814" s="38">
        <v>300.69600000000003</v>
      </c>
      <c r="H1814" s="37">
        <f t="shared" si="185"/>
        <v>1812</v>
      </c>
      <c r="I1814" s="42">
        <f t="shared" si="182"/>
        <v>300.73870541611626</v>
      </c>
      <c r="O1814" s="43"/>
      <c r="P1814" s="43"/>
      <c r="X1814" s="37">
        <f t="shared" si="183"/>
        <v>1817</v>
      </c>
      <c r="Y1814" s="38">
        <f t="shared" si="186"/>
        <v>301.23599999999999</v>
      </c>
    </row>
    <row r="1815" spans="1:25" x14ac:dyDescent="0.2">
      <c r="A1815" s="37">
        <f t="shared" si="184"/>
        <v>1813</v>
      </c>
      <c r="B1815" s="38">
        <v>300.80399999999997</v>
      </c>
      <c r="H1815" s="37">
        <f t="shared" si="185"/>
        <v>1813</v>
      </c>
      <c r="I1815" s="42">
        <f t="shared" si="182"/>
        <v>300.846499339498</v>
      </c>
      <c r="O1815" s="43"/>
      <c r="P1815" s="43"/>
      <c r="X1815" s="37">
        <f t="shared" si="183"/>
        <v>1818</v>
      </c>
      <c r="Y1815" s="38">
        <f t="shared" si="186"/>
        <v>301.34399999999999</v>
      </c>
    </row>
    <row r="1816" spans="1:25" x14ac:dyDescent="0.2">
      <c r="A1816" s="37">
        <f t="shared" si="184"/>
        <v>1814</v>
      </c>
      <c r="B1816" s="38">
        <v>300.91199999999998</v>
      </c>
      <c r="H1816" s="37">
        <f t="shared" si="185"/>
        <v>1814</v>
      </c>
      <c r="I1816" s="42">
        <f t="shared" si="182"/>
        <v>300.95429326287979</v>
      </c>
      <c r="O1816" s="43"/>
      <c r="P1816" s="43"/>
      <c r="X1816" s="37">
        <f t="shared" si="183"/>
        <v>1819</v>
      </c>
      <c r="Y1816" s="38">
        <f t="shared" si="186"/>
        <v>301.452</v>
      </c>
    </row>
    <row r="1817" spans="1:25" x14ac:dyDescent="0.2">
      <c r="A1817" s="37">
        <f t="shared" si="184"/>
        <v>1815</v>
      </c>
      <c r="B1817" s="38">
        <v>301.02</v>
      </c>
      <c r="H1817" s="37">
        <f t="shared" si="185"/>
        <v>1815</v>
      </c>
      <c r="I1817" s="42">
        <f t="shared" si="182"/>
        <v>301.06208718626158</v>
      </c>
      <c r="O1817" s="43"/>
      <c r="P1817" s="43"/>
      <c r="X1817" s="37">
        <f t="shared" si="183"/>
        <v>1820</v>
      </c>
      <c r="Y1817" s="38">
        <f t="shared" si="186"/>
        <v>301.56</v>
      </c>
    </row>
    <row r="1818" spans="1:25" x14ac:dyDescent="0.2">
      <c r="A1818" s="37">
        <f t="shared" si="184"/>
        <v>1816</v>
      </c>
      <c r="B1818" s="38">
        <v>301.12799999999999</v>
      </c>
      <c r="H1818" s="37">
        <f t="shared" si="185"/>
        <v>1816</v>
      </c>
      <c r="I1818" s="42">
        <f t="shared" ref="I1818:I1881" si="187">SUM($F$42+(($F$43-$F$42)*((H1818-$E$42)/($E$43-$E$42))))</f>
        <v>301.16988110964331</v>
      </c>
      <c r="O1818" s="43"/>
      <c r="P1818" s="43"/>
      <c r="X1818" s="37">
        <f t="shared" si="183"/>
        <v>1821</v>
      </c>
      <c r="Y1818" s="38">
        <f t="shared" si="186"/>
        <v>301.66800000000001</v>
      </c>
    </row>
    <row r="1819" spans="1:25" x14ac:dyDescent="0.2">
      <c r="A1819" s="37">
        <f t="shared" si="184"/>
        <v>1817</v>
      </c>
      <c r="B1819" s="38">
        <v>301.23599999999999</v>
      </c>
      <c r="H1819" s="37">
        <f t="shared" si="185"/>
        <v>1817</v>
      </c>
      <c r="I1819" s="42">
        <f t="shared" si="187"/>
        <v>301.2776750330251</v>
      </c>
      <c r="O1819" s="43"/>
      <c r="P1819" s="43"/>
      <c r="X1819" s="37">
        <f t="shared" si="183"/>
        <v>1822</v>
      </c>
      <c r="Y1819" s="38">
        <f t="shared" si="186"/>
        <v>301.77600000000001</v>
      </c>
    </row>
    <row r="1820" spans="1:25" x14ac:dyDescent="0.2">
      <c r="A1820" s="37">
        <f t="shared" si="184"/>
        <v>1818</v>
      </c>
      <c r="B1820" s="38">
        <v>301.34399999999999</v>
      </c>
      <c r="H1820" s="37">
        <f t="shared" si="185"/>
        <v>1818</v>
      </c>
      <c r="I1820" s="42">
        <f t="shared" si="187"/>
        <v>301.38546895640684</v>
      </c>
      <c r="O1820" s="43"/>
      <c r="P1820" s="43"/>
      <c r="X1820" s="37">
        <f t="shared" si="183"/>
        <v>1823</v>
      </c>
      <c r="Y1820" s="38">
        <f t="shared" si="186"/>
        <v>301.88400000000001</v>
      </c>
    </row>
    <row r="1821" spans="1:25" x14ac:dyDescent="0.2">
      <c r="A1821" s="37">
        <f t="shared" si="184"/>
        <v>1819</v>
      </c>
      <c r="B1821" s="38">
        <v>301.452</v>
      </c>
      <c r="H1821" s="37">
        <f t="shared" si="185"/>
        <v>1819</v>
      </c>
      <c r="I1821" s="42">
        <f t="shared" si="187"/>
        <v>301.49326287978863</v>
      </c>
      <c r="O1821" s="43"/>
      <c r="P1821" s="43"/>
      <c r="X1821" s="37">
        <f t="shared" si="183"/>
        <v>1824</v>
      </c>
      <c r="Y1821" s="38">
        <f t="shared" si="186"/>
        <v>301.99200000000002</v>
      </c>
    </row>
    <row r="1822" spans="1:25" x14ac:dyDescent="0.2">
      <c r="A1822" s="37">
        <f t="shared" si="184"/>
        <v>1820</v>
      </c>
      <c r="B1822" s="38">
        <v>301.56</v>
      </c>
      <c r="H1822" s="37">
        <f t="shared" si="185"/>
        <v>1820</v>
      </c>
      <c r="I1822" s="42">
        <f t="shared" si="187"/>
        <v>301.60105680317042</v>
      </c>
      <c r="O1822" s="43"/>
      <c r="P1822" s="43"/>
      <c r="X1822" s="37">
        <f t="shared" si="183"/>
        <v>1825</v>
      </c>
      <c r="Y1822" s="38">
        <f t="shared" si="186"/>
        <v>302.10000000000002</v>
      </c>
    </row>
    <row r="1823" spans="1:25" x14ac:dyDescent="0.2">
      <c r="A1823" s="37">
        <f t="shared" si="184"/>
        <v>1821</v>
      </c>
      <c r="B1823" s="38">
        <v>301.66800000000001</v>
      </c>
      <c r="H1823" s="37">
        <f t="shared" si="185"/>
        <v>1821</v>
      </c>
      <c r="I1823" s="42">
        <f t="shared" si="187"/>
        <v>301.70885072655216</v>
      </c>
      <c r="O1823" s="43"/>
      <c r="P1823" s="43"/>
      <c r="X1823" s="37">
        <f t="shared" si="183"/>
        <v>1826</v>
      </c>
      <c r="Y1823" s="38">
        <f t="shared" si="186"/>
        <v>302.20800000000003</v>
      </c>
    </row>
    <row r="1824" spans="1:25" x14ac:dyDescent="0.2">
      <c r="A1824" s="37">
        <f t="shared" si="184"/>
        <v>1822</v>
      </c>
      <c r="B1824" s="38">
        <v>301.77600000000001</v>
      </c>
      <c r="H1824" s="37">
        <f t="shared" si="185"/>
        <v>1822</v>
      </c>
      <c r="I1824" s="42">
        <f t="shared" si="187"/>
        <v>301.81664464993395</v>
      </c>
      <c r="O1824" s="43"/>
      <c r="P1824" s="43"/>
      <c r="X1824" s="37">
        <f t="shared" si="183"/>
        <v>1827</v>
      </c>
      <c r="Y1824" s="38">
        <f t="shared" si="186"/>
        <v>302.31599999999997</v>
      </c>
    </row>
    <row r="1825" spans="1:25" x14ac:dyDescent="0.2">
      <c r="A1825" s="37">
        <f t="shared" si="184"/>
        <v>1823</v>
      </c>
      <c r="B1825" s="38">
        <v>301.88400000000001</v>
      </c>
      <c r="H1825" s="37">
        <f t="shared" si="185"/>
        <v>1823</v>
      </c>
      <c r="I1825" s="42">
        <f t="shared" si="187"/>
        <v>301.92443857331574</v>
      </c>
      <c r="O1825" s="43"/>
      <c r="P1825" s="43"/>
      <c r="X1825" s="37">
        <f t="shared" si="183"/>
        <v>1828</v>
      </c>
      <c r="Y1825" s="38">
        <f t="shared" si="186"/>
        <v>302.42399999999998</v>
      </c>
    </row>
    <row r="1826" spans="1:25" x14ac:dyDescent="0.2">
      <c r="A1826" s="37">
        <f t="shared" si="184"/>
        <v>1824</v>
      </c>
      <c r="B1826" s="38">
        <v>301.99200000000002</v>
      </c>
      <c r="H1826" s="37">
        <f t="shared" si="185"/>
        <v>1824</v>
      </c>
      <c r="I1826" s="42">
        <f t="shared" si="187"/>
        <v>302.03223249669747</v>
      </c>
      <c r="O1826" s="43"/>
      <c r="P1826" s="43"/>
      <c r="X1826" s="37">
        <f t="shared" si="183"/>
        <v>1829</v>
      </c>
      <c r="Y1826" s="38">
        <f t="shared" si="186"/>
        <v>302.53199999999998</v>
      </c>
    </row>
    <row r="1827" spans="1:25" x14ac:dyDescent="0.2">
      <c r="A1827" s="37">
        <f t="shared" si="184"/>
        <v>1825</v>
      </c>
      <c r="B1827" s="38">
        <v>302.10000000000002</v>
      </c>
      <c r="H1827" s="37">
        <f t="shared" si="185"/>
        <v>1825</v>
      </c>
      <c r="I1827" s="42">
        <f t="shared" si="187"/>
        <v>302.14002642007927</v>
      </c>
      <c r="O1827" s="43"/>
      <c r="P1827" s="43"/>
      <c r="X1827" s="37">
        <f t="shared" si="183"/>
        <v>1830</v>
      </c>
      <c r="Y1827" s="38">
        <f t="shared" si="186"/>
        <v>302.64</v>
      </c>
    </row>
    <row r="1828" spans="1:25" x14ac:dyDescent="0.2">
      <c r="A1828" s="37">
        <f t="shared" si="184"/>
        <v>1826</v>
      </c>
      <c r="B1828" s="38">
        <v>302.20800000000003</v>
      </c>
      <c r="H1828" s="37">
        <f t="shared" si="185"/>
        <v>1826</v>
      </c>
      <c r="I1828" s="42">
        <f t="shared" si="187"/>
        <v>302.247820343461</v>
      </c>
      <c r="O1828" s="43"/>
      <c r="P1828" s="43"/>
      <c r="X1828" s="37">
        <f t="shared" si="183"/>
        <v>1831</v>
      </c>
      <c r="Y1828" s="38">
        <f t="shared" si="186"/>
        <v>302.74799999999999</v>
      </c>
    </row>
    <row r="1829" spans="1:25" x14ac:dyDescent="0.2">
      <c r="A1829" s="37">
        <f t="shared" si="184"/>
        <v>1827</v>
      </c>
      <c r="B1829" s="38">
        <v>302.31599999999997</v>
      </c>
      <c r="H1829" s="37">
        <f t="shared" si="185"/>
        <v>1827</v>
      </c>
      <c r="I1829" s="42">
        <f t="shared" si="187"/>
        <v>302.35561426684279</v>
      </c>
      <c r="O1829" s="43"/>
      <c r="P1829" s="43"/>
      <c r="X1829" s="37">
        <f t="shared" si="183"/>
        <v>1832</v>
      </c>
      <c r="Y1829" s="38">
        <f t="shared" si="186"/>
        <v>302.85599999999999</v>
      </c>
    </row>
    <row r="1830" spans="1:25" x14ac:dyDescent="0.2">
      <c r="A1830" s="37">
        <f t="shared" si="184"/>
        <v>1828</v>
      </c>
      <c r="B1830" s="38">
        <v>302.42399999999998</v>
      </c>
      <c r="H1830" s="37">
        <f t="shared" si="185"/>
        <v>1828</v>
      </c>
      <c r="I1830" s="42">
        <f t="shared" si="187"/>
        <v>302.46340819022458</v>
      </c>
      <c r="O1830" s="43"/>
      <c r="P1830" s="43"/>
      <c r="X1830" s="37">
        <f t="shared" si="183"/>
        <v>1833</v>
      </c>
      <c r="Y1830" s="38">
        <f t="shared" si="186"/>
        <v>302.964</v>
      </c>
    </row>
    <row r="1831" spans="1:25" x14ac:dyDescent="0.2">
      <c r="A1831" s="37">
        <f t="shared" si="184"/>
        <v>1829</v>
      </c>
      <c r="B1831" s="38">
        <v>302.53199999999998</v>
      </c>
      <c r="H1831" s="37">
        <f t="shared" si="185"/>
        <v>1829</v>
      </c>
      <c r="I1831" s="42">
        <f t="shared" si="187"/>
        <v>302.57120211360632</v>
      </c>
      <c r="O1831" s="43"/>
      <c r="P1831" s="43"/>
      <c r="X1831" s="37">
        <f t="shared" si="183"/>
        <v>1834</v>
      </c>
      <c r="Y1831" s="38">
        <f t="shared" si="186"/>
        <v>303.072</v>
      </c>
    </row>
    <row r="1832" spans="1:25" x14ac:dyDescent="0.2">
      <c r="A1832" s="37">
        <f t="shared" si="184"/>
        <v>1830</v>
      </c>
      <c r="B1832" s="38">
        <v>302.64</v>
      </c>
      <c r="H1832" s="37">
        <f t="shared" si="185"/>
        <v>1830</v>
      </c>
      <c r="I1832" s="42">
        <f t="shared" si="187"/>
        <v>302.67899603698811</v>
      </c>
      <c r="O1832" s="43"/>
      <c r="P1832" s="43"/>
      <c r="X1832" s="37">
        <f t="shared" si="183"/>
        <v>1835</v>
      </c>
      <c r="Y1832" s="38">
        <f t="shared" si="186"/>
        <v>303.18</v>
      </c>
    </row>
    <row r="1833" spans="1:25" x14ac:dyDescent="0.2">
      <c r="A1833" s="37">
        <f t="shared" si="184"/>
        <v>1831</v>
      </c>
      <c r="B1833" s="38">
        <v>302.74799999999999</v>
      </c>
      <c r="H1833" s="37">
        <f t="shared" si="185"/>
        <v>1831</v>
      </c>
      <c r="I1833" s="42">
        <f t="shared" si="187"/>
        <v>302.7867899603699</v>
      </c>
      <c r="O1833" s="43"/>
      <c r="P1833" s="43"/>
      <c r="X1833" s="37">
        <f t="shared" si="183"/>
        <v>1836</v>
      </c>
      <c r="Y1833" s="38">
        <f t="shared" si="186"/>
        <v>303.28800000000001</v>
      </c>
    </row>
    <row r="1834" spans="1:25" x14ac:dyDescent="0.2">
      <c r="A1834" s="37">
        <f t="shared" si="184"/>
        <v>1832</v>
      </c>
      <c r="B1834" s="38">
        <v>302.85599999999999</v>
      </c>
      <c r="H1834" s="37">
        <f t="shared" si="185"/>
        <v>1832</v>
      </c>
      <c r="I1834" s="42">
        <f t="shared" si="187"/>
        <v>302.89458388375164</v>
      </c>
      <c r="O1834" s="43"/>
      <c r="P1834" s="43"/>
      <c r="X1834" s="37">
        <f t="shared" si="183"/>
        <v>1837</v>
      </c>
      <c r="Y1834" s="38">
        <f t="shared" si="186"/>
        <v>303.39600000000002</v>
      </c>
    </row>
    <row r="1835" spans="1:25" x14ac:dyDescent="0.2">
      <c r="A1835" s="37">
        <f t="shared" si="184"/>
        <v>1833</v>
      </c>
      <c r="B1835" s="38">
        <v>302.964</v>
      </c>
      <c r="H1835" s="37">
        <f t="shared" si="185"/>
        <v>1833</v>
      </c>
      <c r="I1835" s="42">
        <f t="shared" si="187"/>
        <v>303.00237780713343</v>
      </c>
      <c r="O1835" s="43"/>
      <c r="P1835" s="43"/>
      <c r="X1835" s="37">
        <f t="shared" si="183"/>
        <v>1838</v>
      </c>
      <c r="Y1835" s="38">
        <f t="shared" si="186"/>
        <v>303.50400000000002</v>
      </c>
    </row>
    <row r="1836" spans="1:25" x14ac:dyDescent="0.2">
      <c r="A1836" s="37">
        <f t="shared" si="184"/>
        <v>1834</v>
      </c>
      <c r="B1836" s="38">
        <v>303.072</v>
      </c>
      <c r="H1836" s="37">
        <f t="shared" si="185"/>
        <v>1834</v>
      </c>
      <c r="I1836" s="42">
        <f t="shared" si="187"/>
        <v>303.11017173051516</v>
      </c>
      <c r="O1836" s="43"/>
      <c r="P1836" s="43"/>
      <c r="X1836" s="37">
        <f t="shared" si="183"/>
        <v>1839</v>
      </c>
      <c r="Y1836" s="38">
        <f t="shared" si="186"/>
        <v>303.61200000000002</v>
      </c>
    </row>
    <row r="1837" spans="1:25" x14ac:dyDescent="0.2">
      <c r="A1837" s="37">
        <f t="shared" si="184"/>
        <v>1835</v>
      </c>
      <c r="B1837" s="38">
        <v>303.18</v>
      </c>
      <c r="H1837" s="37">
        <f t="shared" si="185"/>
        <v>1835</v>
      </c>
      <c r="I1837" s="42">
        <f t="shared" si="187"/>
        <v>303.21796565389695</v>
      </c>
      <c r="O1837" s="43"/>
      <c r="P1837" s="43"/>
      <c r="X1837" s="37">
        <f t="shared" si="183"/>
        <v>1840</v>
      </c>
      <c r="Y1837" s="38">
        <f t="shared" si="186"/>
        <v>303.72000000000003</v>
      </c>
    </row>
    <row r="1838" spans="1:25" x14ac:dyDescent="0.2">
      <c r="A1838" s="37">
        <f t="shared" si="184"/>
        <v>1836</v>
      </c>
      <c r="B1838" s="38">
        <v>303.28800000000001</v>
      </c>
      <c r="H1838" s="37">
        <f t="shared" si="185"/>
        <v>1836</v>
      </c>
      <c r="I1838" s="42">
        <f t="shared" si="187"/>
        <v>303.32575957727875</v>
      </c>
      <c r="O1838" s="43"/>
      <c r="P1838" s="43"/>
      <c r="X1838" s="37">
        <f t="shared" si="183"/>
        <v>1841</v>
      </c>
      <c r="Y1838" s="38">
        <f t="shared" si="186"/>
        <v>303.82799999999997</v>
      </c>
    </row>
    <row r="1839" spans="1:25" x14ac:dyDescent="0.2">
      <c r="A1839" s="37">
        <f t="shared" si="184"/>
        <v>1837</v>
      </c>
      <c r="B1839" s="38">
        <v>303.39600000000002</v>
      </c>
      <c r="H1839" s="37">
        <f t="shared" si="185"/>
        <v>1837</v>
      </c>
      <c r="I1839" s="42">
        <f t="shared" si="187"/>
        <v>303.43355350066048</v>
      </c>
      <c r="O1839" s="43"/>
      <c r="P1839" s="43"/>
      <c r="X1839" s="37">
        <f t="shared" si="183"/>
        <v>1842</v>
      </c>
      <c r="Y1839" s="38">
        <f t="shared" si="186"/>
        <v>303.93599999999998</v>
      </c>
    </row>
    <row r="1840" spans="1:25" x14ac:dyDescent="0.2">
      <c r="A1840" s="37">
        <f t="shared" si="184"/>
        <v>1838</v>
      </c>
      <c r="B1840" s="38">
        <v>303.50400000000002</v>
      </c>
      <c r="H1840" s="37">
        <f t="shared" si="185"/>
        <v>1838</v>
      </c>
      <c r="I1840" s="42">
        <f t="shared" si="187"/>
        <v>303.54134742404227</v>
      </c>
      <c r="O1840" s="43"/>
      <c r="P1840" s="43"/>
      <c r="X1840" s="37">
        <f t="shared" si="183"/>
        <v>1843</v>
      </c>
      <c r="Y1840" s="38">
        <f t="shared" si="186"/>
        <v>304.04399999999998</v>
      </c>
    </row>
    <row r="1841" spans="1:25" x14ac:dyDescent="0.2">
      <c r="A1841" s="37">
        <f t="shared" si="184"/>
        <v>1839</v>
      </c>
      <c r="B1841" s="38">
        <v>303.61200000000002</v>
      </c>
      <c r="H1841" s="37">
        <f t="shared" si="185"/>
        <v>1839</v>
      </c>
      <c r="I1841" s="42">
        <f t="shared" si="187"/>
        <v>303.64914134742406</v>
      </c>
      <c r="O1841" s="43"/>
      <c r="P1841" s="43"/>
      <c r="X1841" s="37">
        <f t="shared" si="183"/>
        <v>1844</v>
      </c>
      <c r="Y1841" s="38">
        <f t="shared" si="186"/>
        <v>304.15199999999999</v>
      </c>
    </row>
    <row r="1842" spans="1:25" x14ac:dyDescent="0.2">
      <c r="A1842" s="37">
        <f t="shared" si="184"/>
        <v>1840</v>
      </c>
      <c r="B1842" s="38">
        <v>303.72000000000003</v>
      </c>
      <c r="H1842" s="37">
        <f t="shared" si="185"/>
        <v>1840</v>
      </c>
      <c r="I1842" s="42">
        <f t="shared" si="187"/>
        <v>303.7569352708058</v>
      </c>
      <c r="O1842" s="43"/>
      <c r="P1842" s="43"/>
      <c r="X1842" s="37">
        <f t="shared" si="183"/>
        <v>1845</v>
      </c>
      <c r="Y1842" s="38">
        <f t="shared" si="186"/>
        <v>304.26</v>
      </c>
    </row>
    <row r="1843" spans="1:25" x14ac:dyDescent="0.2">
      <c r="A1843" s="37">
        <f t="shared" si="184"/>
        <v>1841</v>
      </c>
      <c r="B1843" s="38">
        <v>303.82799999999997</v>
      </c>
      <c r="H1843" s="37">
        <f t="shared" si="185"/>
        <v>1841</v>
      </c>
      <c r="I1843" s="42">
        <f t="shared" si="187"/>
        <v>303.86472919418759</v>
      </c>
      <c r="O1843" s="43"/>
      <c r="P1843" s="43"/>
      <c r="X1843" s="37">
        <f t="shared" si="183"/>
        <v>1846</v>
      </c>
      <c r="Y1843" s="38">
        <f t="shared" si="186"/>
        <v>304.36799999999999</v>
      </c>
    </row>
    <row r="1844" spans="1:25" x14ac:dyDescent="0.2">
      <c r="A1844" s="37">
        <f t="shared" si="184"/>
        <v>1842</v>
      </c>
      <c r="B1844" s="38">
        <v>303.93599999999998</v>
      </c>
      <c r="H1844" s="37">
        <f t="shared" si="185"/>
        <v>1842</v>
      </c>
      <c r="I1844" s="42">
        <f t="shared" si="187"/>
        <v>303.97252311756932</v>
      </c>
      <c r="O1844" s="43"/>
      <c r="P1844" s="43"/>
      <c r="X1844" s="37">
        <f t="shared" si="183"/>
        <v>1847</v>
      </c>
      <c r="Y1844" s="38">
        <f t="shared" si="186"/>
        <v>304.476</v>
      </c>
    </row>
    <row r="1845" spans="1:25" x14ac:dyDescent="0.2">
      <c r="A1845" s="37">
        <f t="shared" si="184"/>
        <v>1843</v>
      </c>
      <c r="B1845" s="38">
        <v>304.04399999999998</v>
      </c>
      <c r="H1845" s="37">
        <f t="shared" si="185"/>
        <v>1843</v>
      </c>
      <c r="I1845" s="42">
        <f t="shared" si="187"/>
        <v>304.08031704095112</v>
      </c>
      <c r="O1845" s="43"/>
      <c r="P1845" s="43"/>
      <c r="X1845" s="37">
        <f t="shared" si="183"/>
        <v>1848</v>
      </c>
      <c r="Y1845" s="38">
        <f t="shared" si="186"/>
        <v>304.584</v>
      </c>
    </row>
    <row r="1846" spans="1:25" x14ac:dyDescent="0.2">
      <c r="A1846" s="37">
        <f t="shared" si="184"/>
        <v>1844</v>
      </c>
      <c r="B1846" s="38">
        <v>304.15199999999999</v>
      </c>
      <c r="H1846" s="37">
        <f t="shared" si="185"/>
        <v>1844</v>
      </c>
      <c r="I1846" s="42">
        <f t="shared" si="187"/>
        <v>304.18811096433291</v>
      </c>
      <c r="O1846" s="43"/>
      <c r="P1846" s="43"/>
      <c r="X1846" s="37">
        <f t="shared" si="183"/>
        <v>1849</v>
      </c>
      <c r="Y1846" s="38">
        <f t="shared" si="186"/>
        <v>304.69200000000001</v>
      </c>
    </row>
    <row r="1847" spans="1:25" x14ac:dyDescent="0.2">
      <c r="A1847" s="37">
        <f t="shared" si="184"/>
        <v>1845</v>
      </c>
      <c r="B1847" s="38">
        <v>304.26</v>
      </c>
      <c r="H1847" s="37">
        <f t="shared" si="185"/>
        <v>1845</v>
      </c>
      <c r="I1847" s="42">
        <f t="shared" si="187"/>
        <v>304.29590488771464</v>
      </c>
      <c r="O1847" s="43"/>
      <c r="P1847" s="43"/>
      <c r="X1847" s="37">
        <f t="shared" si="183"/>
        <v>1850</v>
      </c>
      <c r="Y1847" s="38">
        <f t="shared" si="186"/>
        <v>304.8</v>
      </c>
    </row>
    <row r="1848" spans="1:25" x14ac:dyDescent="0.2">
      <c r="A1848" s="37">
        <f t="shared" si="184"/>
        <v>1846</v>
      </c>
      <c r="B1848" s="38">
        <v>304.36799999999999</v>
      </c>
      <c r="H1848" s="37">
        <f t="shared" si="185"/>
        <v>1846</v>
      </c>
      <c r="I1848" s="42">
        <f t="shared" si="187"/>
        <v>304.40369881109643</v>
      </c>
      <c r="O1848" s="43"/>
      <c r="P1848" s="43"/>
      <c r="X1848" s="37">
        <f t="shared" si="183"/>
        <v>1851</v>
      </c>
      <c r="Y1848" s="38">
        <f t="shared" si="186"/>
        <v>304.90800000000002</v>
      </c>
    </row>
    <row r="1849" spans="1:25" x14ac:dyDescent="0.2">
      <c r="A1849" s="37">
        <f t="shared" si="184"/>
        <v>1847</v>
      </c>
      <c r="B1849" s="38">
        <v>304.476</v>
      </c>
      <c r="H1849" s="37">
        <f t="shared" si="185"/>
        <v>1847</v>
      </c>
      <c r="I1849" s="42">
        <f t="shared" si="187"/>
        <v>304.51149273447822</v>
      </c>
      <c r="O1849" s="43"/>
      <c r="P1849" s="43"/>
      <c r="X1849" s="37">
        <f t="shared" si="183"/>
        <v>1852</v>
      </c>
      <c r="Y1849" s="38">
        <f t="shared" si="186"/>
        <v>305.01600000000002</v>
      </c>
    </row>
    <row r="1850" spans="1:25" x14ac:dyDescent="0.2">
      <c r="A1850" s="37">
        <f t="shared" si="184"/>
        <v>1848</v>
      </c>
      <c r="B1850" s="38">
        <v>304.584</v>
      </c>
      <c r="H1850" s="37">
        <f t="shared" si="185"/>
        <v>1848</v>
      </c>
      <c r="I1850" s="42">
        <f t="shared" si="187"/>
        <v>304.61928665785996</v>
      </c>
      <c r="O1850" s="43"/>
      <c r="P1850" s="43"/>
      <c r="X1850" s="37">
        <f t="shared" si="183"/>
        <v>1853</v>
      </c>
      <c r="Y1850" s="38">
        <f t="shared" si="186"/>
        <v>305.12400000000002</v>
      </c>
    </row>
    <row r="1851" spans="1:25" x14ac:dyDescent="0.2">
      <c r="A1851" s="37">
        <f t="shared" si="184"/>
        <v>1849</v>
      </c>
      <c r="B1851" s="38">
        <v>304.69200000000001</v>
      </c>
      <c r="H1851" s="37">
        <f t="shared" si="185"/>
        <v>1849</v>
      </c>
      <c r="I1851" s="42">
        <f t="shared" si="187"/>
        <v>304.72708058124175</v>
      </c>
      <c r="O1851" s="43"/>
      <c r="P1851" s="43"/>
      <c r="X1851" s="37">
        <f t="shared" si="183"/>
        <v>1854</v>
      </c>
      <c r="Y1851" s="38">
        <f t="shared" si="186"/>
        <v>305.23199999999997</v>
      </c>
    </row>
    <row r="1852" spans="1:25" x14ac:dyDescent="0.2">
      <c r="A1852" s="37">
        <f t="shared" si="184"/>
        <v>1850</v>
      </c>
      <c r="B1852" s="38">
        <v>304.8</v>
      </c>
      <c r="H1852" s="37">
        <f t="shared" si="185"/>
        <v>1850</v>
      </c>
      <c r="I1852" s="42">
        <f t="shared" si="187"/>
        <v>304.83487450462349</v>
      </c>
      <c r="O1852" s="43"/>
      <c r="P1852" s="43"/>
      <c r="X1852" s="37">
        <f t="shared" si="183"/>
        <v>1855</v>
      </c>
      <c r="Y1852" s="38">
        <f t="shared" si="186"/>
        <v>305.33999999999997</v>
      </c>
    </row>
    <row r="1853" spans="1:25" x14ac:dyDescent="0.2">
      <c r="A1853" s="37">
        <f t="shared" si="184"/>
        <v>1851</v>
      </c>
      <c r="B1853" s="38">
        <v>304.90800000000002</v>
      </c>
      <c r="H1853" s="37">
        <f t="shared" si="185"/>
        <v>1851</v>
      </c>
      <c r="I1853" s="42">
        <f t="shared" si="187"/>
        <v>304.94266842800528</v>
      </c>
      <c r="O1853" s="43"/>
      <c r="P1853" s="43"/>
      <c r="X1853" s="37">
        <f t="shared" si="183"/>
        <v>1856</v>
      </c>
      <c r="Y1853" s="38">
        <f t="shared" si="186"/>
        <v>305.44799999999998</v>
      </c>
    </row>
    <row r="1854" spans="1:25" x14ac:dyDescent="0.2">
      <c r="A1854" s="37">
        <f t="shared" si="184"/>
        <v>1852</v>
      </c>
      <c r="B1854" s="38">
        <v>305.01600000000002</v>
      </c>
      <c r="H1854" s="37">
        <f t="shared" si="185"/>
        <v>1852</v>
      </c>
      <c r="I1854" s="42">
        <f t="shared" si="187"/>
        <v>305.05046235138707</v>
      </c>
      <c r="O1854" s="43"/>
      <c r="P1854" s="43"/>
      <c r="X1854" s="37">
        <f t="shared" si="183"/>
        <v>1857</v>
      </c>
      <c r="Y1854" s="38">
        <f t="shared" si="186"/>
        <v>305.55599999999998</v>
      </c>
    </row>
    <row r="1855" spans="1:25" x14ac:dyDescent="0.2">
      <c r="A1855" s="37">
        <f t="shared" si="184"/>
        <v>1853</v>
      </c>
      <c r="B1855" s="38">
        <v>305.12400000000002</v>
      </c>
      <c r="H1855" s="37">
        <f t="shared" si="185"/>
        <v>1853</v>
      </c>
      <c r="I1855" s="42">
        <f t="shared" si="187"/>
        <v>305.1582562747688</v>
      </c>
      <c r="O1855" s="43"/>
      <c r="P1855" s="43"/>
      <c r="X1855" s="37">
        <f t="shared" si="183"/>
        <v>1858</v>
      </c>
      <c r="Y1855" s="38">
        <f t="shared" si="186"/>
        <v>305.66399999999999</v>
      </c>
    </row>
    <row r="1856" spans="1:25" x14ac:dyDescent="0.2">
      <c r="A1856" s="37">
        <f t="shared" si="184"/>
        <v>1854</v>
      </c>
      <c r="B1856" s="38">
        <v>305.23199999999997</v>
      </c>
      <c r="H1856" s="37">
        <f t="shared" si="185"/>
        <v>1854</v>
      </c>
      <c r="I1856" s="42">
        <f t="shared" si="187"/>
        <v>305.26605019815059</v>
      </c>
      <c r="O1856" s="43"/>
      <c r="P1856" s="43"/>
      <c r="X1856" s="37">
        <f t="shared" si="183"/>
        <v>1859</v>
      </c>
      <c r="Y1856" s="38">
        <f t="shared" si="186"/>
        <v>305.77199999999999</v>
      </c>
    </row>
    <row r="1857" spans="1:25" x14ac:dyDescent="0.2">
      <c r="A1857" s="37">
        <f t="shared" si="184"/>
        <v>1855</v>
      </c>
      <c r="B1857" s="38">
        <v>305.33999999999997</v>
      </c>
      <c r="H1857" s="37">
        <f t="shared" si="185"/>
        <v>1855</v>
      </c>
      <c r="I1857" s="42">
        <f t="shared" si="187"/>
        <v>305.37384412153233</v>
      </c>
      <c r="O1857" s="43"/>
      <c r="P1857" s="43"/>
      <c r="X1857" s="37">
        <f t="shared" si="183"/>
        <v>1860</v>
      </c>
      <c r="Y1857" s="38">
        <f t="shared" si="186"/>
        <v>305.88</v>
      </c>
    </row>
    <row r="1858" spans="1:25" x14ac:dyDescent="0.2">
      <c r="A1858" s="37">
        <f t="shared" si="184"/>
        <v>1856</v>
      </c>
      <c r="B1858" s="38">
        <v>305.44799999999998</v>
      </c>
      <c r="H1858" s="37">
        <f t="shared" si="185"/>
        <v>1856</v>
      </c>
      <c r="I1858" s="42">
        <f t="shared" si="187"/>
        <v>305.48163804491412</v>
      </c>
      <c r="O1858" s="43"/>
      <c r="P1858" s="43"/>
      <c r="X1858" s="37">
        <f t="shared" si="183"/>
        <v>1861</v>
      </c>
      <c r="Y1858" s="38">
        <f t="shared" si="186"/>
        <v>305.988</v>
      </c>
    </row>
    <row r="1859" spans="1:25" x14ac:dyDescent="0.2">
      <c r="A1859" s="37">
        <f t="shared" si="184"/>
        <v>1857</v>
      </c>
      <c r="B1859" s="38">
        <v>305.55599999999998</v>
      </c>
      <c r="H1859" s="37">
        <f t="shared" si="185"/>
        <v>1857</v>
      </c>
      <c r="I1859" s="42">
        <f t="shared" si="187"/>
        <v>305.58943196829591</v>
      </c>
      <c r="O1859" s="43"/>
      <c r="P1859" s="43"/>
      <c r="X1859" s="37">
        <f t="shared" si="183"/>
        <v>1862</v>
      </c>
      <c r="Y1859" s="38">
        <f t="shared" si="186"/>
        <v>306.096</v>
      </c>
    </row>
    <row r="1860" spans="1:25" x14ac:dyDescent="0.2">
      <c r="A1860" s="37">
        <f t="shared" si="184"/>
        <v>1858</v>
      </c>
      <c r="B1860" s="38">
        <v>305.66399999999999</v>
      </c>
      <c r="H1860" s="37">
        <f t="shared" si="185"/>
        <v>1858</v>
      </c>
      <c r="I1860" s="42">
        <f t="shared" si="187"/>
        <v>305.69722589167765</v>
      </c>
      <c r="O1860" s="43"/>
      <c r="P1860" s="43"/>
      <c r="X1860" s="37">
        <f t="shared" ref="X1860:X1923" si="188">X1859+1</f>
        <v>1863</v>
      </c>
      <c r="Y1860" s="38">
        <f t="shared" si="186"/>
        <v>306.20400000000001</v>
      </c>
    </row>
    <row r="1861" spans="1:25" x14ac:dyDescent="0.2">
      <c r="A1861" s="37">
        <f t="shared" si="184"/>
        <v>1859</v>
      </c>
      <c r="B1861" s="38">
        <v>305.77199999999999</v>
      </c>
      <c r="H1861" s="37">
        <f t="shared" si="185"/>
        <v>1859</v>
      </c>
      <c r="I1861" s="42">
        <f t="shared" si="187"/>
        <v>305.80501981505944</v>
      </c>
      <c r="O1861" s="43"/>
      <c r="P1861" s="43"/>
      <c r="X1861" s="37">
        <f t="shared" si="188"/>
        <v>1864</v>
      </c>
      <c r="Y1861" s="38">
        <f t="shared" si="186"/>
        <v>306.31200000000001</v>
      </c>
    </row>
    <row r="1862" spans="1:25" x14ac:dyDescent="0.2">
      <c r="A1862" s="37">
        <f t="shared" si="184"/>
        <v>1860</v>
      </c>
      <c r="B1862" s="38">
        <v>305.88</v>
      </c>
      <c r="H1862" s="37">
        <f t="shared" si="185"/>
        <v>1860</v>
      </c>
      <c r="I1862" s="42">
        <f t="shared" si="187"/>
        <v>305.91281373844123</v>
      </c>
      <c r="O1862" s="43"/>
      <c r="P1862" s="43"/>
      <c r="X1862" s="37">
        <f t="shared" si="188"/>
        <v>1865</v>
      </c>
      <c r="Y1862" s="38">
        <f t="shared" si="186"/>
        <v>306.42</v>
      </c>
    </row>
    <row r="1863" spans="1:25" x14ac:dyDescent="0.2">
      <c r="A1863" s="37">
        <f t="shared" si="184"/>
        <v>1861</v>
      </c>
      <c r="B1863" s="38">
        <v>305.988</v>
      </c>
      <c r="H1863" s="37">
        <f t="shared" si="185"/>
        <v>1861</v>
      </c>
      <c r="I1863" s="42">
        <f t="shared" si="187"/>
        <v>306.02060766182296</v>
      </c>
      <c r="O1863" s="43"/>
      <c r="P1863" s="43"/>
      <c r="X1863" s="37">
        <f t="shared" si="188"/>
        <v>1866</v>
      </c>
      <c r="Y1863" s="38">
        <f t="shared" si="186"/>
        <v>306.52800000000002</v>
      </c>
    </row>
    <row r="1864" spans="1:25" x14ac:dyDescent="0.2">
      <c r="A1864" s="37">
        <f t="shared" si="184"/>
        <v>1862</v>
      </c>
      <c r="B1864" s="38">
        <v>306.096</v>
      </c>
      <c r="H1864" s="37">
        <f t="shared" si="185"/>
        <v>1862</v>
      </c>
      <c r="I1864" s="42">
        <f t="shared" si="187"/>
        <v>306.12840158520476</v>
      </c>
      <c r="O1864" s="43"/>
      <c r="P1864" s="43"/>
      <c r="X1864" s="37">
        <f t="shared" si="188"/>
        <v>1867</v>
      </c>
      <c r="Y1864" s="38">
        <f t="shared" si="186"/>
        <v>306.63600000000002</v>
      </c>
    </row>
    <row r="1865" spans="1:25" x14ac:dyDescent="0.2">
      <c r="A1865" s="37">
        <f t="shared" ref="A1865:A1928" si="189">A1864+1</f>
        <v>1863</v>
      </c>
      <c r="B1865" s="38">
        <v>306.20400000000001</v>
      </c>
      <c r="H1865" s="37">
        <f t="shared" ref="H1865:H1928" si="190">H1864+1</f>
        <v>1863</v>
      </c>
      <c r="I1865" s="42">
        <f t="shared" si="187"/>
        <v>306.23619550858655</v>
      </c>
      <c r="O1865" s="43"/>
      <c r="P1865" s="43"/>
      <c r="X1865" s="37">
        <f t="shared" si="188"/>
        <v>1868</v>
      </c>
      <c r="Y1865" s="38">
        <f t="shared" si="186"/>
        <v>306.74400000000003</v>
      </c>
    </row>
    <row r="1866" spans="1:25" x14ac:dyDescent="0.2">
      <c r="A1866" s="37">
        <f t="shared" si="189"/>
        <v>1864</v>
      </c>
      <c r="B1866" s="38">
        <v>306.31200000000001</v>
      </c>
      <c r="H1866" s="37">
        <f t="shared" si="190"/>
        <v>1864</v>
      </c>
      <c r="I1866" s="42">
        <f t="shared" si="187"/>
        <v>306.34398943196828</v>
      </c>
      <c r="O1866" s="43"/>
      <c r="P1866" s="43"/>
      <c r="X1866" s="37">
        <f t="shared" si="188"/>
        <v>1869</v>
      </c>
      <c r="Y1866" s="38">
        <f t="shared" si="186"/>
        <v>306.85199999999998</v>
      </c>
    </row>
    <row r="1867" spans="1:25" x14ac:dyDescent="0.2">
      <c r="A1867" s="37">
        <f t="shared" si="189"/>
        <v>1865</v>
      </c>
      <c r="B1867" s="38">
        <v>306.42</v>
      </c>
      <c r="H1867" s="37">
        <f t="shared" si="190"/>
        <v>1865</v>
      </c>
      <c r="I1867" s="42">
        <f t="shared" si="187"/>
        <v>306.45178335535007</v>
      </c>
      <c r="O1867" s="43"/>
      <c r="P1867" s="43"/>
      <c r="X1867" s="37">
        <f t="shared" si="188"/>
        <v>1870</v>
      </c>
      <c r="Y1867" s="38">
        <f t="shared" si="186"/>
        <v>306.95999999999998</v>
      </c>
    </row>
    <row r="1868" spans="1:25" x14ac:dyDescent="0.2">
      <c r="A1868" s="37">
        <f t="shared" si="189"/>
        <v>1866</v>
      </c>
      <c r="B1868" s="38">
        <v>306.52800000000002</v>
      </c>
      <c r="H1868" s="37">
        <f t="shared" si="190"/>
        <v>1866</v>
      </c>
      <c r="I1868" s="42">
        <f t="shared" si="187"/>
        <v>306.55957727873181</v>
      </c>
      <c r="O1868" s="43"/>
      <c r="P1868" s="43"/>
      <c r="X1868" s="37">
        <f t="shared" si="188"/>
        <v>1871</v>
      </c>
      <c r="Y1868" s="38">
        <f t="shared" si="186"/>
        <v>307.06799999999998</v>
      </c>
    </row>
    <row r="1869" spans="1:25" x14ac:dyDescent="0.2">
      <c r="A1869" s="37">
        <f t="shared" si="189"/>
        <v>1867</v>
      </c>
      <c r="B1869" s="38">
        <v>306.63600000000002</v>
      </c>
      <c r="H1869" s="37">
        <f t="shared" si="190"/>
        <v>1867</v>
      </c>
      <c r="I1869" s="42">
        <f t="shared" si="187"/>
        <v>306.6673712021136</v>
      </c>
      <c r="O1869" s="43"/>
      <c r="P1869" s="43"/>
      <c r="X1869" s="37">
        <f t="shared" si="188"/>
        <v>1872</v>
      </c>
      <c r="Y1869" s="38">
        <f t="shared" si="186"/>
        <v>307.17599999999999</v>
      </c>
    </row>
    <row r="1870" spans="1:25" x14ac:dyDescent="0.2">
      <c r="A1870" s="37">
        <f t="shared" si="189"/>
        <v>1868</v>
      </c>
      <c r="B1870" s="38">
        <v>306.74400000000003</v>
      </c>
      <c r="H1870" s="37">
        <f t="shared" si="190"/>
        <v>1868</v>
      </c>
      <c r="I1870" s="42">
        <f t="shared" si="187"/>
        <v>306.77516512549539</v>
      </c>
      <c r="O1870" s="43"/>
      <c r="P1870" s="43"/>
      <c r="X1870" s="37">
        <f t="shared" si="188"/>
        <v>1873</v>
      </c>
      <c r="Y1870" s="38">
        <f t="shared" si="186"/>
        <v>307.28399999999999</v>
      </c>
    </row>
    <row r="1871" spans="1:25" x14ac:dyDescent="0.2">
      <c r="A1871" s="37">
        <f t="shared" si="189"/>
        <v>1869</v>
      </c>
      <c r="B1871" s="38">
        <v>306.85199999999998</v>
      </c>
      <c r="H1871" s="37">
        <f t="shared" si="190"/>
        <v>1869</v>
      </c>
      <c r="I1871" s="42">
        <f t="shared" si="187"/>
        <v>306.88295904887713</v>
      </c>
      <c r="O1871" s="43"/>
      <c r="P1871" s="43"/>
      <c r="X1871" s="37">
        <f t="shared" si="188"/>
        <v>1874</v>
      </c>
      <c r="Y1871" s="38">
        <f t="shared" si="186"/>
        <v>307.392</v>
      </c>
    </row>
    <row r="1872" spans="1:25" x14ac:dyDescent="0.2">
      <c r="A1872" s="37">
        <f t="shared" si="189"/>
        <v>1870</v>
      </c>
      <c r="B1872" s="38">
        <v>306.95999999999998</v>
      </c>
      <c r="H1872" s="37">
        <f t="shared" si="190"/>
        <v>1870</v>
      </c>
      <c r="I1872" s="42">
        <f t="shared" si="187"/>
        <v>306.99075297225892</v>
      </c>
      <c r="O1872" s="43"/>
      <c r="P1872" s="43"/>
      <c r="X1872" s="37">
        <f t="shared" si="188"/>
        <v>1875</v>
      </c>
      <c r="Y1872" s="38">
        <f t="shared" si="186"/>
        <v>307.5</v>
      </c>
    </row>
    <row r="1873" spans="1:25" x14ac:dyDescent="0.2">
      <c r="A1873" s="37">
        <f t="shared" si="189"/>
        <v>1871</v>
      </c>
      <c r="B1873" s="38">
        <v>307.06799999999998</v>
      </c>
      <c r="H1873" s="37">
        <f t="shared" si="190"/>
        <v>1871</v>
      </c>
      <c r="I1873" s="42">
        <f t="shared" si="187"/>
        <v>307.09854689564065</v>
      </c>
      <c r="O1873" s="43"/>
      <c r="P1873" s="43"/>
      <c r="X1873" s="37">
        <f t="shared" si="188"/>
        <v>1876</v>
      </c>
      <c r="Y1873" s="38">
        <f t="shared" si="186"/>
        <v>307.608</v>
      </c>
    </row>
    <row r="1874" spans="1:25" x14ac:dyDescent="0.2">
      <c r="A1874" s="37">
        <f t="shared" si="189"/>
        <v>1872</v>
      </c>
      <c r="B1874" s="38">
        <v>307.17599999999999</v>
      </c>
      <c r="H1874" s="37">
        <f t="shared" si="190"/>
        <v>1872</v>
      </c>
      <c r="I1874" s="42">
        <f t="shared" si="187"/>
        <v>307.20634081902244</v>
      </c>
      <c r="O1874" s="43"/>
      <c r="P1874" s="43"/>
      <c r="X1874" s="37">
        <f t="shared" si="188"/>
        <v>1877</v>
      </c>
      <c r="Y1874" s="38">
        <f t="shared" si="186"/>
        <v>307.71600000000001</v>
      </c>
    </row>
    <row r="1875" spans="1:25" x14ac:dyDescent="0.2">
      <c r="A1875" s="37">
        <f t="shared" si="189"/>
        <v>1873</v>
      </c>
      <c r="B1875" s="38">
        <v>307.28399999999999</v>
      </c>
      <c r="H1875" s="37">
        <f t="shared" si="190"/>
        <v>1873</v>
      </c>
      <c r="I1875" s="42">
        <f t="shared" si="187"/>
        <v>307.31413474240424</v>
      </c>
      <c r="O1875" s="43"/>
      <c r="P1875" s="43"/>
      <c r="X1875" s="37">
        <f t="shared" si="188"/>
        <v>1878</v>
      </c>
      <c r="Y1875" s="38">
        <f t="shared" si="186"/>
        <v>307.82400000000001</v>
      </c>
    </row>
    <row r="1876" spans="1:25" x14ac:dyDescent="0.2">
      <c r="A1876" s="37">
        <f t="shared" si="189"/>
        <v>1874</v>
      </c>
      <c r="B1876" s="38">
        <v>307.392</v>
      </c>
      <c r="H1876" s="37">
        <f t="shared" si="190"/>
        <v>1874</v>
      </c>
      <c r="I1876" s="42">
        <f t="shared" si="187"/>
        <v>307.42192866578597</v>
      </c>
      <c r="O1876" s="43"/>
      <c r="P1876" s="43"/>
      <c r="X1876" s="37">
        <f t="shared" si="188"/>
        <v>1879</v>
      </c>
      <c r="Y1876" s="38">
        <f t="shared" ref="Y1876:Y1939" si="191">SUM(Y$1747+((Y$1997-Y$1747)*((X1876-X$1747)/(X$1997-X$1747))))</f>
        <v>307.93200000000002</v>
      </c>
    </row>
    <row r="1877" spans="1:25" x14ac:dyDescent="0.2">
      <c r="A1877" s="37">
        <f t="shared" si="189"/>
        <v>1875</v>
      </c>
      <c r="B1877" s="38">
        <v>307.5</v>
      </c>
      <c r="H1877" s="37">
        <f t="shared" si="190"/>
        <v>1875</v>
      </c>
      <c r="I1877" s="42">
        <f t="shared" si="187"/>
        <v>307.52972258916776</v>
      </c>
      <c r="O1877" s="43"/>
      <c r="P1877" s="43"/>
      <c r="X1877" s="37">
        <f t="shared" si="188"/>
        <v>1880</v>
      </c>
      <c r="Y1877" s="38">
        <f t="shared" si="191"/>
        <v>308.04000000000002</v>
      </c>
    </row>
    <row r="1878" spans="1:25" x14ac:dyDescent="0.2">
      <c r="A1878" s="37">
        <f t="shared" si="189"/>
        <v>1876</v>
      </c>
      <c r="B1878" s="38">
        <v>307.608</v>
      </c>
      <c r="H1878" s="37">
        <f t="shared" si="190"/>
        <v>1876</v>
      </c>
      <c r="I1878" s="42">
        <f t="shared" si="187"/>
        <v>307.63751651254955</v>
      </c>
      <c r="O1878" s="43"/>
      <c r="P1878" s="43"/>
      <c r="X1878" s="37">
        <f t="shared" si="188"/>
        <v>1881</v>
      </c>
      <c r="Y1878" s="38">
        <f t="shared" si="191"/>
        <v>308.14800000000002</v>
      </c>
    </row>
    <row r="1879" spans="1:25" x14ac:dyDescent="0.2">
      <c r="A1879" s="37">
        <f t="shared" si="189"/>
        <v>1877</v>
      </c>
      <c r="B1879" s="38">
        <v>307.71600000000001</v>
      </c>
      <c r="H1879" s="37">
        <f t="shared" si="190"/>
        <v>1877</v>
      </c>
      <c r="I1879" s="42">
        <f t="shared" si="187"/>
        <v>307.74531043593129</v>
      </c>
      <c r="O1879" s="43"/>
      <c r="P1879" s="43"/>
      <c r="X1879" s="37">
        <f t="shared" si="188"/>
        <v>1882</v>
      </c>
      <c r="Y1879" s="38">
        <f t="shared" si="191"/>
        <v>308.25599999999997</v>
      </c>
    </row>
    <row r="1880" spans="1:25" x14ac:dyDescent="0.2">
      <c r="A1880" s="37">
        <f t="shared" si="189"/>
        <v>1878</v>
      </c>
      <c r="B1880" s="38">
        <v>307.82400000000001</v>
      </c>
      <c r="H1880" s="37">
        <f t="shared" si="190"/>
        <v>1878</v>
      </c>
      <c r="I1880" s="42">
        <f t="shared" si="187"/>
        <v>307.85310435931308</v>
      </c>
      <c r="O1880" s="43"/>
      <c r="P1880" s="43"/>
      <c r="X1880" s="37">
        <f t="shared" si="188"/>
        <v>1883</v>
      </c>
      <c r="Y1880" s="38">
        <f t="shared" si="191"/>
        <v>308.36399999999998</v>
      </c>
    </row>
    <row r="1881" spans="1:25" x14ac:dyDescent="0.2">
      <c r="A1881" s="37">
        <f t="shared" si="189"/>
        <v>1879</v>
      </c>
      <c r="B1881" s="38">
        <v>307.93200000000002</v>
      </c>
      <c r="H1881" s="37">
        <f t="shared" si="190"/>
        <v>1879</v>
      </c>
      <c r="I1881" s="42">
        <f t="shared" si="187"/>
        <v>307.96089828269487</v>
      </c>
      <c r="O1881" s="43"/>
      <c r="P1881" s="43"/>
      <c r="X1881" s="37">
        <f t="shared" si="188"/>
        <v>1884</v>
      </c>
      <c r="Y1881" s="38">
        <f t="shared" si="191"/>
        <v>308.47199999999998</v>
      </c>
    </row>
    <row r="1882" spans="1:25" x14ac:dyDescent="0.2">
      <c r="A1882" s="37">
        <f t="shared" si="189"/>
        <v>1880</v>
      </c>
      <c r="B1882" s="38">
        <v>308.04000000000002</v>
      </c>
      <c r="H1882" s="37">
        <f t="shared" si="190"/>
        <v>1880</v>
      </c>
      <c r="I1882" s="42">
        <f t="shared" ref="I1882:I1945" si="192">SUM($F$42+(($F$43-$F$42)*((H1882-$E$42)/($E$43-$E$42))))</f>
        <v>308.06869220607661</v>
      </c>
      <c r="O1882" s="43"/>
      <c r="P1882" s="43"/>
      <c r="X1882" s="37">
        <f t="shared" si="188"/>
        <v>1885</v>
      </c>
      <c r="Y1882" s="38">
        <f t="shared" si="191"/>
        <v>308.58</v>
      </c>
    </row>
    <row r="1883" spans="1:25" x14ac:dyDescent="0.2">
      <c r="A1883" s="37">
        <f t="shared" si="189"/>
        <v>1881</v>
      </c>
      <c r="B1883" s="38">
        <v>308.14800000000002</v>
      </c>
      <c r="H1883" s="37">
        <f t="shared" si="190"/>
        <v>1881</v>
      </c>
      <c r="I1883" s="42">
        <f t="shared" si="192"/>
        <v>308.1764861294584</v>
      </c>
      <c r="O1883" s="43"/>
      <c r="P1883" s="43"/>
      <c r="X1883" s="37">
        <f t="shared" si="188"/>
        <v>1886</v>
      </c>
      <c r="Y1883" s="38">
        <f t="shared" si="191"/>
        <v>308.68799999999999</v>
      </c>
    </row>
    <row r="1884" spans="1:25" x14ac:dyDescent="0.2">
      <c r="A1884" s="37">
        <f t="shared" si="189"/>
        <v>1882</v>
      </c>
      <c r="B1884" s="38">
        <v>308.25599999999997</v>
      </c>
      <c r="H1884" s="37">
        <f t="shared" si="190"/>
        <v>1882</v>
      </c>
      <c r="I1884" s="42">
        <f t="shared" si="192"/>
        <v>308.28428005284013</v>
      </c>
      <c r="O1884" s="43"/>
      <c r="P1884" s="43"/>
      <c r="X1884" s="37">
        <f t="shared" si="188"/>
        <v>1887</v>
      </c>
      <c r="Y1884" s="38">
        <f t="shared" si="191"/>
        <v>308.79599999999999</v>
      </c>
    </row>
    <row r="1885" spans="1:25" x14ac:dyDescent="0.2">
      <c r="A1885" s="37">
        <f t="shared" si="189"/>
        <v>1883</v>
      </c>
      <c r="B1885" s="38">
        <v>308.36399999999998</v>
      </c>
      <c r="H1885" s="37">
        <f t="shared" si="190"/>
        <v>1883</v>
      </c>
      <c r="I1885" s="42">
        <f t="shared" si="192"/>
        <v>308.39207397622192</v>
      </c>
      <c r="O1885" s="43"/>
      <c r="P1885" s="43"/>
      <c r="X1885" s="37">
        <f t="shared" si="188"/>
        <v>1888</v>
      </c>
      <c r="Y1885" s="38">
        <f t="shared" si="191"/>
        <v>308.904</v>
      </c>
    </row>
    <row r="1886" spans="1:25" x14ac:dyDescent="0.2">
      <c r="A1886" s="37">
        <f t="shared" si="189"/>
        <v>1884</v>
      </c>
      <c r="B1886" s="38">
        <v>308.47199999999998</v>
      </c>
      <c r="H1886" s="37">
        <f t="shared" si="190"/>
        <v>1884</v>
      </c>
      <c r="I1886" s="42">
        <f t="shared" si="192"/>
        <v>308.49986789960371</v>
      </c>
      <c r="O1886" s="43"/>
      <c r="P1886" s="43"/>
      <c r="X1886" s="37">
        <f t="shared" si="188"/>
        <v>1889</v>
      </c>
      <c r="Y1886" s="38">
        <f t="shared" si="191"/>
        <v>309.012</v>
      </c>
    </row>
    <row r="1887" spans="1:25" x14ac:dyDescent="0.2">
      <c r="A1887" s="37">
        <f t="shared" si="189"/>
        <v>1885</v>
      </c>
      <c r="B1887" s="38">
        <v>308.58</v>
      </c>
      <c r="H1887" s="37">
        <f t="shared" si="190"/>
        <v>1885</v>
      </c>
      <c r="I1887" s="42">
        <f t="shared" si="192"/>
        <v>308.60766182298545</v>
      </c>
      <c r="O1887" s="43"/>
      <c r="P1887" s="43"/>
      <c r="X1887" s="37">
        <f t="shared" si="188"/>
        <v>1890</v>
      </c>
      <c r="Y1887" s="38">
        <f t="shared" si="191"/>
        <v>309.12</v>
      </c>
    </row>
    <row r="1888" spans="1:25" x14ac:dyDescent="0.2">
      <c r="A1888" s="37">
        <f t="shared" si="189"/>
        <v>1886</v>
      </c>
      <c r="B1888" s="38">
        <v>308.68799999999999</v>
      </c>
      <c r="H1888" s="37">
        <f t="shared" si="190"/>
        <v>1886</v>
      </c>
      <c r="I1888" s="42">
        <f t="shared" si="192"/>
        <v>308.71545574636724</v>
      </c>
      <c r="O1888" s="43"/>
      <c r="P1888" s="43"/>
      <c r="X1888" s="37">
        <f t="shared" si="188"/>
        <v>1891</v>
      </c>
      <c r="Y1888" s="38">
        <f t="shared" si="191"/>
        <v>309.22800000000001</v>
      </c>
    </row>
    <row r="1889" spans="1:25" x14ac:dyDescent="0.2">
      <c r="A1889" s="37">
        <f t="shared" si="189"/>
        <v>1887</v>
      </c>
      <c r="B1889" s="38">
        <v>308.79599999999999</v>
      </c>
      <c r="H1889" s="37">
        <f t="shared" si="190"/>
        <v>1887</v>
      </c>
      <c r="I1889" s="42">
        <f t="shared" si="192"/>
        <v>308.82324966974898</v>
      </c>
      <c r="O1889" s="43"/>
      <c r="P1889" s="43"/>
      <c r="X1889" s="37">
        <f t="shared" si="188"/>
        <v>1892</v>
      </c>
      <c r="Y1889" s="38">
        <f t="shared" si="191"/>
        <v>309.33600000000001</v>
      </c>
    </row>
    <row r="1890" spans="1:25" x14ac:dyDescent="0.2">
      <c r="A1890" s="37">
        <f t="shared" si="189"/>
        <v>1888</v>
      </c>
      <c r="B1890" s="38">
        <v>308.904</v>
      </c>
      <c r="H1890" s="37">
        <f t="shared" si="190"/>
        <v>1888</v>
      </c>
      <c r="I1890" s="42">
        <f t="shared" si="192"/>
        <v>308.93104359313077</v>
      </c>
      <c r="O1890" s="43"/>
      <c r="P1890" s="43"/>
      <c r="X1890" s="37">
        <f t="shared" si="188"/>
        <v>1893</v>
      </c>
      <c r="Y1890" s="38">
        <f t="shared" si="191"/>
        <v>309.44400000000002</v>
      </c>
    </row>
    <row r="1891" spans="1:25" x14ac:dyDescent="0.2">
      <c r="A1891" s="37">
        <f t="shared" si="189"/>
        <v>1889</v>
      </c>
      <c r="B1891" s="38">
        <v>309.012</v>
      </c>
      <c r="H1891" s="37">
        <f t="shared" si="190"/>
        <v>1889</v>
      </c>
      <c r="I1891" s="42">
        <f t="shared" si="192"/>
        <v>309.03883751651256</v>
      </c>
      <c r="O1891" s="43"/>
      <c r="P1891" s="43"/>
      <c r="X1891" s="37">
        <f t="shared" si="188"/>
        <v>1894</v>
      </c>
      <c r="Y1891" s="38">
        <f t="shared" si="191"/>
        <v>309.55200000000002</v>
      </c>
    </row>
    <row r="1892" spans="1:25" x14ac:dyDescent="0.2">
      <c r="A1892" s="37">
        <f t="shared" si="189"/>
        <v>1890</v>
      </c>
      <c r="B1892" s="38">
        <v>309.12</v>
      </c>
      <c r="H1892" s="37">
        <f t="shared" si="190"/>
        <v>1890</v>
      </c>
      <c r="I1892" s="42">
        <f t="shared" si="192"/>
        <v>309.14663143989429</v>
      </c>
      <c r="O1892" s="43"/>
      <c r="P1892" s="43"/>
      <c r="X1892" s="37">
        <f t="shared" si="188"/>
        <v>1895</v>
      </c>
      <c r="Y1892" s="38">
        <f t="shared" si="191"/>
        <v>309.66000000000003</v>
      </c>
    </row>
    <row r="1893" spans="1:25" x14ac:dyDescent="0.2">
      <c r="A1893" s="37">
        <f t="shared" si="189"/>
        <v>1891</v>
      </c>
      <c r="B1893" s="38">
        <v>309.22800000000001</v>
      </c>
      <c r="H1893" s="37">
        <f t="shared" si="190"/>
        <v>1891</v>
      </c>
      <c r="I1893" s="42">
        <f t="shared" si="192"/>
        <v>309.25442536327608</v>
      </c>
      <c r="O1893" s="43"/>
      <c r="P1893" s="43"/>
      <c r="X1893" s="37">
        <f t="shared" si="188"/>
        <v>1896</v>
      </c>
      <c r="Y1893" s="38">
        <f t="shared" si="191"/>
        <v>309.76799999999997</v>
      </c>
    </row>
    <row r="1894" spans="1:25" x14ac:dyDescent="0.2">
      <c r="A1894" s="37">
        <f t="shared" si="189"/>
        <v>1892</v>
      </c>
      <c r="B1894" s="38">
        <v>309.33600000000001</v>
      </c>
      <c r="H1894" s="37">
        <f t="shared" si="190"/>
        <v>1892</v>
      </c>
      <c r="I1894" s="42">
        <f t="shared" si="192"/>
        <v>309.36221928665788</v>
      </c>
      <c r="O1894" s="43"/>
      <c r="P1894" s="43"/>
      <c r="X1894" s="37">
        <f t="shared" si="188"/>
        <v>1897</v>
      </c>
      <c r="Y1894" s="38">
        <f t="shared" si="191"/>
        <v>309.87599999999998</v>
      </c>
    </row>
    <row r="1895" spans="1:25" x14ac:dyDescent="0.2">
      <c r="A1895" s="37">
        <f t="shared" si="189"/>
        <v>1893</v>
      </c>
      <c r="B1895" s="38">
        <v>309.44400000000002</v>
      </c>
      <c r="H1895" s="37">
        <f t="shared" si="190"/>
        <v>1893</v>
      </c>
      <c r="I1895" s="42">
        <f t="shared" si="192"/>
        <v>309.47001321003961</v>
      </c>
      <c r="O1895" s="43"/>
      <c r="P1895" s="43"/>
      <c r="X1895" s="37">
        <f t="shared" si="188"/>
        <v>1898</v>
      </c>
      <c r="Y1895" s="38">
        <f t="shared" si="191"/>
        <v>309.98399999999998</v>
      </c>
    </row>
    <row r="1896" spans="1:25" x14ac:dyDescent="0.2">
      <c r="A1896" s="37">
        <f t="shared" si="189"/>
        <v>1894</v>
      </c>
      <c r="B1896" s="38">
        <v>309.55200000000002</v>
      </c>
      <c r="H1896" s="37">
        <f t="shared" si="190"/>
        <v>1894</v>
      </c>
      <c r="I1896" s="42">
        <f t="shared" si="192"/>
        <v>309.5778071334214</v>
      </c>
      <c r="O1896" s="43"/>
      <c r="P1896" s="43"/>
      <c r="X1896" s="37">
        <f t="shared" si="188"/>
        <v>1899</v>
      </c>
      <c r="Y1896" s="38">
        <f t="shared" si="191"/>
        <v>310.09199999999998</v>
      </c>
    </row>
    <row r="1897" spans="1:25" x14ac:dyDescent="0.2">
      <c r="A1897" s="37">
        <f t="shared" si="189"/>
        <v>1895</v>
      </c>
      <c r="B1897" s="38">
        <v>309.66000000000003</v>
      </c>
      <c r="H1897" s="37">
        <f t="shared" si="190"/>
        <v>1895</v>
      </c>
      <c r="I1897" s="42">
        <f t="shared" si="192"/>
        <v>309.68560105680314</v>
      </c>
      <c r="O1897" s="43"/>
      <c r="P1897" s="43"/>
      <c r="X1897" s="37">
        <f t="shared" si="188"/>
        <v>1900</v>
      </c>
      <c r="Y1897" s="38">
        <f t="shared" si="191"/>
        <v>310.2</v>
      </c>
    </row>
    <row r="1898" spans="1:25" x14ac:dyDescent="0.2">
      <c r="A1898" s="37">
        <f t="shared" si="189"/>
        <v>1896</v>
      </c>
      <c r="B1898" s="38">
        <v>309.76799999999997</v>
      </c>
      <c r="H1898" s="37">
        <f t="shared" si="190"/>
        <v>1896</v>
      </c>
      <c r="I1898" s="42">
        <f t="shared" si="192"/>
        <v>309.79339498018493</v>
      </c>
      <c r="O1898" s="43"/>
      <c r="P1898" s="43"/>
      <c r="X1898" s="37">
        <f t="shared" si="188"/>
        <v>1901</v>
      </c>
      <c r="Y1898" s="38">
        <f t="shared" si="191"/>
        <v>310.30799999999999</v>
      </c>
    </row>
    <row r="1899" spans="1:25" x14ac:dyDescent="0.2">
      <c r="A1899" s="37">
        <f t="shared" si="189"/>
        <v>1897</v>
      </c>
      <c r="B1899" s="38">
        <v>309.87599999999998</v>
      </c>
      <c r="H1899" s="37">
        <f t="shared" si="190"/>
        <v>1897</v>
      </c>
      <c r="I1899" s="42">
        <f t="shared" si="192"/>
        <v>309.90118890356672</v>
      </c>
      <c r="O1899" s="43"/>
      <c r="P1899" s="43"/>
      <c r="X1899" s="37">
        <f t="shared" si="188"/>
        <v>1902</v>
      </c>
      <c r="Y1899" s="38">
        <f t="shared" si="191"/>
        <v>310.416</v>
      </c>
    </row>
    <row r="1900" spans="1:25" x14ac:dyDescent="0.2">
      <c r="A1900" s="37">
        <f t="shared" si="189"/>
        <v>1898</v>
      </c>
      <c r="B1900" s="38">
        <v>309.98399999999998</v>
      </c>
      <c r="H1900" s="37">
        <f t="shared" si="190"/>
        <v>1898</v>
      </c>
      <c r="I1900" s="42">
        <f t="shared" si="192"/>
        <v>310.00898282694845</v>
      </c>
      <c r="O1900" s="43"/>
      <c r="P1900" s="43"/>
      <c r="X1900" s="37">
        <f t="shared" si="188"/>
        <v>1903</v>
      </c>
      <c r="Y1900" s="38">
        <f t="shared" si="191"/>
        <v>310.524</v>
      </c>
    </row>
    <row r="1901" spans="1:25" x14ac:dyDescent="0.2">
      <c r="A1901" s="37">
        <f t="shared" si="189"/>
        <v>1899</v>
      </c>
      <c r="B1901" s="38">
        <v>310.09199999999998</v>
      </c>
      <c r="H1901" s="37">
        <f t="shared" si="190"/>
        <v>1899</v>
      </c>
      <c r="I1901" s="42">
        <f t="shared" si="192"/>
        <v>310.11677675033025</v>
      </c>
      <c r="O1901" s="43"/>
      <c r="P1901" s="43"/>
      <c r="X1901" s="37">
        <f t="shared" si="188"/>
        <v>1904</v>
      </c>
      <c r="Y1901" s="38">
        <f t="shared" si="191"/>
        <v>310.63200000000001</v>
      </c>
    </row>
    <row r="1902" spans="1:25" x14ac:dyDescent="0.2">
      <c r="A1902" s="37">
        <f t="shared" si="189"/>
        <v>1900</v>
      </c>
      <c r="B1902" s="38">
        <v>310.2</v>
      </c>
      <c r="H1902" s="37">
        <f t="shared" si="190"/>
        <v>1900</v>
      </c>
      <c r="I1902" s="42">
        <f t="shared" si="192"/>
        <v>310.22457067371204</v>
      </c>
      <c r="O1902" s="43"/>
      <c r="P1902" s="43"/>
      <c r="X1902" s="37">
        <f t="shared" si="188"/>
        <v>1905</v>
      </c>
      <c r="Y1902" s="38">
        <f t="shared" si="191"/>
        <v>310.74</v>
      </c>
    </row>
    <row r="1903" spans="1:25" x14ac:dyDescent="0.2">
      <c r="A1903" s="37">
        <f t="shared" si="189"/>
        <v>1901</v>
      </c>
      <c r="B1903" s="38">
        <v>310.30799999999999</v>
      </c>
      <c r="H1903" s="37">
        <f t="shared" si="190"/>
        <v>1901</v>
      </c>
      <c r="I1903" s="42">
        <f t="shared" si="192"/>
        <v>310.33236459709377</v>
      </c>
      <c r="O1903" s="43"/>
      <c r="P1903" s="43"/>
      <c r="X1903" s="37">
        <f t="shared" si="188"/>
        <v>1906</v>
      </c>
      <c r="Y1903" s="38">
        <f t="shared" si="191"/>
        <v>310.84800000000001</v>
      </c>
    </row>
    <row r="1904" spans="1:25" x14ac:dyDescent="0.2">
      <c r="A1904" s="37">
        <f t="shared" si="189"/>
        <v>1902</v>
      </c>
      <c r="B1904" s="38">
        <v>310.416</v>
      </c>
      <c r="H1904" s="37">
        <f t="shared" si="190"/>
        <v>1902</v>
      </c>
      <c r="I1904" s="42">
        <f t="shared" si="192"/>
        <v>310.44015852047556</v>
      </c>
      <c r="O1904" s="43"/>
      <c r="P1904" s="43"/>
      <c r="X1904" s="37">
        <f t="shared" si="188"/>
        <v>1907</v>
      </c>
      <c r="Y1904" s="38">
        <f t="shared" si="191"/>
        <v>310.95600000000002</v>
      </c>
    </row>
    <row r="1905" spans="1:25" x14ac:dyDescent="0.2">
      <c r="A1905" s="37">
        <f t="shared" si="189"/>
        <v>1903</v>
      </c>
      <c r="B1905" s="38">
        <v>310.524</v>
      </c>
      <c r="H1905" s="37">
        <f t="shared" si="190"/>
        <v>1903</v>
      </c>
      <c r="I1905" s="42">
        <f t="shared" si="192"/>
        <v>310.5479524438573</v>
      </c>
      <c r="O1905" s="43"/>
      <c r="P1905" s="43"/>
      <c r="X1905" s="37">
        <f t="shared" si="188"/>
        <v>1908</v>
      </c>
      <c r="Y1905" s="38">
        <f t="shared" si="191"/>
        <v>311.06400000000002</v>
      </c>
    </row>
    <row r="1906" spans="1:25" x14ac:dyDescent="0.2">
      <c r="A1906" s="37">
        <f t="shared" si="189"/>
        <v>1904</v>
      </c>
      <c r="B1906" s="38">
        <v>310.63200000000001</v>
      </c>
      <c r="H1906" s="37">
        <f t="shared" si="190"/>
        <v>1904</v>
      </c>
      <c r="I1906" s="42">
        <f t="shared" si="192"/>
        <v>310.65574636723909</v>
      </c>
      <c r="O1906" s="43"/>
      <c r="P1906" s="43"/>
      <c r="X1906" s="37">
        <f t="shared" si="188"/>
        <v>1909</v>
      </c>
      <c r="Y1906" s="38">
        <f t="shared" si="191"/>
        <v>311.17200000000003</v>
      </c>
    </row>
    <row r="1907" spans="1:25" x14ac:dyDescent="0.2">
      <c r="A1907" s="37">
        <f t="shared" si="189"/>
        <v>1905</v>
      </c>
      <c r="B1907" s="38">
        <v>310.74</v>
      </c>
      <c r="H1907" s="37">
        <f t="shared" si="190"/>
        <v>1905</v>
      </c>
      <c r="I1907" s="42">
        <f t="shared" si="192"/>
        <v>310.76354029062088</v>
      </c>
      <c r="O1907" s="43"/>
      <c r="P1907" s="43"/>
      <c r="X1907" s="37">
        <f t="shared" si="188"/>
        <v>1910</v>
      </c>
      <c r="Y1907" s="38">
        <f t="shared" si="191"/>
        <v>311.27999999999997</v>
      </c>
    </row>
    <row r="1908" spans="1:25" x14ac:dyDescent="0.2">
      <c r="A1908" s="37">
        <f t="shared" si="189"/>
        <v>1906</v>
      </c>
      <c r="B1908" s="38">
        <v>310.84800000000001</v>
      </c>
      <c r="H1908" s="37">
        <f t="shared" si="190"/>
        <v>1906</v>
      </c>
      <c r="I1908" s="42">
        <f t="shared" si="192"/>
        <v>310.87133421400262</v>
      </c>
      <c r="O1908" s="43"/>
      <c r="P1908" s="43"/>
      <c r="X1908" s="37">
        <f t="shared" si="188"/>
        <v>1911</v>
      </c>
      <c r="Y1908" s="38">
        <f t="shared" si="191"/>
        <v>311.38799999999998</v>
      </c>
    </row>
    <row r="1909" spans="1:25" x14ac:dyDescent="0.2">
      <c r="A1909" s="37">
        <f t="shared" si="189"/>
        <v>1907</v>
      </c>
      <c r="B1909" s="38">
        <v>310.95600000000002</v>
      </c>
      <c r="H1909" s="37">
        <f t="shared" si="190"/>
        <v>1907</v>
      </c>
      <c r="I1909" s="42">
        <f t="shared" si="192"/>
        <v>310.97912813738441</v>
      </c>
      <c r="O1909" s="43"/>
      <c r="P1909" s="43"/>
      <c r="X1909" s="37">
        <f t="shared" si="188"/>
        <v>1912</v>
      </c>
      <c r="Y1909" s="38">
        <f t="shared" si="191"/>
        <v>311.49599999999998</v>
      </c>
    </row>
    <row r="1910" spans="1:25" x14ac:dyDescent="0.2">
      <c r="A1910" s="37">
        <f t="shared" si="189"/>
        <v>1908</v>
      </c>
      <c r="B1910" s="38">
        <v>311.06400000000002</v>
      </c>
      <c r="H1910" s="37">
        <f t="shared" si="190"/>
        <v>1908</v>
      </c>
      <c r="I1910" s="42">
        <f t="shared" si="192"/>
        <v>311.0869220607662</v>
      </c>
      <c r="O1910" s="43"/>
      <c r="P1910" s="43"/>
      <c r="X1910" s="37">
        <f t="shared" si="188"/>
        <v>1913</v>
      </c>
      <c r="Y1910" s="38">
        <f t="shared" si="191"/>
        <v>311.60399999999998</v>
      </c>
    </row>
    <row r="1911" spans="1:25" x14ac:dyDescent="0.2">
      <c r="A1911" s="37">
        <f t="shared" si="189"/>
        <v>1909</v>
      </c>
      <c r="B1911" s="38">
        <v>311.17200000000003</v>
      </c>
      <c r="H1911" s="37">
        <f t="shared" si="190"/>
        <v>1909</v>
      </c>
      <c r="I1911" s="42">
        <f t="shared" si="192"/>
        <v>311.19471598414793</v>
      </c>
      <c r="O1911" s="43"/>
      <c r="P1911" s="43"/>
      <c r="X1911" s="37">
        <f t="shared" si="188"/>
        <v>1914</v>
      </c>
      <c r="Y1911" s="38">
        <f t="shared" si="191"/>
        <v>311.71199999999999</v>
      </c>
    </row>
    <row r="1912" spans="1:25" x14ac:dyDescent="0.2">
      <c r="A1912" s="37">
        <f t="shared" si="189"/>
        <v>1910</v>
      </c>
      <c r="B1912" s="38">
        <v>311.27999999999997</v>
      </c>
      <c r="H1912" s="37">
        <f t="shared" si="190"/>
        <v>1910</v>
      </c>
      <c r="I1912" s="42">
        <f t="shared" si="192"/>
        <v>311.30250990752972</v>
      </c>
      <c r="O1912" s="43"/>
      <c r="P1912" s="43"/>
      <c r="X1912" s="37">
        <f t="shared" si="188"/>
        <v>1915</v>
      </c>
      <c r="Y1912" s="38">
        <f t="shared" si="191"/>
        <v>311.82</v>
      </c>
    </row>
    <row r="1913" spans="1:25" x14ac:dyDescent="0.2">
      <c r="A1913" s="37">
        <f t="shared" si="189"/>
        <v>1911</v>
      </c>
      <c r="B1913" s="38">
        <v>311.38799999999998</v>
      </c>
      <c r="H1913" s="37">
        <f t="shared" si="190"/>
        <v>1911</v>
      </c>
      <c r="I1913" s="42">
        <f t="shared" si="192"/>
        <v>311.41030383091152</v>
      </c>
      <c r="O1913" s="43"/>
      <c r="P1913" s="43"/>
      <c r="X1913" s="37">
        <f t="shared" si="188"/>
        <v>1916</v>
      </c>
      <c r="Y1913" s="38">
        <f t="shared" si="191"/>
        <v>311.928</v>
      </c>
    </row>
    <row r="1914" spans="1:25" x14ac:dyDescent="0.2">
      <c r="A1914" s="37">
        <f t="shared" si="189"/>
        <v>1912</v>
      </c>
      <c r="B1914" s="38">
        <v>311.49599999999998</v>
      </c>
      <c r="H1914" s="37">
        <f t="shared" si="190"/>
        <v>1912</v>
      </c>
      <c r="I1914" s="42">
        <f t="shared" si="192"/>
        <v>311.51809775429325</v>
      </c>
      <c r="O1914" s="43"/>
      <c r="P1914" s="43"/>
      <c r="X1914" s="37">
        <f t="shared" si="188"/>
        <v>1917</v>
      </c>
      <c r="Y1914" s="38">
        <f t="shared" si="191"/>
        <v>312.036</v>
      </c>
    </row>
    <row r="1915" spans="1:25" x14ac:dyDescent="0.2">
      <c r="A1915" s="37">
        <f t="shared" si="189"/>
        <v>1913</v>
      </c>
      <c r="B1915" s="38">
        <v>311.60399999999998</v>
      </c>
      <c r="H1915" s="37">
        <f t="shared" si="190"/>
        <v>1913</v>
      </c>
      <c r="I1915" s="42">
        <f t="shared" si="192"/>
        <v>311.62589167767504</v>
      </c>
      <c r="O1915" s="43"/>
      <c r="P1915" s="43"/>
      <c r="X1915" s="37">
        <f t="shared" si="188"/>
        <v>1918</v>
      </c>
      <c r="Y1915" s="38">
        <f t="shared" si="191"/>
        <v>312.14400000000001</v>
      </c>
    </row>
    <row r="1916" spans="1:25" x14ac:dyDescent="0.2">
      <c r="A1916" s="37">
        <f t="shared" si="189"/>
        <v>1914</v>
      </c>
      <c r="B1916" s="38">
        <v>311.71199999999999</v>
      </c>
      <c r="H1916" s="37">
        <f t="shared" si="190"/>
        <v>1914</v>
      </c>
      <c r="I1916" s="42">
        <f t="shared" si="192"/>
        <v>311.73368560105678</v>
      </c>
      <c r="O1916" s="43"/>
      <c r="P1916" s="43"/>
      <c r="X1916" s="37">
        <f t="shared" si="188"/>
        <v>1919</v>
      </c>
      <c r="Y1916" s="38">
        <f t="shared" si="191"/>
        <v>312.25200000000001</v>
      </c>
    </row>
    <row r="1917" spans="1:25" x14ac:dyDescent="0.2">
      <c r="A1917" s="37">
        <f t="shared" si="189"/>
        <v>1915</v>
      </c>
      <c r="B1917" s="38">
        <v>311.82</v>
      </c>
      <c r="H1917" s="37">
        <f t="shared" si="190"/>
        <v>1915</v>
      </c>
      <c r="I1917" s="42">
        <f t="shared" si="192"/>
        <v>311.84147952443857</v>
      </c>
      <c r="O1917" s="43"/>
      <c r="P1917" s="43"/>
      <c r="X1917" s="37">
        <f t="shared" si="188"/>
        <v>1920</v>
      </c>
      <c r="Y1917" s="38">
        <f t="shared" si="191"/>
        <v>312.36</v>
      </c>
    </row>
    <row r="1918" spans="1:25" x14ac:dyDescent="0.2">
      <c r="A1918" s="37">
        <f t="shared" si="189"/>
        <v>1916</v>
      </c>
      <c r="B1918" s="38">
        <v>311.928</v>
      </c>
      <c r="H1918" s="37">
        <f t="shared" si="190"/>
        <v>1916</v>
      </c>
      <c r="I1918" s="42">
        <f t="shared" si="192"/>
        <v>311.94927344782036</v>
      </c>
      <c r="O1918" s="43"/>
      <c r="P1918" s="43"/>
      <c r="X1918" s="37">
        <f t="shared" si="188"/>
        <v>1921</v>
      </c>
      <c r="Y1918" s="38">
        <f t="shared" si="191"/>
        <v>312.46800000000002</v>
      </c>
    </row>
    <row r="1919" spans="1:25" x14ac:dyDescent="0.2">
      <c r="A1919" s="37">
        <f t="shared" si="189"/>
        <v>1917</v>
      </c>
      <c r="B1919" s="38">
        <v>312.036</v>
      </c>
      <c r="H1919" s="37">
        <f t="shared" si="190"/>
        <v>1917</v>
      </c>
      <c r="I1919" s="42">
        <f t="shared" si="192"/>
        <v>312.05706737120209</v>
      </c>
      <c r="O1919" s="43"/>
      <c r="P1919" s="43"/>
      <c r="X1919" s="37">
        <f t="shared" si="188"/>
        <v>1922</v>
      </c>
      <c r="Y1919" s="38">
        <f t="shared" si="191"/>
        <v>312.57600000000002</v>
      </c>
    </row>
    <row r="1920" spans="1:25" x14ac:dyDescent="0.2">
      <c r="A1920" s="37">
        <f t="shared" si="189"/>
        <v>1918</v>
      </c>
      <c r="B1920" s="38">
        <v>312.14400000000001</v>
      </c>
      <c r="H1920" s="37">
        <f t="shared" si="190"/>
        <v>1918</v>
      </c>
      <c r="I1920" s="42">
        <f t="shared" si="192"/>
        <v>312.16486129458389</v>
      </c>
      <c r="O1920" s="43"/>
      <c r="P1920" s="43"/>
      <c r="X1920" s="37">
        <f t="shared" si="188"/>
        <v>1923</v>
      </c>
      <c r="Y1920" s="38">
        <f t="shared" si="191"/>
        <v>312.68399999999997</v>
      </c>
    </row>
    <row r="1921" spans="1:25" x14ac:dyDescent="0.2">
      <c r="A1921" s="37">
        <f t="shared" si="189"/>
        <v>1919</v>
      </c>
      <c r="B1921" s="38">
        <v>312.25200000000001</v>
      </c>
      <c r="H1921" s="37">
        <f t="shared" si="190"/>
        <v>1919</v>
      </c>
      <c r="I1921" s="42">
        <f t="shared" si="192"/>
        <v>312.27265521796562</v>
      </c>
      <c r="O1921" s="43"/>
      <c r="P1921" s="43"/>
      <c r="X1921" s="37">
        <f t="shared" si="188"/>
        <v>1924</v>
      </c>
      <c r="Y1921" s="38">
        <f t="shared" si="191"/>
        <v>312.79199999999997</v>
      </c>
    </row>
    <row r="1922" spans="1:25" x14ac:dyDescent="0.2">
      <c r="A1922" s="37">
        <f t="shared" si="189"/>
        <v>1920</v>
      </c>
      <c r="B1922" s="38">
        <v>312.36</v>
      </c>
      <c r="H1922" s="37">
        <f t="shared" si="190"/>
        <v>1920</v>
      </c>
      <c r="I1922" s="42">
        <f t="shared" si="192"/>
        <v>312.38044914134741</v>
      </c>
      <c r="O1922" s="43"/>
      <c r="P1922" s="43"/>
      <c r="X1922" s="37">
        <f t="shared" si="188"/>
        <v>1925</v>
      </c>
      <c r="Y1922" s="38">
        <f t="shared" si="191"/>
        <v>312.89999999999998</v>
      </c>
    </row>
    <row r="1923" spans="1:25" x14ac:dyDescent="0.2">
      <c r="A1923" s="37">
        <f t="shared" si="189"/>
        <v>1921</v>
      </c>
      <c r="B1923" s="38">
        <v>312.46800000000002</v>
      </c>
      <c r="H1923" s="37">
        <f t="shared" si="190"/>
        <v>1921</v>
      </c>
      <c r="I1923" s="42">
        <f t="shared" si="192"/>
        <v>312.4882430647292</v>
      </c>
      <c r="O1923" s="43"/>
      <c r="P1923" s="43"/>
      <c r="X1923" s="37">
        <f t="shared" si="188"/>
        <v>1926</v>
      </c>
      <c r="Y1923" s="38">
        <f t="shared" si="191"/>
        <v>313.00799999999998</v>
      </c>
    </row>
    <row r="1924" spans="1:25" x14ac:dyDescent="0.2">
      <c r="A1924" s="37">
        <f t="shared" si="189"/>
        <v>1922</v>
      </c>
      <c r="B1924" s="38">
        <v>312.57600000000002</v>
      </c>
      <c r="H1924" s="37">
        <f t="shared" si="190"/>
        <v>1922</v>
      </c>
      <c r="I1924" s="42">
        <f t="shared" si="192"/>
        <v>312.59603698811094</v>
      </c>
      <c r="O1924" s="43"/>
      <c r="P1924" s="43"/>
      <c r="X1924" s="37">
        <f t="shared" ref="X1924:X1987" si="193">X1923+1</f>
        <v>1927</v>
      </c>
      <c r="Y1924" s="38">
        <f t="shared" si="191"/>
        <v>313.11599999999999</v>
      </c>
    </row>
    <row r="1925" spans="1:25" x14ac:dyDescent="0.2">
      <c r="A1925" s="37">
        <f t="shared" si="189"/>
        <v>1923</v>
      </c>
      <c r="B1925" s="38">
        <v>312.68399999999997</v>
      </c>
      <c r="H1925" s="37">
        <f t="shared" si="190"/>
        <v>1923</v>
      </c>
      <c r="I1925" s="42">
        <f t="shared" si="192"/>
        <v>312.70383091149273</v>
      </c>
      <c r="O1925" s="43"/>
      <c r="P1925" s="43"/>
      <c r="X1925" s="37">
        <f t="shared" si="193"/>
        <v>1928</v>
      </c>
      <c r="Y1925" s="38">
        <f t="shared" si="191"/>
        <v>313.22399999999999</v>
      </c>
    </row>
    <row r="1926" spans="1:25" x14ac:dyDescent="0.2">
      <c r="A1926" s="37">
        <f t="shared" si="189"/>
        <v>1924</v>
      </c>
      <c r="B1926" s="38">
        <v>312.79199999999997</v>
      </c>
      <c r="H1926" s="37">
        <f t="shared" si="190"/>
        <v>1924</v>
      </c>
      <c r="I1926" s="42">
        <f t="shared" si="192"/>
        <v>312.81162483487452</v>
      </c>
      <c r="O1926" s="43"/>
      <c r="P1926" s="43"/>
      <c r="X1926" s="37">
        <f t="shared" si="193"/>
        <v>1929</v>
      </c>
      <c r="Y1926" s="38">
        <f t="shared" si="191"/>
        <v>313.33199999999999</v>
      </c>
    </row>
    <row r="1927" spans="1:25" x14ac:dyDescent="0.2">
      <c r="A1927" s="37">
        <f t="shared" si="189"/>
        <v>1925</v>
      </c>
      <c r="B1927" s="38">
        <v>312.89999999999998</v>
      </c>
      <c r="H1927" s="37">
        <f t="shared" si="190"/>
        <v>1925</v>
      </c>
      <c r="I1927" s="42">
        <f t="shared" si="192"/>
        <v>312.91941875825626</v>
      </c>
      <c r="O1927" s="43"/>
      <c r="P1927" s="43"/>
      <c r="X1927" s="37">
        <f t="shared" si="193"/>
        <v>1930</v>
      </c>
      <c r="Y1927" s="38">
        <f t="shared" si="191"/>
        <v>313.44</v>
      </c>
    </row>
    <row r="1928" spans="1:25" x14ac:dyDescent="0.2">
      <c r="A1928" s="37">
        <f t="shared" si="189"/>
        <v>1926</v>
      </c>
      <c r="B1928" s="38">
        <v>313.00799999999998</v>
      </c>
      <c r="H1928" s="37">
        <f t="shared" si="190"/>
        <v>1926</v>
      </c>
      <c r="I1928" s="42">
        <f t="shared" si="192"/>
        <v>313.02721268163805</v>
      </c>
      <c r="O1928" s="43"/>
      <c r="P1928" s="43"/>
      <c r="X1928" s="37">
        <f t="shared" si="193"/>
        <v>1931</v>
      </c>
      <c r="Y1928" s="38">
        <f t="shared" si="191"/>
        <v>313.548</v>
      </c>
    </row>
    <row r="1929" spans="1:25" x14ac:dyDescent="0.2">
      <c r="A1929" s="37">
        <f t="shared" ref="A1929:A1992" si="194">A1928+1</f>
        <v>1927</v>
      </c>
      <c r="B1929" s="38">
        <v>313.11599999999999</v>
      </c>
      <c r="H1929" s="37">
        <f t="shared" ref="H1929:H1992" si="195">H1928+1</f>
        <v>1927</v>
      </c>
      <c r="I1929" s="42">
        <f t="shared" si="192"/>
        <v>313.13500660501978</v>
      </c>
      <c r="O1929" s="43"/>
      <c r="P1929" s="43"/>
      <c r="X1929" s="37">
        <f t="shared" si="193"/>
        <v>1932</v>
      </c>
      <c r="Y1929" s="38">
        <f t="shared" si="191"/>
        <v>313.65600000000001</v>
      </c>
    </row>
    <row r="1930" spans="1:25" x14ac:dyDescent="0.2">
      <c r="A1930" s="37">
        <f t="shared" si="194"/>
        <v>1928</v>
      </c>
      <c r="B1930" s="38">
        <v>313.22399999999999</v>
      </c>
      <c r="H1930" s="37">
        <f t="shared" si="195"/>
        <v>1928</v>
      </c>
      <c r="I1930" s="42">
        <f t="shared" si="192"/>
        <v>313.24280052840157</v>
      </c>
      <c r="O1930" s="43"/>
      <c r="P1930" s="43"/>
      <c r="X1930" s="37">
        <f t="shared" si="193"/>
        <v>1933</v>
      </c>
      <c r="Y1930" s="38">
        <f t="shared" si="191"/>
        <v>313.76400000000001</v>
      </c>
    </row>
    <row r="1931" spans="1:25" x14ac:dyDescent="0.2">
      <c r="A1931" s="37">
        <f t="shared" si="194"/>
        <v>1929</v>
      </c>
      <c r="B1931" s="38">
        <v>313.33199999999999</v>
      </c>
      <c r="H1931" s="37">
        <f t="shared" si="195"/>
        <v>1929</v>
      </c>
      <c r="I1931" s="42">
        <f t="shared" si="192"/>
        <v>313.35059445178337</v>
      </c>
      <c r="O1931" s="43"/>
      <c r="P1931" s="43"/>
      <c r="X1931" s="37">
        <f t="shared" si="193"/>
        <v>1934</v>
      </c>
      <c r="Y1931" s="38">
        <f t="shared" si="191"/>
        <v>313.87200000000001</v>
      </c>
    </row>
    <row r="1932" spans="1:25" x14ac:dyDescent="0.2">
      <c r="A1932" s="37">
        <f t="shared" si="194"/>
        <v>1930</v>
      </c>
      <c r="B1932" s="38">
        <v>313.44</v>
      </c>
      <c r="H1932" s="37">
        <f t="shared" si="195"/>
        <v>1930</v>
      </c>
      <c r="I1932" s="42">
        <f t="shared" si="192"/>
        <v>313.4583883751651</v>
      </c>
      <c r="O1932" s="43"/>
      <c r="P1932" s="43"/>
      <c r="X1932" s="37">
        <f t="shared" si="193"/>
        <v>1935</v>
      </c>
      <c r="Y1932" s="38">
        <f t="shared" si="191"/>
        <v>313.98</v>
      </c>
    </row>
    <row r="1933" spans="1:25" x14ac:dyDescent="0.2">
      <c r="A1933" s="37">
        <f t="shared" si="194"/>
        <v>1931</v>
      </c>
      <c r="B1933" s="38">
        <v>313.548</v>
      </c>
      <c r="H1933" s="37">
        <f t="shared" si="195"/>
        <v>1931</v>
      </c>
      <c r="I1933" s="42">
        <f t="shared" si="192"/>
        <v>313.56618229854689</v>
      </c>
      <c r="O1933" s="43"/>
      <c r="P1933" s="43"/>
      <c r="X1933" s="37">
        <f t="shared" si="193"/>
        <v>1936</v>
      </c>
      <c r="Y1933" s="38">
        <f t="shared" si="191"/>
        <v>314.08800000000002</v>
      </c>
    </row>
    <row r="1934" spans="1:25" x14ac:dyDescent="0.2">
      <c r="A1934" s="37">
        <f t="shared" si="194"/>
        <v>1932</v>
      </c>
      <c r="B1934" s="38">
        <v>313.65600000000001</v>
      </c>
      <c r="H1934" s="37">
        <f t="shared" si="195"/>
        <v>1932</v>
      </c>
      <c r="I1934" s="42">
        <f t="shared" si="192"/>
        <v>313.67397622192868</v>
      </c>
      <c r="O1934" s="43"/>
      <c r="P1934" s="43"/>
      <c r="X1934" s="37">
        <f t="shared" si="193"/>
        <v>1937</v>
      </c>
      <c r="Y1934" s="38">
        <f t="shared" si="191"/>
        <v>314.19600000000003</v>
      </c>
    </row>
    <row r="1935" spans="1:25" x14ac:dyDescent="0.2">
      <c r="A1935" s="37">
        <f t="shared" si="194"/>
        <v>1933</v>
      </c>
      <c r="B1935" s="38">
        <v>313.76400000000001</v>
      </c>
      <c r="H1935" s="37">
        <f t="shared" si="195"/>
        <v>1933</v>
      </c>
      <c r="I1935" s="42">
        <f t="shared" si="192"/>
        <v>313.78177014531042</v>
      </c>
      <c r="O1935" s="43"/>
      <c r="P1935" s="43"/>
      <c r="X1935" s="37">
        <f t="shared" si="193"/>
        <v>1938</v>
      </c>
      <c r="Y1935" s="38">
        <f t="shared" si="191"/>
        <v>314.30399999999997</v>
      </c>
    </row>
    <row r="1936" spans="1:25" x14ac:dyDescent="0.2">
      <c r="A1936" s="37">
        <f t="shared" si="194"/>
        <v>1934</v>
      </c>
      <c r="B1936" s="38">
        <v>313.87200000000001</v>
      </c>
      <c r="H1936" s="37">
        <f t="shared" si="195"/>
        <v>1934</v>
      </c>
      <c r="I1936" s="42">
        <f t="shared" si="192"/>
        <v>313.88956406869221</v>
      </c>
      <c r="O1936" s="43"/>
      <c r="P1936" s="43"/>
      <c r="X1936" s="37">
        <f t="shared" si="193"/>
        <v>1939</v>
      </c>
      <c r="Y1936" s="38">
        <f t="shared" si="191"/>
        <v>314.41199999999998</v>
      </c>
    </row>
    <row r="1937" spans="1:25" x14ac:dyDescent="0.2">
      <c r="A1937" s="37">
        <f t="shared" si="194"/>
        <v>1935</v>
      </c>
      <c r="B1937" s="38">
        <v>313.98</v>
      </c>
      <c r="H1937" s="37">
        <f t="shared" si="195"/>
        <v>1935</v>
      </c>
      <c r="I1937" s="42">
        <f t="shared" si="192"/>
        <v>313.99735799207394</v>
      </c>
      <c r="O1937" s="43"/>
      <c r="P1937" s="43"/>
      <c r="X1937" s="37">
        <f t="shared" si="193"/>
        <v>1940</v>
      </c>
      <c r="Y1937" s="38">
        <f t="shared" si="191"/>
        <v>314.52</v>
      </c>
    </row>
    <row r="1938" spans="1:25" x14ac:dyDescent="0.2">
      <c r="A1938" s="37">
        <f t="shared" si="194"/>
        <v>1936</v>
      </c>
      <c r="B1938" s="38">
        <v>314.08800000000002</v>
      </c>
      <c r="H1938" s="37">
        <f t="shared" si="195"/>
        <v>1936</v>
      </c>
      <c r="I1938" s="42">
        <f t="shared" si="192"/>
        <v>314.10515191545574</v>
      </c>
      <c r="O1938" s="43"/>
      <c r="P1938" s="43"/>
      <c r="X1938" s="37">
        <f t="shared" si="193"/>
        <v>1941</v>
      </c>
      <c r="Y1938" s="38">
        <f t="shared" si="191"/>
        <v>314.62799999999999</v>
      </c>
    </row>
    <row r="1939" spans="1:25" x14ac:dyDescent="0.2">
      <c r="A1939" s="37">
        <f t="shared" si="194"/>
        <v>1937</v>
      </c>
      <c r="B1939" s="38">
        <v>314.19600000000003</v>
      </c>
      <c r="H1939" s="37">
        <f t="shared" si="195"/>
        <v>1937</v>
      </c>
      <c r="I1939" s="42">
        <f t="shared" si="192"/>
        <v>314.21294583883753</v>
      </c>
      <c r="O1939" s="43"/>
      <c r="P1939" s="43"/>
      <c r="X1939" s="37">
        <f t="shared" si="193"/>
        <v>1942</v>
      </c>
      <c r="Y1939" s="38">
        <f t="shared" si="191"/>
        <v>314.73599999999999</v>
      </c>
    </row>
    <row r="1940" spans="1:25" x14ac:dyDescent="0.2">
      <c r="A1940" s="37">
        <f t="shared" si="194"/>
        <v>1938</v>
      </c>
      <c r="B1940" s="38">
        <v>314.30399999999997</v>
      </c>
      <c r="H1940" s="37">
        <f t="shared" si="195"/>
        <v>1938</v>
      </c>
      <c r="I1940" s="42">
        <f t="shared" si="192"/>
        <v>314.32073976221926</v>
      </c>
      <c r="O1940" s="43"/>
      <c r="P1940" s="43"/>
      <c r="X1940" s="37">
        <f t="shared" si="193"/>
        <v>1943</v>
      </c>
      <c r="Y1940" s="38">
        <f t="shared" ref="Y1940:Y1996" si="196">SUM(Y$1747+((Y$1997-Y$1747)*((X1940-X$1747)/(X$1997-X$1747))))</f>
        <v>314.84399999999999</v>
      </c>
    </row>
    <row r="1941" spans="1:25" x14ac:dyDescent="0.2">
      <c r="A1941" s="37">
        <f t="shared" si="194"/>
        <v>1939</v>
      </c>
      <c r="B1941" s="38">
        <v>314.41199999999998</v>
      </c>
      <c r="H1941" s="37">
        <f t="shared" si="195"/>
        <v>1939</v>
      </c>
      <c r="I1941" s="42">
        <f t="shared" si="192"/>
        <v>314.42853368560105</v>
      </c>
      <c r="O1941" s="43"/>
      <c r="P1941" s="43"/>
      <c r="X1941" s="37">
        <f t="shared" si="193"/>
        <v>1944</v>
      </c>
      <c r="Y1941" s="38">
        <f t="shared" si="196"/>
        <v>314.952</v>
      </c>
    </row>
    <row r="1942" spans="1:25" x14ac:dyDescent="0.2">
      <c r="A1942" s="37">
        <f t="shared" si="194"/>
        <v>1940</v>
      </c>
      <c r="B1942" s="38">
        <v>314.52</v>
      </c>
      <c r="H1942" s="37">
        <f t="shared" si="195"/>
        <v>1940</v>
      </c>
      <c r="I1942" s="42">
        <f t="shared" si="192"/>
        <v>314.53632760898284</v>
      </c>
      <c r="O1942" s="43"/>
      <c r="P1942" s="43"/>
      <c r="X1942" s="37">
        <f t="shared" si="193"/>
        <v>1945</v>
      </c>
      <c r="Y1942" s="38">
        <f t="shared" si="196"/>
        <v>315.06</v>
      </c>
    </row>
    <row r="1943" spans="1:25" x14ac:dyDescent="0.2">
      <c r="A1943" s="37">
        <f t="shared" si="194"/>
        <v>1941</v>
      </c>
      <c r="B1943" s="38">
        <v>314.62799999999999</v>
      </c>
      <c r="H1943" s="37">
        <f t="shared" si="195"/>
        <v>1941</v>
      </c>
      <c r="I1943" s="42">
        <f t="shared" si="192"/>
        <v>314.64412153236458</v>
      </c>
      <c r="O1943" s="43"/>
      <c r="P1943" s="43"/>
      <c r="X1943" s="37">
        <f t="shared" si="193"/>
        <v>1946</v>
      </c>
      <c r="Y1943" s="38">
        <f t="shared" si="196"/>
        <v>315.16800000000001</v>
      </c>
    </row>
    <row r="1944" spans="1:25" x14ac:dyDescent="0.2">
      <c r="A1944" s="37">
        <f t="shared" si="194"/>
        <v>1942</v>
      </c>
      <c r="B1944" s="38">
        <v>314.73599999999999</v>
      </c>
      <c r="H1944" s="37">
        <f t="shared" si="195"/>
        <v>1942</v>
      </c>
      <c r="I1944" s="42">
        <f t="shared" si="192"/>
        <v>314.75191545574637</v>
      </c>
      <c r="O1944" s="43"/>
      <c r="P1944" s="43"/>
      <c r="X1944" s="37">
        <f t="shared" si="193"/>
        <v>1947</v>
      </c>
      <c r="Y1944" s="38">
        <f t="shared" si="196"/>
        <v>315.27600000000001</v>
      </c>
    </row>
    <row r="1945" spans="1:25" x14ac:dyDescent="0.2">
      <c r="A1945" s="37">
        <f t="shared" si="194"/>
        <v>1943</v>
      </c>
      <c r="B1945" s="38">
        <v>314.84399999999999</v>
      </c>
      <c r="H1945" s="37">
        <f t="shared" si="195"/>
        <v>1943</v>
      </c>
      <c r="I1945" s="42">
        <f t="shared" si="192"/>
        <v>314.85970937912811</v>
      </c>
      <c r="O1945" s="43"/>
      <c r="P1945" s="43"/>
      <c r="X1945" s="37">
        <f t="shared" si="193"/>
        <v>1948</v>
      </c>
      <c r="Y1945" s="38">
        <f t="shared" si="196"/>
        <v>315.38400000000001</v>
      </c>
    </row>
    <row r="1946" spans="1:25" x14ac:dyDescent="0.2">
      <c r="A1946" s="37">
        <f t="shared" si="194"/>
        <v>1944</v>
      </c>
      <c r="B1946" s="38">
        <v>314.952</v>
      </c>
      <c r="H1946" s="37">
        <f t="shared" si="195"/>
        <v>1944</v>
      </c>
      <c r="I1946" s="42">
        <f t="shared" ref="I1946:I2002" si="197">SUM($F$42+(($F$43-$F$42)*((H1946-$E$42)/($E$43-$E$42))))</f>
        <v>314.9675033025099</v>
      </c>
      <c r="O1946" s="43"/>
      <c r="P1946" s="43"/>
      <c r="X1946" s="37">
        <f t="shared" si="193"/>
        <v>1949</v>
      </c>
      <c r="Y1946" s="38">
        <f t="shared" si="196"/>
        <v>315.49200000000002</v>
      </c>
    </row>
    <row r="1947" spans="1:25" x14ac:dyDescent="0.2">
      <c r="A1947" s="37">
        <f t="shared" si="194"/>
        <v>1945</v>
      </c>
      <c r="B1947" s="38">
        <v>315.06</v>
      </c>
      <c r="H1947" s="37">
        <f t="shared" si="195"/>
        <v>1945</v>
      </c>
      <c r="I1947" s="42">
        <f t="shared" si="197"/>
        <v>315.07529722589169</v>
      </c>
      <c r="O1947" s="43"/>
      <c r="P1947" s="43"/>
      <c r="X1947" s="37">
        <f t="shared" si="193"/>
        <v>1950</v>
      </c>
      <c r="Y1947" s="38">
        <f t="shared" si="196"/>
        <v>315.60000000000002</v>
      </c>
    </row>
    <row r="1948" spans="1:25" x14ac:dyDescent="0.2">
      <c r="A1948" s="37">
        <f t="shared" si="194"/>
        <v>1946</v>
      </c>
      <c r="B1948" s="38">
        <v>315.16800000000001</v>
      </c>
      <c r="H1948" s="37">
        <f t="shared" si="195"/>
        <v>1946</v>
      </c>
      <c r="I1948" s="42">
        <f t="shared" si="197"/>
        <v>315.18309114927342</v>
      </c>
      <c r="O1948" s="43"/>
      <c r="P1948" s="43"/>
      <c r="X1948" s="37">
        <f t="shared" si="193"/>
        <v>1951</v>
      </c>
      <c r="Y1948" s="38">
        <f t="shared" si="196"/>
        <v>315.70800000000003</v>
      </c>
    </row>
    <row r="1949" spans="1:25" x14ac:dyDescent="0.2">
      <c r="A1949" s="37">
        <f t="shared" si="194"/>
        <v>1947</v>
      </c>
      <c r="B1949" s="38">
        <v>315.27600000000001</v>
      </c>
      <c r="H1949" s="37">
        <f t="shared" si="195"/>
        <v>1947</v>
      </c>
      <c r="I1949" s="42">
        <f t="shared" si="197"/>
        <v>315.29088507265521</v>
      </c>
      <c r="O1949" s="43"/>
      <c r="P1949" s="43"/>
      <c r="X1949" s="37">
        <f t="shared" si="193"/>
        <v>1952</v>
      </c>
      <c r="Y1949" s="38">
        <f t="shared" si="196"/>
        <v>315.81600000000003</v>
      </c>
    </row>
    <row r="1950" spans="1:25" x14ac:dyDescent="0.2">
      <c r="A1950" s="37">
        <f t="shared" si="194"/>
        <v>1948</v>
      </c>
      <c r="B1950" s="38">
        <v>315.38400000000001</v>
      </c>
      <c r="H1950" s="37">
        <f t="shared" si="195"/>
        <v>1948</v>
      </c>
      <c r="I1950" s="42">
        <f t="shared" si="197"/>
        <v>315.39867899603701</v>
      </c>
      <c r="O1950" s="43"/>
      <c r="P1950" s="43"/>
      <c r="X1950" s="37">
        <f t="shared" si="193"/>
        <v>1953</v>
      </c>
      <c r="Y1950" s="38">
        <f t="shared" si="196"/>
        <v>315.92399999999998</v>
      </c>
    </row>
    <row r="1951" spans="1:25" x14ac:dyDescent="0.2">
      <c r="A1951" s="37">
        <f t="shared" si="194"/>
        <v>1949</v>
      </c>
      <c r="B1951" s="38">
        <v>315.49200000000002</v>
      </c>
      <c r="H1951" s="37">
        <f t="shared" si="195"/>
        <v>1949</v>
      </c>
      <c r="I1951" s="42">
        <f t="shared" si="197"/>
        <v>315.50647291941874</v>
      </c>
      <c r="O1951" s="43"/>
      <c r="P1951" s="43"/>
      <c r="X1951" s="37">
        <f t="shared" si="193"/>
        <v>1954</v>
      </c>
      <c r="Y1951" s="38">
        <f t="shared" si="196"/>
        <v>316.03199999999998</v>
      </c>
    </row>
    <row r="1952" spans="1:25" x14ac:dyDescent="0.2">
      <c r="A1952" s="37">
        <f t="shared" si="194"/>
        <v>1950</v>
      </c>
      <c r="B1952" s="38">
        <v>315.60000000000002</v>
      </c>
      <c r="H1952" s="37">
        <f t="shared" si="195"/>
        <v>1950</v>
      </c>
      <c r="I1952" s="42">
        <f t="shared" si="197"/>
        <v>315.61426684280053</v>
      </c>
      <c r="O1952" s="43"/>
      <c r="P1952" s="43"/>
      <c r="X1952" s="37">
        <f t="shared" si="193"/>
        <v>1955</v>
      </c>
      <c r="Y1952" s="38">
        <f t="shared" si="196"/>
        <v>316.14</v>
      </c>
    </row>
    <row r="1953" spans="1:25" x14ac:dyDescent="0.2">
      <c r="A1953" s="37">
        <f t="shared" si="194"/>
        <v>1951</v>
      </c>
      <c r="B1953" s="38">
        <v>315.70800000000003</v>
      </c>
      <c r="H1953" s="37">
        <f t="shared" si="195"/>
        <v>1951</v>
      </c>
      <c r="I1953" s="42">
        <f t="shared" si="197"/>
        <v>315.72206076618227</v>
      </c>
      <c r="O1953" s="43"/>
      <c r="P1953" s="43"/>
      <c r="X1953" s="37">
        <f t="shared" si="193"/>
        <v>1956</v>
      </c>
      <c r="Y1953" s="38">
        <f t="shared" si="196"/>
        <v>316.24799999999999</v>
      </c>
    </row>
    <row r="1954" spans="1:25" x14ac:dyDescent="0.2">
      <c r="A1954" s="37">
        <f t="shared" si="194"/>
        <v>1952</v>
      </c>
      <c r="B1954" s="38">
        <v>315.81600000000003</v>
      </c>
      <c r="H1954" s="37">
        <f t="shared" si="195"/>
        <v>1952</v>
      </c>
      <c r="I1954" s="42">
        <f t="shared" si="197"/>
        <v>315.82985468956406</v>
      </c>
      <c r="O1954" s="43"/>
      <c r="P1954" s="43"/>
      <c r="X1954" s="37">
        <f t="shared" si="193"/>
        <v>1957</v>
      </c>
      <c r="Y1954" s="38">
        <f t="shared" si="196"/>
        <v>316.35599999999999</v>
      </c>
    </row>
    <row r="1955" spans="1:25" x14ac:dyDescent="0.2">
      <c r="A1955" s="37">
        <f t="shared" si="194"/>
        <v>1953</v>
      </c>
      <c r="B1955" s="38">
        <v>315.92399999999998</v>
      </c>
      <c r="H1955" s="37">
        <f t="shared" si="195"/>
        <v>1953</v>
      </c>
      <c r="I1955" s="42">
        <f t="shared" si="197"/>
        <v>315.93764861294585</v>
      </c>
      <c r="O1955" s="43"/>
      <c r="P1955" s="43"/>
      <c r="X1955" s="37">
        <f t="shared" si="193"/>
        <v>1958</v>
      </c>
      <c r="Y1955" s="38">
        <f t="shared" si="196"/>
        <v>316.464</v>
      </c>
    </row>
    <row r="1956" spans="1:25" x14ac:dyDescent="0.2">
      <c r="A1956" s="37">
        <f t="shared" si="194"/>
        <v>1954</v>
      </c>
      <c r="B1956" s="38">
        <v>316.03199999999998</v>
      </c>
      <c r="H1956" s="37">
        <f t="shared" si="195"/>
        <v>1954</v>
      </c>
      <c r="I1956" s="42">
        <f t="shared" si="197"/>
        <v>316.04544253632758</v>
      </c>
      <c r="O1956" s="43"/>
      <c r="P1956" s="43"/>
      <c r="X1956" s="37">
        <f t="shared" si="193"/>
        <v>1959</v>
      </c>
      <c r="Y1956" s="38">
        <f t="shared" si="196"/>
        <v>316.572</v>
      </c>
    </row>
    <row r="1957" spans="1:25" x14ac:dyDescent="0.2">
      <c r="A1957" s="37">
        <f t="shared" si="194"/>
        <v>1955</v>
      </c>
      <c r="B1957" s="38">
        <v>316.14</v>
      </c>
      <c r="H1957" s="37">
        <f t="shared" si="195"/>
        <v>1955</v>
      </c>
      <c r="I1957" s="42">
        <f t="shared" si="197"/>
        <v>316.15323645970938</v>
      </c>
      <c r="O1957" s="43"/>
      <c r="P1957" s="43"/>
      <c r="X1957" s="37">
        <f t="shared" si="193"/>
        <v>1960</v>
      </c>
      <c r="Y1957" s="38">
        <f t="shared" si="196"/>
        <v>316.68</v>
      </c>
    </row>
    <row r="1958" spans="1:25" x14ac:dyDescent="0.2">
      <c r="A1958" s="37">
        <f t="shared" si="194"/>
        <v>1956</v>
      </c>
      <c r="B1958" s="38">
        <v>316.24799999999999</v>
      </c>
      <c r="H1958" s="37">
        <f t="shared" si="195"/>
        <v>1956</v>
      </c>
      <c r="I1958" s="42">
        <f t="shared" si="197"/>
        <v>316.26103038309111</v>
      </c>
      <c r="O1958" s="43"/>
      <c r="P1958" s="43"/>
      <c r="X1958" s="37">
        <f t="shared" si="193"/>
        <v>1961</v>
      </c>
      <c r="Y1958" s="38">
        <f t="shared" si="196"/>
        <v>316.78800000000001</v>
      </c>
    </row>
    <row r="1959" spans="1:25" x14ac:dyDescent="0.2">
      <c r="A1959" s="37">
        <f t="shared" si="194"/>
        <v>1957</v>
      </c>
      <c r="B1959" s="38">
        <v>316.35599999999999</v>
      </c>
      <c r="H1959" s="37">
        <f t="shared" si="195"/>
        <v>1957</v>
      </c>
      <c r="I1959" s="42">
        <f t="shared" si="197"/>
        <v>316.3688243064729</v>
      </c>
      <c r="O1959" s="43"/>
      <c r="P1959" s="43"/>
      <c r="X1959" s="37">
        <f t="shared" si="193"/>
        <v>1962</v>
      </c>
      <c r="Y1959" s="38">
        <f t="shared" si="196"/>
        <v>316.89600000000002</v>
      </c>
    </row>
    <row r="1960" spans="1:25" x14ac:dyDescent="0.2">
      <c r="A1960" s="37">
        <f t="shared" si="194"/>
        <v>1958</v>
      </c>
      <c r="B1960" s="38">
        <v>316.464</v>
      </c>
      <c r="H1960" s="37">
        <f t="shared" si="195"/>
        <v>1958</v>
      </c>
      <c r="I1960" s="42">
        <f t="shared" si="197"/>
        <v>316.47661822985469</v>
      </c>
      <c r="O1960" s="43"/>
      <c r="P1960" s="43"/>
      <c r="X1960" s="37">
        <f t="shared" si="193"/>
        <v>1963</v>
      </c>
      <c r="Y1960" s="38">
        <f t="shared" si="196"/>
        <v>317.00400000000002</v>
      </c>
    </row>
    <row r="1961" spans="1:25" x14ac:dyDescent="0.2">
      <c r="A1961" s="37">
        <f t="shared" si="194"/>
        <v>1959</v>
      </c>
      <c r="B1961" s="38">
        <v>316.572</v>
      </c>
      <c r="H1961" s="37">
        <f t="shared" si="195"/>
        <v>1959</v>
      </c>
      <c r="I1961" s="42">
        <f t="shared" si="197"/>
        <v>316.58441215323643</v>
      </c>
      <c r="O1961" s="43"/>
      <c r="P1961" s="43"/>
      <c r="X1961" s="37">
        <f t="shared" si="193"/>
        <v>1964</v>
      </c>
      <c r="Y1961" s="38">
        <f t="shared" si="196"/>
        <v>317.11200000000002</v>
      </c>
    </row>
    <row r="1962" spans="1:25" x14ac:dyDescent="0.2">
      <c r="A1962" s="37">
        <f t="shared" si="194"/>
        <v>1960</v>
      </c>
      <c r="B1962" s="38">
        <v>316.68</v>
      </c>
      <c r="H1962" s="37">
        <f t="shared" si="195"/>
        <v>1960</v>
      </c>
      <c r="I1962" s="42">
        <f t="shared" si="197"/>
        <v>316.69220607661822</v>
      </c>
      <c r="O1962" s="43"/>
      <c r="P1962" s="43"/>
      <c r="X1962" s="37">
        <f t="shared" si="193"/>
        <v>1965</v>
      </c>
      <c r="Y1962" s="38">
        <f t="shared" si="196"/>
        <v>317.22000000000003</v>
      </c>
    </row>
    <row r="1963" spans="1:25" x14ac:dyDescent="0.2">
      <c r="A1963" s="37">
        <f t="shared" si="194"/>
        <v>1961</v>
      </c>
      <c r="B1963" s="38">
        <v>316.78800000000001</v>
      </c>
      <c r="H1963" s="37">
        <f t="shared" si="195"/>
        <v>1961</v>
      </c>
      <c r="I1963" s="42">
        <f t="shared" si="197"/>
        <v>316.8</v>
      </c>
      <c r="O1963" s="43"/>
      <c r="P1963" s="43"/>
      <c r="X1963" s="37">
        <f t="shared" si="193"/>
        <v>1966</v>
      </c>
      <c r="Y1963" s="38">
        <f t="shared" si="196"/>
        <v>317.32799999999997</v>
      </c>
    </row>
    <row r="1964" spans="1:25" x14ac:dyDescent="0.2">
      <c r="A1964" s="37">
        <f t="shared" si="194"/>
        <v>1962</v>
      </c>
      <c r="B1964" s="38">
        <v>316.89600000000002</v>
      </c>
      <c r="H1964" s="37">
        <f t="shared" si="195"/>
        <v>1962</v>
      </c>
      <c r="I1964" s="42">
        <f t="shared" si="197"/>
        <v>316.90779392338175</v>
      </c>
      <c r="O1964" s="43"/>
      <c r="P1964" s="43"/>
      <c r="X1964" s="37">
        <f t="shared" si="193"/>
        <v>1967</v>
      </c>
      <c r="Y1964" s="38">
        <f t="shared" si="196"/>
        <v>317.43599999999998</v>
      </c>
    </row>
    <row r="1965" spans="1:25" x14ac:dyDescent="0.2">
      <c r="A1965" s="37">
        <f t="shared" si="194"/>
        <v>1963</v>
      </c>
      <c r="B1965" s="38">
        <v>317.00400000000002</v>
      </c>
      <c r="H1965" s="37">
        <f t="shared" si="195"/>
        <v>1963</v>
      </c>
      <c r="I1965" s="42">
        <f t="shared" si="197"/>
        <v>317.01558784676354</v>
      </c>
      <c r="O1965" s="43"/>
      <c r="P1965" s="43"/>
      <c r="X1965" s="37">
        <f t="shared" si="193"/>
        <v>1968</v>
      </c>
      <c r="Y1965" s="38">
        <f t="shared" si="196"/>
        <v>317.54399999999998</v>
      </c>
    </row>
    <row r="1966" spans="1:25" x14ac:dyDescent="0.2">
      <c r="A1966" s="37">
        <f t="shared" si="194"/>
        <v>1964</v>
      </c>
      <c r="B1966" s="38">
        <v>317.11200000000002</v>
      </c>
      <c r="H1966" s="37">
        <f t="shared" si="195"/>
        <v>1964</v>
      </c>
      <c r="I1966" s="42">
        <f t="shared" si="197"/>
        <v>317.12338177014533</v>
      </c>
      <c r="O1966" s="43"/>
      <c r="P1966" s="43"/>
      <c r="X1966" s="37">
        <f t="shared" si="193"/>
        <v>1969</v>
      </c>
      <c r="Y1966" s="38">
        <f t="shared" si="196"/>
        <v>317.65199999999999</v>
      </c>
    </row>
    <row r="1967" spans="1:25" x14ac:dyDescent="0.2">
      <c r="A1967" s="37">
        <f t="shared" si="194"/>
        <v>1965</v>
      </c>
      <c r="B1967" s="38">
        <v>317.22000000000003</v>
      </c>
      <c r="H1967" s="37">
        <f t="shared" si="195"/>
        <v>1965</v>
      </c>
      <c r="I1967" s="42">
        <f t="shared" si="197"/>
        <v>317.23117569352706</v>
      </c>
      <c r="O1967" s="43"/>
      <c r="P1967" s="43"/>
      <c r="X1967" s="37">
        <f t="shared" si="193"/>
        <v>1970</v>
      </c>
      <c r="Y1967" s="38">
        <f t="shared" si="196"/>
        <v>317.76</v>
      </c>
    </row>
    <row r="1968" spans="1:25" x14ac:dyDescent="0.2">
      <c r="A1968" s="37">
        <f t="shared" si="194"/>
        <v>1966</v>
      </c>
      <c r="B1968" s="38">
        <v>317.32799999999997</v>
      </c>
      <c r="H1968" s="37">
        <f t="shared" si="195"/>
        <v>1966</v>
      </c>
      <c r="I1968" s="42">
        <f t="shared" si="197"/>
        <v>317.33896961690886</v>
      </c>
      <c r="O1968" s="43"/>
      <c r="P1968" s="43"/>
      <c r="X1968" s="37">
        <f t="shared" si="193"/>
        <v>1971</v>
      </c>
      <c r="Y1968" s="38">
        <f t="shared" si="196"/>
        <v>317.86799999999999</v>
      </c>
    </row>
    <row r="1969" spans="1:25" x14ac:dyDescent="0.2">
      <c r="A1969" s="37">
        <f t="shared" si="194"/>
        <v>1967</v>
      </c>
      <c r="B1969" s="38">
        <v>317.43599999999998</v>
      </c>
      <c r="H1969" s="37">
        <f t="shared" si="195"/>
        <v>1967</v>
      </c>
      <c r="I1969" s="42">
        <f t="shared" si="197"/>
        <v>317.44676354029059</v>
      </c>
      <c r="O1969" s="43"/>
      <c r="P1969" s="43"/>
      <c r="X1969" s="37">
        <f t="shared" si="193"/>
        <v>1972</v>
      </c>
      <c r="Y1969" s="38">
        <f t="shared" si="196"/>
        <v>317.976</v>
      </c>
    </row>
    <row r="1970" spans="1:25" x14ac:dyDescent="0.2">
      <c r="A1970" s="37">
        <f t="shared" si="194"/>
        <v>1968</v>
      </c>
      <c r="B1970" s="38">
        <v>317.54399999999998</v>
      </c>
      <c r="H1970" s="37">
        <f t="shared" si="195"/>
        <v>1968</v>
      </c>
      <c r="I1970" s="42">
        <f t="shared" si="197"/>
        <v>317.55455746367238</v>
      </c>
      <c r="O1970" s="43"/>
      <c r="P1970" s="43"/>
      <c r="X1970" s="37">
        <f t="shared" si="193"/>
        <v>1973</v>
      </c>
      <c r="Y1970" s="38">
        <f t="shared" si="196"/>
        <v>318.084</v>
      </c>
    </row>
    <row r="1971" spans="1:25" x14ac:dyDescent="0.2">
      <c r="A1971" s="37">
        <f t="shared" si="194"/>
        <v>1969</v>
      </c>
      <c r="B1971" s="38">
        <v>317.65199999999999</v>
      </c>
      <c r="H1971" s="37">
        <f t="shared" si="195"/>
        <v>1969</v>
      </c>
      <c r="I1971" s="42">
        <f t="shared" si="197"/>
        <v>317.66235138705417</v>
      </c>
      <c r="O1971" s="43"/>
      <c r="P1971" s="43"/>
      <c r="X1971" s="37">
        <f t="shared" si="193"/>
        <v>1974</v>
      </c>
      <c r="Y1971" s="38">
        <f t="shared" si="196"/>
        <v>318.19200000000001</v>
      </c>
    </row>
    <row r="1972" spans="1:25" x14ac:dyDescent="0.2">
      <c r="A1972" s="37">
        <f t="shared" si="194"/>
        <v>1970</v>
      </c>
      <c r="B1972" s="38">
        <v>317.76</v>
      </c>
      <c r="H1972" s="37">
        <f t="shared" si="195"/>
        <v>1970</v>
      </c>
      <c r="I1972" s="42">
        <f t="shared" si="197"/>
        <v>317.77014531043591</v>
      </c>
      <c r="O1972" s="43"/>
      <c r="P1972" s="43"/>
      <c r="X1972" s="37">
        <f t="shared" si="193"/>
        <v>1975</v>
      </c>
      <c r="Y1972" s="38">
        <f t="shared" si="196"/>
        <v>318.3</v>
      </c>
    </row>
    <row r="1973" spans="1:25" x14ac:dyDescent="0.2">
      <c r="A1973" s="37">
        <f t="shared" si="194"/>
        <v>1971</v>
      </c>
      <c r="B1973" s="38">
        <v>317.86799999999999</v>
      </c>
      <c r="H1973" s="37">
        <f t="shared" si="195"/>
        <v>1971</v>
      </c>
      <c r="I1973" s="42">
        <f t="shared" si="197"/>
        <v>317.8779392338177</v>
      </c>
      <c r="O1973" s="43"/>
      <c r="P1973" s="43"/>
      <c r="X1973" s="37">
        <f t="shared" si="193"/>
        <v>1976</v>
      </c>
      <c r="Y1973" s="38">
        <f t="shared" si="196"/>
        <v>318.40800000000002</v>
      </c>
    </row>
    <row r="1974" spans="1:25" x14ac:dyDescent="0.2">
      <c r="A1974" s="37">
        <f t="shared" si="194"/>
        <v>1972</v>
      </c>
      <c r="B1974" s="38">
        <v>317.976</v>
      </c>
      <c r="H1974" s="37">
        <f t="shared" si="195"/>
        <v>1972</v>
      </c>
      <c r="I1974" s="42">
        <f t="shared" si="197"/>
        <v>317.98573315719949</v>
      </c>
      <c r="O1974" s="43"/>
      <c r="P1974" s="43"/>
      <c r="X1974" s="37">
        <f t="shared" si="193"/>
        <v>1977</v>
      </c>
      <c r="Y1974" s="38">
        <f t="shared" si="196"/>
        <v>318.51600000000002</v>
      </c>
    </row>
    <row r="1975" spans="1:25" x14ac:dyDescent="0.2">
      <c r="A1975" s="37">
        <f t="shared" si="194"/>
        <v>1973</v>
      </c>
      <c r="B1975" s="38">
        <v>318.084</v>
      </c>
      <c r="H1975" s="37">
        <f t="shared" si="195"/>
        <v>1973</v>
      </c>
      <c r="I1975" s="42">
        <f t="shared" si="197"/>
        <v>318.09352708058123</v>
      </c>
      <c r="O1975" s="43"/>
      <c r="P1975" s="43"/>
      <c r="X1975" s="37">
        <f t="shared" si="193"/>
        <v>1978</v>
      </c>
      <c r="Y1975" s="38">
        <f t="shared" si="196"/>
        <v>318.62400000000002</v>
      </c>
    </row>
    <row r="1976" spans="1:25" x14ac:dyDescent="0.2">
      <c r="A1976" s="37">
        <f t="shared" si="194"/>
        <v>1974</v>
      </c>
      <c r="B1976" s="38">
        <v>318.19200000000001</v>
      </c>
      <c r="H1976" s="37">
        <f t="shared" si="195"/>
        <v>1974</v>
      </c>
      <c r="I1976" s="42">
        <f t="shared" si="197"/>
        <v>318.20132100396302</v>
      </c>
      <c r="O1976" s="43"/>
      <c r="P1976" s="43"/>
      <c r="X1976" s="37">
        <f t="shared" si="193"/>
        <v>1979</v>
      </c>
      <c r="Y1976" s="38">
        <f t="shared" si="196"/>
        <v>318.73199999999997</v>
      </c>
    </row>
    <row r="1977" spans="1:25" x14ac:dyDescent="0.2">
      <c r="A1977" s="37">
        <f t="shared" si="194"/>
        <v>1975</v>
      </c>
      <c r="B1977" s="38">
        <v>318.3</v>
      </c>
      <c r="H1977" s="37">
        <f t="shared" si="195"/>
        <v>1975</v>
      </c>
      <c r="I1977" s="42">
        <f t="shared" si="197"/>
        <v>318.30911492734475</v>
      </c>
      <c r="O1977" s="43"/>
      <c r="P1977" s="43"/>
      <c r="X1977" s="37">
        <f t="shared" si="193"/>
        <v>1980</v>
      </c>
      <c r="Y1977" s="38">
        <f t="shared" si="196"/>
        <v>318.83999999999997</v>
      </c>
    </row>
    <row r="1978" spans="1:25" x14ac:dyDescent="0.2">
      <c r="A1978" s="37">
        <f t="shared" si="194"/>
        <v>1976</v>
      </c>
      <c r="B1978" s="38">
        <v>318.40800000000002</v>
      </c>
      <c r="H1978" s="37">
        <f t="shared" si="195"/>
        <v>1976</v>
      </c>
      <c r="I1978" s="42">
        <f t="shared" si="197"/>
        <v>318.41690885072654</v>
      </c>
      <c r="O1978" s="43"/>
      <c r="P1978" s="43"/>
      <c r="X1978" s="37">
        <f t="shared" si="193"/>
        <v>1981</v>
      </c>
      <c r="Y1978" s="38">
        <f t="shared" si="196"/>
        <v>318.94799999999998</v>
      </c>
    </row>
    <row r="1979" spans="1:25" x14ac:dyDescent="0.2">
      <c r="A1979" s="37">
        <f t="shared" si="194"/>
        <v>1977</v>
      </c>
      <c r="B1979" s="38">
        <v>318.51600000000002</v>
      </c>
      <c r="H1979" s="37">
        <f t="shared" si="195"/>
        <v>1977</v>
      </c>
      <c r="I1979" s="42">
        <f t="shared" si="197"/>
        <v>318.52470277410833</v>
      </c>
      <c r="O1979" s="43"/>
      <c r="P1979" s="43"/>
      <c r="X1979" s="37">
        <f t="shared" si="193"/>
        <v>1982</v>
      </c>
      <c r="Y1979" s="38">
        <f t="shared" si="196"/>
        <v>319.05599999999998</v>
      </c>
    </row>
    <row r="1980" spans="1:25" x14ac:dyDescent="0.2">
      <c r="A1980" s="37">
        <f t="shared" si="194"/>
        <v>1978</v>
      </c>
      <c r="B1980" s="38">
        <v>318.62400000000002</v>
      </c>
      <c r="H1980" s="37">
        <f t="shared" si="195"/>
        <v>1978</v>
      </c>
      <c r="I1980" s="42">
        <f t="shared" si="197"/>
        <v>318.63249669749007</v>
      </c>
      <c r="O1980" s="43"/>
      <c r="P1980" s="43"/>
      <c r="X1980" s="37">
        <f t="shared" si="193"/>
        <v>1983</v>
      </c>
      <c r="Y1980" s="38">
        <f t="shared" si="196"/>
        <v>319.16399999999999</v>
      </c>
    </row>
    <row r="1981" spans="1:25" x14ac:dyDescent="0.2">
      <c r="A1981" s="37">
        <f t="shared" si="194"/>
        <v>1979</v>
      </c>
      <c r="B1981" s="38">
        <v>318.73199999999997</v>
      </c>
      <c r="H1981" s="37">
        <f t="shared" si="195"/>
        <v>1979</v>
      </c>
      <c r="I1981" s="42">
        <f t="shared" si="197"/>
        <v>318.74029062087186</v>
      </c>
      <c r="O1981" s="43"/>
      <c r="P1981" s="43"/>
      <c r="X1981" s="37">
        <f t="shared" si="193"/>
        <v>1984</v>
      </c>
      <c r="Y1981" s="38">
        <f t="shared" si="196"/>
        <v>319.27199999999999</v>
      </c>
    </row>
    <row r="1982" spans="1:25" x14ac:dyDescent="0.2">
      <c r="A1982" s="37">
        <f t="shared" si="194"/>
        <v>1980</v>
      </c>
      <c r="B1982" s="38">
        <v>318.83999999999997</v>
      </c>
      <c r="H1982" s="37">
        <f t="shared" si="195"/>
        <v>1980</v>
      </c>
      <c r="I1982" s="42">
        <f t="shared" si="197"/>
        <v>318.84808454425365</v>
      </c>
      <c r="O1982" s="43"/>
      <c r="P1982" s="43"/>
      <c r="X1982" s="37">
        <f t="shared" si="193"/>
        <v>1985</v>
      </c>
      <c r="Y1982" s="38">
        <f t="shared" si="196"/>
        <v>319.38</v>
      </c>
    </row>
    <row r="1983" spans="1:25" x14ac:dyDescent="0.2">
      <c r="A1983" s="37">
        <f t="shared" si="194"/>
        <v>1981</v>
      </c>
      <c r="B1983" s="38">
        <v>318.94799999999998</v>
      </c>
      <c r="H1983" s="37">
        <f t="shared" si="195"/>
        <v>1981</v>
      </c>
      <c r="I1983" s="42">
        <f t="shared" si="197"/>
        <v>318.95587846763539</v>
      </c>
      <c r="O1983" s="43"/>
      <c r="P1983" s="43"/>
      <c r="X1983" s="37">
        <f t="shared" si="193"/>
        <v>1986</v>
      </c>
      <c r="Y1983" s="38">
        <f t="shared" si="196"/>
        <v>319.488</v>
      </c>
    </row>
    <row r="1984" spans="1:25" x14ac:dyDescent="0.2">
      <c r="A1984" s="37">
        <f t="shared" si="194"/>
        <v>1982</v>
      </c>
      <c r="B1984" s="38">
        <v>319.05599999999998</v>
      </c>
      <c r="H1984" s="37">
        <f t="shared" si="195"/>
        <v>1982</v>
      </c>
      <c r="I1984" s="42">
        <f t="shared" si="197"/>
        <v>319.06367239101718</v>
      </c>
      <c r="O1984" s="43"/>
      <c r="P1984" s="43"/>
      <c r="X1984" s="37">
        <f t="shared" si="193"/>
        <v>1987</v>
      </c>
      <c r="Y1984" s="38">
        <f t="shared" si="196"/>
        <v>319.596</v>
      </c>
    </row>
    <row r="1985" spans="1:25" x14ac:dyDescent="0.2">
      <c r="A1985" s="37">
        <f t="shared" si="194"/>
        <v>1983</v>
      </c>
      <c r="B1985" s="38">
        <v>319.16399999999999</v>
      </c>
      <c r="H1985" s="37">
        <f t="shared" si="195"/>
        <v>1983</v>
      </c>
      <c r="I1985" s="42">
        <f t="shared" si="197"/>
        <v>319.17146631439891</v>
      </c>
      <c r="O1985" s="43"/>
      <c r="P1985" s="43"/>
      <c r="X1985" s="37">
        <f t="shared" si="193"/>
        <v>1988</v>
      </c>
      <c r="Y1985" s="38">
        <f t="shared" si="196"/>
        <v>319.70400000000001</v>
      </c>
    </row>
    <row r="1986" spans="1:25" x14ac:dyDescent="0.2">
      <c r="A1986" s="37">
        <f t="shared" si="194"/>
        <v>1984</v>
      </c>
      <c r="B1986" s="38">
        <v>319.27199999999999</v>
      </c>
      <c r="H1986" s="37">
        <f t="shared" si="195"/>
        <v>1984</v>
      </c>
      <c r="I1986" s="42">
        <f t="shared" si="197"/>
        <v>319.2792602377807</v>
      </c>
      <c r="O1986" s="43"/>
      <c r="P1986" s="43"/>
      <c r="X1986" s="37">
        <f t="shared" si="193"/>
        <v>1989</v>
      </c>
      <c r="Y1986" s="38">
        <f t="shared" si="196"/>
        <v>319.81200000000001</v>
      </c>
    </row>
    <row r="1987" spans="1:25" x14ac:dyDescent="0.2">
      <c r="A1987" s="37">
        <f t="shared" si="194"/>
        <v>1985</v>
      </c>
      <c r="B1987" s="38">
        <v>319.38</v>
      </c>
      <c r="H1987" s="37">
        <f t="shared" si="195"/>
        <v>1985</v>
      </c>
      <c r="I1987" s="42">
        <f t="shared" si="197"/>
        <v>319.3870541611625</v>
      </c>
      <c r="O1987" s="43"/>
      <c r="P1987" s="43"/>
      <c r="X1987" s="37">
        <f t="shared" si="193"/>
        <v>1990</v>
      </c>
      <c r="Y1987" s="38">
        <f t="shared" si="196"/>
        <v>319.92</v>
      </c>
    </row>
    <row r="1988" spans="1:25" x14ac:dyDescent="0.2">
      <c r="A1988" s="37">
        <f t="shared" si="194"/>
        <v>1986</v>
      </c>
      <c r="B1988" s="38">
        <v>319.488</v>
      </c>
      <c r="H1988" s="37">
        <f t="shared" si="195"/>
        <v>1986</v>
      </c>
      <c r="I1988" s="42">
        <f t="shared" si="197"/>
        <v>319.49484808454423</v>
      </c>
      <c r="O1988" s="43"/>
      <c r="P1988" s="43"/>
      <c r="X1988" s="37">
        <f t="shared" ref="X1988:X2051" si="198">X1987+1</f>
        <v>1991</v>
      </c>
      <c r="Y1988" s="38">
        <f t="shared" si="196"/>
        <v>320.02800000000002</v>
      </c>
    </row>
    <row r="1989" spans="1:25" x14ac:dyDescent="0.2">
      <c r="A1989" s="37">
        <f t="shared" si="194"/>
        <v>1987</v>
      </c>
      <c r="B1989" s="38">
        <v>319.596</v>
      </c>
      <c r="H1989" s="37">
        <f t="shared" si="195"/>
        <v>1987</v>
      </c>
      <c r="I1989" s="42">
        <f t="shared" si="197"/>
        <v>319.60264200792602</v>
      </c>
      <c r="O1989" s="43"/>
      <c r="P1989" s="43"/>
      <c r="X1989" s="37">
        <f t="shared" si="198"/>
        <v>1992</v>
      </c>
      <c r="Y1989" s="38">
        <f t="shared" si="196"/>
        <v>320.13600000000002</v>
      </c>
    </row>
    <row r="1990" spans="1:25" x14ac:dyDescent="0.2">
      <c r="A1990" s="37">
        <f t="shared" si="194"/>
        <v>1988</v>
      </c>
      <c r="B1990" s="38">
        <v>319.70400000000001</v>
      </c>
      <c r="H1990" s="37">
        <f t="shared" si="195"/>
        <v>1988</v>
      </c>
      <c r="I1990" s="42">
        <f t="shared" si="197"/>
        <v>319.71043593130776</v>
      </c>
      <c r="O1990" s="43"/>
      <c r="P1990" s="43"/>
      <c r="X1990" s="37">
        <f t="shared" si="198"/>
        <v>1993</v>
      </c>
      <c r="Y1990" s="38">
        <f t="shared" si="196"/>
        <v>320.24400000000003</v>
      </c>
    </row>
    <row r="1991" spans="1:25" x14ac:dyDescent="0.2">
      <c r="A1991" s="37">
        <f t="shared" si="194"/>
        <v>1989</v>
      </c>
      <c r="B1991" s="38">
        <v>319.81200000000001</v>
      </c>
      <c r="H1991" s="37">
        <f t="shared" si="195"/>
        <v>1989</v>
      </c>
      <c r="I1991" s="42">
        <f t="shared" si="197"/>
        <v>319.81822985468955</v>
      </c>
      <c r="O1991" s="43"/>
      <c r="P1991" s="43"/>
      <c r="X1991" s="37">
        <f t="shared" si="198"/>
        <v>1994</v>
      </c>
      <c r="Y1991" s="38">
        <f t="shared" si="196"/>
        <v>320.35199999999998</v>
      </c>
    </row>
    <row r="1992" spans="1:25" x14ac:dyDescent="0.2">
      <c r="A1992" s="37">
        <f t="shared" si="194"/>
        <v>1990</v>
      </c>
      <c r="B1992" s="38">
        <v>319.92</v>
      </c>
      <c r="H1992" s="37">
        <f t="shared" si="195"/>
        <v>1990</v>
      </c>
      <c r="I1992" s="42">
        <f t="shared" si="197"/>
        <v>319.92602377807134</v>
      </c>
      <c r="O1992" s="43"/>
      <c r="P1992" s="43"/>
      <c r="X1992" s="37">
        <f t="shared" si="198"/>
        <v>1995</v>
      </c>
      <c r="Y1992" s="38">
        <f t="shared" si="196"/>
        <v>320.45999999999998</v>
      </c>
    </row>
    <row r="1993" spans="1:25" x14ac:dyDescent="0.2">
      <c r="A1993" s="37">
        <f t="shared" ref="A1993:A2056" si="199">A1992+1</f>
        <v>1991</v>
      </c>
      <c r="B1993" s="38">
        <v>320.02800000000002</v>
      </c>
      <c r="H1993" s="37">
        <f t="shared" ref="H1993:H2056" si="200">H1992+1</f>
        <v>1991</v>
      </c>
      <c r="I1993" s="42">
        <f t="shared" si="197"/>
        <v>320.03381770145307</v>
      </c>
      <c r="O1993" s="43"/>
      <c r="P1993" s="43"/>
      <c r="X1993" s="37">
        <f t="shared" si="198"/>
        <v>1996</v>
      </c>
      <c r="Y1993" s="38">
        <f t="shared" si="196"/>
        <v>320.56799999999998</v>
      </c>
    </row>
    <row r="1994" spans="1:25" x14ac:dyDescent="0.2">
      <c r="A1994" s="37">
        <f t="shared" si="199"/>
        <v>1992</v>
      </c>
      <c r="B1994" s="38">
        <v>320.13600000000002</v>
      </c>
      <c r="H1994" s="37">
        <f t="shared" si="200"/>
        <v>1992</v>
      </c>
      <c r="I1994" s="42">
        <f t="shared" si="197"/>
        <v>320.14161162483487</v>
      </c>
      <c r="O1994" s="43"/>
      <c r="P1994" s="43"/>
      <c r="X1994" s="37">
        <f t="shared" si="198"/>
        <v>1997</v>
      </c>
      <c r="Y1994" s="38">
        <f t="shared" si="196"/>
        <v>320.67599999999999</v>
      </c>
    </row>
    <row r="1995" spans="1:25" x14ac:dyDescent="0.2">
      <c r="A1995" s="37">
        <f t="shared" si="199"/>
        <v>1993</v>
      </c>
      <c r="B1995" s="38">
        <v>320.24400000000003</v>
      </c>
      <c r="H1995" s="37">
        <f t="shared" si="200"/>
        <v>1993</v>
      </c>
      <c r="I1995" s="42">
        <f t="shared" si="197"/>
        <v>320.24940554821666</v>
      </c>
      <c r="O1995" s="43"/>
      <c r="P1995" s="43"/>
      <c r="X1995" s="37">
        <f t="shared" si="198"/>
        <v>1998</v>
      </c>
      <c r="Y1995" s="38">
        <f t="shared" si="196"/>
        <v>320.78399999999999</v>
      </c>
    </row>
    <row r="1996" spans="1:25" x14ac:dyDescent="0.2">
      <c r="A1996" s="37">
        <f t="shared" si="199"/>
        <v>1994</v>
      </c>
      <c r="B1996" s="38">
        <v>320.35199999999998</v>
      </c>
      <c r="H1996" s="37">
        <f t="shared" si="200"/>
        <v>1994</v>
      </c>
      <c r="I1996" s="42">
        <f t="shared" si="197"/>
        <v>320.35719947159839</v>
      </c>
      <c r="O1996" s="43"/>
      <c r="P1996" s="43"/>
      <c r="X1996" s="37">
        <f t="shared" si="198"/>
        <v>1999</v>
      </c>
      <c r="Y1996" s="38">
        <f t="shared" si="196"/>
        <v>320.892</v>
      </c>
    </row>
    <row r="1997" spans="1:25" x14ac:dyDescent="0.2">
      <c r="A1997" s="37">
        <f t="shared" si="199"/>
        <v>1995</v>
      </c>
      <c r="B1997" s="38">
        <v>320.45999999999998</v>
      </c>
      <c r="H1997" s="37">
        <f t="shared" si="200"/>
        <v>1995</v>
      </c>
      <c r="I1997" s="42">
        <f t="shared" si="197"/>
        <v>320.46499339498018</v>
      </c>
      <c r="O1997" s="43"/>
      <c r="P1997" s="43"/>
      <c r="X1997" s="37">
        <f t="shared" si="198"/>
        <v>2000</v>
      </c>
      <c r="Y1997" s="40">
        <v>321</v>
      </c>
    </row>
    <row r="1998" spans="1:25" x14ac:dyDescent="0.2">
      <c r="A1998" s="37">
        <f t="shared" si="199"/>
        <v>1996</v>
      </c>
      <c r="B1998" s="38">
        <v>320.56799999999998</v>
      </c>
      <c r="H1998" s="37">
        <f t="shared" si="200"/>
        <v>1996</v>
      </c>
      <c r="I1998" s="42">
        <f t="shared" si="197"/>
        <v>320.57278731836197</v>
      </c>
      <c r="O1998" s="43"/>
      <c r="P1998" s="43"/>
      <c r="X1998" s="37">
        <f t="shared" si="198"/>
        <v>2001</v>
      </c>
      <c r="Y1998" s="38">
        <f t="shared" ref="Y1998:Y2061" si="201">SUM(Y$1997+((Y$2247-Y$1997)*((X1998-X$1997)/(X$2247-X$1997))))</f>
        <v>321.108</v>
      </c>
    </row>
    <row r="1999" spans="1:25" x14ac:dyDescent="0.2">
      <c r="A1999" s="37">
        <f t="shared" si="199"/>
        <v>1997</v>
      </c>
      <c r="B1999" s="38">
        <v>320.67599999999999</v>
      </c>
      <c r="H1999" s="37">
        <f t="shared" si="200"/>
        <v>1997</v>
      </c>
      <c r="I1999" s="42">
        <f t="shared" si="197"/>
        <v>320.68058124174371</v>
      </c>
      <c r="O1999" s="43"/>
      <c r="P1999" s="43"/>
      <c r="X1999" s="37">
        <f t="shared" si="198"/>
        <v>2002</v>
      </c>
      <c r="Y1999" s="38">
        <f t="shared" si="201"/>
        <v>321.21600000000001</v>
      </c>
    </row>
    <row r="2000" spans="1:25" x14ac:dyDescent="0.2">
      <c r="A2000" s="37">
        <f t="shared" si="199"/>
        <v>1998</v>
      </c>
      <c r="B2000" s="38">
        <v>320.78399999999999</v>
      </c>
      <c r="H2000" s="37">
        <f t="shared" si="200"/>
        <v>1998</v>
      </c>
      <c r="I2000" s="42">
        <f t="shared" si="197"/>
        <v>320.7883751651255</v>
      </c>
      <c r="O2000" s="43"/>
      <c r="P2000" s="43"/>
      <c r="X2000" s="37">
        <f t="shared" si="198"/>
        <v>2003</v>
      </c>
      <c r="Y2000" s="38">
        <f t="shared" si="201"/>
        <v>321.32400000000001</v>
      </c>
    </row>
    <row r="2001" spans="1:25" x14ac:dyDescent="0.2">
      <c r="A2001" s="37">
        <f t="shared" si="199"/>
        <v>1999</v>
      </c>
      <c r="B2001" s="38">
        <v>320.892</v>
      </c>
      <c r="H2001" s="37">
        <f t="shared" si="200"/>
        <v>1999</v>
      </c>
      <c r="I2001" s="42">
        <f t="shared" si="197"/>
        <v>320.89616908850724</v>
      </c>
      <c r="O2001" s="43"/>
      <c r="P2001" s="43"/>
      <c r="X2001" s="37">
        <f t="shared" si="198"/>
        <v>2004</v>
      </c>
      <c r="Y2001" s="38">
        <f t="shared" si="201"/>
        <v>321.43200000000002</v>
      </c>
    </row>
    <row r="2002" spans="1:25" x14ac:dyDescent="0.2">
      <c r="A2002" s="37">
        <f t="shared" si="199"/>
        <v>2000</v>
      </c>
      <c r="B2002" s="38">
        <v>321</v>
      </c>
      <c r="H2002" s="37">
        <f t="shared" si="200"/>
        <v>2000</v>
      </c>
      <c r="I2002" s="42">
        <f t="shared" si="197"/>
        <v>321.00396301188903</v>
      </c>
      <c r="O2002" s="43"/>
      <c r="P2002" s="43"/>
      <c r="X2002" s="37">
        <f t="shared" si="198"/>
        <v>2005</v>
      </c>
      <c r="Y2002" s="38">
        <f t="shared" si="201"/>
        <v>321.54000000000002</v>
      </c>
    </row>
    <row r="2003" spans="1:25" x14ac:dyDescent="0.2">
      <c r="A2003" s="37">
        <f t="shared" si="199"/>
        <v>2001</v>
      </c>
      <c r="B2003" s="38">
        <v>321.108</v>
      </c>
      <c r="H2003" s="37">
        <f t="shared" si="200"/>
        <v>2001</v>
      </c>
      <c r="I2003" s="42">
        <f>SUM($F$43+(($F$44-$F$43)*((H2003-$E$43)/($E$44-$E$43))))</f>
        <v>321.11175693527082</v>
      </c>
      <c r="O2003" s="43"/>
      <c r="P2003" s="43"/>
      <c r="X2003" s="37">
        <f t="shared" si="198"/>
        <v>2006</v>
      </c>
      <c r="Y2003" s="38">
        <f t="shared" si="201"/>
        <v>321.64800000000002</v>
      </c>
    </row>
    <row r="2004" spans="1:25" x14ac:dyDescent="0.2">
      <c r="A2004" s="37">
        <f t="shared" si="199"/>
        <v>2002</v>
      </c>
      <c r="B2004" s="38">
        <v>321.21600000000001</v>
      </c>
      <c r="H2004" s="37">
        <f t="shared" si="200"/>
        <v>2002</v>
      </c>
      <c r="I2004" s="42">
        <f t="shared" ref="I2004:I2067" si="202">SUM($F$43+(($F$44-$F$43)*((H2004-$E$43)/($E$44-$E$43))))</f>
        <v>321.21955085865255</v>
      </c>
      <c r="O2004" s="43"/>
      <c r="P2004" s="43"/>
      <c r="X2004" s="37">
        <f t="shared" si="198"/>
        <v>2007</v>
      </c>
      <c r="Y2004" s="38">
        <f t="shared" si="201"/>
        <v>321.75599999999997</v>
      </c>
    </row>
    <row r="2005" spans="1:25" x14ac:dyDescent="0.2">
      <c r="A2005" s="37">
        <f t="shared" si="199"/>
        <v>2003</v>
      </c>
      <c r="B2005" s="38">
        <v>321.32400000000001</v>
      </c>
      <c r="H2005" s="37">
        <f t="shared" si="200"/>
        <v>2003</v>
      </c>
      <c r="I2005" s="42">
        <f t="shared" si="202"/>
        <v>321.32734478203434</v>
      </c>
      <c r="O2005" s="43"/>
      <c r="P2005" s="43"/>
      <c r="X2005" s="37">
        <f t="shared" si="198"/>
        <v>2008</v>
      </c>
      <c r="Y2005" s="38">
        <f t="shared" si="201"/>
        <v>321.86399999999998</v>
      </c>
    </row>
    <row r="2006" spans="1:25" x14ac:dyDescent="0.2">
      <c r="A2006" s="37">
        <f t="shared" si="199"/>
        <v>2004</v>
      </c>
      <c r="B2006" s="38">
        <v>321.43200000000002</v>
      </c>
      <c r="H2006" s="37">
        <f t="shared" si="200"/>
        <v>2004</v>
      </c>
      <c r="I2006" s="42">
        <f t="shared" si="202"/>
        <v>321.43513870541608</v>
      </c>
      <c r="O2006" s="43"/>
      <c r="P2006" s="43"/>
      <c r="X2006" s="37">
        <f t="shared" si="198"/>
        <v>2009</v>
      </c>
      <c r="Y2006" s="38">
        <f t="shared" si="201"/>
        <v>321.97199999999998</v>
      </c>
    </row>
    <row r="2007" spans="1:25" x14ac:dyDescent="0.2">
      <c r="A2007" s="37">
        <f t="shared" si="199"/>
        <v>2005</v>
      </c>
      <c r="B2007" s="38">
        <v>321.54000000000002</v>
      </c>
      <c r="H2007" s="37">
        <f t="shared" si="200"/>
        <v>2005</v>
      </c>
      <c r="I2007" s="42">
        <f t="shared" si="202"/>
        <v>321.54293262879787</v>
      </c>
      <c r="O2007" s="43"/>
      <c r="P2007" s="43"/>
      <c r="X2007" s="37">
        <f t="shared" si="198"/>
        <v>2010</v>
      </c>
      <c r="Y2007" s="38">
        <f t="shared" si="201"/>
        <v>322.08</v>
      </c>
    </row>
    <row r="2008" spans="1:25" x14ac:dyDescent="0.2">
      <c r="A2008" s="37">
        <f t="shared" si="199"/>
        <v>2006</v>
      </c>
      <c r="B2008" s="38">
        <v>321.64800000000002</v>
      </c>
      <c r="H2008" s="37">
        <f t="shared" si="200"/>
        <v>2006</v>
      </c>
      <c r="I2008" s="42">
        <f t="shared" si="202"/>
        <v>321.65072655217966</v>
      </c>
      <c r="O2008" s="43"/>
      <c r="P2008" s="43"/>
      <c r="X2008" s="37">
        <f t="shared" si="198"/>
        <v>2011</v>
      </c>
      <c r="Y2008" s="38">
        <f t="shared" si="201"/>
        <v>322.18799999999999</v>
      </c>
    </row>
    <row r="2009" spans="1:25" x14ac:dyDescent="0.2">
      <c r="A2009" s="37">
        <f t="shared" si="199"/>
        <v>2007</v>
      </c>
      <c r="B2009" s="38">
        <v>321.75599999999997</v>
      </c>
      <c r="H2009" s="37">
        <f t="shared" si="200"/>
        <v>2007</v>
      </c>
      <c r="I2009" s="42">
        <f t="shared" si="202"/>
        <v>321.7585204755614</v>
      </c>
      <c r="O2009" s="43"/>
      <c r="P2009" s="43"/>
      <c r="X2009" s="37">
        <f t="shared" si="198"/>
        <v>2012</v>
      </c>
      <c r="Y2009" s="38">
        <f t="shared" si="201"/>
        <v>322.29599999999999</v>
      </c>
    </row>
    <row r="2010" spans="1:25" x14ac:dyDescent="0.2">
      <c r="A2010" s="37">
        <f t="shared" si="199"/>
        <v>2008</v>
      </c>
      <c r="B2010" s="38">
        <v>321.86399999999998</v>
      </c>
      <c r="H2010" s="37">
        <f t="shared" si="200"/>
        <v>2008</v>
      </c>
      <c r="I2010" s="42">
        <f t="shared" si="202"/>
        <v>321.86631439894319</v>
      </c>
      <c r="O2010" s="43"/>
      <c r="P2010" s="43"/>
      <c r="X2010" s="37">
        <f t="shared" si="198"/>
        <v>2013</v>
      </c>
      <c r="Y2010" s="38">
        <f t="shared" si="201"/>
        <v>322.404</v>
      </c>
    </row>
    <row r="2011" spans="1:25" x14ac:dyDescent="0.2">
      <c r="A2011" s="37">
        <f t="shared" si="199"/>
        <v>2009</v>
      </c>
      <c r="B2011" s="38">
        <v>321.97199999999998</v>
      </c>
      <c r="H2011" s="37">
        <f t="shared" si="200"/>
        <v>2009</v>
      </c>
      <c r="I2011" s="42">
        <f t="shared" si="202"/>
        <v>321.97410832232498</v>
      </c>
      <c r="O2011" s="43"/>
      <c r="P2011" s="43"/>
      <c r="X2011" s="37">
        <f t="shared" si="198"/>
        <v>2014</v>
      </c>
      <c r="Y2011" s="38">
        <f t="shared" si="201"/>
        <v>322.512</v>
      </c>
    </row>
    <row r="2012" spans="1:25" x14ac:dyDescent="0.2">
      <c r="A2012" s="37">
        <f t="shared" si="199"/>
        <v>2010</v>
      </c>
      <c r="B2012" s="38">
        <v>322.08</v>
      </c>
      <c r="H2012" s="37">
        <f t="shared" si="200"/>
        <v>2010</v>
      </c>
      <c r="I2012" s="42">
        <f t="shared" si="202"/>
        <v>322.08190224570671</v>
      </c>
      <c r="O2012" s="43"/>
      <c r="P2012" s="43"/>
      <c r="X2012" s="37">
        <f t="shared" si="198"/>
        <v>2015</v>
      </c>
      <c r="Y2012" s="38">
        <f t="shared" si="201"/>
        <v>322.62</v>
      </c>
    </row>
    <row r="2013" spans="1:25" x14ac:dyDescent="0.2">
      <c r="A2013" s="37">
        <f t="shared" si="199"/>
        <v>2011</v>
      </c>
      <c r="B2013" s="38">
        <v>322.18799999999999</v>
      </c>
      <c r="H2013" s="37">
        <f t="shared" si="200"/>
        <v>2011</v>
      </c>
      <c r="I2013" s="42">
        <f t="shared" si="202"/>
        <v>322.18969616908851</v>
      </c>
      <c r="O2013" s="43"/>
      <c r="P2013" s="43"/>
      <c r="X2013" s="37">
        <f t="shared" si="198"/>
        <v>2016</v>
      </c>
      <c r="Y2013" s="38">
        <f t="shared" si="201"/>
        <v>322.72800000000001</v>
      </c>
    </row>
    <row r="2014" spans="1:25" x14ac:dyDescent="0.2">
      <c r="A2014" s="37">
        <f t="shared" si="199"/>
        <v>2012</v>
      </c>
      <c r="B2014" s="38">
        <v>322.29599999999999</v>
      </c>
      <c r="H2014" s="37">
        <f t="shared" si="200"/>
        <v>2012</v>
      </c>
      <c r="I2014" s="42">
        <f t="shared" si="202"/>
        <v>322.29749009247024</v>
      </c>
      <c r="O2014" s="43"/>
      <c r="P2014" s="43"/>
      <c r="X2014" s="37">
        <f t="shared" si="198"/>
        <v>2017</v>
      </c>
      <c r="Y2014" s="38">
        <f t="shared" si="201"/>
        <v>322.83600000000001</v>
      </c>
    </row>
    <row r="2015" spans="1:25" x14ac:dyDescent="0.2">
      <c r="A2015" s="37">
        <f t="shared" si="199"/>
        <v>2013</v>
      </c>
      <c r="B2015" s="38">
        <v>322.404</v>
      </c>
      <c r="H2015" s="37">
        <f t="shared" si="200"/>
        <v>2013</v>
      </c>
      <c r="I2015" s="42">
        <f t="shared" si="202"/>
        <v>322.40528401585203</v>
      </c>
      <c r="O2015" s="43"/>
      <c r="P2015" s="43"/>
      <c r="X2015" s="37">
        <f t="shared" si="198"/>
        <v>2018</v>
      </c>
      <c r="Y2015" s="38">
        <f t="shared" si="201"/>
        <v>322.94400000000002</v>
      </c>
    </row>
    <row r="2016" spans="1:25" x14ac:dyDescent="0.2">
      <c r="A2016" s="37">
        <f t="shared" si="199"/>
        <v>2014</v>
      </c>
      <c r="B2016" s="38">
        <v>322.512</v>
      </c>
      <c r="H2016" s="37">
        <f t="shared" si="200"/>
        <v>2014</v>
      </c>
      <c r="I2016" s="42">
        <f t="shared" si="202"/>
        <v>322.51307793923382</v>
      </c>
      <c r="O2016" s="43"/>
      <c r="P2016" s="43"/>
      <c r="X2016" s="37">
        <f t="shared" si="198"/>
        <v>2019</v>
      </c>
      <c r="Y2016" s="38">
        <f t="shared" si="201"/>
        <v>323.05200000000002</v>
      </c>
    </row>
    <row r="2017" spans="1:25" x14ac:dyDescent="0.2">
      <c r="A2017" s="37">
        <f t="shared" si="199"/>
        <v>2015</v>
      </c>
      <c r="B2017" s="38">
        <v>322.62</v>
      </c>
      <c r="H2017" s="37">
        <f t="shared" si="200"/>
        <v>2015</v>
      </c>
      <c r="I2017" s="42">
        <f t="shared" si="202"/>
        <v>322.62087186261556</v>
      </c>
      <c r="O2017" s="43"/>
      <c r="P2017" s="43"/>
      <c r="X2017" s="37">
        <f t="shared" si="198"/>
        <v>2020</v>
      </c>
      <c r="Y2017" s="38">
        <f t="shared" si="201"/>
        <v>323.16000000000003</v>
      </c>
    </row>
    <row r="2018" spans="1:25" x14ac:dyDescent="0.2">
      <c r="A2018" s="37">
        <f t="shared" si="199"/>
        <v>2016</v>
      </c>
      <c r="B2018" s="38">
        <v>322.72800000000001</v>
      </c>
      <c r="H2018" s="37">
        <f t="shared" si="200"/>
        <v>2016</v>
      </c>
      <c r="I2018" s="42">
        <f t="shared" si="202"/>
        <v>322.72866578599735</v>
      </c>
      <c r="O2018" s="43"/>
      <c r="P2018" s="43"/>
      <c r="X2018" s="37">
        <f t="shared" si="198"/>
        <v>2021</v>
      </c>
      <c r="Y2018" s="38">
        <f t="shared" si="201"/>
        <v>323.26799999999997</v>
      </c>
    </row>
    <row r="2019" spans="1:25" x14ac:dyDescent="0.2">
      <c r="A2019" s="37">
        <f t="shared" si="199"/>
        <v>2017</v>
      </c>
      <c r="B2019" s="38">
        <v>322.83600000000001</v>
      </c>
      <c r="H2019" s="37">
        <f t="shared" si="200"/>
        <v>2017</v>
      </c>
      <c r="I2019" s="42">
        <f t="shared" si="202"/>
        <v>322.83645970937914</v>
      </c>
      <c r="O2019" s="43"/>
      <c r="P2019" s="43"/>
      <c r="X2019" s="37">
        <f t="shared" si="198"/>
        <v>2022</v>
      </c>
      <c r="Y2019" s="38">
        <f t="shared" si="201"/>
        <v>323.37599999999998</v>
      </c>
    </row>
    <row r="2020" spans="1:25" x14ac:dyDescent="0.2">
      <c r="A2020" s="37">
        <f t="shared" si="199"/>
        <v>2018</v>
      </c>
      <c r="B2020" s="38">
        <v>322.94400000000002</v>
      </c>
      <c r="H2020" s="37">
        <f t="shared" si="200"/>
        <v>2018</v>
      </c>
      <c r="I2020" s="42">
        <f t="shared" si="202"/>
        <v>322.94425363276088</v>
      </c>
      <c r="O2020" s="43"/>
      <c r="P2020" s="43"/>
      <c r="X2020" s="37">
        <f t="shared" si="198"/>
        <v>2023</v>
      </c>
      <c r="Y2020" s="38">
        <f t="shared" si="201"/>
        <v>323.48399999999998</v>
      </c>
    </row>
    <row r="2021" spans="1:25" x14ac:dyDescent="0.2">
      <c r="A2021" s="37">
        <f t="shared" si="199"/>
        <v>2019</v>
      </c>
      <c r="B2021" s="38">
        <v>323.05200000000002</v>
      </c>
      <c r="H2021" s="37">
        <f t="shared" si="200"/>
        <v>2019</v>
      </c>
      <c r="I2021" s="42">
        <f t="shared" si="202"/>
        <v>323.05204755614267</v>
      </c>
      <c r="O2021" s="43"/>
      <c r="P2021" s="43"/>
      <c r="X2021" s="37">
        <f t="shared" si="198"/>
        <v>2024</v>
      </c>
      <c r="Y2021" s="38">
        <f t="shared" si="201"/>
        <v>323.59199999999998</v>
      </c>
    </row>
    <row r="2022" spans="1:25" x14ac:dyDescent="0.2">
      <c r="A2022" s="37">
        <f t="shared" si="199"/>
        <v>2020</v>
      </c>
      <c r="B2022" s="38">
        <v>323.16000000000003</v>
      </c>
      <c r="H2022" s="37">
        <f t="shared" si="200"/>
        <v>2020</v>
      </c>
      <c r="I2022" s="42">
        <f t="shared" si="202"/>
        <v>323.1598414795244</v>
      </c>
      <c r="O2022" s="43"/>
      <c r="P2022" s="43"/>
      <c r="X2022" s="37">
        <f t="shared" si="198"/>
        <v>2025</v>
      </c>
      <c r="Y2022" s="38">
        <f t="shared" si="201"/>
        <v>323.7</v>
      </c>
    </row>
    <row r="2023" spans="1:25" x14ac:dyDescent="0.2">
      <c r="A2023" s="37">
        <f t="shared" si="199"/>
        <v>2021</v>
      </c>
      <c r="B2023" s="38">
        <v>323.26799999999997</v>
      </c>
      <c r="H2023" s="37">
        <f t="shared" si="200"/>
        <v>2021</v>
      </c>
      <c r="I2023" s="42">
        <f t="shared" si="202"/>
        <v>323.26763540290619</v>
      </c>
      <c r="O2023" s="43"/>
      <c r="P2023" s="43"/>
      <c r="X2023" s="37">
        <f t="shared" si="198"/>
        <v>2026</v>
      </c>
      <c r="Y2023" s="38">
        <f t="shared" si="201"/>
        <v>323.80799999999999</v>
      </c>
    </row>
    <row r="2024" spans="1:25" x14ac:dyDescent="0.2">
      <c r="A2024" s="37">
        <f t="shared" si="199"/>
        <v>2022</v>
      </c>
      <c r="B2024" s="38">
        <v>323.37599999999998</v>
      </c>
      <c r="H2024" s="37">
        <f t="shared" si="200"/>
        <v>2022</v>
      </c>
      <c r="I2024" s="42">
        <f t="shared" si="202"/>
        <v>323.37542932628799</v>
      </c>
      <c r="O2024" s="43"/>
      <c r="P2024" s="43"/>
      <c r="X2024" s="37">
        <f t="shared" si="198"/>
        <v>2027</v>
      </c>
      <c r="Y2024" s="38">
        <f t="shared" si="201"/>
        <v>323.916</v>
      </c>
    </row>
    <row r="2025" spans="1:25" x14ac:dyDescent="0.2">
      <c r="A2025" s="37">
        <f t="shared" si="199"/>
        <v>2023</v>
      </c>
      <c r="B2025" s="38">
        <v>323.48399999999998</v>
      </c>
      <c r="H2025" s="37">
        <f t="shared" si="200"/>
        <v>2023</v>
      </c>
      <c r="I2025" s="42">
        <f t="shared" si="202"/>
        <v>323.48322324966972</v>
      </c>
      <c r="O2025" s="43"/>
      <c r="P2025" s="43"/>
      <c r="X2025" s="37">
        <f t="shared" si="198"/>
        <v>2028</v>
      </c>
      <c r="Y2025" s="38">
        <f t="shared" si="201"/>
        <v>324.024</v>
      </c>
    </row>
    <row r="2026" spans="1:25" x14ac:dyDescent="0.2">
      <c r="A2026" s="37">
        <f t="shared" si="199"/>
        <v>2024</v>
      </c>
      <c r="B2026" s="38">
        <v>323.59199999999998</v>
      </c>
      <c r="H2026" s="37">
        <f t="shared" si="200"/>
        <v>2024</v>
      </c>
      <c r="I2026" s="42">
        <f t="shared" si="202"/>
        <v>323.59101717305151</v>
      </c>
      <c r="O2026" s="43"/>
      <c r="P2026" s="43"/>
      <c r="X2026" s="37">
        <f t="shared" si="198"/>
        <v>2029</v>
      </c>
      <c r="Y2026" s="38">
        <f t="shared" si="201"/>
        <v>324.13200000000001</v>
      </c>
    </row>
    <row r="2027" spans="1:25" x14ac:dyDescent="0.2">
      <c r="A2027" s="37">
        <f t="shared" si="199"/>
        <v>2025</v>
      </c>
      <c r="B2027" s="38">
        <v>323.7</v>
      </c>
      <c r="H2027" s="37">
        <f t="shared" si="200"/>
        <v>2025</v>
      </c>
      <c r="I2027" s="42">
        <f t="shared" si="202"/>
        <v>323.6988110964333</v>
      </c>
      <c r="O2027" s="43"/>
      <c r="P2027" s="43"/>
      <c r="X2027" s="37">
        <f t="shared" si="198"/>
        <v>2030</v>
      </c>
      <c r="Y2027" s="38">
        <f t="shared" si="201"/>
        <v>324.24</v>
      </c>
    </row>
    <row r="2028" spans="1:25" x14ac:dyDescent="0.2">
      <c r="A2028" s="37">
        <f t="shared" si="199"/>
        <v>2026</v>
      </c>
      <c r="B2028" s="38">
        <v>323.80799999999999</v>
      </c>
      <c r="H2028" s="37">
        <f t="shared" si="200"/>
        <v>2026</v>
      </c>
      <c r="I2028" s="42">
        <f t="shared" si="202"/>
        <v>323.80660501981504</v>
      </c>
      <c r="O2028" s="43"/>
      <c r="P2028" s="43"/>
      <c r="X2028" s="37">
        <f t="shared" si="198"/>
        <v>2031</v>
      </c>
      <c r="Y2028" s="38">
        <f t="shared" si="201"/>
        <v>324.34800000000001</v>
      </c>
    </row>
    <row r="2029" spans="1:25" x14ac:dyDescent="0.2">
      <c r="A2029" s="37">
        <f t="shared" si="199"/>
        <v>2027</v>
      </c>
      <c r="B2029" s="38">
        <v>323.916</v>
      </c>
      <c r="H2029" s="37">
        <f t="shared" si="200"/>
        <v>2027</v>
      </c>
      <c r="I2029" s="42">
        <f t="shared" si="202"/>
        <v>323.91439894319683</v>
      </c>
      <c r="O2029" s="43"/>
      <c r="P2029" s="43"/>
      <c r="X2029" s="37">
        <f t="shared" si="198"/>
        <v>2032</v>
      </c>
      <c r="Y2029" s="38">
        <f t="shared" si="201"/>
        <v>324.45600000000002</v>
      </c>
    </row>
    <row r="2030" spans="1:25" x14ac:dyDescent="0.2">
      <c r="A2030" s="37">
        <f t="shared" si="199"/>
        <v>2028</v>
      </c>
      <c r="B2030" s="38">
        <v>324.024</v>
      </c>
      <c r="H2030" s="37">
        <f t="shared" si="200"/>
        <v>2028</v>
      </c>
      <c r="I2030" s="42">
        <f t="shared" si="202"/>
        <v>324.02219286657856</v>
      </c>
      <c r="O2030" s="43"/>
      <c r="P2030" s="43"/>
      <c r="X2030" s="37">
        <f t="shared" si="198"/>
        <v>2033</v>
      </c>
      <c r="Y2030" s="38">
        <f t="shared" si="201"/>
        <v>324.56400000000002</v>
      </c>
    </row>
    <row r="2031" spans="1:25" x14ac:dyDescent="0.2">
      <c r="A2031" s="37">
        <f t="shared" si="199"/>
        <v>2029</v>
      </c>
      <c r="B2031" s="38">
        <v>324.13200000000001</v>
      </c>
      <c r="H2031" s="37">
        <f t="shared" si="200"/>
        <v>2029</v>
      </c>
      <c r="I2031" s="42">
        <f t="shared" si="202"/>
        <v>324.12998678996036</v>
      </c>
      <c r="O2031" s="43"/>
      <c r="P2031" s="43"/>
      <c r="X2031" s="37">
        <f t="shared" si="198"/>
        <v>2034</v>
      </c>
      <c r="Y2031" s="38">
        <f t="shared" si="201"/>
        <v>324.67200000000003</v>
      </c>
    </row>
    <row r="2032" spans="1:25" x14ac:dyDescent="0.2">
      <c r="A2032" s="37">
        <f t="shared" si="199"/>
        <v>2030</v>
      </c>
      <c r="B2032" s="38">
        <v>324.24</v>
      </c>
      <c r="H2032" s="37">
        <f t="shared" si="200"/>
        <v>2030</v>
      </c>
      <c r="I2032" s="42">
        <f t="shared" si="202"/>
        <v>324.23778071334215</v>
      </c>
      <c r="O2032" s="43"/>
      <c r="P2032" s="43"/>
      <c r="X2032" s="37">
        <f t="shared" si="198"/>
        <v>2035</v>
      </c>
      <c r="Y2032" s="38">
        <f t="shared" si="201"/>
        <v>324.77999999999997</v>
      </c>
    </row>
    <row r="2033" spans="1:25" x14ac:dyDescent="0.2">
      <c r="A2033" s="37">
        <f t="shared" si="199"/>
        <v>2031</v>
      </c>
      <c r="B2033" s="38">
        <v>324.34800000000001</v>
      </c>
      <c r="H2033" s="37">
        <f t="shared" si="200"/>
        <v>2031</v>
      </c>
      <c r="I2033" s="42">
        <f t="shared" si="202"/>
        <v>324.34557463672388</v>
      </c>
      <c r="O2033" s="43"/>
      <c r="P2033" s="43"/>
      <c r="X2033" s="37">
        <f t="shared" si="198"/>
        <v>2036</v>
      </c>
      <c r="Y2033" s="38">
        <f t="shared" si="201"/>
        <v>324.88799999999998</v>
      </c>
    </row>
    <row r="2034" spans="1:25" x14ac:dyDescent="0.2">
      <c r="A2034" s="37">
        <f t="shared" si="199"/>
        <v>2032</v>
      </c>
      <c r="B2034" s="38">
        <v>324.45600000000002</v>
      </c>
      <c r="H2034" s="37">
        <f t="shared" si="200"/>
        <v>2032</v>
      </c>
      <c r="I2034" s="42">
        <f t="shared" si="202"/>
        <v>324.45336856010567</v>
      </c>
      <c r="O2034" s="43"/>
      <c r="P2034" s="43"/>
      <c r="X2034" s="37">
        <f t="shared" si="198"/>
        <v>2037</v>
      </c>
      <c r="Y2034" s="38">
        <f t="shared" si="201"/>
        <v>324.99599999999998</v>
      </c>
    </row>
    <row r="2035" spans="1:25" x14ac:dyDescent="0.2">
      <c r="A2035" s="37">
        <f t="shared" si="199"/>
        <v>2033</v>
      </c>
      <c r="B2035" s="38">
        <v>324.56400000000002</v>
      </c>
      <c r="H2035" s="37">
        <f t="shared" si="200"/>
        <v>2033</v>
      </c>
      <c r="I2035" s="42">
        <f t="shared" si="202"/>
        <v>324.56116248348746</v>
      </c>
      <c r="O2035" s="43"/>
      <c r="P2035" s="43"/>
      <c r="X2035" s="37">
        <f t="shared" si="198"/>
        <v>2038</v>
      </c>
      <c r="Y2035" s="38">
        <f t="shared" si="201"/>
        <v>325.10399999999998</v>
      </c>
    </row>
    <row r="2036" spans="1:25" x14ac:dyDescent="0.2">
      <c r="A2036" s="37">
        <f t="shared" si="199"/>
        <v>2034</v>
      </c>
      <c r="B2036" s="38">
        <v>324.67200000000003</v>
      </c>
      <c r="H2036" s="37">
        <f t="shared" si="200"/>
        <v>2034</v>
      </c>
      <c r="I2036" s="42">
        <f t="shared" si="202"/>
        <v>324.6689564068692</v>
      </c>
      <c r="O2036" s="43"/>
      <c r="P2036" s="43"/>
      <c r="X2036" s="37">
        <f t="shared" si="198"/>
        <v>2039</v>
      </c>
      <c r="Y2036" s="38">
        <f t="shared" si="201"/>
        <v>325.21199999999999</v>
      </c>
    </row>
    <row r="2037" spans="1:25" x14ac:dyDescent="0.2">
      <c r="A2037" s="37">
        <f t="shared" si="199"/>
        <v>2035</v>
      </c>
      <c r="B2037" s="38">
        <v>324.77999999999997</v>
      </c>
      <c r="H2037" s="37">
        <f t="shared" si="200"/>
        <v>2035</v>
      </c>
      <c r="I2037" s="42">
        <f t="shared" si="202"/>
        <v>324.77675033025099</v>
      </c>
      <c r="O2037" s="43"/>
      <c r="P2037" s="43"/>
      <c r="X2037" s="37">
        <f t="shared" si="198"/>
        <v>2040</v>
      </c>
      <c r="Y2037" s="38">
        <f t="shared" si="201"/>
        <v>325.32</v>
      </c>
    </row>
    <row r="2038" spans="1:25" x14ac:dyDescent="0.2">
      <c r="A2038" s="37">
        <f t="shared" si="199"/>
        <v>2036</v>
      </c>
      <c r="B2038" s="38">
        <v>324.88799999999998</v>
      </c>
      <c r="H2038" s="37">
        <f t="shared" si="200"/>
        <v>2036</v>
      </c>
      <c r="I2038" s="42">
        <f t="shared" si="202"/>
        <v>324.88454425363273</v>
      </c>
      <c r="O2038" s="43"/>
      <c r="P2038" s="43"/>
      <c r="X2038" s="37">
        <f t="shared" si="198"/>
        <v>2041</v>
      </c>
      <c r="Y2038" s="38">
        <f t="shared" si="201"/>
        <v>325.428</v>
      </c>
    </row>
    <row r="2039" spans="1:25" x14ac:dyDescent="0.2">
      <c r="A2039" s="37">
        <f t="shared" si="199"/>
        <v>2037</v>
      </c>
      <c r="B2039" s="38">
        <v>324.99599999999998</v>
      </c>
      <c r="H2039" s="37">
        <f t="shared" si="200"/>
        <v>2037</v>
      </c>
      <c r="I2039" s="42">
        <f t="shared" si="202"/>
        <v>324.99233817701452</v>
      </c>
      <c r="O2039" s="43"/>
      <c r="P2039" s="43"/>
      <c r="X2039" s="37">
        <f t="shared" si="198"/>
        <v>2042</v>
      </c>
      <c r="Y2039" s="38">
        <f t="shared" si="201"/>
        <v>325.536</v>
      </c>
    </row>
    <row r="2040" spans="1:25" x14ac:dyDescent="0.2">
      <c r="A2040" s="37">
        <f t="shared" si="199"/>
        <v>2038</v>
      </c>
      <c r="B2040" s="38">
        <v>325.10399999999998</v>
      </c>
      <c r="H2040" s="37">
        <f t="shared" si="200"/>
        <v>2038</v>
      </c>
      <c r="I2040" s="42">
        <f t="shared" si="202"/>
        <v>325.10013210039631</v>
      </c>
      <c r="O2040" s="43"/>
      <c r="P2040" s="43"/>
      <c r="X2040" s="37">
        <f t="shared" si="198"/>
        <v>2043</v>
      </c>
      <c r="Y2040" s="38">
        <f t="shared" si="201"/>
        <v>325.64400000000001</v>
      </c>
    </row>
    <row r="2041" spans="1:25" x14ac:dyDescent="0.2">
      <c r="A2041" s="37">
        <f t="shared" si="199"/>
        <v>2039</v>
      </c>
      <c r="B2041" s="38">
        <v>325.21199999999999</v>
      </c>
      <c r="H2041" s="37">
        <f t="shared" si="200"/>
        <v>2039</v>
      </c>
      <c r="I2041" s="42">
        <f t="shared" si="202"/>
        <v>325.20792602377804</v>
      </c>
      <c r="O2041" s="43"/>
      <c r="P2041" s="43"/>
      <c r="X2041" s="37">
        <f t="shared" si="198"/>
        <v>2044</v>
      </c>
      <c r="Y2041" s="38">
        <f t="shared" si="201"/>
        <v>325.75200000000001</v>
      </c>
    </row>
    <row r="2042" spans="1:25" x14ac:dyDescent="0.2">
      <c r="A2042" s="37">
        <f t="shared" si="199"/>
        <v>2040</v>
      </c>
      <c r="B2042" s="38">
        <v>325.32</v>
      </c>
      <c r="H2042" s="37">
        <f t="shared" si="200"/>
        <v>2040</v>
      </c>
      <c r="I2042" s="42">
        <f t="shared" si="202"/>
        <v>325.31571994715983</v>
      </c>
      <c r="O2042" s="43"/>
      <c r="P2042" s="43"/>
      <c r="X2042" s="37">
        <f t="shared" si="198"/>
        <v>2045</v>
      </c>
      <c r="Y2042" s="38">
        <f t="shared" si="201"/>
        <v>325.86</v>
      </c>
    </row>
    <row r="2043" spans="1:25" x14ac:dyDescent="0.2">
      <c r="A2043" s="37">
        <f t="shared" si="199"/>
        <v>2041</v>
      </c>
      <c r="B2043" s="38">
        <v>325.428</v>
      </c>
      <c r="H2043" s="37">
        <f t="shared" si="200"/>
        <v>2041</v>
      </c>
      <c r="I2043" s="42">
        <f t="shared" si="202"/>
        <v>325.42351387054163</v>
      </c>
      <c r="O2043" s="43"/>
      <c r="P2043" s="43"/>
      <c r="X2043" s="37">
        <f t="shared" si="198"/>
        <v>2046</v>
      </c>
      <c r="Y2043" s="38">
        <f t="shared" si="201"/>
        <v>325.96800000000002</v>
      </c>
    </row>
    <row r="2044" spans="1:25" x14ac:dyDescent="0.2">
      <c r="A2044" s="37">
        <f t="shared" si="199"/>
        <v>2042</v>
      </c>
      <c r="B2044" s="38">
        <v>325.536</v>
      </c>
      <c r="H2044" s="37">
        <f t="shared" si="200"/>
        <v>2042</v>
      </c>
      <c r="I2044" s="42">
        <f t="shared" si="202"/>
        <v>325.53130779392336</v>
      </c>
      <c r="O2044" s="43"/>
      <c r="P2044" s="43"/>
      <c r="X2044" s="37">
        <f t="shared" si="198"/>
        <v>2047</v>
      </c>
      <c r="Y2044" s="38">
        <f t="shared" si="201"/>
        <v>326.07600000000002</v>
      </c>
    </row>
    <row r="2045" spans="1:25" x14ac:dyDescent="0.2">
      <c r="A2045" s="37">
        <f t="shared" si="199"/>
        <v>2043</v>
      </c>
      <c r="B2045" s="38">
        <v>325.64400000000001</v>
      </c>
      <c r="H2045" s="37">
        <f t="shared" si="200"/>
        <v>2043</v>
      </c>
      <c r="I2045" s="42">
        <f t="shared" si="202"/>
        <v>325.63910171730515</v>
      </c>
      <c r="O2045" s="43"/>
      <c r="P2045" s="43"/>
      <c r="X2045" s="37">
        <f t="shared" si="198"/>
        <v>2048</v>
      </c>
      <c r="Y2045" s="38">
        <f t="shared" si="201"/>
        <v>326.18400000000003</v>
      </c>
    </row>
    <row r="2046" spans="1:25" x14ac:dyDescent="0.2">
      <c r="A2046" s="37">
        <f t="shared" si="199"/>
        <v>2044</v>
      </c>
      <c r="B2046" s="38">
        <v>325.75200000000001</v>
      </c>
      <c r="H2046" s="37">
        <f t="shared" si="200"/>
        <v>2044</v>
      </c>
      <c r="I2046" s="42">
        <f t="shared" si="202"/>
        <v>325.74689564068689</v>
      </c>
      <c r="O2046" s="43"/>
      <c r="P2046" s="43"/>
      <c r="X2046" s="37">
        <f t="shared" si="198"/>
        <v>2049</v>
      </c>
      <c r="Y2046" s="38">
        <f t="shared" si="201"/>
        <v>326.29199999999997</v>
      </c>
    </row>
    <row r="2047" spans="1:25" x14ac:dyDescent="0.2">
      <c r="A2047" s="37">
        <f t="shared" si="199"/>
        <v>2045</v>
      </c>
      <c r="B2047" s="38">
        <v>325.86</v>
      </c>
      <c r="H2047" s="37">
        <f t="shared" si="200"/>
        <v>2045</v>
      </c>
      <c r="I2047" s="42">
        <f t="shared" si="202"/>
        <v>325.85468956406868</v>
      </c>
      <c r="O2047" s="43"/>
      <c r="P2047" s="43"/>
      <c r="X2047" s="37">
        <f t="shared" si="198"/>
        <v>2050</v>
      </c>
      <c r="Y2047" s="38">
        <f t="shared" si="201"/>
        <v>326.39999999999998</v>
      </c>
    </row>
    <row r="2048" spans="1:25" x14ac:dyDescent="0.2">
      <c r="A2048" s="37">
        <f t="shared" si="199"/>
        <v>2046</v>
      </c>
      <c r="B2048" s="38">
        <v>325.96800000000002</v>
      </c>
      <c r="H2048" s="37">
        <f t="shared" si="200"/>
        <v>2046</v>
      </c>
      <c r="I2048" s="42">
        <f t="shared" si="202"/>
        <v>325.96248348745047</v>
      </c>
      <c r="O2048" s="43"/>
      <c r="P2048" s="43"/>
      <c r="X2048" s="37">
        <f t="shared" si="198"/>
        <v>2051</v>
      </c>
      <c r="Y2048" s="38">
        <f t="shared" si="201"/>
        <v>326.50799999999998</v>
      </c>
    </row>
    <row r="2049" spans="1:25" x14ac:dyDescent="0.2">
      <c r="A2049" s="37">
        <f t="shared" si="199"/>
        <v>2047</v>
      </c>
      <c r="B2049" s="38">
        <v>326.07600000000002</v>
      </c>
      <c r="H2049" s="37">
        <f t="shared" si="200"/>
        <v>2047</v>
      </c>
      <c r="I2049" s="42">
        <f t="shared" si="202"/>
        <v>326.0702774108322</v>
      </c>
      <c r="O2049" s="43"/>
      <c r="P2049" s="43"/>
      <c r="X2049" s="37">
        <f t="shared" si="198"/>
        <v>2052</v>
      </c>
      <c r="Y2049" s="38">
        <f t="shared" si="201"/>
        <v>326.61599999999999</v>
      </c>
    </row>
    <row r="2050" spans="1:25" x14ac:dyDescent="0.2">
      <c r="A2050" s="37">
        <f t="shared" si="199"/>
        <v>2048</v>
      </c>
      <c r="B2050" s="38">
        <v>326.18400000000003</v>
      </c>
      <c r="H2050" s="37">
        <f t="shared" si="200"/>
        <v>2048</v>
      </c>
      <c r="I2050" s="42">
        <f t="shared" si="202"/>
        <v>326.178071334214</v>
      </c>
      <c r="O2050" s="43"/>
      <c r="P2050" s="43"/>
      <c r="X2050" s="37">
        <f t="shared" si="198"/>
        <v>2053</v>
      </c>
      <c r="Y2050" s="38">
        <f t="shared" si="201"/>
        <v>326.72399999999999</v>
      </c>
    </row>
    <row r="2051" spans="1:25" x14ac:dyDescent="0.2">
      <c r="A2051" s="37">
        <f t="shared" si="199"/>
        <v>2049</v>
      </c>
      <c r="B2051" s="38">
        <v>326.29199999999997</v>
      </c>
      <c r="H2051" s="37">
        <f t="shared" si="200"/>
        <v>2049</v>
      </c>
      <c r="I2051" s="42">
        <f t="shared" si="202"/>
        <v>326.28586525759579</v>
      </c>
      <c r="O2051" s="43"/>
      <c r="P2051" s="43"/>
      <c r="X2051" s="37">
        <f t="shared" si="198"/>
        <v>2054</v>
      </c>
      <c r="Y2051" s="38">
        <f t="shared" si="201"/>
        <v>326.83199999999999</v>
      </c>
    </row>
    <row r="2052" spans="1:25" x14ac:dyDescent="0.2">
      <c r="A2052" s="37">
        <f t="shared" si="199"/>
        <v>2050</v>
      </c>
      <c r="B2052" s="38">
        <v>326.39999999999998</v>
      </c>
      <c r="H2052" s="37">
        <f t="shared" si="200"/>
        <v>2050</v>
      </c>
      <c r="I2052" s="42">
        <f t="shared" si="202"/>
        <v>326.39365918097752</v>
      </c>
      <c r="O2052" s="43"/>
      <c r="P2052" s="43"/>
      <c r="X2052" s="37">
        <f t="shared" ref="X2052:X2115" si="203">X2051+1</f>
        <v>2055</v>
      </c>
      <c r="Y2052" s="38">
        <f t="shared" si="201"/>
        <v>326.94</v>
      </c>
    </row>
    <row r="2053" spans="1:25" x14ac:dyDescent="0.2">
      <c r="A2053" s="37">
        <f t="shared" si="199"/>
        <v>2051</v>
      </c>
      <c r="B2053" s="38">
        <v>326.50799999999998</v>
      </c>
      <c r="H2053" s="37">
        <f t="shared" si="200"/>
        <v>2051</v>
      </c>
      <c r="I2053" s="42">
        <f t="shared" si="202"/>
        <v>326.50145310435931</v>
      </c>
      <c r="O2053" s="43"/>
      <c r="P2053" s="43"/>
      <c r="X2053" s="37">
        <f t="shared" si="203"/>
        <v>2056</v>
      </c>
      <c r="Y2053" s="38">
        <f t="shared" si="201"/>
        <v>327.048</v>
      </c>
    </row>
    <row r="2054" spans="1:25" x14ac:dyDescent="0.2">
      <c r="A2054" s="37">
        <f t="shared" si="199"/>
        <v>2052</v>
      </c>
      <c r="B2054" s="38">
        <v>326.61599999999999</v>
      </c>
      <c r="H2054" s="37">
        <f t="shared" si="200"/>
        <v>2052</v>
      </c>
      <c r="I2054" s="42">
        <f t="shared" si="202"/>
        <v>326.60924702774105</v>
      </c>
      <c r="O2054" s="43"/>
      <c r="P2054" s="43"/>
      <c r="X2054" s="37">
        <f t="shared" si="203"/>
        <v>2057</v>
      </c>
      <c r="Y2054" s="38">
        <f t="shared" si="201"/>
        <v>327.15600000000001</v>
      </c>
    </row>
    <row r="2055" spans="1:25" x14ac:dyDescent="0.2">
      <c r="A2055" s="37">
        <f t="shared" si="199"/>
        <v>2053</v>
      </c>
      <c r="B2055" s="38">
        <v>326.72399999999999</v>
      </c>
      <c r="H2055" s="37">
        <f t="shared" si="200"/>
        <v>2053</v>
      </c>
      <c r="I2055" s="42">
        <f t="shared" si="202"/>
        <v>326.71704095112284</v>
      </c>
      <c r="O2055" s="43"/>
      <c r="P2055" s="43"/>
      <c r="X2055" s="37">
        <f t="shared" si="203"/>
        <v>2058</v>
      </c>
      <c r="Y2055" s="38">
        <f t="shared" si="201"/>
        <v>327.26400000000001</v>
      </c>
    </row>
    <row r="2056" spans="1:25" x14ac:dyDescent="0.2">
      <c r="A2056" s="37">
        <f t="shared" si="199"/>
        <v>2054</v>
      </c>
      <c r="B2056" s="38">
        <v>326.83199999999999</v>
      </c>
      <c r="H2056" s="37">
        <f t="shared" si="200"/>
        <v>2054</v>
      </c>
      <c r="I2056" s="42">
        <f t="shared" si="202"/>
        <v>326.82483487450463</v>
      </c>
      <c r="O2056" s="43"/>
      <c r="P2056" s="43"/>
      <c r="X2056" s="37">
        <f t="shared" si="203"/>
        <v>2059</v>
      </c>
      <c r="Y2056" s="38">
        <f t="shared" si="201"/>
        <v>327.37200000000001</v>
      </c>
    </row>
    <row r="2057" spans="1:25" x14ac:dyDescent="0.2">
      <c r="A2057" s="37">
        <f t="shared" ref="A2057:A2120" si="204">A2056+1</f>
        <v>2055</v>
      </c>
      <c r="B2057" s="38">
        <v>326.94</v>
      </c>
      <c r="H2057" s="37">
        <f t="shared" ref="H2057:H2120" si="205">H2056+1</f>
        <v>2055</v>
      </c>
      <c r="I2057" s="42">
        <f t="shared" si="202"/>
        <v>326.93262879788637</v>
      </c>
      <c r="O2057" s="43"/>
      <c r="P2057" s="43"/>
      <c r="X2057" s="37">
        <f t="shared" si="203"/>
        <v>2060</v>
      </c>
      <c r="Y2057" s="38">
        <f t="shared" si="201"/>
        <v>327.48</v>
      </c>
    </row>
    <row r="2058" spans="1:25" x14ac:dyDescent="0.2">
      <c r="A2058" s="37">
        <f t="shared" si="204"/>
        <v>2056</v>
      </c>
      <c r="B2058" s="38">
        <v>327.048</v>
      </c>
      <c r="H2058" s="37">
        <f t="shared" si="205"/>
        <v>2056</v>
      </c>
      <c r="I2058" s="42">
        <f t="shared" si="202"/>
        <v>327.04042272126816</v>
      </c>
      <c r="O2058" s="43"/>
      <c r="P2058" s="43"/>
      <c r="X2058" s="37">
        <f t="shared" si="203"/>
        <v>2061</v>
      </c>
      <c r="Y2058" s="38">
        <f t="shared" si="201"/>
        <v>327.58800000000002</v>
      </c>
    </row>
    <row r="2059" spans="1:25" x14ac:dyDescent="0.2">
      <c r="A2059" s="37">
        <f t="shared" si="204"/>
        <v>2057</v>
      </c>
      <c r="B2059" s="38">
        <v>327.15600000000001</v>
      </c>
      <c r="H2059" s="37">
        <f t="shared" si="205"/>
        <v>2057</v>
      </c>
      <c r="I2059" s="42">
        <f t="shared" si="202"/>
        <v>327.14821664464995</v>
      </c>
      <c r="O2059" s="43"/>
      <c r="P2059" s="43"/>
      <c r="X2059" s="37">
        <f t="shared" si="203"/>
        <v>2062</v>
      </c>
      <c r="Y2059" s="38">
        <f t="shared" si="201"/>
        <v>327.69600000000003</v>
      </c>
    </row>
    <row r="2060" spans="1:25" x14ac:dyDescent="0.2">
      <c r="A2060" s="37">
        <f t="shared" si="204"/>
        <v>2058</v>
      </c>
      <c r="B2060" s="38">
        <v>327.26400000000001</v>
      </c>
      <c r="H2060" s="37">
        <f t="shared" si="205"/>
        <v>2058</v>
      </c>
      <c r="I2060" s="42">
        <f t="shared" si="202"/>
        <v>327.25601056803168</v>
      </c>
      <c r="O2060" s="43"/>
      <c r="P2060" s="43"/>
      <c r="X2060" s="37">
        <f t="shared" si="203"/>
        <v>2063</v>
      </c>
      <c r="Y2060" s="38">
        <f t="shared" si="201"/>
        <v>327.80399999999997</v>
      </c>
    </row>
    <row r="2061" spans="1:25" x14ac:dyDescent="0.2">
      <c r="A2061" s="37">
        <f t="shared" si="204"/>
        <v>2059</v>
      </c>
      <c r="B2061" s="38">
        <v>327.37200000000001</v>
      </c>
      <c r="H2061" s="37">
        <f t="shared" si="205"/>
        <v>2059</v>
      </c>
      <c r="I2061" s="42">
        <f t="shared" si="202"/>
        <v>327.36380449141348</v>
      </c>
      <c r="O2061" s="43"/>
      <c r="P2061" s="43"/>
      <c r="X2061" s="37">
        <f t="shared" si="203"/>
        <v>2064</v>
      </c>
      <c r="Y2061" s="38">
        <f t="shared" si="201"/>
        <v>327.91199999999998</v>
      </c>
    </row>
    <row r="2062" spans="1:25" x14ac:dyDescent="0.2">
      <c r="A2062" s="37">
        <f t="shared" si="204"/>
        <v>2060</v>
      </c>
      <c r="B2062" s="38">
        <v>327.48</v>
      </c>
      <c r="H2062" s="37">
        <f t="shared" si="205"/>
        <v>2060</v>
      </c>
      <c r="I2062" s="42">
        <f t="shared" si="202"/>
        <v>327.47159841479521</v>
      </c>
      <c r="O2062" s="43"/>
      <c r="P2062" s="43"/>
      <c r="X2062" s="37">
        <f t="shared" si="203"/>
        <v>2065</v>
      </c>
      <c r="Y2062" s="38">
        <f t="shared" ref="Y2062:Y2125" si="206">SUM(Y$1997+((Y$2247-Y$1997)*((X2062-X$1997)/(X$2247-X$1997))))</f>
        <v>328.02</v>
      </c>
    </row>
    <row r="2063" spans="1:25" x14ac:dyDescent="0.2">
      <c r="A2063" s="37">
        <f t="shared" si="204"/>
        <v>2061</v>
      </c>
      <c r="B2063" s="38">
        <v>327.58800000000002</v>
      </c>
      <c r="H2063" s="37">
        <f t="shared" si="205"/>
        <v>2061</v>
      </c>
      <c r="I2063" s="42">
        <f t="shared" si="202"/>
        <v>327.579392338177</v>
      </c>
      <c r="O2063" s="43"/>
      <c r="P2063" s="43"/>
      <c r="X2063" s="37">
        <f t="shared" si="203"/>
        <v>2066</v>
      </c>
      <c r="Y2063" s="38">
        <f t="shared" si="206"/>
        <v>328.12799999999999</v>
      </c>
    </row>
    <row r="2064" spans="1:25" x14ac:dyDescent="0.2">
      <c r="A2064" s="37">
        <f t="shared" si="204"/>
        <v>2062</v>
      </c>
      <c r="B2064" s="38">
        <v>327.69600000000003</v>
      </c>
      <c r="H2064" s="37">
        <f t="shared" si="205"/>
        <v>2062</v>
      </c>
      <c r="I2064" s="42">
        <f t="shared" si="202"/>
        <v>327.68718626155879</v>
      </c>
      <c r="O2064" s="43"/>
      <c r="P2064" s="43"/>
      <c r="X2064" s="37">
        <f t="shared" si="203"/>
        <v>2067</v>
      </c>
      <c r="Y2064" s="38">
        <f t="shared" si="206"/>
        <v>328.23599999999999</v>
      </c>
    </row>
    <row r="2065" spans="1:25" x14ac:dyDescent="0.2">
      <c r="A2065" s="37">
        <f t="shared" si="204"/>
        <v>2063</v>
      </c>
      <c r="B2065" s="38">
        <v>327.80399999999997</v>
      </c>
      <c r="H2065" s="37">
        <f t="shared" si="205"/>
        <v>2063</v>
      </c>
      <c r="I2065" s="42">
        <f t="shared" si="202"/>
        <v>327.79498018494053</v>
      </c>
      <c r="O2065" s="43"/>
      <c r="P2065" s="43"/>
      <c r="X2065" s="37">
        <f t="shared" si="203"/>
        <v>2068</v>
      </c>
      <c r="Y2065" s="38">
        <f t="shared" si="206"/>
        <v>328.34399999999999</v>
      </c>
    </row>
    <row r="2066" spans="1:25" x14ac:dyDescent="0.2">
      <c r="A2066" s="37">
        <f t="shared" si="204"/>
        <v>2064</v>
      </c>
      <c r="B2066" s="38">
        <v>327.91199999999998</v>
      </c>
      <c r="H2066" s="37">
        <f t="shared" si="205"/>
        <v>2064</v>
      </c>
      <c r="I2066" s="42">
        <f t="shared" si="202"/>
        <v>327.90277410832232</v>
      </c>
      <c r="O2066" s="43"/>
      <c r="P2066" s="43"/>
      <c r="X2066" s="37">
        <f t="shared" si="203"/>
        <v>2069</v>
      </c>
      <c r="Y2066" s="38">
        <f t="shared" si="206"/>
        <v>328.452</v>
      </c>
    </row>
    <row r="2067" spans="1:25" x14ac:dyDescent="0.2">
      <c r="A2067" s="37">
        <f t="shared" si="204"/>
        <v>2065</v>
      </c>
      <c r="B2067" s="38">
        <v>328.02</v>
      </c>
      <c r="H2067" s="37">
        <f t="shared" si="205"/>
        <v>2065</v>
      </c>
      <c r="I2067" s="42">
        <f t="shared" si="202"/>
        <v>328.01056803170411</v>
      </c>
      <c r="O2067" s="43"/>
      <c r="P2067" s="43"/>
      <c r="X2067" s="37">
        <f t="shared" si="203"/>
        <v>2070</v>
      </c>
      <c r="Y2067" s="38">
        <f t="shared" si="206"/>
        <v>328.56</v>
      </c>
    </row>
    <row r="2068" spans="1:25" x14ac:dyDescent="0.2">
      <c r="A2068" s="37">
        <f t="shared" si="204"/>
        <v>2066</v>
      </c>
      <c r="B2068" s="38">
        <v>328.12799999999999</v>
      </c>
      <c r="H2068" s="37">
        <f t="shared" si="205"/>
        <v>2066</v>
      </c>
      <c r="I2068" s="42">
        <f t="shared" ref="I2068:I2131" si="207">SUM($F$43+(($F$44-$F$43)*((H2068-$E$43)/($E$44-$E$43))))</f>
        <v>328.11836195508585</v>
      </c>
      <c r="O2068" s="43"/>
      <c r="P2068" s="43"/>
      <c r="X2068" s="37">
        <f t="shared" si="203"/>
        <v>2071</v>
      </c>
      <c r="Y2068" s="38">
        <f t="shared" si="206"/>
        <v>328.66800000000001</v>
      </c>
    </row>
    <row r="2069" spans="1:25" x14ac:dyDescent="0.2">
      <c r="A2069" s="37">
        <f t="shared" si="204"/>
        <v>2067</v>
      </c>
      <c r="B2069" s="38">
        <v>328.23599999999999</v>
      </c>
      <c r="H2069" s="37">
        <f t="shared" si="205"/>
        <v>2067</v>
      </c>
      <c r="I2069" s="42">
        <f t="shared" si="207"/>
        <v>328.22615587846764</v>
      </c>
      <c r="O2069" s="43"/>
      <c r="P2069" s="43"/>
      <c r="X2069" s="37">
        <f t="shared" si="203"/>
        <v>2072</v>
      </c>
      <c r="Y2069" s="38">
        <f t="shared" si="206"/>
        <v>328.77600000000001</v>
      </c>
    </row>
    <row r="2070" spans="1:25" x14ac:dyDescent="0.2">
      <c r="A2070" s="37">
        <f t="shared" si="204"/>
        <v>2068</v>
      </c>
      <c r="B2070" s="38">
        <v>328.34399999999999</v>
      </c>
      <c r="H2070" s="37">
        <f t="shared" si="205"/>
        <v>2068</v>
      </c>
      <c r="I2070" s="42">
        <f t="shared" si="207"/>
        <v>328.33394980184937</v>
      </c>
      <c r="O2070" s="43"/>
      <c r="P2070" s="43"/>
      <c r="X2070" s="37">
        <f t="shared" si="203"/>
        <v>2073</v>
      </c>
      <c r="Y2070" s="38">
        <f t="shared" si="206"/>
        <v>328.88400000000001</v>
      </c>
    </row>
    <row r="2071" spans="1:25" x14ac:dyDescent="0.2">
      <c r="A2071" s="37">
        <f t="shared" si="204"/>
        <v>2069</v>
      </c>
      <c r="B2071" s="38">
        <v>328.452</v>
      </c>
      <c r="H2071" s="37">
        <f t="shared" si="205"/>
        <v>2069</v>
      </c>
      <c r="I2071" s="42">
        <f t="shared" si="207"/>
        <v>328.44174372523116</v>
      </c>
      <c r="O2071" s="43"/>
      <c r="P2071" s="43"/>
      <c r="X2071" s="37">
        <f t="shared" si="203"/>
        <v>2074</v>
      </c>
      <c r="Y2071" s="38">
        <f t="shared" si="206"/>
        <v>328.99200000000002</v>
      </c>
    </row>
    <row r="2072" spans="1:25" x14ac:dyDescent="0.2">
      <c r="A2072" s="37">
        <f t="shared" si="204"/>
        <v>2070</v>
      </c>
      <c r="B2072" s="38">
        <v>328.56</v>
      </c>
      <c r="H2072" s="37">
        <f t="shared" si="205"/>
        <v>2070</v>
      </c>
      <c r="I2072" s="42">
        <f t="shared" si="207"/>
        <v>328.54953764861295</v>
      </c>
      <c r="O2072" s="43"/>
      <c r="P2072" s="43"/>
      <c r="X2072" s="37">
        <f t="shared" si="203"/>
        <v>2075</v>
      </c>
      <c r="Y2072" s="38">
        <f t="shared" si="206"/>
        <v>329.1</v>
      </c>
    </row>
    <row r="2073" spans="1:25" x14ac:dyDescent="0.2">
      <c r="A2073" s="37">
        <f t="shared" si="204"/>
        <v>2071</v>
      </c>
      <c r="B2073" s="38">
        <v>328.66800000000001</v>
      </c>
      <c r="H2073" s="37">
        <f t="shared" si="205"/>
        <v>2071</v>
      </c>
      <c r="I2073" s="42">
        <f t="shared" si="207"/>
        <v>328.65733157199469</v>
      </c>
      <c r="O2073" s="43"/>
      <c r="P2073" s="43"/>
      <c r="X2073" s="37">
        <f t="shared" si="203"/>
        <v>2076</v>
      </c>
      <c r="Y2073" s="38">
        <f t="shared" si="206"/>
        <v>329.20800000000003</v>
      </c>
    </row>
    <row r="2074" spans="1:25" x14ac:dyDescent="0.2">
      <c r="A2074" s="37">
        <f t="shared" si="204"/>
        <v>2072</v>
      </c>
      <c r="B2074" s="38">
        <v>328.77600000000001</v>
      </c>
      <c r="H2074" s="37">
        <f t="shared" si="205"/>
        <v>2072</v>
      </c>
      <c r="I2074" s="42">
        <f t="shared" si="207"/>
        <v>328.76512549537648</v>
      </c>
      <c r="O2074" s="43"/>
      <c r="P2074" s="43"/>
      <c r="X2074" s="37">
        <f t="shared" si="203"/>
        <v>2077</v>
      </c>
      <c r="Y2074" s="38">
        <f t="shared" si="206"/>
        <v>329.31599999999997</v>
      </c>
    </row>
    <row r="2075" spans="1:25" x14ac:dyDescent="0.2">
      <c r="A2075" s="37">
        <f t="shared" si="204"/>
        <v>2073</v>
      </c>
      <c r="B2075" s="38">
        <v>328.88400000000001</v>
      </c>
      <c r="H2075" s="37">
        <f t="shared" si="205"/>
        <v>2073</v>
      </c>
      <c r="I2075" s="42">
        <f t="shared" si="207"/>
        <v>328.87291941875827</v>
      </c>
      <c r="O2075" s="43"/>
      <c r="P2075" s="43"/>
      <c r="X2075" s="37">
        <f t="shared" si="203"/>
        <v>2078</v>
      </c>
      <c r="Y2075" s="38">
        <f t="shared" si="206"/>
        <v>329.42399999999998</v>
      </c>
    </row>
    <row r="2076" spans="1:25" x14ac:dyDescent="0.2">
      <c r="A2076" s="37">
        <f t="shared" si="204"/>
        <v>2074</v>
      </c>
      <c r="B2076" s="38">
        <v>328.99200000000002</v>
      </c>
      <c r="H2076" s="37">
        <f t="shared" si="205"/>
        <v>2074</v>
      </c>
      <c r="I2076" s="42">
        <f t="shared" si="207"/>
        <v>328.98071334214001</v>
      </c>
      <c r="O2076" s="43"/>
      <c r="P2076" s="43"/>
      <c r="X2076" s="37">
        <f t="shared" si="203"/>
        <v>2079</v>
      </c>
      <c r="Y2076" s="38">
        <f t="shared" si="206"/>
        <v>329.53199999999998</v>
      </c>
    </row>
    <row r="2077" spans="1:25" x14ac:dyDescent="0.2">
      <c r="A2077" s="37">
        <f t="shared" si="204"/>
        <v>2075</v>
      </c>
      <c r="B2077" s="38">
        <v>329.1</v>
      </c>
      <c r="H2077" s="37">
        <f t="shared" si="205"/>
        <v>2075</v>
      </c>
      <c r="I2077" s="42">
        <f t="shared" si="207"/>
        <v>329.0885072655218</v>
      </c>
      <c r="O2077" s="43"/>
      <c r="P2077" s="43"/>
      <c r="X2077" s="37">
        <f t="shared" si="203"/>
        <v>2080</v>
      </c>
      <c r="Y2077" s="38">
        <f t="shared" si="206"/>
        <v>329.64</v>
      </c>
    </row>
    <row r="2078" spans="1:25" x14ac:dyDescent="0.2">
      <c r="A2078" s="37">
        <f t="shared" si="204"/>
        <v>2076</v>
      </c>
      <c r="B2078" s="38">
        <v>329.20800000000003</v>
      </c>
      <c r="H2078" s="37">
        <f t="shared" si="205"/>
        <v>2076</v>
      </c>
      <c r="I2078" s="42">
        <f t="shared" si="207"/>
        <v>329.19630118890353</v>
      </c>
      <c r="O2078" s="43"/>
      <c r="P2078" s="43"/>
      <c r="X2078" s="37">
        <f t="shared" si="203"/>
        <v>2081</v>
      </c>
      <c r="Y2078" s="38">
        <f t="shared" si="206"/>
        <v>329.74799999999999</v>
      </c>
    </row>
    <row r="2079" spans="1:25" x14ac:dyDescent="0.2">
      <c r="A2079" s="37">
        <f t="shared" si="204"/>
        <v>2077</v>
      </c>
      <c r="B2079" s="38">
        <v>329.31599999999997</v>
      </c>
      <c r="H2079" s="37">
        <f t="shared" si="205"/>
        <v>2077</v>
      </c>
      <c r="I2079" s="42">
        <f t="shared" si="207"/>
        <v>329.30409511228532</v>
      </c>
      <c r="O2079" s="43"/>
      <c r="P2079" s="43"/>
      <c r="X2079" s="37">
        <f t="shared" si="203"/>
        <v>2082</v>
      </c>
      <c r="Y2079" s="38">
        <f t="shared" si="206"/>
        <v>329.85599999999999</v>
      </c>
    </row>
    <row r="2080" spans="1:25" x14ac:dyDescent="0.2">
      <c r="A2080" s="37">
        <f t="shared" si="204"/>
        <v>2078</v>
      </c>
      <c r="B2080" s="38">
        <v>329.42399999999998</v>
      </c>
      <c r="H2080" s="37">
        <f t="shared" si="205"/>
        <v>2078</v>
      </c>
      <c r="I2080" s="42">
        <f t="shared" si="207"/>
        <v>329.41188903566712</v>
      </c>
      <c r="O2080" s="43"/>
      <c r="P2080" s="43"/>
      <c r="X2080" s="37">
        <f t="shared" si="203"/>
        <v>2083</v>
      </c>
      <c r="Y2080" s="38">
        <f t="shared" si="206"/>
        <v>329.964</v>
      </c>
    </row>
    <row r="2081" spans="1:25" x14ac:dyDescent="0.2">
      <c r="A2081" s="37">
        <f t="shared" si="204"/>
        <v>2079</v>
      </c>
      <c r="B2081" s="38">
        <v>329.53199999999998</v>
      </c>
      <c r="H2081" s="37">
        <f t="shared" si="205"/>
        <v>2079</v>
      </c>
      <c r="I2081" s="42">
        <f t="shared" si="207"/>
        <v>329.51968295904885</v>
      </c>
      <c r="O2081" s="43"/>
      <c r="P2081" s="43"/>
      <c r="X2081" s="37">
        <f t="shared" si="203"/>
        <v>2084</v>
      </c>
      <c r="Y2081" s="38">
        <f t="shared" si="206"/>
        <v>330.072</v>
      </c>
    </row>
    <row r="2082" spans="1:25" x14ac:dyDescent="0.2">
      <c r="A2082" s="37">
        <f t="shared" si="204"/>
        <v>2080</v>
      </c>
      <c r="B2082" s="38">
        <v>329.64</v>
      </c>
      <c r="H2082" s="37">
        <f t="shared" si="205"/>
        <v>2080</v>
      </c>
      <c r="I2082" s="42">
        <f t="shared" si="207"/>
        <v>329.62747688243064</v>
      </c>
      <c r="O2082" s="43"/>
      <c r="P2082" s="43"/>
      <c r="X2082" s="37">
        <f t="shared" si="203"/>
        <v>2085</v>
      </c>
      <c r="Y2082" s="38">
        <f t="shared" si="206"/>
        <v>330.18</v>
      </c>
    </row>
    <row r="2083" spans="1:25" x14ac:dyDescent="0.2">
      <c r="A2083" s="37">
        <f t="shared" si="204"/>
        <v>2081</v>
      </c>
      <c r="B2083" s="38">
        <v>329.74799999999999</v>
      </c>
      <c r="H2083" s="37">
        <f t="shared" si="205"/>
        <v>2081</v>
      </c>
      <c r="I2083" s="42">
        <f t="shared" si="207"/>
        <v>329.73527080581243</v>
      </c>
      <c r="O2083" s="43"/>
      <c r="P2083" s="43"/>
      <c r="X2083" s="37">
        <f t="shared" si="203"/>
        <v>2086</v>
      </c>
      <c r="Y2083" s="38">
        <f t="shared" si="206"/>
        <v>330.28800000000001</v>
      </c>
    </row>
    <row r="2084" spans="1:25" x14ac:dyDescent="0.2">
      <c r="A2084" s="37">
        <f t="shared" si="204"/>
        <v>2082</v>
      </c>
      <c r="B2084" s="38">
        <v>329.85599999999999</v>
      </c>
      <c r="H2084" s="37">
        <f t="shared" si="205"/>
        <v>2082</v>
      </c>
      <c r="I2084" s="42">
        <f t="shared" si="207"/>
        <v>329.84306472919417</v>
      </c>
      <c r="O2084" s="43"/>
      <c r="P2084" s="43"/>
      <c r="X2084" s="37">
        <f t="shared" si="203"/>
        <v>2087</v>
      </c>
      <c r="Y2084" s="38">
        <f t="shared" si="206"/>
        <v>330.39600000000002</v>
      </c>
    </row>
    <row r="2085" spans="1:25" x14ac:dyDescent="0.2">
      <c r="A2085" s="37">
        <f t="shared" si="204"/>
        <v>2083</v>
      </c>
      <c r="B2085" s="38">
        <v>329.964</v>
      </c>
      <c r="H2085" s="37">
        <f t="shared" si="205"/>
        <v>2083</v>
      </c>
      <c r="I2085" s="42">
        <f t="shared" si="207"/>
        <v>329.95085865257596</v>
      </c>
      <c r="O2085" s="43"/>
      <c r="P2085" s="43"/>
      <c r="X2085" s="37">
        <f t="shared" si="203"/>
        <v>2088</v>
      </c>
      <c r="Y2085" s="38">
        <f t="shared" si="206"/>
        <v>330.50400000000002</v>
      </c>
    </row>
    <row r="2086" spans="1:25" x14ac:dyDescent="0.2">
      <c r="A2086" s="37">
        <f t="shared" si="204"/>
        <v>2084</v>
      </c>
      <c r="B2086" s="38">
        <v>330.072</v>
      </c>
      <c r="H2086" s="37">
        <f t="shared" si="205"/>
        <v>2084</v>
      </c>
      <c r="I2086" s="42">
        <f t="shared" si="207"/>
        <v>330.05865257595769</v>
      </c>
      <c r="O2086" s="43"/>
      <c r="P2086" s="43"/>
      <c r="X2086" s="37">
        <f t="shared" si="203"/>
        <v>2089</v>
      </c>
      <c r="Y2086" s="38">
        <f t="shared" si="206"/>
        <v>330.61200000000002</v>
      </c>
    </row>
    <row r="2087" spans="1:25" x14ac:dyDescent="0.2">
      <c r="A2087" s="37">
        <f t="shared" si="204"/>
        <v>2085</v>
      </c>
      <c r="B2087" s="38">
        <v>330.18</v>
      </c>
      <c r="H2087" s="37">
        <f t="shared" si="205"/>
        <v>2085</v>
      </c>
      <c r="I2087" s="42">
        <f t="shared" si="207"/>
        <v>330.16644649933949</v>
      </c>
      <c r="O2087" s="43"/>
      <c r="P2087" s="43"/>
      <c r="X2087" s="37">
        <f t="shared" si="203"/>
        <v>2090</v>
      </c>
      <c r="Y2087" s="38">
        <f t="shared" si="206"/>
        <v>330.72</v>
      </c>
    </row>
    <row r="2088" spans="1:25" x14ac:dyDescent="0.2">
      <c r="A2088" s="37">
        <f t="shared" si="204"/>
        <v>2086</v>
      </c>
      <c r="B2088" s="38">
        <v>330.28800000000001</v>
      </c>
      <c r="H2088" s="37">
        <f t="shared" si="205"/>
        <v>2086</v>
      </c>
      <c r="I2088" s="42">
        <f t="shared" si="207"/>
        <v>330.27424042272128</v>
      </c>
      <c r="O2088" s="43"/>
      <c r="P2088" s="43"/>
      <c r="X2088" s="37">
        <f t="shared" si="203"/>
        <v>2091</v>
      </c>
      <c r="Y2088" s="38">
        <f t="shared" si="206"/>
        <v>330.82799999999997</v>
      </c>
    </row>
    <row r="2089" spans="1:25" x14ac:dyDescent="0.2">
      <c r="A2089" s="37">
        <f t="shared" si="204"/>
        <v>2087</v>
      </c>
      <c r="B2089" s="38">
        <v>330.39600000000002</v>
      </c>
      <c r="H2089" s="37">
        <f t="shared" si="205"/>
        <v>2087</v>
      </c>
      <c r="I2089" s="42">
        <f t="shared" si="207"/>
        <v>330.38203434610301</v>
      </c>
      <c r="O2089" s="43"/>
      <c r="P2089" s="43"/>
      <c r="X2089" s="37">
        <f t="shared" si="203"/>
        <v>2092</v>
      </c>
      <c r="Y2089" s="38">
        <f t="shared" si="206"/>
        <v>330.93599999999998</v>
      </c>
    </row>
    <row r="2090" spans="1:25" x14ac:dyDescent="0.2">
      <c r="A2090" s="37">
        <f t="shared" si="204"/>
        <v>2088</v>
      </c>
      <c r="B2090" s="38">
        <v>330.50400000000002</v>
      </c>
      <c r="H2090" s="37">
        <f t="shared" si="205"/>
        <v>2088</v>
      </c>
      <c r="I2090" s="42">
        <f t="shared" si="207"/>
        <v>330.4898282694848</v>
      </c>
      <c r="O2090" s="43"/>
      <c r="P2090" s="43"/>
      <c r="X2090" s="37">
        <f t="shared" si="203"/>
        <v>2093</v>
      </c>
      <c r="Y2090" s="38">
        <f t="shared" si="206"/>
        <v>331.04399999999998</v>
      </c>
    </row>
    <row r="2091" spans="1:25" x14ac:dyDescent="0.2">
      <c r="A2091" s="37">
        <f t="shared" si="204"/>
        <v>2089</v>
      </c>
      <c r="B2091" s="38">
        <v>330.61200000000002</v>
      </c>
      <c r="H2091" s="37">
        <f t="shared" si="205"/>
        <v>2089</v>
      </c>
      <c r="I2091" s="42">
        <f t="shared" si="207"/>
        <v>330.5976221928666</v>
      </c>
      <c r="O2091" s="43"/>
      <c r="P2091" s="43"/>
      <c r="X2091" s="37">
        <f t="shared" si="203"/>
        <v>2094</v>
      </c>
      <c r="Y2091" s="38">
        <f t="shared" si="206"/>
        <v>331.15199999999999</v>
      </c>
    </row>
    <row r="2092" spans="1:25" x14ac:dyDescent="0.2">
      <c r="A2092" s="37">
        <f t="shared" si="204"/>
        <v>2090</v>
      </c>
      <c r="B2092" s="38">
        <v>330.72</v>
      </c>
      <c r="H2092" s="37">
        <f t="shared" si="205"/>
        <v>2090</v>
      </c>
      <c r="I2092" s="42">
        <f t="shared" si="207"/>
        <v>330.70541611624833</v>
      </c>
      <c r="O2092" s="43"/>
      <c r="P2092" s="43"/>
      <c r="X2092" s="37">
        <f t="shared" si="203"/>
        <v>2095</v>
      </c>
      <c r="Y2092" s="38">
        <f t="shared" si="206"/>
        <v>331.26</v>
      </c>
    </row>
    <row r="2093" spans="1:25" x14ac:dyDescent="0.2">
      <c r="A2093" s="37">
        <f t="shared" si="204"/>
        <v>2091</v>
      </c>
      <c r="B2093" s="38">
        <v>330.82799999999997</v>
      </c>
      <c r="H2093" s="37">
        <f t="shared" si="205"/>
        <v>2091</v>
      </c>
      <c r="I2093" s="42">
        <f t="shared" si="207"/>
        <v>330.81321003963012</v>
      </c>
      <c r="O2093" s="43"/>
      <c r="P2093" s="43"/>
      <c r="X2093" s="37">
        <f t="shared" si="203"/>
        <v>2096</v>
      </c>
      <c r="Y2093" s="38">
        <f t="shared" si="206"/>
        <v>331.36799999999999</v>
      </c>
    </row>
    <row r="2094" spans="1:25" x14ac:dyDescent="0.2">
      <c r="A2094" s="37">
        <f t="shared" si="204"/>
        <v>2092</v>
      </c>
      <c r="B2094" s="38">
        <v>330.93599999999998</v>
      </c>
      <c r="H2094" s="37">
        <f t="shared" si="205"/>
        <v>2092</v>
      </c>
      <c r="I2094" s="42">
        <f t="shared" si="207"/>
        <v>330.92100396301186</v>
      </c>
      <c r="O2094" s="43"/>
      <c r="P2094" s="43"/>
      <c r="X2094" s="37">
        <f t="shared" si="203"/>
        <v>2097</v>
      </c>
      <c r="Y2094" s="38">
        <f t="shared" si="206"/>
        <v>331.476</v>
      </c>
    </row>
    <row r="2095" spans="1:25" x14ac:dyDescent="0.2">
      <c r="A2095" s="37">
        <f t="shared" si="204"/>
        <v>2093</v>
      </c>
      <c r="B2095" s="38">
        <v>331.04399999999998</v>
      </c>
      <c r="H2095" s="37">
        <f t="shared" si="205"/>
        <v>2093</v>
      </c>
      <c r="I2095" s="42">
        <f t="shared" si="207"/>
        <v>331.02879788639365</v>
      </c>
      <c r="O2095" s="43"/>
      <c r="P2095" s="43"/>
      <c r="X2095" s="37">
        <f t="shared" si="203"/>
        <v>2098</v>
      </c>
      <c r="Y2095" s="38">
        <f t="shared" si="206"/>
        <v>331.584</v>
      </c>
    </row>
    <row r="2096" spans="1:25" x14ac:dyDescent="0.2">
      <c r="A2096" s="37">
        <f t="shared" si="204"/>
        <v>2094</v>
      </c>
      <c r="B2096" s="38">
        <v>331.15199999999999</v>
      </c>
      <c r="H2096" s="37">
        <f t="shared" si="205"/>
        <v>2094</v>
      </c>
      <c r="I2096" s="42">
        <f t="shared" si="207"/>
        <v>331.13659180977544</v>
      </c>
      <c r="O2096" s="43"/>
      <c r="P2096" s="43"/>
      <c r="X2096" s="37">
        <f t="shared" si="203"/>
        <v>2099</v>
      </c>
      <c r="Y2096" s="38">
        <f t="shared" si="206"/>
        <v>331.69200000000001</v>
      </c>
    </row>
    <row r="2097" spans="1:25" x14ac:dyDescent="0.2">
      <c r="A2097" s="37">
        <f t="shared" si="204"/>
        <v>2095</v>
      </c>
      <c r="B2097" s="38">
        <v>331.26</v>
      </c>
      <c r="H2097" s="37">
        <f t="shared" si="205"/>
        <v>2095</v>
      </c>
      <c r="I2097" s="42">
        <f t="shared" si="207"/>
        <v>331.24438573315717</v>
      </c>
      <c r="O2097" s="43"/>
      <c r="P2097" s="43"/>
      <c r="X2097" s="37">
        <f t="shared" si="203"/>
        <v>2100</v>
      </c>
      <c r="Y2097" s="38">
        <f t="shared" si="206"/>
        <v>331.8</v>
      </c>
    </row>
    <row r="2098" spans="1:25" x14ac:dyDescent="0.2">
      <c r="A2098" s="37">
        <f t="shared" si="204"/>
        <v>2096</v>
      </c>
      <c r="B2098" s="38">
        <v>331.36799999999999</v>
      </c>
      <c r="H2098" s="37">
        <f t="shared" si="205"/>
        <v>2096</v>
      </c>
      <c r="I2098" s="42">
        <f t="shared" si="207"/>
        <v>331.35217965653896</v>
      </c>
      <c r="O2098" s="43"/>
      <c r="P2098" s="43"/>
      <c r="X2098" s="37">
        <f t="shared" si="203"/>
        <v>2101</v>
      </c>
      <c r="Y2098" s="38">
        <f t="shared" si="206"/>
        <v>331.90800000000002</v>
      </c>
    </row>
    <row r="2099" spans="1:25" x14ac:dyDescent="0.2">
      <c r="A2099" s="37">
        <f t="shared" si="204"/>
        <v>2097</v>
      </c>
      <c r="B2099" s="38">
        <v>331.476</v>
      </c>
      <c r="H2099" s="37">
        <f t="shared" si="205"/>
        <v>2097</v>
      </c>
      <c r="I2099" s="42">
        <f t="shared" si="207"/>
        <v>331.45997357992076</v>
      </c>
      <c r="O2099" s="43"/>
      <c r="P2099" s="43"/>
      <c r="X2099" s="37">
        <f t="shared" si="203"/>
        <v>2102</v>
      </c>
      <c r="Y2099" s="38">
        <f t="shared" si="206"/>
        <v>332.01600000000002</v>
      </c>
    </row>
    <row r="2100" spans="1:25" x14ac:dyDescent="0.2">
      <c r="A2100" s="37">
        <f t="shared" si="204"/>
        <v>2098</v>
      </c>
      <c r="B2100" s="38">
        <v>331.584</v>
      </c>
      <c r="H2100" s="37">
        <f t="shared" si="205"/>
        <v>2098</v>
      </c>
      <c r="I2100" s="42">
        <f t="shared" si="207"/>
        <v>331.56776750330249</v>
      </c>
      <c r="O2100" s="43"/>
      <c r="P2100" s="43"/>
      <c r="X2100" s="37">
        <f t="shared" si="203"/>
        <v>2103</v>
      </c>
      <c r="Y2100" s="38">
        <f t="shared" si="206"/>
        <v>332.12400000000002</v>
      </c>
    </row>
    <row r="2101" spans="1:25" x14ac:dyDescent="0.2">
      <c r="A2101" s="37">
        <f t="shared" si="204"/>
        <v>2099</v>
      </c>
      <c r="B2101" s="38">
        <v>331.69200000000001</v>
      </c>
      <c r="H2101" s="37">
        <f t="shared" si="205"/>
        <v>2099</v>
      </c>
      <c r="I2101" s="42">
        <f t="shared" si="207"/>
        <v>331.67556142668428</v>
      </c>
      <c r="O2101" s="43"/>
      <c r="P2101" s="43"/>
      <c r="X2101" s="37">
        <f t="shared" si="203"/>
        <v>2104</v>
      </c>
      <c r="Y2101" s="38">
        <f t="shared" si="206"/>
        <v>332.23199999999997</v>
      </c>
    </row>
    <row r="2102" spans="1:25" x14ac:dyDescent="0.2">
      <c r="A2102" s="37">
        <f t="shared" si="204"/>
        <v>2100</v>
      </c>
      <c r="B2102" s="38">
        <v>331.8</v>
      </c>
      <c r="H2102" s="37">
        <f t="shared" si="205"/>
        <v>2100</v>
      </c>
      <c r="I2102" s="42">
        <f t="shared" si="207"/>
        <v>331.78335535006602</v>
      </c>
      <c r="O2102" s="43"/>
      <c r="P2102" s="43"/>
      <c r="X2102" s="37">
        <f t="shared" si="203"/>
        <v>2105</v>
      </c>
      <c r="Y2102" s="38">
        <f t="shared" si="206"/>
        <v>332.34</v>
      </c>
    </row>
    <row r="2103" spans="1:25" x14ac:dyDescent="0.2">
      <c r="A2103" s="37">
        <f t="shared" si="204"/>
        <v>2101</v>
      </c>
      <c r="B2103" s="38">
        <v>331.90800000000002</v>
      </c>
      <c r="H2103" s="37">
        <f t="shared" si="205"/>
        <v>2101</v>
      </c>
      <c r="I2103" s="42">
        <f t="shared" si="207"/>
        <v>331.89114927344781</v>
      </c>
      <c r="O2103" s="43"/>
      <c r="P2103" s="43"/>
      <c r="X2103" s="37">
        <f t="shared" si="203"/>
        <v>2106</v>
      </c>
      <c r="Y2103" s="38">
        <f t="shared" si="206"/>
        <v>332.44799999999998</v>
      </c>
    </row>
    <row r="2104" spans="1:25" x14ac:dyDescent="0.2">
      <c r="A2104" s="37">
        <f t="shared" si="204"/>
        <v>2102</v>
      </c>
      <c r="B2104" s="38">
        <v>332.01600000000002</v>
      </c>
      <c r="H2104" s="37">
        <f t="shared" si="205"/>
        <v>2102</v>
      </c>
      <c r="I2104" s="42">
        <f t="shared" si="207"/>
        <v>331.9989431968296</v>
      </c>
      <c r="O2104" s="43"/>
      <c r="P2104" s="43"/>
      <c r="X2104" s="37">
        <f t="shared" si="203"/>
        <v>2107</v>
      </c>
      <c r="Y2104" s="38">
        <f t="shared" si="206"/>
        <v>332.55599999999998</v>
      </c>
    </row>
    <row r="2105" spans="1:25" x14ac:dyDescent="0.2">
      <c r="A2105" s="37">
        <f t="shared" si="204"/>
        <v>2103</v>
      </c>
      <c r="B2105" s="38">
        <v>332.12400000000002</v>
      </c>
      <c r="H2105" s="37">
        <f t="shared" si="205"/>
        <v>2103</v>
      </c>
      <c r="I2105" s="42">
        <f t="shared" si="207"/>
        <v>332.10673712021133</v>
      </c>
      <c r="O2105" s="43"/>
      <c r="P2105" s="43"/>
      <c r="X2105" s="37">
        <f t="shared" si="203"/>
        <v>2108</v>
      </c>
      <c r="Y2105" s="38">
        <f t="shared" si="206"/>
        <v>332.66399999999999</v>
      </c>
    </row>
    <row r="2106" spans="1:25" x14ac:dyDescent="0.2">
      <c r="A2106" s="37">
        <f t="shared" si="204"/>
        <v>2104</v>
      </c>
      <c r="B2106" s="38">
        <v>332.23199999999997</v>
      </c>
      <c r="H2106" s="37">
        <f t="shared" si="205"/>
        <v>2104</v>
      </c>
      <c r="I2106" s="42">
        <f t="shared" si="207"/>
        <v>332.21453104359313</v>
      </c>
      <c r="O2106" s="43"/>
      <c r="P2106" s="43"/>
      <c r="X2106" s="37">
        <f t="shared" si="203"/>
        <v>2109</v>
      </c>
      <c r="Y2106" s="38">
        <f t="shared" si="206"/>
        <v>332.77199999999999</v>
      </c>
    </row>
    <row r="2107" spans="1:25" x14ac:dyDescent="0.2">
      <c r="A2107" s="37">
        <f t="shared" si="204"/>
        <v>2105</v>
      </c>
      <c r="B2107" s="38">
        <v>332.34</v>
      </c>
      <c r="H2107" s="37">
        <f t="shared" si="205"/>
        <v>2105</v>
      </c>
      <c r="I2107" s="42">
        <f t="shared" si="207"/>
        <v>332.32232496697486</v>
      </c>
      <c r="O2107" s="43"/>
      <c r="P2107" s="43"/>
      <c r="X2107" s="37">
        <f t="shared" si="203"/>
        <v>2110</v>
      </c>
      <c r="Y2107" s="38">
        <f t="shared" si="206"/>
        <v>332.88</v>
      </c>
    </row>
    <row r="2108" spans="1:25" x14ac:dyDescent="0.2">
      <c r="A2108" s="37">
        <f t="shared" si="204"/>
        <v>2106</v>
      </c>
      <c r="B2108" s="38">
        <v>332.44799999999998</v>
      </c>
      <c r="H2108" s="37">
        <f t="shared" si="205"/>
        <v>2106</v>
      </c>
      <c r="I2108" s="42">
        <f t="shared" si="207"/>
        <v>332.43011889035665</v>
      </c>
      <c r="O2108" s="43"/>
      <c r="P2108" s="43"/>
      <c r="X2108" s="37">
        <f t="shared" si="203"/>
        <v>2111</v>
      </c>
      <c r="Y2108" s="38">
        <f t="shared" si="206"/>
        <v>332.988</v>
      </c>
    </row>
    <row r="2109" spans="1:25" x14ac:dyDescent="0.2">
      <c r="A2109" s="37">
        <f t="shared" si="204"/>
        <v>2107</v>
      </c>
      <c r="B2109" s="38">
        <v>332.55599999999998</v>
      </c>
      <c r="H2109" s="37">
        <f t="shared" si="205"/>
        <v>2107</v>
      </c>
      <c r="I2109" s="42">
        <f t="shared" si="207"/>
        <v>332.53791281373844</v>
      </c>
      <c r="O2109" s="43"/>
      <c r="P2109" s="43"/>
      <c r="X2109" s="37">
        <f t="shared" si="203"/>
        <v>2112</v>
      </c>
      <c r="Y2109" s="38">
        <f t="shared" si="206"/>
        <v>333.096</v>
      </c>
    </row>
    <row r="2110" spans="1:25" x14ac:dyDescent="0.2">
      <c r="A2110" s="37">
        <f t="shared" si="204"/>
        <v>2108</v>
      </c>
      <c r="B2110" s="38">
        <v>332.66399999999999</v>
      </c>
      <c r="H2110" s="37">
        <f t="shared" si="205"/>
        <v>2108</v>
      </c>
      <c r="I2110" s="42">
        <f t="shared" si="207"/>
        <v>332.64570673712018</v>
      </c>
      <c r="O2110" s="43"/>
      <c r="P2110" s="43"/>
      <c r="X2110" s="37">
        <f t="shared" si="203"/>
        <v>2113</v>
      </c>
      <c r="Y2110" s="38">
        <f t="shared" si="206"/>
        <v>333.20400000000001</v>
      </c>
    </row>
    <row r="2111" spans="1:25" x14ac:dyDescent="0.2">
      <c r="A2111" s="37">
        <f t="shared" si="204"/>
        <v>2109</v>
      </c>
      <c r="B2111" s="38">
        <v>332.77199999999999</v>
      </c>
      <c r="H2111" s="37">
        <f t="shared" si="205"/>
        <v>2109</v>
      </c>
      <c r="I2111" s="42">
        <f t="shared" si="207"/>
        <v>332.75350066050197</v>
      </c>
      <c r="O2111" s="43"/>
      <c r="P2111" s="43"/>
      <c r="X2111" s="37">
        <f t="shared" si="203"/>
        <v>2114</v>
      </c>
      <c r="Y2111" s="38">
        <f t="shared" si="206"/>
        <v>333.31200000000001</v>
      </c>
    </row>
    <row r="2112" spans="1:25" x14ac:dyDescent="0.2">
      <c r="A2112" s="37">
        <f t="shared" si="204"/>
        <v>2110</v>
      </c>
      <c r="B2112" s="38">
        <v>332.88</v>
      </c>
      <c r="H2112" s="37">
        <f t="shared" si="205"/>
        <v>2110</v>
      </c>
      <c r="I2112" s="42">
        <f t="shared" si="207"/>
        <v>332.86129458388376</v>
      </c>
      <c r="O2112" s="43"/>
      <c r="P2112" s="43"/>
      <c r="X2112" s="37">
        <f t="shared" si="203"/>
        <v>2115</v>
      </c>
      <c r="Y2112" s="38">
        <f t="shared" si="206"/>
        <v>333.42</v>
      </c>
    </row>
    <row r="2113" spans="1:25" x14ac:dyDescent="0.2">
      <c r="A2113" s="37">
        <f t="shared" si="204"/>
        <v>2111</v>
      </c>
      <c r="B2113" s="38">
        <v>332.988</v>
      </c>
      <c r="H2113" s="37">
        <f t="shared" si="205"/>
        <v>2111</v>
      </c>
      <c r="I2113" s="42">
        <f t="shared" si="207"/>
        <v>332.9690885072655</v>
      </c>
      <c r="O2113" s="43"/>
      <c r="P2113" s="43"/>
      <c r="X2113" s="37">
        <f t="shared" si="203"/>
        <v>2116</v>
      </c>
      <c r="Y2113" s="38">
        <f t="shared" si="206"/>
        <v>333.52800000000002</v>
      </c>
    </row>
    <row r="2114" spans="1:25" x14ac:dyDescent="0.2">
      <c r="A2114" s="37">
        <f t="shared" si="204"/>
        <v>2112</v>
      </c>
      <c r="B2114" s="38">
        <v>333.096</v>
      </c>
      <c r="H2114" s="37">
        <f t="shared" si="205"/>
        <v>2112</v>
      </c>
      <c r="I2114" s="42">
        <f t="shared" si="207"/>
        <v>333.07688243064729</v>
      </c>
      <c r="O2114" s="43"/>
      <c r="P2114" s="43"/>
      <c r="X2114" s="37">
        <f t="shared" si="203"/>
        <v>2117</v>
      </c>
      <c r="Y2114" s="38">
        <f t="shared" si="206"/>
        <v>333.63600000000002</v>
      </c>
    </row>
    <row r="2115" spans="1:25" x14ac:dyDescent="0.2">
      <c r="A2115" s="37">
        <f t="shared" si="204"/>
        <v>2113</v>
      </c>
      <c r="B2115" s="38">
        <v>333.20400000000001</v>
      </c>
      <c r="H2115" s="37">
        <f t="shared" si="205"/>
        <v>2113</v>
      </c>
      <c r="I2115" s="42">
        <f t="shared" si="207"/>
        <v>333.18467635402908</v>
      </c>
      <c r="O2115" s="43"/>
      <c r="P2115" s="43"/>
      <c r="X2115" s="37">
        <f t="shared" si="203"/>
        <v>2118</v>
      </c>
      <c r="Y2115" s="38">
        <f t="shared" si="206"/>
        <v>333.74400000000003</v>
      </c>
    </row>
    <row r="2116" spans="1:25" x14ac:dyDescent="0.2">
      <c r="A2116" s="37">
        <f t="shared" si="204"/>
        <v>2114</v>
      </c>
      <c r="B2116" s="38">
        <v>333.31200000000001</v>
      </c>
      <c r="H2116" s="37">
        <f t="shared" si="205"/>
        <v>2114</v>
      </c>
      <c r="I2116" s="42">
        <f t="shared" si="207"/>
        <v>333.29247027741081</v>
      </c>
      <c r="O2116" s="43"/>
      <c r="P2116" s="43"/>
      <c r="X2116" s="37">
        <f t="shared" ref="X2116:X2179" si="208">X2115+1</f>
        <v>2119</v>
      </c>
      <c r="Y2116" s="38">
        <f t="shared" si="206"/>
        <v>333.85199999999998</v>
      </c>
    </row>
    <row r="2117" spans="1:25" x14ac:dyDescent="0.2">
      <c r="A2117" s="37">
        <f t="shared" si="204"/>
        <v>2115</v>
      </c>
      <c r="B2117" s="38">
        <v>333.42</v>
      </c>
      <c r="H2117" s="37">
        <f t="shared" si="205"/>
        <v>2115</v>
      </c>
      <c r="I2117" s="42">
        <f t="shared" si="207"/>
        <v>333.40026420079261</v>
      </c>
      <c r="O2117" s="43"/>
      <c r="P2117" s="43"/>
      <c r="X2117" s="37">
        <f t="shared" si="208"/>
        <v>2120</v>
      </c>
      <c r="Y2117" s="38">
        <f t="shared" si="206"/>
        <v>333.96</v>
      </c>
    </row>
    <row r="2118" spans="1:25" x14ac:dyDescent="0.2">
      <c r="A2118" s="37">
        <f t="shared" si="204"/>
        <v>2116</v>
      </c>
      <c r="B2118" s="38">
        <v>333.52800000000002</v>
      </c>
      <c r="H2118" s="37">
        <f t="shared" si="205"/>
        <v>2116</v>
      </c>
      <c r="I2118" s="42">
        <f t="shared" si="207"/>
        <v>333.50805812417434</v>
      </c>
      <c r="O2118" s="43"/>
      <c r="P2118" s="43"/>
      <c r="X2118" s="37">
        <f t="shared" si="208"/>
        <v>2121</v>
      </c>
      <c r="Y2118" s="38">
        <f t="shared" si="206"/>
        <v>334.06799999999998</v>
      </c>
    </row>
    <row r="2119" spans="1:25" x14ac:dyDescent="0.2">
      <c r="A2119" s="37">
        <f t="shared" si="204"/>
        <v>2117</v>
      </c>
      <c r="B2119" s="38">
        <v>333.63600000000002</v>
      </c>
      <c r="H2119" s="37">
        <f t="shared" si="205"/>
        <v>2117</v>
      </c>
      <c r="I2119" s="42">
        <f t="shared" si="207"/>
        <v>333.61585204755613</v>
      </c>
      <c r="O2119" s="43"/>
      <c r="P2119" s="43"/>
      <c r="X2119" s="37">
        <f t="shared" si="208"/>
        <v>2122</v>
      </c>
      <c r="Y2119" s="38">
        <f t="shared" si="206"/>
        <v>334.17599999999999</v>
      </c>
    </row>
    <row r="2120" spans="1:25" x14ac:dyDescent="0.2">
      <c r="A2120" s="37">
        <f t="shared" si="204"/>
        <v>2118</v>
      </c>
      <c r="B2120" s="38">
        <v>333.74400000000003</v>
      </c>
      <c r="H2120" s="37">
        <f t="shared" si="205"/>
        <v>2118</v>
      </c>
      <c r="I2120" s="42">
        <f t="shared" si="207"/>
        <v>333.72364597093792</v>
      </c>
      <c r="O2120" s="43"/>
      <c r="P2120" s="43"/>
      <c r="X2120" s="37">
        <f t="shared" si="208"/>
        <v>2123</v>
      </c>
      <c r="Y2120" s="38">
        <f t="shared" si="206"/>
        <v>334.28399999999999</v>
      </c>
    </row>
    <row r="2121" spans="1:25" x14ac:dyDescent="0.2">
      <c r="A2121" s="37">
        <f t="shared" ref="A2121:A2184" si="209">A2120+1</f>
        <v>2119</v>
      </c>
      <c r="B2121" s="38">
        <v>333.85199999999998</v>
      </c>
      <c r="H2121" s="37">
        <f t="shared" ref="H2121:H2184" si="210">H2120+1</f>
        <v>2119</v>
      </c>
      <c r="I2121" s="42">
        <f t="shared" si="207"/>
        <v>333.83143989431966</v>
      </c>
      <c r="O2121" s="43"/>
      <c r="P2121" s="43"/>
      <c r="X2121" s="37">
        <f t="shared" si="208"/>
        <v>2124</v>
      </c>
      <c r="Y2121" s="38">
        <f t="shared" si="206"/>
        <v>334.392</v>
      </c>
    </row>
    <row r="2122" spans="1:25" x14ac:dyDescent="0.2">
      <c r="A2122" s="37">
        <f t="shared" si="209"/>
        <v>2120</v>
      </c>
      <c r="B2122" s="38">
        <v>333.96</v>
      </c>
      <c r="H2122" s="37">
        <f t="shared" si="210"/>
        <v>2120</v>
      </c>
      <c r="I2122" s="42">
        <f t="shared" si="207"/>
        <v>333.93923381770145</v>
      </c>
      <c r="O2122" s="43"/>
      <c r="P2122" s="43"/>
      <c r="X2122" s="37">
        <f t="shared" si="208"/>
        <v>2125</v>
      </c>
      <c r="Y2122" s="38">
        <f t="shared" si="206"/>
        <v>334.5</v>
      </c>
    </row>
    <row r="2123" spans="1:25" x14ac:dyDescent="0.2">
      <c r="A2123" s="37">
        <f t="shared" si="209"/>
        <v>2121</v>
      </c>
      <c r="B2123" s="38">
        <v>334.06799999999998</v>
      </c>
      <c r="H2123" s="37">
        <f t="shared" si="210"/>
        <v>2121</v>
      </c>
      <c r="I2123" s="42">
        <f t="shared" si="207"/>
        <v>334.04702774108318</v>
      </c>
      <c r="O2123" s="43"/>
      <c r="P2123" s="43"/>
      <c r="X2123" s="37">
        <f t="shared" si="208"/>
        <v>2126</v>
      </c>
      <c r="Y2123" s="38">
        <f t="shared" si="206"/>
        <v>334.608</v>
      </c>
    </row>
    <row r="2124" spans="1:25" x14ac:dyDescent="0.2">
      <c r="A2124" s="37">
        <f t="shared" si="209"/>
        <v>2122</v>
      </c>
      <c r="B2124" s="38">
        <v>334.17599999999999</v>
      </c>
      <c r="H2124" s="37">
        <f t="shared" si="210"/>
        <v>2122</v>
      </c>
      <c r="I2124" s="42">
        <f t="shared" si="207"/>
        <v>334.15482166446498</v>
      </c>
      <c r="O2124" s="43"/>
      <c r="P2124" s="43"/>
      <c r="X2124" s="37">
        <f t="shared" si="208"/>
        <v>2127</v>
      </c>
      <c r="Y2124" s="38">
        <f t="shared" si="206"/>
        <v>334.71600000000001</v>
      </c>
    </row>
    <row r="2125" spans="1:25" x14ac:dyDescent="0.2">
      <c r="A2125" s="37">
        <f t="shared" si="209"/>
        <v>2123</v>
      </c>
      <c r="B2125" s="38">
        <v>334.28399999999999</v>
      </c>
      <c r="H2125" s="37">
        <f t="shared" si="210"/>
        <v>2123</v>
      </c>
      <c r="I2125" s="42">
        <f t="shared" si="207"/>
        <v>334.26261558784677</v>
      </c>
      <c r="O2125" s="43"/>
      <c r="P2125" s="43"/>
      <c r="X2125" s="37">
        <f t="shared" si="208"/>
        <v>2128</v>
      </c>
      <c r="Y2125" s="38">
        <f t="shared" si="206"/>
        <v>334.82400000000001</v>
      </c>
    </row>
    <row r="2126" spans="1:25" x14ac:dyDescent="0.2">
      <c r="A2126" s="37">
        <f t="shared" si="209"/>
        <v>2124</v>
      </c>
      <c r="B2126" s="38">
        <v>334.392</v>
      </c>
      <c r="H2126" s="37">
        <f t="shared" si="210"/>
        <v>2124</v>
      </c>
      <c r="I2126" s="42">
        <f t="shared" si="207"/>
        <v>334.3704095112285</v>
      </c>
      <c r="O2126" s="43"/>
      <c r="P2126" s="43"/>
      <c r="X2126" s="37">
        <f t="shared" si="208"/>
        <v>2129</v>
      </c>
      <c r="Y2126" s="38">
        <f t="shared" ref="Y2126:Y2189" si="211">SUM(Y$1997+((Y$2247-Y$1997)*((X2126-X$1997)/(X$2247-X$1997))))</f>
        <v>334.93200000000002</v>
      </c>
    </row>
    <row r="2127" spans="1:25" x14ac:dyDescent="0.2">
      <c r="A2127" s="37">
        <f t="shared" si="209"/>
        <v>2125</v>
      </c>
      <c r="B2127" s="38">
        <v>334.5</v>
      </c>
      <c r="H2127" s="37">
        <f t="shared" si="210"/>
        <v>2125</v>
      </c>
      <c r="I2127" s="42">
        <f t="shared" si="207"/>
        <v>334.47820343461029</v>
      </c>
      <c r="O2127" s="43"/>
      <c r="P2127" s="43"/>
      <c r="X2127" s="37">
        <f t="shared" si="208"/>
        <v>2130</v>
      </c>
      <c r="Y2127" s="38">
        <f t="shared" si="211"/>
        <v>335.04</v>
      </c>
    </row>
    <row r="2128" spans="1:25" x14ac:dyDescent="0.2">
      <c r="A2128" s="37">
        <f t="shared" si="209"/>
        <v>2126</v>
      </c>
      <c r="B2128" s="38">
        <v>334.608</v>
      </c>
      <c r="H2128" s="37">
        <f t="shared" si="210"/>
        <v>2126</v>
      </c>
      <c r="I2128" s="42">
        <f t="shared" si="207"/>
        <v>334.58599735799208</v>
      </c>
      <c r="O2128" s="43"/>
      <c r="P2128" s="43"/>
      <c r="X2128" s="37">
        <f t="shared" si="208"/>
        <v>2131</v>
      </c>
      <c r="Y2128" s="38">
        <f t="shared" si="211"/>
        <v>335.14800000000002</v>
      </c>
    </row>
    <row r="2129" spans="1:25" x14ac:dyDescent="0.2">
      <c r="A2129" s="37">
        <f t="shared" si="209"/>
        <v>2127</v>
      </c>
      <c r="B2129" s="38">
        <v>334.71600000000001</v>
      </c>
      <c r="H2129" s="37">
        <f t="shared" si="210"/>
        <v>2127</v>
      </c>
      <c r="I2129" s="42">
        <f t="shared" si="207"/>
        <v>334.69379128137382</v>
      </c>
      <c r="O2129" s="43"/>
      <c r="P2129" s="43"/>
      <c r="X2129" s="37">
        <f t="shared" si="208"/>
        <v>2132</v>
      </c>
      <c r="Y2129" s="38">
        <f t="shared" si="211"/>
        <v>335.25599999999997</v>
      </c>
    </row>
    <row r="2130" spans="1:25" x14ac:dyDescent="0.2">
      <c r="A2130" s="37">
        <f t="shared" si="209"/>
        <v>2128</v>
      </c>
      <c r="B2130" s="38">
        <v>334.82400000000001</v>
      </c>
      <c r="H2130" s="37">
        <f t="shared" si="210"/>
        <v>2128</v>
      </c>
      <c r="I2130" s="42">
        <f t="shared" si="207"/>
        <v>334.80158520475561</v>
      </c>
      <c r="O2130" s="43"/>
      <c r="P2130" s="43"/>
      <c r="X2130" s="37">
        <f t="shared" si="208"/>
        <v>2133</v>
      </c>
      <c r="Y2130" s="38">
        <f t="shared" si="211"/>
        <v>335.36399999999998</v>
      </c>
    </row>
    <row r="2131" spans="1:25" x14ac:dyDescent="0.2">
      <c r="A2131" s="37">
        <f t="shared" si="209"/>
        <v>2129</v>
      </c>
      <c r="B2131" s="38">
        <v>334.93200000000002</v>
      </c>
      <c r="H2131" s="37">
        <f t="shared" si="210"/>
        <v>2129</v>
      </c>
      <c r="I2131" s="42">
        <f t="shared" si="207"/>
        <v>334.9093791281374</v>
      </c>
      <c r="O2131" s="43"/>
      <c r="P2131" s="43"/>
      <c r="X2131" s="37">
        <f t="shared" si="208"/>
        <v>2134</v>
      </c>
      <c r="Y2131" s="38">
        <f t="shared" si="211"/>
        <v>335.47199999999998</v>
      </c>
    </row>
    <row r="2132" spans="1:25" x14ac:dyDescent="0.2">
      <c r="A2132" s="37">
        <f t="shared" si="209"/>
        <v>2130</v>
      </c>
      <c r="B2132" s="38">
        <v>335.04</v>
      </c>
      <c r="H2132" s="37">
        <f t="shared" si="210"/>
        <v>2130</v>
      </c>
      <c r="I2132" s="42">
        <f t="shared" ref="I2132:I2195" si="212">SUM($F$43+(($F$44-$F$43)*((H2132-$E$43)/($E$44-$E$43))))</f>
        <v>335.01717305151914</v>
      </c>
      <c r="O2132" s="43"/>
      <c r="P2132" s="43"/>
      <c r="X2132" s="37">
        <f t="shared" si="208"/>
        <v>2135</v>
      </c>
      <c r="Y2132" s="38">
        <f t="shared" si="211"/>
        <v>335.58</v>
      </c>
    </row>
    <row r="2133" spans="1:25" x14ac:dyDescent="0.2">
      <c r="A2133" s="37">
        <f t="shared" si="209"/>
        <v>2131</v>
      </c>
      <c r="B2133" s="38">
        <v>335.14800000000002</v>
      </c>
      <c r="H2133" s="37">
        <f t="shared" si="210"/>
        <v>2131</v>
      </c>
      <c r="I2133" s="42">
        <f t="shared" si="212"/>
        <v>335.12496697490093</v>
      </c>
      <c r="O2133" s="43"/>
      <c r="P2133" s="43"/>
      <c r="X2133" s="37">
        <f t="shared" si="208"/>
        <v>2136</v>
      </c>
      <c r="Y2133" s="38">
        <f t="shared" si="211"/>
        <v>335.68799999999999</v>
      </c>
    </row>
    <row r="2134" spans="1:25" x14ac:dyDescent="0.2">
      <c r="A2134" s="37">
        <f t="shared" si="209"/>
        <v>2132</v>
      </c>
      <c r="B2134" s="38">
        <v>335.25599999999997</v>
      </c>
      <c r="H2134" s="37">
        <f t="shared" si="210"/>
        <v>2132</v>
      </c>
      <c r="I2134" s="42">
        <f t="shared" si="212"/>
        <v>335.23276089828266</v>
      </c>
      <c r="O2134" s="43"/>
      <c r="P2134" s="43"/>
      <c r="X2134" s="37">
        <f t="shared" si="208"/>
        <v>2137</v>
      </c>
      <c r="Y2134" s="38">
        <f t="shared" si="211"/>
        <v>335.79599999999999</v>
      </c>
    </row>
    <row r="2135" spans="1:25" x14ac:dyDescent="0.2">
      <c r="A2135" s="37">
        <f t="shared" si="209"/>
        <v>2133</v>
      </c>
      <c r="B2135" s="38">
        <v>335.36399999999998</v>
      </c>
      <c r="H2135" s="37">
        <f t="shared" si="210"/>
        <v>2133</v>
      </c>
      <c r="I2135" s="42">
        <f t="shared" si="212"/>
        <v>335.34055482166445</v>
      </c>
      <c r="O2135" s="43"/>
      <c r="P2135" s="43"/>
      <c r="X2135" s="37">
        <f t="shared" si="208"/>
        <v>2138</v>
      </c>
      <c r="Y2135" s="38">
        <f t="shared" si="211"/>
        <v>335.904</v>
      </c>
    </row>
    <row r="2136" spans="1:25" x14ac:dyDescent="0.2">
      <c r="A2136" s="37">
        <f t="shared" si="209"/>
        <v>2134</v>
      </c>
      <c r="B2136" s="38">
        <v>335.47199999999998</v>
      </c>
      <c r="H2136" s="37">
        <f t="shared" si="210"/>
        <v>2134</v>
      </c>
      <c r="I2136" s="42">
        <f t="shared" si="212"/>
        <v>335.44834874504625</v>
      </c>
      <c r="O2136" s="43"/>
      <c r="P2136" s="43"/>
      <c r="X2136" s="37">
        <f t="shared" si="208"/>
        <v>2139</v>
      </c>
      <c r="Y2136" s="38">
        <f t="shared" si="211"/>
        <v>336.012</v>
      </c>
    </row>
    <row r="2137" spans="1:25" x14ac:dyDescent="0.2">
      <c r="A2137" s="37">
        <f t="shared" si="209"/>
        <v>2135</v>
      </c>
      <c r="B2137" s="38">
        <v>335.58</v>
      </c>
      <c r="H2137" s="37">
        <f t="shared" si="210"/>
        <v>2135</v>
      </c>
      <c r="I2137" s="42">
        <f t="shared" si="212"/>
        <v>335.55614266842798</v>
      </c>
      <c r="O2137" s="43"/>
      <c r="P2137" s="43"/>
      <c r="X2137" s="37">
        <f t="shared" si="208"/>
        <v>2140</v>
      </c>
      <c r="Y2137" s="38">
        <f t="shared" si="211"/>
        <v>336.12</v>
      </c>
    </row>
    <row r="2138" spans="1:25" x14ac:dyDescent="0.2">
      <c r="A2138" s="37">
        <f t="shared" si="209"/>
        <v>2136</v>
      </c>
      <c r="B2138" s="38">
        <v>335.68799999999999</v>
      </c>
      <c r="H2138" s="37">
        <f t="shared" si="210"/>
        <v>2136</v>
      </c>
      <c r="I2138" s="42">
        <f t="shared" si="212"/>
        <v>335.66393659180977</v>
      </c>
      <c r="O2138" s="43"/>
      <c r="P2138" s="43"/>
      <c r="X2138" s="37">
        <f t="shared" si="208"/>
        <v>2141</v>
      </c>
      <c r="Y2138" s="38">
        <f t="shared" si="211"/>
        <v>336.22800000000001</v>
      </c>
    </row>
    <row r="2139" spans="1:25" x14ac:dyDescent="0.2">
      <c r="A2139" s="37">
        <f t="shared" si="209"/>
        <v>2137</v>
      </c>
      <c r="B2139" s="38">
        <v>335.79599999999999</v>
      </c>
      <c r="H2139" s="37">
        <f t="shared" si="210"/>
        <v>2137</v>
      </c>
      <c r="I2139" s="42">
        <f t="shared" si="212"/>
        <v>335.77173051519151</v>
      </c>
      <c r="O2139" s="43"/>
      <c r="P2139" s="43"/>
      <c r="X2139" s="37">
        <f t="shared" si="208"/>
        <v>2142</v>
      </c>
      <c r="Y2139" s="38">
        <f t="shared" si="211"/>
        <v>336.33600000000001</v>
      </c>
    </row>
    <row r="2140" spans="1:25" x14ac:dyDescent="0.2">
      <c r="A2140" s="37">
        <f t="shared" si="209"/>
        <v>2138</v>
      </c>
      <c r="B2140" s="38">
        <v>335.904</v>
      </c>
      <c r="H2140" s="37">
        <f t="shared" si="210"/>
        <v>2138</v>
      </c>
      <c r="I2140" s="42">
        <f t="shared" si="212"/>
        <v>335.8795244385733</v>
      </c>
      <c r="O2140" s="43"/>
      <c r="P2140" s="43"/>
      <c r="X2140" s="37">
        <f t="shared" si="208"/>
        <v>2143</v>
      </c>
      <c r="Y2140" s="38">
        <f t="shared" si="211"/>
        <v>336.44400000000002</v>
      </c>
    </row>
    <row r="2141" spans="1:25" x14ac:dyDescent="0.2">
      <c r="A2141" s="37">
        <f t="shared" si="209"/>
        <v>2139</v>
      </c>
      <c r="B2141" s="38">
        <v>336.012</v>
      </c>
      <c r="H2141" s="37">
        <f t="shared" si="210"/>
        <v>2139</v>
      </c>
      <c r="I2141" s="42">
        <f t="shared" si="212"/>
        <v>335.98731836195509</v>
      </c>
      <c r="O2141" s="43"/>
      <c r="P2141" s="43"/>
      <c r="X2141" s="37">
        <f t="shared" si="208"/>
        <v>2144</v>
      </c>
      <c r="Y2141" s="38">
        <f t="shared" si="211"/>
        <v>336.55200000000002</v>
      </c>
    </row>
    <row r="2142" spans="1:25" x14ac:dyDescent="0.2">
      <c r="A2142" s="37">
        <f t="shared" si="209"/>
        <v>2140</v>
      </c>
      <c r="B2142" s="38">
        <v>336.12</v>
      </c>
      <c r="H2142" s="37">
        <f t="shared" si="210"/>
        <v>2140</v>
      </c>
      <c r="I2142" s="42">
        <f t="shared" si="212"/>
        <v>336.09511228533682</v>
      </c>
      <c r="O2142" s="43"/>
      <c r="P2142" s="43"/>
      <c r="X2142" s="37">
        <f t="shared" si="208"/>
        <v>2145</v>
      </c>
      <c r="Y2142" s="38">
        <f t="shared" si="211"/>
        <v>336.66</v>
      </c>
    </row>
    <row r="2143" spans="1:25" x14ac:dyDescent="0.2">
      <c r="A2143" s="37">
        <f t="shared" si="209"/>
        <v>2141</v>
      </c>
      <c r="B2143" s="38">
        <v>336.22800000000001</v>
      </c>
      <c r="H2143" s="37">
        <f t="shared" si="210"/>
        <v>2141</v>
      </c>
      <c r="I2143" s="42">
        <f t="shared" si="212"/>
        <v>336.20290620871862</v>
      </c>
      <c r="O2143" s="43"/>
      <c r="P2143" s="43"/>
      <c r="X2143" s="37">
        <f t="shared" si="208"/>
        <v>2146</v>
      </c>
      <c r="Y2143" s="38">
        <f t="shared" si="211"/>
        <v>336.76799999999997</v>
      </c>
    </row>
    <row r="2144" spans="1:25" x14ac:dyDescent="0.2">
      <c r="A2144" s="37">
        <f t="shared" si="209"/>
        <v>2142</v>
      </c>
      <c r="B2144" s="38">
        <v>336.33600000000001</v>
      </c>
      <c r="H2144" s="37">
        <f t="shared" si="210"/>
        <v>2142</v>
      </c>
      <c r="I2144" s="42">
        <f t="shared" si="212"/>
        <v>336.31070013210041</v>
      </c>
      <c r="O2144" s="43"/>
      <c r="P2144" s="43"/>
      <c r="X2144" s="37">
        <f t="shared" si="208"/>
        <v>2147</v>
      </c>
      <c r="Y2144" s="38">
        <f t="shared" si="211"/>
        <v>336.87599999999998</v>
      </c>
    </row>
    <row r="2145" spans="1:25" x14ac:dyDescent="0.2">
      <c r="A2145" s="37">
        <f t="shared" si="209"/>
        <v>2143</v>
      </c>
      <c r="B2145" s="38">
        <v>336.44400000000002</v>
      </c>
      <c r="H2145" s="37">
        <f t="shared" si="210"/>
        <v>2143</v>
      </c>
      <c r="I2145" s="42">
        <f t="shared" si="212"/>
        <v>336.41849405548214</v>
      </c>
      <c r="O2145" s="43"/>
      <c r="P2145" s="43"/>
      <c r="X2145" s="37">
        <f t="shared" si="208"/>
        <v>2148</v>
      </c>
      <c r="Y2145" s="38">
        <f t="shared" si="211"/>
        <v>336.98399999999998</v>
      </c>
    </row>
    <row r="2146" spans="1:25" x14ac:dyDescent="0.2">
      <c r="A2146" s="37">
        <f t="shared" si="209"/>
        <v>2144</v>
      </c>
      <c r="B2146" s="38">
        <v>336.55200000000002</v>
      </c>
      <c r="H2146" s="37">
        <f t="shared" si="210"/>
        <v>2144</v>
      </c>
      <c r="I2146" s="42">
        <f t="shared" si="212"/>
        <v>336.52628797886393</v>
      </c>
      <c r="O2146" s="43"/>
      <c r="P2146" s="43"/>
      <c r="X2146" s="37">
        <f t="shared" si="208"/>
        <v>2149</v>
      </c>
      <c r="Y2146" s="38">
        <f t="shared" si="211"/>
        <v>337.09199999999998</v>
      </c>
    </row>
    <row r="2147" spans="1:25" x14ac:dyDescent="0.2">
      <c r="A2147" s="37">
        <f t="shared" si="209"/>
        <v>2145</v>
      </c>
      <c r="B2147" s="38">
        <v>336.66</v>
      </c>
      <c r="H2147" s="37">
        <f t="shared" si="210"/>
        <v>2145</v>
      </c>
      <c r="I2147" s="42">
        <f t="shared" si="212"/>
        <v>336.63408190224567</v>
      </c>
      <c r="O2147" s="43"/>
      <c r="P2147" s="43"/>
      <c r="X2147" s="37">
        <f t="shared" si="208"/>
        <v>2150</v>
      </c>
      <c r="Y2147" s="38">
        <f t="shared" si="211"/>
        <v>337.2</v>
      </c>
    </row>
    <row r="2148" spans="1:25" x14ac:dyDescent="0.2">
      <c r="A2148" s="37">
        <f t="shared" si="209"/>
        <v>2146</v>
      </c>
      <c r="B2148" s="38">
        <v>336.76799999999997</v>
      </c>
      <c r="H2148" s="37">
        <f t="shared" si="210"/>
        <v>2146</v>
      </c>
      <c r="I2148" s="42">
        <f t="shared" si="212"/>
        <v>336.74187582562746</v>
      </c>
      <c r="O2148" s="43"/>
      <c r="P2148" s="43"/>
      <c r="X2148" s="37">
        <f t="shared" si="208"/>
        <v>2151</v>
      </c>
      <c r="Y2148" s="38">
        <f t="shared" si="211"/>
        <v>337.30799999999999</v>
      </c>
    </row>
    <row r="2149" spans="1:25" x14ac:dyDescent="0.2">
      <c r="A2149" s="37">
        <f t="shared" si="209"/>
        <v>2147</v>
      </c>
      <c r="B2149" s="38">
        <v>336.87599999999998</v>
      </c>
      <c r="H2149" s="37">
        <f t="shared" si="210"/>
        <v>2147</v>
      </c>
      <c r="I2149" s="42">
        <f t="shared" si="212"/>
        <v>336.84966974900925</v>
      </c>
      <c r="O2149" s="43"/>
      <c r="P2149" s="43"/>
      <c r="X2149" s="37">
        <f t="shared" si="208"/>
        <v>2152</v>
      </c>
      <c r="Y2149" s="38">
        <f t="shared" si="211"/>
        <v>337.416</v>
      </c>
    </row>
    <row r="2150" spans="1:25" x14ac:dyDescent="0.2">
      <c r="A2150" s="37">
        <f t="shared" si="209"/>
        <v>2148</v>
      </c>
      <c r="B2150" s="38">
        <v>336.98399999999998</v>
      </c>
      <c r="H2150" s="37">
        <f t="shared" si="210"/>
        <v>2148</v>
      </c>
      <c r="I2150" s="42">
        <f t="shared" si="212"/>
        <v>336.95746367239099</v>
      </c>
      <c r="O2150" s="43"/>
      <c r="P2150" s="43"/>
      <c r="X2150" s="37">
        <f t="shared" si="208"/>
        <v>2153</v>
      </c>
      <c r="Y2150" s="38">
        <f t="shared" si="211"/>
        <v>337.524</v>
      </c>
    </row>
    <row r="2151" spans="1:25" x14ac:dyDescent="0.2">
      <c r="A2151" s="37">
        <f t="shared" si="209"/>
        <v>2149</v>
      </c>
      <c r="B2151" s="38">
        <v>337.09199999999998</v>
      </c>
      <c r="H2151" s="37">
        <f t="shared" si="210"/>
        <v>2149</v>
      </c>
      <c r="I2151" s="42">
        <f t="shared" si="212"/>
        <v>337.06525759577278</v>
      </c>
      <c r="O2151" s="43"/>
      <c r="P2151" s="43"/>
      <c r="X2151" s="37">
        <f t="shared" si="208"/>
        <v>2154</v>
      </c>
      <c r="Y2151" s="38">
        <f t="shared" si="211"/>
        <v>337.63200000000001</v>
      </c>
    </row>
    <row r="2152" spans="1:25" x14ac:dyDescent="0.2">
      <c r="A2152" s="37">
        <f t="shared" si="209"/>
        <v>2150</v>
      </c>
      <c r="B2152" s="38">
        <v>337.2</v>
      </c>
      <c r="H2152" s="37">
        <f t="shared" si="210"/>
        <v>2150</v>
      </c>
      <c r="I2152" s="42">
        <f t="shared" si="212"/>
        <v>337.17305151915457</v>
      </c>
      <c r="O2152" s="43"/>
      <c r="P2152" s="43"/>
      <c r="X2152" s="37">
        <f t="shared" si="208"/>
        <v>2155</v>
      </c>
      <c r="Y2152" s="38">
        <f t="shared" si="211"/>
        <v>337.74</v>
      </c>
    </row>
    <row r="2153" spans="1:25" x14ac:dyDescent="0.2">
      <c r="A2153" s="37">
        <f t="shared" si="209"/>
        <v>2151</v>
      </c>
      <c r="B2153" s="38">
        <v>337.30799999999999</v>
      </c>
      <c r="H2153" s="37">
        <f t="shared" si="210"/>
        <v>2151</v>
      </c>
      <c r="I2153" s="42">
        <f t="shared" si="212"/>
        <v>337.2808454425363</v>
      </c>
      <c r="O2153" s="43"/>
      <c r="P2153" s="43"/>
      <c r="X2153" s="37">
        <f t="shared" si="208"/>
        <v>2156</v>
      </c>
      <c r="Y2153" s="38">
        <f t="shared" si="211"/>
        <v>337.84800000000001</v>
      </c>
    </row>
    <row r="2154" spans="1:25" x14ac:dyDescent="0.2">
      <c r="A2154" s="37">
        <f t="shared" si="209"/>
        <v>2152</v>
      </c>
      <c r="B2154" s="38">
        <v>337.416</v>
      </c>
      <c r="H2154" s="37">
        <f t="shared" si="210"/>
        <v>2152</v>
      </c>
      <c r="I2154" s="42">
        <f t="shared" si="212"/>
        <v>337.3886393659181</v>
      </c>
      <c r="O2154" s="43"/>
      <c r="P2154" s="43"/>
      <c r="X2154" s="37">
        <f t="shared" si="208"/>
        <v>2157</v>
      </c>
      <c r="Y2154" s="38">
        <f t="shared" si="211"/>
        <v>337.95600000000002</v>
      </c>
    </row>
    <row r="2155" spans="1:25" x14ac:dyDescent="0.2">
      <c r="A2155" s="37">
        <f t="shared" si="209"/>
        <v>2153</v>
      </c>
      <c r="B2155" s="38">
        <v>337.524</v>
      </c>
      <c r="H2155" s="37">
        <f t="shared" si="210"/>
        <v>2153</v>
      </c>
      <c r="I2155" s="42">
        <f t="shared" si="212"/>
        <v>337.49643328929983</v>
      </c>
      <c r="O2155" s="43"/>
      <c r="P2155" s="43"/>
      <c r="X2155" s="37">
        <f t="shared" si="208"/>
        <v>2158</v>
      </c>
      <c r="Y2155" s="38">
        <f t="shared" si="211"/>
        <v>338.06400000000002</v>
      </c>
    </row>
    <row r="2156" spans="1:25" x14ac:dyDescent="0.2">
      <c r="A2156" s="37">
        <f t="shared" si="209"/>
        <v>2154</v>
      </c>
      <c r="B2156" s="38">
        <v>337.63200000000001</v>
      </c>
      <c r="H2156" s="37">
        <f t="shared" si="210"/>
        <v>2154</v>
      </c>
      <c r="I2156" s="42">
        <f t="shared" si="212"/>
        <v>337.60422721268162</v>
      </c>
      <c r="O2156" s="43"/>
      <c r="P2156" s="43"/>
      <c r="X2156" s="37">
        <f t="shared" si="208"/>
        <v>2159</v>
      </c>
      <c r="Y2156" s="38">
        <f t="shared" si="211"/>
        <v>338.17200000000003</v>
      </c>
    </row>
    <row r="2157" spans="1:25" x14ac:dyDescent="0.2">
      <c r="A2157" s="37">
        <f t="shared" si="209"/>
        <v>2155</v>
      </c>
      <c r="B2157" s="38">
        <v>337.74</v>
      </c>
      <c r="H2157" s="37">
        <f t="shared" si="210"/>
        <v>2155</v>
      </c>
      <c r="I2157" s="42">
        <f t="shared" si="212"/>
        <v>337.71202113606341</v>
      </c>
      <c r="O2157" s="43"/>
      <c r="P2157" s="43"/>
      <c r="X2157" s="37">
        <f t="shared" si="208"/>
        <v>2160</v>
      </c>
      <c r="Y2157" s="38">
        <f t="shared" si="211"/>
        <v>338.28</v>
      </c>
    </row>
    <row r="2158" spans="1:25" x14ac:dyDescent="0.2">
      <c r="A2158" s="37">
        <f t="shared" si="209"/>
        <v>2156</v>
      </c>
      <c r="B2158" s="38">
        <v>337.84800000000001</v>
      </c>
      <c r="H2158" s="37">
        <f t="shared" si="210"/>
        <v>2156</v>
      </c>
      <c r="I2158" s="42">
        <f t="shared" si="212"/>
        <v>337.81981505944515</v>
      </c>
      <c r="O2158" s="43"/>
      <c r="P2158" s="43"/>
      <c r="X2158" s="37">
        <f t="shared" si="208"/>
        <v>2161</v>
      </c>
      <c r="Y2158" s="38">
        <f t="shared" si="211"/>
        <v>338.38799999999998</v>
      </c>
    </row>
    <row r="2159" spans="1:25" x14ac:dyDescent="0.2">
      <c r="A2159" s="37">
        <f t="shared" si="209"/>
        <v>2157</v>
      </c>
      <c r="B2159" s="38">
        <v>337.95600000000002</v>
      </c>
      <c r="H2159" s="37">
        <f t="shared" si="210"/>
        <v>2157</v>
      </c>
      <c r="I2159" s="42">
        <f t="shared" si="212"/>
        <v>337.92760898282694</v>
      </c>
      <c r="O2159" s="43"/>
      <c r="P2159" s="43"/>
      <c r="X2159" s="37">
        <f t="shared" si="208"/>
        <v>2162</v>
      </c>
      <c r="Y2159" s="38">
        <f t="shared" si="211"/>
        <v>338.49599999999998</v>
      </c>
    </row>
    <row r="2160" spans="1:25" x14ac:dyDescent="0.2">
      <c r="A2160" s="37">
        <f t="shared" si="209"/>
        <v>2158</v>
      </c>
      <c r="B2160" s="38">
        <v>338.06400000000002</v>
      </c>
      <c r="H2160" s="37">
        <f t="shared" si="210"/>
        <v>2158</v>
      </c>
      <c r="I2160" s="42">
        <f t="shared" si="212"/>
        <v>338.03540290620873</v>
      </c>
      <c r="O2160" s="43"/>
      <c r="P2160" s="43"/>
      <c r="X2160" s="37">
        <f t="shared" si="208"/>
        <v>2163</v>
      </c>
      <c r="Y2160" s="38">
        <f t="shared" si="211"/>
        <v>338.60399999999998</v>
      </c>
    </row>
    <row r="2161" spans="1:25" x14ac:dyDescent="0.2">
      <c r="A2161" s="37">
        <f t="shared" si="209"/>
        <v>2159</v>
      </c>
      <c r="B2161" s="38">
        <v>338.17200000000003</v>
      </c>
      <c r="H2161" s="37">
        <f t="shared" si="210"/>
        <v>2159</v>
      </c>
      <c r="I2161" s="42">
        <f t="shared" si="212"/>
        <v>338.14319682959047</v>
      </c>
      <c r="O2161" s="43"/>
      <c r="P2161" s="43"/>
      <c r="X2161" s="37">
        <f t="shared" si="208"/>
        <v>2164</v>
      </c>
      <c r="Y2161" s="38">
        <f t="shared" si="211"/>
        <v>338.71199999999999</v>
      </c>
    </row>
    <row r="2162" spans="1:25" x14ac:dyDescent="0.2">
      <c r="A2162" s="37">
        <f t="shared" si="209"/>
        <v>2160</v>
      </c>
      <c r="B2162" s="38">
        <v>338.28</v>
      </c>
      <c r="H2162" s="37">
        <f t="shared" si="210"/>
        <v>2160</v>
      </c>
      <c r="I2162" s="42">
        <f t="shared" si="212"/>
        <v>338.25099075297226</v>
      </c>
      <c r="O2162" s="43"/>
      <c r="P2162" s="43"/>
      <c r="X2162" s="37">
        <f t="shared" si="208"/>
        <v>2165</v>
      </c>
      <c r="Y2162" s="38">
        <f t="shared" si="211"/>
        <v>338.82</v>
      </c>
    </row>
    <row r="2163" spans="1:25" x14ac:dyDescent="0.2">
      <c r="A2163" s="37">
        <f t="shared" si="209"/>
        <v>2161</v>
      </c>
      <c r="B2163" s="38">
        <v>338.38799999999998</v>
      </c>
      <c r="H2163" s="37">
        <f t="shared" si="210"/>
        <v>2161</v>
      </c>
      <c r="I2163" s="42">
        <f t="shared" si="212"/>
        <v>338.35878467635405</v>
      </c>
      <c r="O2163" s="43"/>
      <c r="P2163" s="43"/>
      <c r="X2163" s="37">
        <f t="shared" si="208"/>
        <v>2166</v>
      </c>
      <c r="Y2163" s="38">
        <f t="shared" si="211"/>
        <v>338.928</v>
      </c>
    </row>
    <row r="2164" spans="1:25" x14ac:dyDescent="0.2">
      <c r="A2164" s="37">
        <f t="shared" si="209"/>
        <v>2162</v>
      </c>
      <c r="B2164" s="38">
        <v>338.49599999999998</v>
      </c>
      <c r="H2164" s="37">
        <f t="shared" si="210"/>
        <v>2162</v>
      </c>
      <c r="I2164" s="42">
        <f t="shared" si="212"/>
        <v>338.46657859973578</v>
      </c>
      <c r="O2164" s="43"/>
      <c r="P2164" s="43"/>
      <c r="X2164" s="37">
        <f t="shared" si="208"/>
        <v>2167</v>
      </c>
      <c r="Y2164" s="38">
        <f t="shared" si="211"/>
        <v>339.036</v>
      </c>
    </row>
    <row r="2165" spans="1:25" x14ac:dyDescent="0.2">
      <c r="A2165" s="37">
        <f t="shared" si="209"/>
        <v>2163</v>
      </c>
      <c r="B2165" s="38">
        <v>338.60399999999998</v>
      </c>
      <c r="H2165" s="37">
        <f t="shared" si="210"/>
        <v>2163</v>
      </c>
      <c r="I2165" s="42">
        <f t="shared" si="212"/>
        <v>338.57437252311757</v>
      </c>
      <c r="O2165" s="43"/>
      <c r="P2165" s="43"/>
      <c r="X2165" s="37">
        <f t="shared" si="208"/>
        <v>2168</v>
      </c>
      <c r="Y2165" s="38">
        <f t="shared" si="211"/>
        <v>339.14400000000001</v>
      </c>
    </row>
    <row r="2166" spans="1:25" x14ac:dyDescent="0.2">
      <c r="A2166" s="37">
        <f t="shared" si="209"/>
        <v>2164</v>
      </c>
      <c r="B2166" s="38">
        <v>338.71199999999999</v>
      </c>
      <c r="H2166" s="37">
        <f t="shared" si="210"/>
        <v>2164</v>
      </c>
      <c r="I2166" s="42">
        <f t="shared" si="212"/>
        <v>338.68216644649931</v>
      </c>
      <c r="O2166" s="43"/>
      <c r="P2166" s="43"/>
      <c r="X2166" s="37">
        <f t="shared" si="208"/>
        <v>2169</v>
      </c>
      <c r="Y2166" s="38">
        <f t="shared" si="211"/>
        <v>339.25200000000001</v>
      </c>
    </row>
    <row r="2167" spans="1:25" x14ac:dyDescent="0.2">
      <c r="A2167" s="37">
        <f t="shared" si="209"/>
        <v>2165</v>
      </c>
      <c r="B2167" s="38">
        <v>338.82</v>
      </c>
      <c r="H2167" s="37">
        <f t="shared" si="210"/>
        <v>2165</v>
      </c>
      <c r="I2167" s="42">
        <f t="shared" si="212"/>
        <v>338.7899603698811</v>
      </c>
      <c r="O2167" s="43"/>
      <c r="P2167" s="43"/>
      <c r="X2167" s="37">
        <f t="shared" si="208"/>
        <v>2170</v>
      </c>
      <c r="Y2167" s="38">
        <f t="shared" si="211"/>
        <v>339.36</v>
      </c>
    </row>
    <row r="2168" spans="1:25" x14ac:dyDescent="0.2">
      <c r="A2168" s="37">
        <f t="shared" si="209"/>
        <v>2166</v>
      </c>
      <c r="B2168" s="38">
        <v>338.928</v>
      </c>
      <c r="H2168" s="37">
        <f t="shared" si="210"/>
        <v>2166</v>
      </c>
      <c r="I2168" s="42">
        <f t="shared" si="212"/>
        <v>338.89775429326289</v>
      </c>
      <c r="O2168" s="43"/>
      <c r="P2168" s="43"/>
      <c r="X2168" s="37">
        <f t="shared" si="208"/>
        <v>2171</v>
      </c>
      <c r="Y2168" s="38">
        <f t="shared" si="211"/>
        <v>339.46800000000002</v>
      </c>
    </row>
    <row r="2169" spans="1:25" x14ac:dyDescent="0.2">
      <c r="A2169" s="37">
        <f t="shared" si="209"/>
        <v>2167</v>
      </c>
      <c r="B2169" s="38">
        <v>339.036</v>
      </c>
      <c r="H2169" s="37">
        <f t="shared" si="210"/>
        <v>2167</v>
      </c>
      <c r="I2169" s="42">
        <f t="shared" si="212"/>
        <v>339.00554821664463</v>
      </c>
      <c r="O2169" s="43"/>
      <c r="P2169" s="43"/>
      <c r="X2169" s="37">
        <f t="shared" si="208"/>
        <v>2172</v>
      </c>
      <c r="Y2169" s="38">
        <f t="shared" si="211"/>
        <v>339.57600000000002</v>
      </c>
    </row>
    <row r="2170" spans="1:25" x14ac:dyDescent="0.2">
      <c r="A2170" s="37">
        <f t="shared" si="209"/>
        <v>2168</v>
      </c>
      <c r="B2170" s="38">
        <v>339.14400000000001</v>
      </c>
      <c r="H2170" s="37">
        <f t="shared" si="210"/>
        <v>2168</v>
      </c>
      <c r="I2170" s="42">
        <f t="shared" si="212"/>
        <v>339.11334214002642</v>
      </c>
      <c r="O2170" s="43"/>
      <c r="P2170" s="43"/>
      <c r="X2170" s="37">
        <f t="shared" si="208"/>
        <v>2173</v>
      </c>
      <c r="Y2170" s="38">
        <f t="shared" si="211"/>
        <v>339.68399999999997</v>
      </c>
    </row>
    <row r="2171" spans="1:25" x14ac:dyDescent="0.2">
      <c r="A2171" s="37">
        <f t="shared" si="209"/>
        <v>2169</v>
      </c>
      <c r="B2171" s="38">
        <v>339.25200000000001</v>
      </c>
      <c r="H2171" s="37">
        <f t="shared" si="210"/>
        <v>2169</v>
      </c>
      <c r="I2171" s="42">
        <f t="shared" si="212"/>
        <v>339.22113606340815</v>
      </c>
      <c r="O2171" s="43"/>
      <c r="P2171" s="43"/>
      <c r="X2171" s="37">
        <f t="shared" si="208"/>
        <v>2174</v>
      </c>
      <c r="Y2171" s="38">
        <f t="shared" si="211"/>
        <v>339.79199999999997</v>
      </c>
    </row>
    <row r="2172" spans="1:25" x14ac:dyDescent="0.2">
      <c r="A2172" s="37">
        <f t="shared" si="209"/>
        <v>2170</v>
      </c>
      <c r="B2172" s="38">
        <v>339.36</v>
      </c>
      <c r="H2172" s="37">
        <f t="shared" si="210"/>
        <v>2170</v>
      </c>
      <c r="I2172" s="42">
        <f t="shared" si="212"/>
        <v>339.32892998678994</v>
      </c>
      <c r="O2172" s="43"/>
      <c r="P2172" s="43"/>
      <c r="X2172" s="37">
        <f t="shared" si="208"/>
        <v>2175</v>
      </c>
      <c r="Y2172" s="38">
        <f t="shared" si="211"/>
        <v>339.9</v>
      </c>
    </row>
    <row r="2173" spans="1:25" x14ac:dyDescent="0.2">
      <c r="A2173" s="37">
        <f t="shared" si="209"/>
        <v>2171</v>
      </c>
      <c r="B2173" s="38">
        <v>339.46800000000002</v>
      </c>
      <c r="H2173" s="37">
        <f t="shared" si="210"/>
        <v>2171</v>
      </c>
      <c r="I2173" s="42">
        <f t="shared" si="212"/>
        <v>339.43672391017174</v>
      </c>
      <c r="O2173" s="43"/>
      <c r="P2173" s="43"/>
      <c r="X2173" s="37">
        <f t="shared" si="208"/>
        <v>2176</v>
      </c>
      <c r="Y2173" s="38">
        <f t="shared" si="211"/>
        <v>340.00799999999998</v>
      </c>
    </row>
    <row r="2174" spans="1:25" x14ac:dyDescent="0.2">
      <c r="A2174" s="37">
        <f t="shared" si="209"/>
        <v>2172</v>
      </c>
      <c r="B2174" s="38">
        <v>339.57600000000002</v>
      </c>
      <c r="H2174" s="37">
        <f t="shared" si="210"/>
        <v>2172</v>
      </c>
      <c r="I2174" s="42">
        <f t="shared" si="212"/>
        <v>339.54451783355347</v>
      </c>
      <c r="O2174" s="43"/>
      <c r="P2174" s="43"/>
      <c r="X2174" s="37">
        <f t="shared" si="208"/>
        <v>2177</v>
      </c>
      <c r="Y2174" s="38">
        <f t="shared" si="211"/>
        <v>340.11599999999999</v>
      </c>
    </row>
    <row r="2175" spans="1:25" x14ac:dyDescent="0.2">
      <c r="A2175" s="37">
        <f t="shared" si="209"/>
        <v>2173</v>
      </c>
      <c r="B2175" s="38">
        <v>339.68399999999997</v>
      </c>
      <c r="H2175" s="37">
        <f t="shared" si="210"/>
        <v>2173</v>
      </c>
      <c r="I2175" s="42">
        <f t="shared" si="212"/>
        <v>339.65231175693526</v>
      </c>
      <c r="O2175" s="43"/>
      <c r="P2175" s="43"/>
      <c r="X2175" s="37">
        <f t="shared" si="208"/>
        <v>2178</v>
      </c>
      <c r="Y2175" s="38">
        <f t="shared" si="211"/>
        <v>340.22399999999999</v>
      </c>
    </row>
    <row r="2176" spans="1:25" x14ac:dyDescent="0.2">
      <c r="A2176" s="37">
        <f t="shared" si="209"/>
        <v>2174</v>
      </c>
      <c r="B2176" s="38">
        <v>339.79199999999997</v>
      </c>
      <c r="H2176" s="37">
        <f t="shared" si="210"/>
        <v>2174</v>
      </c>
      <c r="I2176" s="42">
        <f t="shared" si="212"/>
        <v>339.76010568031705</v>
      </c>
      <c r="O2176" s="43"/>
      <c r="P2176" s="43"/>
      <c r="X2176" s="37">
        <f t="shared" si="208"/>
        <v>2179</v>
      </c>
      <c r="Y2176" s="38">
        <f t="shared" si="211"/>
        <v>340.33199999999999</v>
      </c>
    </row>
    <row r="2177" spans="1:25" x14ac:dyDescent="0.2">
      <c r="A2177" s="37">
        <f t="shared" si="209"/>
        <v>2175</v>
      </c>
      <c r="B2177" s="38">
        <v>339.9</v>
      </c>
      <c r="H2177" s="37">
        <f t="shared" si="210"/>
        <v>2175</v>
      </c>
      <c r="I2177" s="42">
        <f t="shared" si="212"/>
        <v>339.86789960369879</v>
      </c>
      <c r="O2177" s="43"/>
      <c r="P2177" s="43"/>
      <c r="X2177" s="37">
        <f t="shared" si="208"/>
        <v>2180</v>
      </c>
      <c r="Y2177" s="38">
        <f t="shared" si="211"/>
        <v>340.44</v>
      </c>
    </row>
    <row r="2178" spans="1:25" x14ac:dyDescent="0.2">
      <c r="A2178" s="37">
        <f t="shared" si="209"/>
        <v>2176</v>
      </c>
      <c r="B2178" s="38">
        <v>340.00799999999998</v>
      </c>
      <c r="H2178" s="37">
        <f t="shared" si="210"/>
        <v>2176</v>
      </c>
      <c r="I2178" s="42">
        <f t="shared" si="212"/>
        <v>339.97569352708058</v>
      </c>
      <c r="O2178" s="43"/>
      <c r="P2178" s="43"/>
      <c r="X2178" s="37">
        <f t="shared" si="208"/>
        <v>2181</v>
      </c>
      <c r="Y2178" s="38">
        <f t="shared" si="211"/>
        <v>340.548</v>
      </c>
    </row>
    <row r="2179" spans="1:25" x14ac:dyDescent="0.2">
      <c r="A2179" s="37">
        <f t="shared" si="209"/>
        <v>2177</v>
      </c>
      <c r="B2179" s="38">
        <v>340.11599999999999</v>
      </c>
      <c r="H2179" s="37">
        <f t="shared" si="210"/>
        <v>2177</v>
      </c>
      <c r="I2179" s="42">
        <f t="shared" si="212"/>
        <v>340.08348745046231</v>
      </c>
      <c r="O2179" s="43"/>
      <c r="P2179" s="43"/>
      <c r="X2179" s="37">
        <f t="shared" si="208"/>
        <v>2182</v>
      </c>
      <c r="Y2179" s="38">
        <f t="shared" si="211"/>
        <v>340.65600000000001</v>
      </c>
    </row>
    <row r="2180" spans="1:25" x14ac:dyDescent="0.2">
      <c r="A2180" s="37">
        <f t="shared" si="209"/>
        <v>2178</v>
      </c>
      <c r="B2180" s="38">
        <v>340.22399999999999</v>
      </c>
      <c r="H2180" s="37">
        <f t="shared" si="210"/>
        <v>2178</v>
      </c>
      <c r="I2180" s="42">
        <f t="shared" si="212"/>
        <v>340.19128137384411</v>
      </c>
      <c r="O2180" s="43"/>
      <c r="P2180" s="43"/>
      <c r="X2180" s="37">
        <f t="shared" ref="X2180:X2243" si="213">X2179+1</f>
        <v>2183</v>
      </c>
      <c r="Y2180" s="38">
        <f t="shared" si="211"/>
        <v>340.76400000000001</v>
      </c>
    </row>
    <row r="2181" spans="1:25" x14ac:dyDescent="0.2">
      <c r="A2181" s="37">
        <f t="shared" si="209"/>
        <v>2179</v>
      </c>
      <c r="B2181" s="38">
        <v>340.33199999999999</v>
      </c>
      <c r="H2181" s="37">
        <f t="shared" si="210"/>
        <v>2179</v>
      </c>
      <c r="I2181" s="42">
        <f t="shared" si="212"/>
        <v>340.2990752972259</v>
      </c>
      <c r="O2181" s="43"/>
      <c r="P2181" s="43"/>
      <c r="X2181" s="37">
        <f t="shared" si="213"/>
        <v>2184</v>
      </c>
      <c r="Y2181" s="38">
        <f t="shared" si="211"/>
        <v>340.87200000000001</v>
      </c>
    </row>
    <row r="2182" spans="1:25" x14ac:dyDescent="0.2">
      <c r="A2182" s="37">
        <f t="shared" si="209"/>
        <v>2180</v>
      </c>
      <c r="B2182" s="38">
        <v>340.44</v>
      </c>
      <c r="H2182" s="37">
        <f t="shared" si="210"/>
        <v>2180</v>
      </c>
      <c r="I2182" s="42">
        <f t="shared" si="212"/>
        <v>340.40686922060763</v>
      </c>
      <c r="O2182" s="43"/>
      <c r="P2182" s="43"/>
      <c r="X2182" s="37">
        <f t="shared" si="213"/>
        <v>2185</v>
      </c>
      <c r="Y2182" s="38">
        <f t="shared" si="211"/>
        <v>340.98</v>
      </c>
    </row>
    <row r="2183" spans="1:25" x14ac:dyDescent="0.2">
      <c r="A2183" s="37">
        <f t="shared" si="209"/>
        <v>2181</v>
      </c>
      <c r="B2183" s="38">
        <v>340.548</v>
      </c>
      <c r="H2183" s="37">
        <f t="shared" si="210"/>
        <v>2181</v>
      </c>
      <c r="I2183" s="42">
        <f t="shared" si="212"/>
        <v>340.51466314398942</v>
      </c>
      <c r="O2183" s="43"/>
      <c r="P2183" s="43"/>
      <c r="X2183" s="37">
        <f t="shared" si="213"/>
        <v>2186</v>
      </c>
      <c r="Y2183" s="38">
        <f t="shared" si="211"/>
        <v>341.08800000000002</v>
      </c>
    </row>
    <row r="2184" spans="1:25" x14ac:dyDescent="0.2">
      <c r="A2184" s="37">
        <f t="shared" si="209"/>
        <v>2182</v>
      </c>
      <c r="B2184" s="38">
        <v>340.65600000000001</v>
      </c>
      <c r="H2184" s="37">
        <f t="shared" si="210"/>
        <v>2182</v>
      </c>
      <c r="I2184" s="42">
        <f t="shared" si="212"/>
        <v>340.62245706737122</v>
      </c>
      <c r="O2184" s="43"/>
      <c r="P2184" s="43"/>
      <c r="X2184" s="37">
        <f t="shared" si="213"/>
        <v>2187</v>
      </c>
      <c r="Y2184" s="38">
        <f t="shared" si="211"/>
        <v>341.19600000000003</v>
      </c>
    </row>
    <row r="2185" spans="1:25" x14ac:dyDescent="0.2">
      <c r="A2185" s="37">
        <f t="shared" ref="A2185:A2248" si="214">A2184+1</f>
        <v>2183</v>
      </c>
      <c r="B2185" s="38">
        <v>340.76400000000001</v>
      </c>
      <c r="H2185" s="37">
        <f t="shared" ref="H2185:H2248" si="215">H2184+1</f>
        <v>2183</v>
      </c>
      <c r="I2185" s="42">
        <f t="shared" si="212"/>
        <v>340.73025099075295</v>
      </c>
      <c r="O2185" s="43"/>
      <c r="P2185" s="43"/>
      <c r="X2185" s="37">
        <f t="shared" si="213"/>
        <v>2188</v>
      </c>
      <c r="Y2185" s="38">
        <f t="shared" si="211"/>
        <v>341.30399999999997</v>
      </c>
    </row>
    <row r="2186" spans="1:25" x14ac:dyDescent="0.2">
      <c r="A2186" s="37">
        <f t="shared" si="214"/>
        <v>2184</v>
      </c>
      <c r="B2186" s="38">
        <v>340.87200000000001</v>
      </c>
      <c r="H2186" s="37">
        <f t="shared" si="215"/>
        <v>2184</v>
      </c>
      <c r="I2186" s="42">
        <f t="shared" si="212"/>
        <v>340.83804491413474</v>
      </c>
      <c r="O2186" s="43"/>
      <c r="P2186" s="43"/>
      <c r="X2186" s="37">
        <f t="shared" si="213"/>
        <v>2189</v>
      </c>
      <c r="Y2186" s="38">
        <f t="shared" si="211"/>
        <v>341.41199999999998</v>
      </c>
    </row>
    <row r="2187" spans="1:25" x14ac:dyDescent="0.2">
      <c r="A2187" s="37">
        <f t="shared" si="214"/>
        <v>2185</v>
      </c>
      <c r="B2187" s="38">
        <v>340.98</v>
      </c>
      <c r="H2187" s="37">
        <f t="shared" si="215"/>
        <v>2185</v>
      </c>
      <c r="I2187" s="42">
        <f t="shared" si="212"/>
        <v>340.94583883751648</v>
      </c>
      <c r="O2187" s="43"/>
      <c r="P2187" s="43"/>
      <c r="X2187" s="37">
        <f t="shared" si="213"/>
        <v>2190</v>
      </c>
      <c r="Y2187" s="38">
        <f t="shared" si="211"/>
        <v>341.52</v>
      </c>
    </row>
    <row r="2188" spans="1:25" x14ac:dyDescent="0.2">
      <c r="A2188" s="37">
        <f t="shared" si="214"/>
        <v>2186</v>
      </c>
      <c r="B2188" s="38">
        <v>341.08800000000002</v>
      </c>
      <c r="H2188" s="37">
        <f t="shared" si="215"/>
        <v>2186</v>
      </c>
      <c r="I2188" s="42">
        <f t="shared" si="212"/>
        <v>341.05363276089827</v>
      </c>
      <c r="O2188" s="43"/>
      <c r="P2188" s="43"/>
      <c r="X2188" s="37">
        <f t="shared" si="213"/>
        <v>2191</v>
      </c>
      <c r="Y2188" s="38">
        <f t="shared" si="211"/>
        <v>341.62799999999999</v>
      </c>
    </row>
    <row r="2189" spans="1:25" x14ac:dyDescent="0.2">
      <c r="A2189" s="37">
        <f t="shared" si="214"/>
        <v>2187</v>
      </c>
      <c r="B2189" s="38">
        <v>341.19600000000003</v>
      </c>
      <c r="H2189" s="37">
        <f t="shared" si="215"/>
        <v>2187</v>
      </c>
      <c r="I2189" s="42">
        <f t="shared" si="212"/>
        <v>341.16142668428006</v>
      </c>
      <c r="O2189" s="43"/>
      <c r="P2189" s="43"/>
      <c r="X2189" s="37">
        <f t="shared" si="213"/>
        <v>2192</v>
      </c>
      <c r="Y2189" s="38">
        <f t="shared" si="211"/>
        <v>341.73599999999999</v>
      </c>
    </row>
    <row r="2190" spans="1:25" x14ac:dyDescent="0.2">
      <c r="A2190" s="37">
        <f t="shared" si="214"/>
        <v>2188</v>
      </c>
      <c r="B2190" s="38">
        <v>341.30399999999997</v>
      </c>
      <c r="H2190" s="37">
        <f t="shared" si="215"/>
        <v>2188</v>
      </c>
      <c r="I2190" s="42">
        <f t="shared" si="212"/>
        <v>341.26922060766179</v>
      </c>
      <c r="O2190" s="43"/>
      <c r="P2190" s="43"/>
      <c r="X2190" s="37">
        <f t="shared" si="213"/>
        <v>2193</v>
      </c>
      <c r="Y2190" s="38">
        <f t="shared" ref="Y2190:Y2246" si="216">SUM(Y$1997+((Y$2247-Y$1997)*((X2190-X$1997)/(X$2247-X$1997))))</f>
        <v>341.84399999999999</v>
      </c>
    </row>
    <row r="2191" spans="1:25" x14ac:dyDescent="0.2">
      <c r="A2191" s="37">
        <f t="shared" si="214"/>
        <v>2189</v>
      </c>
      <c r="B2191" s="38">
        <v>341.41199999999998</v>
      </c>
      <c r="H2191" s="37">
        <f t="shared" si="215"/>
        <v>2189</v>
      </c>
      <c r="I2191" s="42">
        <f t="shared" si="212"/>
        <v>341.37701453104359</v>
      </c>
      <c r="O2191" s="43"/>
      <c r="P2191" s="43"/>
      <c r="X2191" s="37">
        <f t="shared" si="213"/>
        <v>2194</v>
      </c>
      <c r="Y2191" s="38">
        <f t="shared" si="216"/>
        <v>341.952</v>
      </c>
    </row>
    <row r="2192" spans="1:25" x14ac:dyDescent="0.2">
      <c r="A2192" s="37">
        <f t="shared" si="214"/>
        <v>2190</v>
      </c>
      <c r="B2192" s="38">
        <v>341.52</v>
      </c>
      <c r="H2192" s="37">
        <f t="shared" si="215"/>
        <v>2190</v>
      </c>
      <c r="I2192" s="42">
        <f t="shared" si="212"/>
        <v>341.48480845442538</v>
      </c>
      <c r="O2192" s="43"/>
      <c r="P2192" s="43"/>
      <c r="X2192" s="37">
        <f t="shared" si="213"/>
        <v>2195</v>
      </c>
      <c r="Y2192" s="38">
        <f t="shared" si="216"/>
        <v>342.06</v>
      </c>
    </row>
    <row r="2193" spans="1:25" x14ac:dyDescent="0.2">
      <c r="A2193" s="37">
        <f t="shared" si="214"/>
        <v>2191</v>
      </c>
      <c r="B2193" s="38">
        <v>341.62799999999999</v>
      </c>
      <c r="H2193" s="37">
        <f t="shared" si="215"/>
        <v>2191</v>
      </c>
      <c r="I2193" s="42">
        <f t="shared" si="212"/>
        <v>341.59260237780711</v>
      </c>
      <c r="O2193" s="43"/>
      <c r="P2193" s="43"/>
      <c r="X2193" s="37">
        <f t="shared" si="213"/>
        <v>2196</v>
      </c>
      <c r="Y2193" s="38">
        <f t="shared" si="216"/>
        <v>342.16800000000001</v>
      </c>
    </row>
    <row r="2194" spans="1:25" x14ac:dyDescent="0.2">
      <c r="A2194" s="37">
        <f t="shared" si="214"/>
        <v>2192</v>
      </c>
      <c r="B2194" s="38">
        <v>341.73599999999999</v>
      </c>
      <c r="H2194" s="37">
        <f t="shared" si="215"/>
        <v>2192</v>
      </c>
      <c r="I2194" s="42">
        <f t="shared" si="212"/>
        <v>341.7003963011889</v>
      </c>
      <c r="O2194" s="43"/>
      <c r="P2194" s="43"/>
      <c r="X2194" s="37">
        <f t="shared" si="213"/>
        <v>2197</v>
      </c>
      <c r="Y2194" s="38">
        <f t="shared" si="216"/>
        <v>342.27600000000001</v>
      </c>
    </row>
    <row r="2195" spans="1:25" x14ac:dyDescent="0.2">
      <c r="A2195" s="37">
        <f t="shared" si="214"/>
        <v>2193</v>
      </c>
      <c r="B2195" s="38">
        <v>341.84399999999999</v>
      </c>
      <c r="H2195" s="37">
        <f t="shared" si="215"/>
        <v>2193</v>
      </c>
      <c r="I2195" s="42">
        <f t="shared" si="212"/>
        <v>341.80819022457064</v>
      </c>
      <c r="O2195" s="43"/>
      <c r="P2195" s="43"/>
      <c r="X2195" s="37">
        <f t="shared" si="213"/>
        <v>2198</v>
      </c>
      <c r="Y2195" s="38">
        <f t="shared" si="216"/>
        <v>342.38400000000001</v>
      </c>
    </row>
    <row r="2196" spans="1:25" x14ac:dyDescent="0.2">
      <c r="A2196" s="37">
        <f t="shared" si="214"/>
        <v>2194</v>
      </c>
      <c r="B2196" s="38">
        <v>341.952</v>
      </c>
      <c r="H2196" s="37">
        <f t="shared" si="215"/>
        <v>2194</v>
      </c>
      <c r="I2196" s="42">
        <f t="shared" ref="I2196:I2252" si="217">SUM($F$43+(($F$44-$F$43)*((H2196-$E$43)/($E$44-$E$43))))</f>
        <v>341.91598414795243</v>
      </c>
      <c r="O2196" s="43"/>
      <c r="P2196" s="43"/>
      <c r="X2196" s="37">
        <f t="shared" si="213"/>
        <v>2199</v>
      </c>
      <c r="Y2196" s="38">
        <f t="shared" si="216"/>
        <v>342.49200000000002</v>
      </c>
    </row>
    <row r="2197" spans="1:25" x14ac:dyDescent="0.2">
      <c r="A2197" s="37">
        <f t="shared" si="214"/>
        <v>2195</v>
      </c>
      <c r="B2197" s="38">
        <v>342.06</v>
      </c>
      <c r="H2197" s="37">
        <f t="shared" si="215"/>
        <v>2195</v>
      </c>
      <c r="I2197" s="42">
        <f t="shared" si="217"/>
        <v>342.02377807133422</v>
      </c>
      <c r="O2197" s="43"/>
      <c r="P2197" s="43"/>
      <c r="X2197" s="37">
        <f t="shared" si="213"/>
        <v>2200</v>
      </c>
      <c r="Y2197" s="38">
        <f t="shared" si="216"/>
        <v>342.6</v>
      </c>
    </row>
    <row r="2198" spans="1:25" x14ac:dyDescent="0.2">
      <c r="A2198" s="37">
        <f t="shared" si="214"/>
        <v>2196</v>
      </c>
      <c r="B2198" s="38">
        <v>342.16800000000001</v>
      </c>
      <c r="H2198" s="37">
        <f t="shared" si="215"/>
        <v>2196</v>
      </c>
      <c r="I2198" s="42">
        <f t="shared" si="217"/>
        <v>342.13157199471596</v>
      </c>
      <c r="O2198" s="43"/>
      <c r="P2198" s="43"/>
      <c r="X2198" s="37">
        <f t="shared" si="213"/>
        <v>2201</v>
      </c>
      <c r="Y2198" s="38">
        <f t="shared" si="216"/>
        <v>342.70800000000003</v>
      </c>
    </row>
    <row r="2199" spans="1:25" x14ac:dyDescent="0.2">
      <c r="A2199" s="37">
        <f t="shared" si="214"/>
        <v>2197</v>
      </c>
      <c r="B2199" s="38">
        <v>342.27600000000001</v>
      </c>
      <c r="H2199" s="37">
        <f t="shared" si="215"/>
        <v>2197</v>
      </c>
      <c r="I2199" s="42">
        <f t="shared" si="217"/>
        <v>342.23936591809775</v>
      </c>
      <c r="O2199" s="43"/>
      <c r="P2199" s="43"/>
      <c r="X2199" s="37">
        <f t="shared" si="213"/>
        <v>2202</v>
      </c>
      <c r="Y2199" s="38">
        <f t="shared" si="216"/>
        <v>342.81600000000003</v>
      </c>
    </row>
    <row r="2200" spans="1:25" x14ac:dyDescent="0.2">
      <c r="A2200" s="37">
        <f t="shared" si="214"/>
        <v>2198</v>
      </c>
      <c r="B2200" s="38">
        <v>342.38400000000001</v>
      </c>
      <c r="H2200" s="37">
        <f t="shared" si="215"/>
        <v>2198</v>
      </c>
      <c r="I2200" s="42">
        <f t="shared" si="217"/>
        <v>342.34715984147954</v>
      </c>
      <c r="O2200" s="43"/>
      <c r="P2200" s="43"/>
      <c r="X2200" s="37">
        <f t="shared" si="213"/>
        <v>2203</v>
      </c>
      <c r="Y2200" s="38">
        <f t="shared" si="216"/>
        <v>342.92399999999998</v>
      </c>
    </row>
    <row r="2201" spans="1:25" x14ac:dyDescent="0.2">
      <c r="A2201" s="37">
        <f t="shared" si="214"/>
        <v>2199</v>
      </c>
      <c r="B2201" s="38">
        <v>342.49200000000002</v>
      </c>
      <c r="H2201" s="37">
        <f t="shared" si="215"/>
        <v>2199</v>
      </c>
      <c r="I2201" s="42">
        <f t="shared" si="217"/>
        <v>342.45495376486127</v>
      </c>
      <c r="O2201" s="43"/>
      <c r="P2201" s="43"/>
      <c r="X2201" s="37">
        <f t="shared" si="213"/>
        <v>2204</v>
      </c>
      <c r="Y2201" s="38">
        <f t="shared" si="216"/>
        <v>343.03199999999998</v>
      </c>
    </row>
    <row r="2202" spans="1:25" x14ac:dyDescent="0.2">
      <c r="A2202" s="37">
        <f t="shared" si="214"/>
        <v>2200</v>
      </c>
      <c r="B2202" s="38">
        <v>342.6</v>
      </c>
      <c r="H2202" s="37">
        <f t="shared" si="215"/>
        <v>2200</v>
      </c>
      <c r="I2202" s="42">
        <f t="shared" si="217"/>
        <v>342.56274768824306</v>
      </c>
      <c r="O2202" s="43"/>
      <c r="P2202" s="43"/>
      <c r="X2202" s="37">
        <f t="shared" si="213"/>
        <v>2205</v>
      </c>
      <c r="Y2202" s="38">
        <f t="shared" si="216"/>
        <v>343.14</v>
      </c>
    </row>
    <row r="2203" spans="1:25" x14ac:dyDescent="0.2">
      <c r="A2203" s="37">
        <f t="shared" si="214"/>
        <v>2201</v>
      </c>
      <c r="B2203" s="38">
        <v>342.70800000000003</v>
      </c>
      <c r="H2203" s="37">
        <f t="shared" si="215"/>
        <v>2201</v>
      </c>
      <c r="I2203" s="42">
        <f t="shared" si="217"/>
        <v>342.6705416116248</v>
      </c>
      <c r="O2203" s="43"/>
      <c r="P2203" s="43"/>
      <c r="X2203" s="37">
        <f t="shared" si="213"/>
        <v>2206</v>
      </c>
      <c r="Y2203" s="38">
        <f t="shared" si="216"/>
        <v>343.24799999999999</v>
      </c>
    </row>
    <row r="2204" spans="1:25" x14ac:dyDescent="0.2">
      <c r="A2204" s="37">
        <f t="shared" si="214"/>
        <v>2202</v>
      </c>
      <c r="B2204" s="38">
        <v>342.81600000000003</v>
      </c>
      <c r="H2204" s="37">
        <f t="shared" si="215"/>
        <v>2202</v>
      </c>
      <c r="I2204" s="42">
        <f t="shared" si="217"/>
        <v>342.77833553500659</v>
      </c>
      <c r="O2204" s="43"/>
      <c r="P2204" s="43"/>
      <c r="X2204" s="37">
        <f t="shared" si="213"/>
        <v>2207</v>
      </c>
      <c r="Y2204" s="38">
        <f t="shared" si="216"/>
        <v>343.35599999999999</v>
      </c>
    </row>
    <row r="2205" spans="1:25" x14ac:dyDescent="0.2">
      <c r="A2205" s="37">
        <f t="shared" si="214"/>
        <v>2203</v>
      </c>
      <c r="B2205" s="38">
        <v>342.92399999999998</v>
      </c>
      <c r="H2205" s="37">
        <f t="shared" si="215"/>
        <v>2203</v>
      </c>
      <c r="I2205" s="42">
        <f t="shared" si="217"/>
        <v>342.88612945838838</v>
      </c>
      <c r="O2205" s="43"/>
      <c r="P2205" s="43"/>
      <c r="X2205" s="37">
        <f t="shared" si="213"/>
        <v>2208</v>
      </c>
      <c r="Y2205" s="38">
        <f t="shared" si="216"/>
        <v>343.464</v>
      </c>
    </row>
    <row r="2206" spans="1:25" x14ac:dyDescent="0.2">
      <c r="A2206" s="37">
        <f t="shared" si="214"/>
        <v>2204</v>
      </c>
      <c r="B2206" s="38">
        <v>343.03199999999998</v>
      </c>
      <c r="H2206" s="37">
        <f t="shared" si="215"/>
        <v>2204</v>
      </c>
      <c r="I2206" s="42">
        <f t="shared" si="217"/>
        <v>342.99392338177012</v>
      </c>
      <c r="O2206" s="43"/>
      <c r="P2206" s="43"/>
      <c r="X2206" s="37">
        <f t="shared" si="213"/>
        <v>2209</v>
      </c>
      <c r="Y2206" s="38">
        <f t="shared" si="216"/>
        <v>343.572</v>
      </c>
    </row>
    <row r="2207" spans="1:25" x14ac:dyDescent="0.2">
      <c r="A2207" s="37">
        <f t="shared" si="214"/>
        <v>2205</v>
      </c>
      <c r="B2207" s="38">
        <v>343.14</v>
      </c>
      <c r="H2207" s="37">
        <f t="shared" si="215"/>
        <v>2205</v>
      </c>
      <c r="I2207" s="42">
        <f t="shared" si="217"/>
        <v>343.10171730515191</v>
      </c>
      <c r="O2207" s="43"/>
      <c r="P2207" s="43"/>
      <c r="X2207" s="37">
        <f t="shared" si="213"/>
        <v>2210</v>
      </c>
      <c r="Y2207" s="38">
        <f t="shared" si="216"/>
        <v>343.68</v>
      </c>
    </row>
    <row r="2208" spans="1:25" x14ac:dyDescent="0.2">
      <c r="A2208" s="37">
        <f t="shared" si="214"/>
        <v>2206</v>
      </c>
      <c r="B2208" s="38">
        <v>343.24799999999999</v>
      </c>
      <c r="H2208" s="37">
        <f t="shared" si="215"/>
        <v>2206</v>
      </c>
      <c r="I2208" s="42">
        <f t="shared" si="217"/>
        <v>343.20951122853364</v>
      </c>
      <c r="O2208" s="43"/>
      <c r="P2208" s="43"/>
      <c r="X2208" s="37">
        <f t="shared" si="213"/>
        <v>2211</v>
      </c>
      <c r="Y2208" s="38">
        <f t="shared" si="216"/>
        <v>343.78800000000001</v>
      </c>
    </row>
    <row r="2209" spans="1:25" x14ac:dyDescent="0.2">
      <c r="A2209" s="37">
        <f t="shared" si="214"/>
        <v>2207</v>
      </c>
      <c r="B2209" s="38">
        <v>343.35599999999999</v>
      </c>
      <c r="H2209" s="37">
        <f t="shared" si="215"/>
        <v>2207</v>
      </c>
      <c r="I2209" s="42">
        <f t="shared" si="217"/>
        <v>343.31730515191543</v>
      </c>
      <c r="O2209" s="43"/>
      <c r="P2209" s="43"/>
      <c r="X2209" s="37">
        <f t="shared" si="213"/>
        <v>2212</v>
      </c>
      <c r="Y2209" s="38">
        <f t="shared" si="216"/>
        <v>343.89600000000002</v>
      </c>
    </row>
    <row r="2210" spans="1:25" x14ac:dyDescent="0.2">
      <c r="A2210" s="37">
        <f t="shared" si="214"/>
        <v>2208</v>
      </c>
      <c r="B2210" s="38">
        <v>343.464</v>
      </c>
      <c r="H2210" s="37">
        <f t="shared" si="215"/>
        <v>2208</v>
      </c>
      <c r="I2210" s="42">
        <f t="shared" si="217"/>
        <v>343.42509907529723</v>
      </c>
      <c r="O2210" s="43"/>
      <c r="P2210" s="43"/>
      <c r="X2210" s="37">
        <f t="shared" si="213"/>
        <v>2213</v>
      </c>
      <c r="Y2210" s="38">
        <f t="shared" si="216"/>
        <v>344.00400000000002</v>
      </c>
    </row>
    <row r="2211" spans="1:25" x14ac:dyDescent="0.2">
      <c r="A2211" s="37">
        <f t="shared" si="214"/>
        <v>2209</v>
      </c>
      <c r="B2211" s="38">
        <v>343.572</v>
      </c>
      <c r="H2211" s="37">
        <f t="shared" si="215"/>
        <v>2209</v>
      </c>
      <c r="I2211" s="42">
        <f t="shared" si="217"/>
        <v>343.53289299867896</v>
      </c>
      <c r="O2211" s="43"/>
      <c r="P2211" s="43"/>
      <c r="X2211" s="37">
        <f t="shared" si="213"/>
        <v>2214</v>
      </c>
      <c r="Y2211" s="38">
        <f t="shared" si="216"/>
        <v>344.11200000000002</v>
      </c>
    </row>
    <row r="2212" spans="1:25" x14ac:dyDescent="0.2">
      <c r="A2212" s="37">
        <f t="shared" si="214"/>
        <v>2210</v>
      </c>
      <c r="B2212" s="38">
        <v>343.68</v>
      </c>
      <c r="H2212" s="37">
        <f t="shared" si="215"/>
        <v>2210</v>
      </c>
      <c r="I2212" s="42">
        <f t="shared" si="217"/>
        <v>343.64068692206075</v>
      </c>
      <c r="O2212" s="43"/>
      <c r="P2212" s="43"/>
      <c r="X2212" s="37">
        <f t="shared" si="213"/>
        <v>2215</v>
      </c>
      <c r="Y2212" s="38">
        <f t="shared" si="216"/>
        <v>344.22</v>
      </c>
    </row>
    <row r="2213" spans="1:25" x14ac:dyDescent="0.2">
      <c r="A2213" s="37">
        <f t="shared" si="214"/>
        <v>2211</v>
      </c>
      <c r="B2213" s="38">
        <v>343.78800000000001</v>
      </c>
      <c r="H2213" s="37">
        <f t="shared" si="215"/>
        <v>2211</v>
      </c>
      <c r="I2213" s="42">
        <f t="shared" si="217"/>
        <v>343.74848084544254</v>
      </c>
      <c r="O2213" s="43"/>
      <c r="P2213" s="43"/>
      <c r="X2213" s="37">
        <f t="shared" si="213"/>
        <v>2216</v>
      </c>
      <c r="Y2213" s="38">
        <f t="shared" si="216"/>
        <v>344.32799999999997</v>
      </c>
    </row>
    <row r="2214" spans="1:25" x14ac:dyDescent="0.2">
      <c r="A2214" s="37">
        <f t="shared" si="214"/>
        <v>2212</v>
      </c>
      <c r="B2214" s="38">
        <v>343.89600000000002</v>
      </c>
      <c r="H2214" s="37">
        <f t="shared" si="215"/>
        <v>2212</v>
      </c>
      <c r="I2214" s="42">
        <f t="shared" si="217"/>
        <v>343.85627476882428</v>
      </c>
      <c r="O2214" s="43"/>
      <c r="P2214" s="43"/>
      <c r="X2214" s="37">
        <f t="shared" si="213"/>
        <v>2217</v>
      </c>
      <c r="Y2214" s="38">
        <f t="shared" si="216"/>
        <v>344.43599999999998</v>
      </c>
    </row>
    <row r="2215" spans="1:25" x14ac:dyDescent="0.2">
      <c r="A2215" s="37">
        <f t="shared" si="214"/>
        <v>2213</v>
      </c>
      <c r="B2215" s="38">
        <v>344.00400000000002</v>
      </c>
      <c r="H2215" s="37">
        <f t="shared" si="215"/>
        <v>2213</v>
      </c>
      <c r="I2215" s="42">
        <f t="shared" si="217"/>
        <v>343.96406869220607</v>
      </c>
      <c r="O2215" s="43"/>
      <c r="P2215" s="43"/>
      <c r="X2215" s="37">
        <f t="shared" si="213"/>
        <v>2218</v>
      </c>
      <c r="Y2215" s="38">
        <f t="shared" si="216"/>
        <v>344.54399999999998</v>
      </c>
    </row>
    <row r="2216" spans="1:25" x14ac:dyDescent="0.2">
      <c r="A2216" s="37">
        <f t="shared" si="214"/>
        <v>2214</v>
      </c>
      <c r="B2216" s="38">
        <v>344.11200000000002</v>
      </c>
      <c r="H2216" s="37">
        <f t="shared" si="215"/>
        <v>2214</v>
      </c>
      <c r="I2216" s="42">
        <f t="shared" si="217"/>
        <v>344.07186261558786</v>
      </c>
      <c r="O2216" s="43"/>
      <c r="P2216" s="43"/>
      <c r="X2216" s="37">
        <f t="shared" si="213"/>
        <v>2219</v>
      </c>
      <c r="Y2216" s="38">
        <f t="shared" si="216"/>
        <v>344.65199999999999</v>
      </c>
    </row>
    <row r="2217" spans="1:25" x14ac:dyDescent="0.2">
      <c r="A2217" s="37">
        <f t="shared" si="214"/>
        <v>2215</v>
      </c>
      <c r="B2217" s="38">
        <v>344.22</v>
      </c>
      <c r="H2217" s="37">
        <f t="shared" si="215"/>
        <v>2215</v>
      </c>
      <c r="I2217" s="42">
        <f t="shared" si="217"/>
        <v>344.1796565389696</v>
      </c>
      <c r="O2217" s="43"/>
      <c r="P2217" s="43"/>
      <c r="X2217" s="37">
        <f t="shared" si="213"/>
        <v>2220</v>
      </c>
      <c r="Y2217" s="38">
        <f t="shared" si="216"/>
        <v>344.76</v>
      </c>
    </row>
    <row r="2218" spans="1:25" x14ac:dyDescent="0.2">
      <c r="A2218" s="37">
        <f t="shared" si="214"/>
        <v>2216</v>
      </c>
      <c r="B2218" s="38">
        <v>344.32799999999997</v>
      </c>
      <c r="H2218" s="37">
        <f t="shared" si="215"/>
        <v>2216</v>
      </c>
      <c r="I2218" s="42">
        <f t="shared" si="217"/>
        <v>344.28745046235139</v>
      </c>
      <c r="O2218" s="43"/>
      <c r="P2218" s="43"/>
      <c r="X2218" s="37">
        <f t="shared" si="213"/>
        <v>2221</v>
      </c>
      <c r="Y2218" s="38">
        <f t="shared" si="216"/>
        <v>344.86799999999999</v>
      </c>
    </row>
    <row r="2219" spans="1:25" x14ac:dyDescent="0.2">
      <c r="A2219" s="37">
        <f t="shared" si="214"/>
        <v>2217</v>
      </c>
      <c r="B2219" s="38">
        <v>344.43599999999998</v>
      </c>
      <c r="H2219" s="37">
        <f t="shared" si="215"/>
        <v>2217</v>
      </c>
      <c r="I2219" s="42">
        <f t="shared" si="217"/>
        <v>344.39524438573312</v>
      </c>
      <c r="O2219" s="43"/>
      <c r="P2219" s="43"/>
      <c r="X2219" s="37">
        <f t="shared" si="213"/>
        <v>2222</v>
      </c>
      <c r="Y2219" s="38">
        <f t="shared" si="216"/>
        <v>344.976</v>
      </c>
    </row>
    <row r="2220" spans="1:25" x14ac:dyDescent="0.2">
      <c r="A2220" s="37">
        <f t="shared" si="214"/>
        <v>2218</v>
      </c>
      <c r="B2220" s="38">
        <v>344.54399999999998</v>
      </c>
      <c r="H2220" s="37">
        <f t="shared" si="215"/>
        <v>2218</v>
      </c>
      <c r="I2220" s="42">
        <f t="shared" si="217"/>
        <v>344.50303830911491</v>
      </c>
      <c r="O2220" s="43"/>
      <c r="P2220" s="43"/>
      <c r="X2220" s="37">
        <f t="shared" si="213"/>
        <v>2223</v>
      </c>
      <c r="Y2220" s="38">
        <f t="shared" si="216"/>
        <v>345.084</v>
      </c>
    </row>
    <row r="2221" spans="1:25" x14ac:dyDescent="0.2">
      <c r="A2221" s="37">
        <f t="shared" si="214"/>
        <v>2219</v>
      </c>
      <c r="B2221" s="38">
        <v>344.65199999999999</v>
      </c>
      <c r="H2221" s="37">
        <f t="shared" si="215"/>
        <v>2219</v>
      </c>
      <c r="I2221" s="42">
        <f t="shared" si="217"/>
        <v>344.6108322324967</v>
      </c>
      <c r="O2221" s="43"/>
      <c r="P2221" s="43"/>
      <c r="X2221" s="37">
        <f t="shared" si="213"/>
        <v>2224</v>
      </c>
      <c r="Y2221" s="38">
        <f t="shared" si="216"/>
        <v>345.19200000000001</v>
      </c>
    </row>
    <row r="2222" spans="1:25" x14ac:dyDescent="0.2">
      <c r="A2222" s="37">
        <f t="shared" si="214"/>
        <v>2220</v>
      </c>
      <c r="B2222" s="38">
        <v>344.76</v>
      </c>
      <c r="H2222" s="37">
        <f t="shared" si="215"/>
        <v>2220</v>
      </c>
      <c r="I2222" s="42">
        <f t="shared" si="217"/>
        <v>344.71862615587844</v>
      </c>
      <c r="O2222" s="43"/>
      <c r="P2222" s="43"/>
      <c r="X2222" s="37">
        <f t="shared" si="213"/>
        <v>2225</v>
      </c>
      <c r="Y2222" s="38">
        <f t="shared" si="216"/>
        <v>345.3</v>
      </c>
    </row>
    <row r="2223" spans="1:25" x14ac:dyDescent="0.2">
      <c r="A2223" s="37">
        <f t="shared" si="214"/>
        <v>2221</v>
      </c>
      <c r="B2223" s="38">
        <v>344.86799999999999</v>
      </c>
      <c r="H2223" s="37">
        <f t="shared" si="215"/>
        <v>2221</v>
      </c>
      <c r="I2223" s="42">
        <f t="shared" si="217"/>
        <v>344.82642007926023</v>
      </c>
      <c r="O2223" s="43"/>
      <c r="P2223" s="43"/>
      <c r="X2223" s="37">
        <f t="shared" si="213"/>
        <v>2226</v>
      </c>
      <c r="Y2223" s="38">
        <f t="shared" si="216"/>
        <v>345.40800000000002</v>
      </c>
    </row>
    <row r="2224" spans="1:25" x14ac:dyDescent="0.2">
      <c r="A2224" s="37">
        <f t="shared" si="214"/>
        <v>2222</v>
      </c>
      <c r="B2224" s="38">
        <v>344.976</v>
      </c>
      <c r="H2224" s="37">
        <f t="shared" si="215"/>
        <v>2222</v>
      </c>
      <c r="I2224" s="42">
        <f t="shared" si="217"/>
        <v>344.93421400264202</v>
      </c>
      <c r="O2224" s="43"/>
      <c r="P2224" s="43"/>
      <c r="X2224" s="37">
        <f t="shared" si="213"/>
        <v>2227</v>
      </c>
      <c r="Y2224" s="38">
        <f t="shared" si="216"/>
        <v>345.51600000000002</v>
      </c>
    </row>
    <row r="2225" spans="1:25" x14ac:dyDescent="0.2">
      <c r="A2225" s="37">
        <f t="shared" si="214"/>
        <v>2223</v>
      </c>
      <c r="B2225" s="38">
        <v>345.084</v>
      </c>
      <c r="H2225" s="37">
        <f t="shared" si="215"/>
        <v>2223</v>
      </c>
      <c r="I2225" s="42">
        <f t="shared" si="217"/>
        <v>345.04200792602376</v>
      </c>
      <c r="O2225" s="43"/>
      <c r="P2225" s="43"/>
      <c r="X2225" s="37">
        <f t="shared" si="213"/>
        <v>2228</v>
      </c>
      <c r="Y2225" s="38">
        <f t="shared" si="216"/>
        <v>345.62400000000002</v>
      </c>
    </row>
    <row r="2226" spans="1:25" x14ac:dyDescent="0.2">
      <c r="A2226" s="37">
        <f t="shared" si="214"/>
        <v>2224</v>
      </c>
      <c r="B2226" s="38">
        <v>345.19200000000001</v>
      </c>
      <c r="H2226" s="37">
        <f t="shared" si="215"/>
        <v>2224</v>
      </c>
      <c r="I2226" s="42">
        <f t="shared" si="217"/>
        <v>345.14980184940555</v>
      </c>
      <c r="O2226" s="43"/>
      <c r="P2226" s="43"/>
      <c r="X2226" s="37">
        <f t="shared" si="213"/>
        <v>2229</v>
      </c>
      <c r="Y2226" s="38">
        <f t="shared" si="216"/>
        <v>345.73199999999997</v>
      </c>
    </row>
    <row r="2227" spans="1:25" x14ac:dyDescent="0.2">
      <c r="A2227" s="37">
        <f t="shared" si="214"/>
        <v>2225</v>
      </c>
      <c r="B2227" s="38">
        <v>345.3</v>
      </c>
      <c r="H2227" s="37">
        <f t="shared" si="215"/>
        <v>2225</v>
      </c>
      <c r="I2227" s="42">
        <f t="shared" si="217"/>
        <v>345.25759577278728</v>
      </c>
      <c r="O2227" s="43"/>
      <c r="P2227" s="43"/>
      <c r="X2227" s="37">
        <f t="shared" si="213"/>
        <v>2230</v>
      </c>
      <c r="Y2227" s="38">
        <f t="shared" si="216"/>
        <v>345.84</v>
      </c>
    </row>
    <row r="2228" spans="1:25" x14ac:dyDescent="0.2">
      <c r="A2228" s="37">
        <f t="shared" si="214"/>
        <v>2226</v>
      </c>
      <c r="B2228" s="38">
        <v>345.40800000000002</v>
      </c>
      <c r="H2228" s="37">
        <f t="shared" si="215"/>
        <v>2226</v>
      </c>
      <c r="I2228" s="42">
        <f t="shared" si="217"/>
        <v>345.36538969616907</v>
      </c>
      <c r="O2228" s="43"/>
      <c r="P2228" s="43"/>
      <c r="X2228" s="37">
        <f t="shared" si="213"/>
        <v>2231</v>
      </c>
      <c r="Y2228" s="38">
        <f t="shared" si="216"/>
        <v>345.94799999999998</v>
      </c>
    </row>
    <row r="2229" spans="1:25" x14ac:dyDescent="0.2">
      <c r="A2229" s="37">
        <f t="shared" si="214"/>
        <v>2227</v>
      </c>
      <c r="B2229" s="38">
        <v>345.51600000000002</v>
      </c>
      <c r="H2229" s="37">
        <f t="shared" si="215"/>
        <v>2227</v>
      </c>
      <c r="I2229" s="42">
        <f t="shared" si="217"/>
        <v>345.47318361955087</v>
      </c>
      <c r="O2229" s="43"/>
      <c r="P2229" s="43"/>
      <c r="X2229" s="37">
        <f t="shared" si="213"/>
        <v>2232</v>
      </c>
      <c r="Y2229" s="38">
        <f t="shared" si="216"/>
        <v>346.05599999999998</v>
      </c>
    </row>
    <row r="2230" spans="1:25" x14ac:dyDescent="0.2">
      <c r="A2230" s="37">
        <f t="shared" si="214"/>
        <v>2228</v>
      </c>
      <c r="B2230" s="38">
        <v>345.62400000000002</v>
      </c>
      <c r="H2230" s="37">
        <f t="shared" si="215"/>
        <v>2228</v>
      </c>
      <c r="I2230" s="42">
        <f t="shared" si="217"/>
        <v>345.5809775429326</v>
      </c>
      <c r="O2230" s="43"/>
      <c r="P2230" s="43"/>
      <c r="X2230" s="37">
        <f t="shared" si="213"/>
        <v>2233</v>
      </c>
      <c r="Y2230" s="38">
        <f t="shared" si="216"/>
        <v>346.16399999999999</v>
      </c>
    </row>
    <row r="2231" spans="1:25" x14ac:dyDescent="0.2">
      <c r="A2231" s="37">
        <f t="shared" si="214"/>
        <v>2229</v>
      </c>
      <c r="B2231" s="38">
        <v>345.73199999999997</v>
      </c>
      <c r="H2231" s="37">
        <f t="shared" si="215"/>
        <v>2229</v>
      </c>
      <c r="I2231" s="42">
        <f t="shared" si="217"/>
        <v>345.68877146631439</v>
      </c>
      <c r="O2231" s="43"/>
      <c r="P2231" s="43"/>
      <c r="X2231" s="37">
        <f t="shared" si="213"/>
        <v>2234</v>
      </c>
      <c r="Y2231" s="38">
        <f t="shared" si="216"/>
        <v>346.27199999999999</v>
      </c>
    </row>
    <row r="2232" spans="1:25" x14ac:dyDescent="0.2">
      <c r="A2232" s="37">
        <f t="shared" si="214"/>
        <v>2230</v>
      </c>
      <c r="B2232" s="38">
        <v>345.84</v>
      </c>
      <c r="H2232" s="37">
        <f t="shared" si="215"/>
        <v>2230</v>
      </c>
      <c r="I2232" s="42">
        <f t="shared" si="217"/>
        <v>345.79656538969618</v>
      </c>
      <c r="O2232" s="43"/>
      <c r="P2232" s="43"/>
      <c r="X2232" s="37">
        <f t="shared" si="213"/>
        <v>2235</v>
      </c>
      <c r="Y2232" s="38">
        <f t="shared" si="216"/>
        <v>346.38</v>
      </c>
    </row>
    <row r="2233" spans="1:25" x14ac:dyDescent="0.2">
      <c r="A2233" s="37">
        <f t="shared" si="214"/>
        <v>2231</v>
      </c>
      <c r="B2233" s="38">
        <v>345.94799999999998</v>
      </c>
      <c r="H2233" s="37">
        <f t="shared" si="215"/>
        <v>2231</v>
      </c>
      <c r="I2233" s="42">
        <f t="shared" si="217"/>
        <v>345.90435931307792</v>
      </c>
      <c r="O2233" s="43"/>
      <c r="P2233" s="43"/>
      <c r="X2233" s="37">
        <f t="shared" si="213"/>
        <v>2236</v>
      </c>
      <c r="Y2233" s="38">
        <f t="shared" si="216"/>
        <v>346.488</v>
      </c>
    </row>
    <row r="2234" spans="1:25" x14ac:dyDescent="0.2">
      <c r="A2234" s="37">
        <f t="shared" si="214"/>
        <v>2232</v>
      </c>
      <c r="B2234" s="38">
        <v>346.05599999999998</v>
      </c>
      <c r="H2234" s="37">
        <f t="shared" si="215"/>
        <v>2232</v>
      </c>
      <c r="I2234" s="42">
        <f t="shared" si="217"/>
        <v>346.01215323645971</v>
      </c>
      <c r="O2234" s="43"/>
      <c r="P2234" s="43"/>
      <c r="X2234" s="37">
        <f t="shared" si="213"/>
        <v>2237</v>
      </c>
      <c r="Y2234" s="38">
        <f t="shared" si="216"/>
        <v>346.596</v>
      </c>
    </row>
    <row r="2235" spans="1:25" x14ac:dyDescent="0.2">
      <c r="A2235" s="37">
        <f t="shared" si="214"/>
        <v>2233</v>
      </c>
      <c r="B2235" s="38">
        <v>346.16399999999999</v>
      </c>
      <c r="H2235" s="37">
        <f t="shared" si="215"/>
        <v>2233</v>
      </c>
      <c r="I2235" s="42">
        <f t="shared" si="217"/>
        <v>346.11994715984144</v>
      </c>
      <c r="O2235" s="43"/>
      <c r="P2235" s="43"/>
      <c r="X2235" s="37">
        <f t="shared" si="213"/>
        <v>2238</v>
      </c>
      <c r="Y2235" s="38">
        <f t="shared" si="216"/>
        <v>346.70400000000001</v>
      </c>
    </row>
    <row r="2236" spans="1:25" x14ac:dyDescent="0.2">
      <c r="A2236" s="37">
        <f t="shared" si="214"/>
        <v>2234</v>
      </c>
      <c r="B2236" s="38">
        <v>346.27199999999999</v>
      </c>
      <c r="H2236" s="37">
        <f t="shared" si="215"/>
        <v>2234</v>
      </c>
      <c r="I2236" s="42">
        <f t="shared" si="217"/>
        <v>346.22774108322324</v>
      </c>
      <c r="O2236" s="43"/>
      <c r="P2236" s="43"/>
      <c r="X2236" s="37">
        <f t="shared" si="213"/>
        <v>2239</v>
      </c>
      <c r="Y2236" s="38">
        <f t="shared" si="216"/>
        <v>346.81200000000001</v>
      </c>
    </row>
    <row r="2237" spans="1:25" x14ac:dyDescent="0.2">
      <c r="A2237" s="37">
        <f t="shared" si="214"/>
        <v>2235</v>
      </c>
      <c r="B2237" s="38">
        <v>346.38</v>
      </c>
      <c r="H2237" s="37">
        <f t="shared" si="215"/>
        <v>2235</v>
      </c>
      <c r="I2237" s="42">
        <f t="shared" si="217"/>
        <v>346.33553500660503</v>
      </c>
      <c r="O2237" s="43"/>
      <c r="P2237" s="43"/>
      <c r="X2237" s="37">
        <f t="shared" si="213"/>
        <v>2240</v>
      </c>
      <c r="Y2237" s="38">
        <f t="shared" si="216"/>
        <v>346.92</v>
      </c>
    </row>
    <row r="2238" spans="1:25" x14ac:dyDescent="0.2">
      <c r="A2238" s="37">
        <f t="shared" si="214"/>
        <v>2236</v>
      </c>
      <c r="B2238" s="38">
        <v>346.488</v>
      </c>
      <c r="H2238" s="37">
        <f t="shared" si="215"/>
        <v>2236</v>
      </c>
      <c r="I2238" s="42">
        <f t="shared" si="217"/>
        <v>346.44332892998676</v>
      </c>
      <c r="O2238" s="43"/>
      <c r="P2238" s="43"/>
      <c r="X2238" s="37">
        <f t="shared" si="213"/>
        <v>2241</v>
      </c>
      <c r="Y2238" s="38">
        <f t="shared" si="216"/>
        <v>347.02800000000002</v>
      </c>
    </row>
    <row r="2239" spans="1:25" x14ac:dyDescent="0.2">
      <c r="A2239" s="37">
        <f t="shared" si="214"/>
        <v>2237</v>
      </c>
      <c r="B2239" s="38">
        <v>346.596</v>
      </c>
      <c r="H2239" s="37">
        <f t="shared" si="215"/>
        <v>2237</v>
      </c>
      <c r="I2239" s="42">
        <f t="shared" si="217"/>
        <v>346.55112285336855</v>
      </c>
      <c r="O2239" s="43"/>
      <c r="P2239" s="43"/>
      <c r="X2239" s="37">
        <f t="shared" si="213"/>
        <v>2242</v>
      </c>
      <c r="Y2239" s="38">
        <f t="shared" si="216"/>
        <v>347.13600000000002</v>
      </c>
    </row>
    <row r="2240" spans="1:25" x14ac:dyDescent="0.2">
      <c r="A2240" s="37">
        <f t="shared" si="214"/>
        <v>2238</v>
      </c>
      <c r="B2240" s="38">
        <v>346.70400000000001</v>
      </c>
      <c r="H2240" s="37">
        <f t="shared" si="215"/>
        <v>2238</v>
      </c>
      <c r="I2240" s="42">
        <f t="shared" si="217"/>
        <v>346.65891677675029</v>
      </c>
      <c r="O2240" s="43"/>
      <c r="P2240" s="43"/>
      <c r="X2240" s="37">
        <f t="shared" si="213"/>
        <v>2243</v>
      </c>
      <c r="Y2240" s="38">
        <f t="shared" si="216"/>
        <v>347.24400000000003</v>
      </c>
    </row>
    <row r="2241" spans="1:25" x14ac:dyDescent="0.2">
      <c r="A2241" s="37">
        <f t="shared" si="214"/>
        <v>2239</v>
      </c>
      <c r="B2241" s="38">
        <v>346.81200000000001</v>
      </c>
      <c r="H2241" s="37">
        <f t="shared" si="215"/>
        <v>2239</v>
      </c>
      <c r="I2241" s="42">
        <f t="shared" si="217"/>
        <v>346.76671070013208</v>
      </c>
      <c r="O2241" s="43"/>
      <c r="P2241" s="43"/>
      <c r="X2241" s="37">
        <f t="shared" si="213"/>
        <v>2244</v>
      </c>
      <c r="Y2241" s="38">
        <f t="shared" si="216"/>
        <v>347.35199999999998</v>
      </c>
    </row>
    <row r="2242" spans="1:25" x14ac:dyDescent="0.2">
      <c r="A2242" s="37">
        <f t="shared" si="214"/>
        <v>2240</v>
      </c>
      <c r="B2242" s="38">
        <v>346.92</v>
      </c>
      <c r="H2242" s="37">
        <f t="shared" si="215"/>
        <v>2240</v>
      </c>
      <c r="I2242" s="42">
        <f t="shared" si="217"/>
        <v>346.87450462351387</v>
      </c>
      <c r="O2242" s="43"/>
      <c r="P2242" s="43"/>
      <c r="X2242" s="37">
        <f t="shared" si="213"/>
        <v>2245</v>
      </c>
      <c r="Y2242" s="38">
        <f t="shared" si="216"/>
        <v>347.46</v>
      </c>
    </row>
    <row r="2243" spans="1:25" x14ac:dyDescent="0.2">
      <c r="A2243" s="37">
        <f t="shared" si="214"/>
        <v>2241</v>
      </c>
      <c r="B2243" s="38">
        <v>347.02800000000002</v>
      </c>
      <c r="H2243" s="37">
        <f t="shared" si="215"/>
        <v>2241</v>
      </c>
      <c r="I2243" s="42">
        <f t="shared" si="217"/>
        <v>346.98229854689561</v>
      </c>
      <c r="O2243" s="43"/>
      <c r="P2243" s="43"/>
      <c r="X2243" s="37">
        <f t="shared" si="213"/>
        <v>2246</v>
      </c>
      <c r="Y2243" s="38">
        <f t="shared" si="216"/>
        <v>347.56799999999998</v>
      </c>
    </row>
    <row r="2244" spans="1:25" x14ac:dyDescent="0.2">
      <c r="A2244" s="37">
        <f t="shared" si="214"/>
        <v>2242</v>
      </c>
      <c r="B2244" s="38">
        <v>347.13600000000002</v>
      </c>
      <c r="H2244" s="37">
        <f t="shared" si="215"/>
        <v>2242</v>
      </c>
      <c r="I2244" s="42">
        <f t="shared" si="217"/>
        <v>347.0900924702774</v>
      </c>
      <c r="O2244" s="43"/>
      <c r="P2244" s="43"/>
      <c r="X2244" s="37">
        <f t="shared" ref="X2244:X2307" si="218">X2243+1</f>
        <v>2247</v>
      </c>
      <c r="Y2244" s="38">
        <f t="shared" si="216"/>
        <v>347.67599999999999</v>
      </c>
    </row>
    <row r="2245" spans="1:25" x14ac:dyDescent="0.2">
      <c r="A2245" s="37">
        <f t="shared" si="214"/>
        <v>2243</v>
      </c>
      <c r="B2245" s="38">
        <v>347.24400000000003</v>
      </c>
      <c r="H2245" s="37">
        <f t="shared" si="215"/>
        <v>2243</v>
      </c>
      <c r="I2245" s="42">
        <f t="shared" si="217"/>
        <v>347.19788639365919</v>
      </c>
      <c r="O2245" s="43"/>
      <c r="P2245" s="43"/>
      <c r="X2245" s="37">
        <f t="shared" si="218"/>
        <v>2248</v>
      </c>
      <c r="Y2245" s="38">
        <f t="shared" si="216"/>
        <v>347.78399999999999</v>
      </c>
    </row>
    <row r="2246" spans="1:25" x14ac:dyDescent="0.2">
      <c r="A2246" s="37">
        <f t="shared" si="214"/>
        <v>2244</v>
      </c>
      <c r="B2246" s="38">
        <v>347.35199999999998</v>
      </c>
      <c r="H2246" s="37">
        <f t="shared" si="215"/>
        <v>2244</v>
      </c>
      <c r="I2246" s="42">
        <f t="shared" si="217"/>
        <v>347.30568031704092</v>
      </c>
      <c r="O2246" s="43"/>
      <c r="P2246" s="43"/>
      <c r="X2246" s="37">
        <f t="shared" si="218"/>
        <v>2249</v>
      </c>
      <c r="Y2246" s="38">
        <f t="shared" si="216"/>
        <v>347.892</v>
      </c>
    </row>
    <row r="2247" spans="1:25" x14ac:dyDescent="0.2">
      <c r="A2247" s="37">
        <f t="shared" si="214"/>
        <v>2245</v>
      </c>
      <c r="B2247" s="38">
        <v>347.46</v>
      </c>
      <c r="H2247" s="37">
        <f t="shared" si="215"/>
        <v>2245</v>
      </c>
      <c r="I2247" s="42">
        <f t="shared" si="217"/>
        <v>347.41347424042272</v>
      </c>
      <c r="O2247" s="43"/>
      <c r="P2247" s="43"/>
      <c r="X2247" s="37">
        <f t="shared" si="218"/>
        <v>2250</v>
      </c>
      <c r="Y2247" s="40">
        <v>348</v>
      </c>
    </row>
    <row r="2248" spans="1:25" x14ac:dyDescent="0.2">
      <c r="A2248" s="37">
        <f t="shared" si="214"/>
        <v>2246</v>
      </c>
      <c r="B2248" s="38">
        <v>347.56799999999998</v>
      </c>
      <c r="H2248" s="37">
        <f t="shared" si="215"/>
        <v>2246</v>
      </c>
      <c r="I2248" s="42">
        <f t="shared" si="217"/>
        <v>347.52126816380451</v>
      </c>
      <c r="O2248" s="43"/>
      <c r="P2248" s="43"/>
      <c r="X2248" s="37">
        <f t="shared" si="218"/>
        <v>2251</v>
      </c>
      <c r="Y2248" s="38">
        <f t="shared" ref="Y2248:Y2311" si="219">SUM(Y$2247+((Y$2497-Y$2247)*((X2248-X$2247)/(X$2497-X$2247))))</f>
        <v>348.108</v>
      </c>
    </row>
    <row r="2249" spans="1:25" x14ac:dyDescent="0.2">
      <c r="A2249" s="37">
        <f t="shared" ref="A2249:A2312" si="220">A2248+1</f>
        <v>2247</v>
      </c>
      <c r="B2249" s="38">
        <v>347.67599999999999</v>
      </c>
      <c r="H2249" s="37">
        <f t="shared" ref="H2249:H2312" si="221">H2248+1</f>
        <v>2247</v>
      </c>
      <c r="I2249" s="42">
        <f t="shared" si="217"/>
        <v>347.62906208718624</v>
      </c>
      <c r="O2249" s="43"/>
      <c r="P2249" s="43"/>
      <c r="X2249" s="37">
        <f t="shared" si="218"/>
        <v>2252</v>
      </c>
      <c r="Y2249" s="38">
        <f t="shared" si="219"/>
        <v>348.21600000000001</v>
      </c>
    </row>
    <row r="2250" spans="1:25" x14ac:dyDescent="0.2">
      <c r="A2250" s="37">
        <f t="shared" si="220"/>
        <v>2248</v>
      </c>
      <c r="B2250" s="38">
        <v>347.78399999999999</v>
      </c>
      <c r="H2250" s="37">
        <f t="shared" si="221"/>
        <v>2248</v>
      </c>
      <c r="I2250" s="42">
        <f t="shared" si="217"/>
        <v>347.73685601056803</v>
      </c>
      <c r="O2250" s="43"/>
      <c r="P2250" s="43"/>
      <c r="X2250" s="37">
        <f t="shared" si="218"/>
        <v>2253</v>
      </c>
      <c r="Y2250" s="38">
        <f t="shared" si="219"/>
        <v>348.32400000000001</v>
      </c>
    </row>
    <row r="2251" spans="1:25" x14ac:dyDescent="0.2">
      <c r="A2251" s="37">
        <f t="shared" si="220"/>
        <v>2249</v>
      </c>
      <c r="B2251" s="38">
        <v>347.892</v>
      </c>
      <c r="H2251" s="37">
        <f t="shared" si="221"/>
        <v>2249</v>
      </c>
      <c r="I2251" s="42">
        <f t="shared" si="217"/>
        <v>347.84464993394977</v>
      </c>
      <c r="O2251" s="43"/>
      <c r="P2251" s="43"/>
      <c r="X2251" s="37">
        <f t="shared" si="218"/>
        <v>2254</v>
      </c>
      <c r="Y2251" s="38">
        <f t="shared" si="219"/>
        <v>348.43200000000002</v>
      </c>
    </row>
    <row r="2252" spans="1:25" x14ac:dyDescent="0.2">
      <c r="A2252" s="37">
        <f t="shared" si="220"/>
        <v>2250</v>
      </c>
      <c r="B2252" s="38">
        <v>348</v>
      </c>
      <c r="H2252" s="37">
        <f t="shared" si="221"/>
        <v>2250</v>
      </c>
      <c r="I2252" s="42">
        <f t="shared" si="217"/>
        <v>347.95244385733156</v>
      </c>
      <c r="O2252" s="43"/>
      <c r="P2252" s="43"/>
      <c r="X2252" s="37">
        <f t="shared" si="218"/>
        <v>2255</v>
      </c>
      <c r="Y2252" s="38">
        <f t="shared" si="219"/>
        <v>348.54</v>
      </c>
    </row>
    <row r="2253" spans="1:25" x14ac:dyDescent="0.2">
      <c r="A2253" s="37">
        <f t="shared" si="220"/>
        <v>2251</v>
      </c>
      <c r="B2253" s="38">
        <v>348.108</v>
      </c>
      <c r="H2253" s="37">
        <f t="shared" si="221"/>
        <v>2251</v>
      </c>
      <c r="I2253" s="42">
        <f>SUM($F$44+(($F$45-$F$44)*((H2253-$E$44)/($E$45-$E$44))))</f>
        <v>348.06023778071335</v>
      </c>
      <c r="O2253" s="43"/>
      <c r="P2253" s="43"/>
      <c r="X2253" s="37">
        <f t="shared" si="218"/>
        <v>2256</v>
      </c>
      <c r="Y2253" s="38">
        <f t="shared" si="219"/>
        <v>348.64800000000002</v>
      </c>
    </row>
    <row r="2254" spans="1:25" x14ac:dyDescent="0.2">
      <c r="A2254" s="37">
        <f t="shared" si="220"/>
        <v>2252</v>
      </c>
      <c r="B2254" s="38">
        <v>348.21600000000001</v>
      </c>
      <c r="H2254" s="37">
        <f t="shared" si="221"/>
        <v>2252</v>
      </c>
      <c r="I2254" s="42">
        <f t="shared" ref="I2254:I2317" si="222">SUM($F$44+(($F$45-$F$44)*((H2254-$E$44)/($E$45-$E$44))))</f>
        <v>348.16803170409509</v>
      </c>
      <c r="O2254" s="43"/>
      <c r="P2254" s="43"/>
      <c r="X2254" s="37">
        <f t="shared" si="218"/>
        <v>2257</v>
      </c>
      <c r="Y2254" s="38">
        <f t="shared" si="219"/>
        <v>348.75599999999997</v>
      </c>
    </row>
    <row r="2255" spans="1:25" x14ac:dyDescent="0.2">
      <c r="A2255" s="37">
        <f t="shared" si="220"/>
        <v>2253</v>
      </c>
      <c r="B2255" s="38">
        <v>348.32400000000001</v>
      </c>
      <c r="H2255" s="37">
        <f t="shared" si="221"/>
        <v>2253</v>
      </c>
      <c r="I2255" s="42">
        <f t="shared" si="222"/>
        <v>348.27582562747688</v>
      </c>
      <c r="O2255" s="43"/>
      <c r="P2255" s="43"/>
      <c r="X2255" s="37">
        <f t="shared" si="218"/>
        <v>2258</v>
      </c>
      <c r="Y2255" s="38">
        <f t="shared" si="219"/>
        <v>348.86399999999998</v>
      </c>
    </row>
    <row r="2256" spans="1:25" x14ac:dyDescent="0.2">
      <c r="A2256" s="37">
        <f t="shared" si="220"/>
        <v>2254</v>
      </c>
      <c r="B2256" s="38">
        <v>348.43200000000002</v>
      </c>
      <c r="H2256" s="37">
        <f t="shared" si="221"/>
        <v>2254</v>
      </c>
      <c r="I2256" s="42">
        <f t="shared" si="222"/>
        <v>348.38361955085861</v>
      </c>
      <c r="O2256" s="43"/>
      <c r="P2256" s="43"/>
      <c r="X2256" s="37">
        <f t="shared" si="218"/>
        <v>2259</v>
      </c>
      <c r="Y2256" s="38">
        <f t="shared" si="219"/>
        <v>348.97199999999998</v>
      </c>
    </row>
    <row r="2257" spans="1:25" x14ac:dyDescent="0.2">
      <c r="A2257" s="37">
        <f t="shared" si="220"/>
        <v>2255</v>
      </c>
      <c r="B2257" s="38">
        <v>348.54</v>
      </c>
      <c r="H2257" s="37">
        <f t="shared" si="221"/>
        <v>2255</v>
      </c>
      <c r="I2257" s="42">
        <f t="shared" si="222"/>
        <v>348.4914134742404</v>
      </c>
      <c r="O2257" s="43"/>
      <c r="P2257" s="43"/>
      <c r="X2257" s="37">
        <f t="shared" si="218"/>
        <v>2260</v>
      </c>
      <c r="Y2257" s="38">
        <f t="shared" si="219"/>
        <v>349.08</v>
      </c>
    </row>
    <row r="2258" spans="1:25" x14ac:dyDescent="0.2">
      <c r="A2258" s="37">
        <f t="shared" si="220"/>
        <v>2256</v>
      </c>
      <c r="B2258" s="38">
        <v>348.64800000000002</v>
      </c>
      <c r="H2258" s="37">
        <f t="shared" si="221"/>
        <v>2256</v>
      </c>
      <c r="I2258" s="42">
        <f t="shared" si="222"/>
        <v>348.59920739762219</v>
      </c>
      <c r="O2258" s="43"/>
      <c r="P2258" s="43"/>
      <c r="X2258" s="37">
        <f t="shared" si="218"/>
        <v>2261</v>
      </c>
      <c r="Y2258" s="38">
        <f t="shared" si="219"/>
        <v>349.18799999999999</v>
      </c>
    </row>
    <row r="2259" spans="1:25" x14ac:dyDescent="0.2">
      <c r="A2259" s="37">
        <f t="shared" si="220"/>
        <v>2257</v>
      </c>
      <c r="B2259" s="38">
        <v>348.75599999999997</v>
      </c>
      <c r="H2259" s="37">
        <f t="shared" si="221"/>
        <v>2257</v>
      </c>
      <c r="I2259" s="42">
        <f t="shared" si="222"/>
        <v>348.70700132100393</v>
      </c>
      <c r="O2259" s="43"/>
      <c r="P2259" s="43"/>
      <c r="X2259" s="37">
        <f t="shared" si="218"/>
        <v>2262</v>
      </c>
      <c r="Y2259" s="38">
        <f t="shared" si="219"/>
        <v>349.29599999999999</v>
      </c>
    </row>
    <row r="2260" spans="1:25" x14ac:dyDescent="0.2">
      <c r="A2260" s="37">
        <f t="shared" si="220"/>
        <v>2258</v>
      </c>
      <c r="B2260" s="38">
        <v>348.86399999999998</v>
      </c>
      <c r="H2260" s="37">
        <f t="shared" si="221"/>
        <v>2258</v>
      </c>
      <c r="I2260" s="42">
        <f t="shared" si="222"/>
        <v>348.81479524438572</v>
      </c>
      <c r="O2260" s="43"/>
      <c r="P2260" s="43"/>
      <c r="X2260" s="37">
        <f t="shared" si="218"/>
        <v>2263</v>
      </c>
      <c r="Y2260" s="38">
        <f t="shared" si="219"/>
        <v>349.404</v>
      </c>
    </row>
    <row r="2261" spans="1:25" x14ac:dyDescent="0.2">
      <c r="A2261" s="37">
        <f t="shared" si="220"/>
        <v>2259</v>
      </c>
      <c r="B2261" s="38">
        <v>348.97199999999998</v>
      </c>
      <c r="H2261" s="37">
        <f t="shared" si="221"/>
        <v>2259</v>
      </c>
      <c r="I2261" s="42">
        <f t="shared" si="222"/>
        <v>348.92258916776751</v>
      </c>
      <c r="O2261" s="43"/>
      <c r="P2261" s="43"/>
      <c r="X2261" s="37">
        <f t="shared" si="218"/>
        <v>2264</v>
      </c>
      <c r="Y2261" s="38">
        <f t="shared" si="219"/>
        <v>349.512</v>
      </c>
    </row>
    <row r="2262" spans="1:25" x14ac:dyDescent="0.2">
      <c r="A2262" s="37">
        <f t="shared" si="220"/>
        <v>2260</v>
      </c>
      <c r="B2262" s="38">
        <v>349.08</v>
      </c>
      <c r="H2262" s="37">
        <f t="shared" si="221"/>
        <v>2260</v>
      </c>
      <c r="I2262" s="42">
        <f t="shared" si="222"/>
        <v>349.03038309114925</v>
      </c>
      <c r="O2262" s="43"/>
      <c r="P2262" s="43"/>
      <c r="X2262" s="37">
        <f t="shared" si="218"/>
        <v>2265</v>
      </c>
      <c r="Y2262" s="38">
        <f t="shared" si="219"/>
        <v>349.62</v>
      </c>
    </row>
    <row r="2263" spans="1:25" x14ac:dyDescent="0.2">
      <c r="A2263" s="37">
        <f t="shared" si="220"/>
        <v>2261</v>
      </c>
      <c r="B2263" s="38">
        <v>349.18799999999999</v>
      </c>
      <c r="H2263" s="37">
        <f t="shared" si="221"/>
        <v>2261</v>
      </c>
      <c r="I2263" s="42">
        <f t="shared" si="222"/>
        <v>349.13817701453104</v>
      </c>
      <c r="O2263" s="43"/>
      <c r="P2263" s="43"/>
      <c r="X2263" s="37">
        <f t="shared" si="218"/>
        <v>2266</v>
      </c>
      <c r="Y2263" s="38">
        <f t="shared" si="219"/>
        <v>349.72800000000001</v>
      </c>
    </row>
    <row r="2264" spans="1:25" x14ac:dyDescent="0.2">
      <c r="A2264" s="37">
        <f t="shared" si="220"/>
        <v>2262</v>
      </c>
      <c r="B2264" s="38">
        <v>349.29599999999999</v>
      </c>
      <c r="H2264" s="37">
        <f t="shared" si="221"/>
        <v>2262</v>
      </c>
      <c r="I2264" s="42">
        <f t="shared" si="222"/>
        <v>349.24597093791277</v>
      </c>
      <c r="O2264" s="43"/>
      <c r="P2264" s="43"/>
      <c r="X2264" s="37">
        <f t="shared" si="218"/>
        <v>2267</v>
      </c>
      <c r="Y2264" s="38">
        <f t="shared" si="219"/>
        <v>349.83600000000001</v>
      </c>
    </row>
    <row r="2265" spans="1:25" x14ac:dyDescent="0.2">
      <c r="A2265" s="37">
        <f t="shared" si="220"/>
        <v>2263</v>
      </c>
      <c r="B2265" s="38">
        <v>349.404</v>
      </c>
      <c r="H2265" s="37">
        <f t="shared" si="221"/>
        <v>2263</v>
      </c>
      <c r="I2265" s="42">
        <f t="shared" si="222"/>
        <v>349.35376486129456</v>
      </c>
      <c r="O2265" s="43"/>
      <c r="P2265" s="43"/>
      <c r="X2265" s="37">
        <f t="shared" si="218"/>
        <v>2268</v>
      </c>
      <c r="Y2265" s="38">
        <f t="shared" si="219"/>
        <v>349.94400000000002</v>
      </c>
    </row>
    <row r="2266" spans="1:25" x14ac:dyDescent="0.2">
      <c r="A2266" s="37">
        <f t="shared" si="220"/>
        <v>2264</v>
      </c>
      <c r="B2266" s="38">
        <v>349.512</v>
      </c>
      <c r="H2266" s="37">
        <f t="shared" si="221"/>
        <v>2264</v>
      </c>
      <c r="I2266" s="42">
        <f t="shared" si="222"/>
        <v>349.46155878467636</v>
      </c>
      <c r="O2266" s="43"/>
      <c r="P2266" s="43"/>
      <c r="X2266" s="37">
        <f t="shared" si="218"/>
        <v>2269</v>
      </c>
      <c r="Y2266" s="38">
        <f t="shared" si="219"/>
        <v>350.05200000000002</v>
      </c>
    </row>
    <row r="2267" spans="1:25" x14ac:dyDescent="0.2">
      <c r="A2267" s="37">
        <f t="shared" si="220"/>
        <v>2265</v>
      </c>
      <c r="B2267" s="38">
        <v>349.62</v>
      </c>
      <c r="H2267" s="37">
        <f t="shared" si="221"/>
        <v>2265</v>
      </c>
      <c r="I2267" s="42">
        <f t="shared" si="222"/>
        <v>349.56935270805809</v>
      </c>
      <c r="O2267" s="43"/>
      <c r="P2267" s="43"/>
      <c r="X2267" s="37">
        <f t="shared" si="218"/>
        <v>2270</v>
      </c>
      <c r="Y2267" s="38">
        <f t="shared" si="219"/>
        <v>350.16</v>
      </c>
    </row>
    <row r="2268" spans="1:25" x14ac:dyDescent="0.2">
      <c r="A2268" s="37">
        <f t="shared" si="220"/>
        <v>2266</v>
      </c>
      <c r="B2268" s="38">
        <v>349.72800000000001</v>
      </c>
      <c r="H2268" s="37">
        <f t="shared" si="221"/>
        <v>2266</v>
      </c>
      <c r="I2268" s="42">
        <f t="shared" si="222"/>
        <v>349.67714663143988</v>
      </c>
      <c r="O2268" s="43"/>
      <c r="P2268" s="43"/>
      <c r="X2268" s="37">
        <f t="shared" si="218"/>
        <v>2271</v>
      </c>
      <c r="Y2268" s="38">
        <f t="shared" si="219"/>
        <v>350.26799999999997</v>
      </c>
    </row>
    <row r="2269" spans="1:25" x14ac:dyDescent="0.2">
      <c r="A2269" s="37">
        <f t="shared" si="220"/>
        <v>2267</v>
      </c>
      <c r="B2269" s="38">
        <v>349.83600000000001</v>
      </c>
      <c r="H2269" s="37">
        <f t="shared" si="221"/>
        <v>2267</v>
      </c>
      <c r="I2269" s="42">
        <f t="shared" si="222"/>
        <v>349.78494055482167</v>
      </c>
      <c r="O2269" s="43"/>
      <c r="P2269" s="43"/>
      <c r="X2269" s="37">
        <f t="shared" si="218"/>
        <v>2272</v>
      </c>
      <c r="Y2269" s="38">
        <f t="shared" si="219"/>
        <v>350.37599999999998</v>
      </c>
    </row>
    <row r="2270" spans="1:25" x14ac:dyDescent="0.2">
      <c r="A2270" s="37">
        <f t="shared" si="220"/>
        <v>2268</v>
      </c>
      <c r="B2270" s="38">
        <v>349.94400000000002</v>
      </c>
      <c r="H2270" s="37">
        <f t="shared" si="221"/>
        <v>2268</v>
      </c>
      <c r="I2270" s="42">
        <f t="shared" si="222"/>
        <v>349.89273447820341</v>
      </c>
      <c r="O2270" s="43"/>
      <c r="P2270" s="43"/>
      <c r="X2270" s="37">
        <f t="shared" si="218"/>
        <v>2273</v>
      </c>
      <c r="Y2270" s="38">
        <f t="shared" si="219"/>
        <v>350.48399999999998</v>
      </c>
    </row>
    <row r="2271" spans="1:25" x14ac:dyDescent="0.2">
      <c r="A2271" s="37">
        <f t="shared" si="220"/>
        <v>2269</v>
      </c>
      <c r="B2271" s="38">
        <v>350.05200000000002</v>
      </c>
      <c r="H2271" s="37">
        <f t="shared" si="221"/>
        <v>2269</v>
      </c>
      <c r="I2271" s="42">
        <f t="shared" si="222"/>
        <v>350.0005284015852</v>
      </c>
      <c r="O2271" s="43"/>
      <c r="P2271" s="43"/>
      <c r="X2271" s="37">
        <f t="shared" si="218"/>
        <v>2274</v>
      </c>
      <c r="Y2271" s="38">
        <f t="shared" si="219"/>
        <v>350.59199999999998</v>
      </c>
    </row>
    <row r="2272" spans="1:25" x14ac:dyDescent="0.2">
      <c r="A2272" s="37">
        <f t="shared" si="220"/>
        <v>2270</v>
      </c>
      <c r="B2272" s="38">
        <v>350.16</v>
      </c>
      <c r="H2272" s="37">
        <f t="shared" si="221"/>
        <v>2270</v>
      </c>
      <c r="I2272" s="42">
        <f t="shared" si="222"/>
        <v>350.10832232496693</v>
      </c>
      <c r="O2272" s="43"/>
      <c r="P2272" s="43"/>
      <c r="X2272" s="37">
        <f t="shared" si="218"/>
        <v>2275</v>
      </c>
      <c r="Y2272" s="38">
        <f t="shared" si="219"/>
        <v>350.7</v>
      </c>
    </row>
    <row r="2273" spans="1:25" x14ac:dyDescent="0.2">
      <c r="A2273" s="37">
        <f t="shared" si="220"/>
        <v>2271</v>
      </c>
      <c r="B2273" s="38">
        <v>350.26799999999997</v>
      </c>
      <c r="H2273" s="37">
        <f t="shared" si="221"/>
        <v>2271</v>
      </c>
      <c r="I2273" s="42">
        <f t="shared" si="222"/>
        <v>350.21611624834873</v>
      </c>
      <c r="O2273" s="43"/>
      <c r="P2273" s="43"/>
      <c r="X2273" s="37">
        <f t="shared" si="218"/>
        <v>2276</v>
      </c>
      <c r="Y2273" s="38">
        <f t="shared" si="219"/>
        <v>350.80799999999999</v>
      </c>
    </row>
    <row r="2274" spans="1:25" x14ac:dyDescent="0.2">
      <c r="A2274" s="37">
        <f t="shared" si="220"/>
        <v>2272</v>
      </c>
      <c r="B2274" s="38">
        <v>350.37599999999998</v>
      </c>
      <c r="H2274" s="37">
        <f t="shared" si="221"/>
        <v>2272</v>
      </c>
      <c r="I2274" s="42">
        <f t="shared" si="222"/>
        <v>350.32391017173052</v>
      </c>
      <c r="O2274" s="43"/>
      <c r="P2274" s="43"/>
      <c r="X2274" s="37">
        <f t="shared" si="218"/>
        <v>2277</v>
      </c>
      <c r="Y2274" s="38">
        <f t="shared" si="219"/>
        <v>350.916</v>
      </c>
    </row>
    <row r="2275" spans="1:25" x14ac:dyDescent="0.2">
      <c r="A2275" s="37">
        <f t="shared" si="220"/>
        <v>2273</v>
      </c>
      <c r="B2275" s="38">
        <v>350.48399999999998</v>
      </c>
      <c r="H2275" s="37">
        <f t="shared" si="221"/>
        <v>2273</v>
      </c>
      <c r="I2275" s="42">
        <f t="shared" si="222"/>
        <v>350.43170409511225</v>
      </c>
      <c r="O2275" s="43"/>
      <c r="P2275" s="43"/>
      <c r="X2275" s="37">
        <f t="shared" si="218"/>
        <v>2278</v>
      </c>
      <c r="Y2275" s="38">
        <f t="shared" si="219"/>
        <v>351.024</v>
      </c>
    </row>
    <row r="2276" spans="1:25" x14ac:dyDescent="0.2">
      <c r="A2276" s="37">
        <f t="shared" si="220"/>
        <v>2274</v>
      </c>
      <c r="B2276" s="38">
        <v>350.59199999999998</v>
      </c>
      <c r="H2276" s="37">
        <f t="shared" si="221"/>
        <v>2274</v>
      </c>
      <c r="I2276" s="42">
        <f t="shared" si="222"/>
        <v>350.53949801849404</v>
      </c>
      <c r="O2276" s="43"/>
      <c r="P2276" s="43"/>
      <c r="X2276" s="37">
        <f t="shared" si="218"/>
        <v>2279</v>
      </c>
      <c r="Y2276" s="38">
        <f t="shared" si="219"/>
        <v>351.13200000000001</v>
      </c>
    </row>
    <row r="2277" spans="1:25" x14ac:dyDescent="0.2">
      <c r="A2277" s="37">
        <f t="shared" si="220"/>
        <v>2275</v>
      </c>
      <c r="B2277" s="38">
        <v>350.7</v>
      </c>
      <c r="H2277" s="37">
        <f t="shared" si="221"/>
        <v>2275</v>
      </c>
      <c r="I2277" s="42">
        <f t="shared" si="222"/>
        <v>350.64729194187584</v>
      </c>
      <c r="O2277" s="43"/>
      <c r="P2277" s="43"/>
      <c r="X2277" s="37">
        <f t="shared" si="218"/>
        <v>2280</v>
      </c>
      <c r="Y2277" s="38">
        <f t="shared" si="219"/>
        <v>351.24</v>
      </c>
    </row>
    <row r="2278" spans="1:25" x14ac:dyDescent="0.2">
      <c r="A2278" s="37">
        <f t="shared" si="220"/>
        <v>2276</v>
      </c>
      <c r="B2278" s="38">
        <v>350.80799999999999</v>
      </c>
      <c r="H2278" s="37">
        <f t="shared" si="221"/>
        <v>2276</v>
      </c>
      <c r="I2278" s="42">
        <f t="shared" si="222"/>
        <v>350.75508586525757</v>
      </c>
      <c r="O2278" s="43"/>
      <c r="P2278" s="43"/>
      <c r="X2278" s="37">
        <f t="shared" si="218"/>
        <v>2281</v>
      </c>
      <c r="Y2278" s="38">
        <f t="shared" si="219"/>
        <v>351.34800000000001</v>
      </c>
    </row>
    <row r="2279" spans="1:25" x14ac:dyDescent="0.2">
      <c r="A2279" s="37">
        <f t="shared" si="220"/>
        <v>2277</v>
      </c>
      <c r="B2279" s="38">
        <v>350.916</v>
      </c>
      <c r="H2279" s="37">
        <f t="shared" si="221"/>
        <v>2277</v>
      </c>
      <c r="I2279" s="42">
        <f t="shared" si="222"/>
        <v>350.86287978863936</v>
      </c>
      <c r="O2279" s="43"/>
      <c r="P2279" s="43"/>
      <c r="X2279" s="37">
        <f t="shared" si="218"/>
        <v>2282</v>
      </c>
      <c r="Y2279" s="38">
        <f t="shared" si="219"/>
        <v>351.45600000000002</v>
      </c>
    </row>
    <row r="2280" spans="1:25" x14ac:dyDescent="0.2">
      <c r="A2280" s="37">
        <f t="shared" si="220"/>
        <v>2278</v>
      </c>
      <c r="B2280" s="38">
        <v>351.024</v>
      </c>
      <c r="H2280" s="37">
        <f t="shared" si="221"/>
        <v>2278</v>
      </c>
      <c r="I2280" s="42">
        <f t="shared" si="222"/>
        <v>350.9706737120211</v>
      </c>
      <c r="O2280" s="43"/>
      <c r="P2280" s="43"/>
      <c r="X2280" s="37">
        <f t="shared" si="218"/>
        <v>2283</v>
      </c>
      <c r="Y2280" s="38">
        <f t="shared" si="219"/>
        <v>351.56400000000002</v>
      </c>
    </row>
    <row r="2281" spans="1:25" x14ac:dyDescent="0.2">
      <c r="A2281" s="37">
        <f t="shared" si="220"/>
        <v>2279</v>
      </c>
      <c r="B2281" s="38">
        <v>351.13200000000001</v>
      </c>
      <c r="H2281" s="37">
        <f t="shared" si="221"/>
        <v>2279</v>
      </c>
      <c r="I2281" s="42">
        <f t="shared" si="222"/>
        <v>351.07846763540289</v>
      </c>
      <c r="O2281" s="43"/>
      <c r="P2281" s="43"/>
      <c r="X2281" s="37">
        <f t="shared" si="218"/>
        <v>2284</v>
      </c>
      <c r="Y2281" s="38">
        <f t="shared" si="219"/>
        <v>351.67200000000003</v>
      </c>
    </row>
    <row r="2282" spans="1:25" x14ac:dyDescent="0.2">
      <c r="A2282" s="37">
        <f t="shared" si="220"/>
        <v>2280</v>
      </c>
      <c r="B2282" s="38">
        <v>351.24</v>
      </c>
      <c r="H2282" s="37">
        <f t="shared" si="221"/>
        <v>2280</v>
      </c>
      <c r="I2282" s="42">
        <f t="shared" si="222"/>
        <v>351.18626155878468</v>
      </c>
      <c r="O2282" s="43"/>
      <c r="P2282" s="43"/>
      <c r="X2282" s="37">
        <f t="shared" si="218"/>
        <v>2285</v>
      </c>
      <c r="Y2282" s="38">
        <f t="shared" si="219"/>
        <v>351.78</v>
      </c>
    </row>
    <row r="2283" spans="1:25" x14ac:dyDescent="0.2">
      <c r="A2283" s="37">
        <f t="shared" si="220"/>
        <v>2281</v>
      </c>
      <c r="B2283" s="38">
        <v>351.34800000000001</v>
      </c>
      <c r="H2283" s="37">
        <f t="shared" si="221"/>
        <v>2281</v>
      </c>
      <c r="I2283" s="42">
        <f t="shared" si="222"/>
        <v>351.29405548216641</v>
      </c>
      <c r="O2283" s="43"/>
      <c r="P2283" s="43"/>
      <c r="X2283" s="37">
        <f t="shared" si="218"/>
        <v>2286</v>
      </c>
      <c r="Y2283" s="38">
        <f t="shared" si="219"/>
        <v>351.88799999999998</v>
      </c>
    </row>
    <row r="2284" spans="1:25" x14ac:dyDescent="0.2">
      <c r="A2284" s="37">
        <f t="shared" si="220"/>
        <v>2282</v>
      </c>
      <c r="B2284" s="38">
        <v>351.45600000000002</v>
      </c>
      <c r="H2284" s="37">
        <f t="shared" si="221"/>
        <v>2282</v>
      </c>
      <c r="I2284" s="42">
        <f t="shared" si="222"/>
        <v>351.40184940554821</v>
      </c>
      <c r="O2284" s="43"/>
      <c r="P2284" s="43"/>
      <c r="X2284" s="37">
        <f t="shared" si="218"/>
        <v>2287</v>
      </c>
      <c r="Y2284" s="38">
        <f t="shared" si="219"/>
        <v>351.99599999999998</v>
      </c>
    </row>
    <row r="2285" spans="1:25" x14ac:dyDescent="0.2">
      <c r="A2285" s="37">
        <f t="shared" si="220"/>
        <v>2283</v>
      </c>
      <c r="B2285" s="38">
        <v>351.56400000000002</v>
      </c>
      <c r="H2285" s="37">
        <f t="shared" si="221"/>
        <v>2283</v>
      </c>
      <c r="I2285" s="42">
        <f t="shared" si="222"/>
        <v>351.50964332893</v>
      </c>
      <c r="O2285" s="43"/>
      <c r="P2285" s="43"/>
      <c r="X2285" s="37">
        <f t="shared" si="218"/>
        <v>2288</v>
      </c>
      <c r="Y2285" s="38">
        <f t="shared" si="219"/>
        <v>352.10399999999998</v>
      </c>
    </row>
    <row r="2286" spans="1:25" x14ac:dyDescent="0.2">
      <c r="A2286" s="37">
        <f t="shared" si="220"/>
        <v>2284</v>
      </c>
      <c r="B2286" s="38">
        <v>351.67200000000003</v>
      </c>
      <c r="H2286" s="37">
        <f t="shared" si="221"/>
        <v>2284</v>
      </c>
      <c r="I2286" s="42">
        <f t="shared" si="222"/>
        <v>351.61743725231173</v>
      </c>
      <c r="O2286" s="43"/>
      <c r="P2286" s="43"/>
      <c r="X2286" s="37">
        <f t="shared" si="218"/>
        <v>2289</v>
      </c>
      <c r="Y2286" s="38">
        <f t="shared" si="219"/>
        <v>352.21199999999999</v>
      </c>
    </row>
    <row r="2287" spans="1:25" x14ac:dyDescent="0.2">
      <c r="A2287" s="37">
        <f t="shared" si="220"/>
        <v>2285</v>
      </c>
      <c r="B2287" s="38">
        <v>351.78</v>
      </c>
      <c r="H2287" s="37">
        <f t="shared" si="221"/>
        <v>2285</v>
      </c>
      <c r="I2287" s="42">
        <f t="shared" si="222"/>
        <v>351.72523117569352</v>
      </c>
      <c r="O2287" s="43"/>
      <c r="P2287" s="43"/>
      <c r="X2287" s="37">
        <f t="shared" si="218"/>
        <v>2290</v>
      </c>
      <c r="Y2287" s="38">
        <f t="shared" si="219"/>
        <v>352.32</v>
      </c>
    </row>
    <row r="2288" spans="1:25" x14ac:dyDescent="0.2">
      <c r="A2288" s="37">
        <f t="shared" si="220"/>
        <v>2286</v>
      </c>
      <c r="B2288" s="38">
        <v>351.88799999999998</v>
      </c>
      <c r="H2288" s="37">
        <f t="shared" si="221"/>
        <v>2286</v>
      </c>
      <c r="I2288" s="42">
        <f t="shared" si="222"/>
        <v>351.83302509907526</v>
      </c>
      <c r="O2288" s="43"/>
      <c r="P2288" s="43"/>
      <c r="X2288" s="37">
        <f t="shared" si="218"/>
        <v>2291</v>
      </c>
      <c r="Y2288" s="38">
        <f t="shared" si="219"/>
        <v>352.428</v>
      </c>
    </row>
    <row r="2289" spans="1:25" x14ac:dyDescent="0.2">
      <c r="A2289" s="37">
        <f t="shared" si="220"/>
        <v>2287</v>
      </c>
      <c r="B2289" s="38">
        <v>351.99599999999998</v>
      </c>
      <c r="H2289" s="37">
        <f t="shared" si="221"/>
        <v>2287</v>
      </c>
      <c r="I2289" s="42">
        <f t="shared" si="222"/>
        <v>351.94081902245705</v>
      </c>
      <c r="O2289" s="43"/>
      <c r="P2289" s="43"/>
      <c r="X2289" s="37">
        <f t="shared" si="218"/>
        <v>2292</v>
      </c>
      <c r="Y2289" s="38">
        <f t="shared" si="219"/>
        <v>352.536</v>
      </c>
    </row>
    <row r="2290" spans="1:25" x14ac:dyDescent="0.2">
      <c r="A2290" s="37">
        <f t="shared" si="220"/>
        <v>2288</v>
      </c>
      <c r="B2290" s="38">
        <v>352.10399999999998</v>
      </c>
      <c r="H2290" s="37">
        <f t="shared" si="221"/>
        <v>2288</v>
      </c>
      <c r="I2290" s="42">
        <f t="shared" si="222"/>
        <v>352.04861294583884</v>
      </c>
      <c r="O2290" s="43"/>
      <c r="P2290" s="43"/>
      <c r="X2290" s="37">
        <f t="shared" si="218"/>
        <v>2293</v>
      </c>
      <c r="Y2290" s="38">
        <f t="shared" si="219"/>
        <v>352.64400000000001</v>
      </c>
    </row>
    <row r="2291" spans="1:25" x14ac:dyDescent="0.2">
      <c r="A2291" s="37">
        <f t="shared" si="220"/>
        <v>2289</v>
      </c>
      <c r="B2291" s="38">
        <v>352.21199999999999</v>
      </c>
      <c r="H2291" s="37">
        <f t="shared" si="221"/>
        <v>2289</v>
      </c>
      <c r="I2291" s="42">
        <f t="shared" si="222"/>
        <v>352.15640686922058</v>
      </c>
      <c r="O2291" s="43"/>
      <c r="P2291" s="43"/>
      <c r="X2291" s="37">
        <f t="shared" si="218"/>
        <v>2294</v>
      </c>
      <c r="Y2291" s="38">
        <f t="shared" si="219"/>
        <v>352.75200000000001</v>
      </c>
    </row>
    <row r="2292" spans="1:25" x14ac:dyDescent="0.2">
      <c r="A2292" s="37">
        <f t="shared" si="220"/>
        <v>2290</v>
      </c>
      <c r="B2292" s="38">
        <v>352.32</v>
      </c>
      <c r="H2292" s="37">
        <f t="shared" si="221"/>
        <v>2290</v>
      </c>
      <c r="I2292" s="42">
        <f t="shared" si="222"/>
        <v>352.26420079260237</v>
      </c>
      <c r="O2292" s="43"/>
      <c r="P2292" s="43"/>
      <c r="X2292" s="37">
        <f t="shared" si="218"/>
        <v>2295</v>
      </c>
      <c r="Y2292" s="38">
        <f t="shared" si="219"/>
        <v>352.86</v>
      </c>
    </row>
    <row r="2293" spans="1:25" x14ac:dyDescent="0.2">
      <c r="A2293" s="37">
        <f t="shared" si="220"/>
        <v>2291</v>
      </c>
      <c r="B2293" s="38">
        <v>352.428</v>
      </c>
      <c r="H2293" s="37">
        <f t="shared" si="221"/>
        <v>2291</v>
      </c>
      <c r="I2293" s="42">
        <f t="shared" si="222"/>
        <v>352.37199471598416</v>
      </c>
      <c r="O2293" s="43"/>
      <c r="P2293" s="43"/>
      <c r="X2293" s="37">
        <f t="shared" si="218"/>
        <v>2296</v>
      </c>
      <c r="Y2293" s="38">
        <f t="shared" si="219"/>
        <v>352.96800000000002</v>
      </c>
    </row>
    <row r="2294" spans="1:25" x14ac:dyDescent="0.2">
      <c r="A2294" s="37">
        <f t="shared" si="220"/>
        <v>2292</v>
      </c>
      <c r="B2294" s="38">
        <v>352.536</v>
      </c>
      <c r="H2294" s="37">
        <f t="shared" si="221"/>
        <v>2292</v>
      </c>
      <c r="I2294" s="42">
        <f t="shared" si="222"/>
        <v>352.47978863936589</v>
      </c>
      <c r="O2294" s="43"/>
      <c r="P2294" s="43"/>
      <c r="X2294" s="37">
        <f t="shared" si="218"/>
        <v>2297</v>
      </c>
      <c r="Y2294" s="38">
        <f t="shared" si="219"/>
        <v>353.07600000000002</v>
      </c>
    </row>
    <row r="2295" spans="1:25" x14ac:dyDescent="0.2">
      <c r="A2295" s="37">
        <f t="shared" si="220"/>
        <v>2293</v>
      </c>
      <c r="B2295" s="38">
        <v>352.64400000000001</v>
      </c>
      <c r="H2295" s="37">
        <f t="shared" si="221"/>
        <v>2293</v>
      </c>
      <c r="I2295" s="42">
        <f t="shared" si="222"/>
        <v>352.58758256274768</v>
      </c>
      <c r="O2295" s="43"/>
      <c r="P2295" s="43"/>
      <c r="X2295" s="37">
        <f t="shared" si="218"/>
        <v>2298</v>
      </c>
      <c r="Y2295" s="38">
        <f t="shared" si="219"/>
        <v>353.18400000000003</v>
      </c>
    </row>
    <row r="2296" spans="1:25" x14ac:dyDescent="0.2">
      <c r="A2296" s="37">
        <f t="shared" si="220"/>
        <v>2294</v>
      </c>
      <c r="B2296" s="38">
        <v>352.75200000000001</v>
      </c>
      <c r="H2296" s="37">
        <f t="shared" si="221"/>
        <v>2294</v>
      </c>
      <c r="I2296" s="42">
        <f t="shared" si="222"/>
        <v>352.69537648612942</v>
      </c>
      <c r="O2296" s="43"/>
      <c r="P2296" s="43"/>
      <c r="X2296" s="37">
        <f t="shared" si="218"/>
        <v>2299</v>
      </c>
      <c r="Y2296" s="38">
        <f t="shared" si="219"/>
        <v>353.29199999999997</v>
      </c>
    </row>
    <row r="2297" spans="1:25" x14ac:dyDescent="0.2">
      <c r="A2297" s="37">
        <f t="shared" si="220"/>
        <v>2295</v>
      </c>
      <c r="B2297" s="38">
        <v>352.86</v>
      </c>
      <c r="H2297" s="37">
        <f t="shared" si="221"/>
        <v>2295</v>
      </c>
      <c r="I2297" s="42">
        <f t="shared" si="222"/>
        <v>352.80317040951121</v>
      </c>
      <c r="O2297" s="43"/>
      <c r="P2297" s="43"/>
      <c r="X2297" s="37">
        <f t="shared" si="218"/>
        <v>2300</v>
      </c>
      <c r="Y2297" s="38">
        <f t="shared" si="219"/>
        <v>353.4</v>
      </c>
    </row>
    <row r="2298" spans="1:25" x14ac:dyDescent="0.2">
      <c r="A2298" s="37">
        <f t="shared" si="220"/>
        <v>2296</v>
      </c>
      <c r="B2298" s="38">
        <v>352.96800000000002</v>
      </c>
      <c r="H2298" s="37">
        <f t="shared" si="221"/>
        <v>2296</v>
      </c>
      <c r="I2298" s="42">
        <f t="shared" si="222"/>
        <v>352.910964332893</v>
      </c>
      <c r="O2298" s="43"/>
      <c r="P2298" s="43"/>
      <c r="X2298" s="37">
        <f t="shared" si="218"/>
        <v>2301</v>
      </c>
      <c r="Y2298" s="38">
        <f t="shared" si="219"/>
        <v>353.50799999999998</v>
      </c>
    </row>
    <row r="2299" spans="1:25" x14ac:dyDescent="0.2">
      <c r="A2299" s="37">
        <f t="shared" si="220"/>
        <v>2297</v>
      </c>
      <c r="B2299" s="38">
        <v>353.07600000000002</v>
      </c>
      <c r="H2299" s="37">
        <f t="shared" si="221"/>
        <v>2297</v>
      </c>
      <c r="I2299" s="42">
        <f t="shared" si="222"/>
        <v>353.01875825627474</v>
      </c>
      <c r="O2299" s="43"/>
      <c r="P2299" s="43"/>
      <c r="X2299" s="37">
        <f t="shared" si="218"/>
        <v>2302</v>
      </c>
      <c r="Y2299" s="38">
        <f t="shared" si="219"/>
        <v>353.61599999999999</v>
      </c>
    </row>
    <row r="2300" spans="1:25" x14ac:dyDescent="0.2">
      <c r="A2300" s="37">
        <f t="shared" si="220"/>
        <v>2298</v>
      </c>
      <c r="B2300" s="38">
        <v>353.18400000000003</v>
      </c>
      <c r="H2300" s="37">
        <f t="shared" si="221"/>
        <v>2298</v>
      </c>
      <c r="I2300" s="42">
        <f t="shared" si="222"/>
        <v>353.12655217965653</v>
      </c>
      <c r="O2300" s="43"/>
      <c r="P2300" s="43"/>
      <c r="X2300" s="37">
        <f t="shared" si="218"/>
        <v>2303</v>
      </c>
      <c r="Y2300" s="38">
        <f t="shared" si="219"/>
        <v>353.72399999999999</v>
      </c>
    </row>
    <row r="2301" spans="1:25" x14ac:dyDescent="0.2">
      <c r="A2301" s="37">
        <f t="shared" si="220"/>
        <v>2299</v>
      </c>
      <c r="B2301" s="38">
        <v>353.29199999999997</v>
      </c>
      <c r="H2301" s="37">
        <f t="shared" si="221"/>
        <v>2299</v>
      </c>
      <c r="I2301" s="42">
        <f t="shared" si="222"/>
        <v>353.23434610303832</v>
      </c>
      <c r="O2301" s="43"/>
      <c r="P2301" s="43"/>
      <c r="X2301" s="37">
        <f t="shared" si="218"/>
        <v>2304</v>
      </c>
      <c r="Y2301" s="38">
        <f t="shared" si="219"/>
        <v>353.83199999999999</v>
      </c>
    </row>
    <row r="2302" spans="1:25" x14ac:dyDescent="0.2">
      <c r="A2302" s="37">
        <f t="shared" si="220"/>
        <v>2300</v>
      </c>
      <c r="B2302" s="38">
        <v>353.4</v>
      </c>
      <c r="H2302" s="37">
        <f t="shared" si="221"/>
        <v>2300</v>
      </c>
      <c r="I2302" s="42">
        <f t="shared" si="222"/>
        <v>353.34214002642005</v>
      </c>
      <c r="O2302" s="43"/>
      <c r="P2302" s="43"/>
      <c r="X2302" s="37">
        <f t="shared" si="218"/>
        <v>2305</v>
      </c>
      <c r="Y2302" s="38">
        <f t="shared" si="219"/>
        <v>353.94</v>
      </c>
    </row>
    <row r="2303" spans="1:25" x14ac:dyDescent="0.2">
      <c r="A2303" s="37">
        <f t="shared" si="220"/>
        <v>2301</v>
      </c>
      <c r="B2303" s="38">
        <v>353.50799999999998</v>
      </c>
      <c r="H2303" s="37">
        <f t="shared" si="221"/>
        <v>2301</v>
      </c>
      <c r="I2303" s="42">
        <f t="shared" si="222"/>
        <v>353.44993394980185</v>
      </c>
      <c r="O2303" s="43"/>
      <c r="P2303" s="43"/>
      <c r="X2303" s="37">
        <f t="shared" si="218"/>
        <v>2306</v>
      </c>
      <c r="Y2303" s="38">
        <f t="shared" si="219"/>
        <v>354.048</v>
      </c>
    </row>
    <row r="2304" spans="1:25" x14ac:dyDescent="0.2">
      <c r="A2304" s="37">
        <f t="shared" si="220"/>
        <v>2302</v>
      </c>
      <c r="B2304" s="38">
        <v>353.61599999999999</v>
      </c>
      <c r="H2304" s="37">
        <f t="shared" si="221"/>
        <v>2302</v>
      </c>
      <c r="I2304" s="42">
        <f t="shared" si="222"/>
        <v>353.55772787318358</v>
      </c>
      <c r="O2304" s="43"/>
      <c r="P2304" s="43"/>
      <c r="X2304" s="37">
        <f t="shared" si="218"/>
        <v>2307</v>
      </c>
      <c r="Y2304" s="38">
        <f t="shared" si="219"/>
        <v>354.15600000000001</v>
      </c>
    </row>
    <row r="2305" spans="1:25" x14ac:dyDescent="0.2">
      <c r="A2305" s="37">
        <f t="shared" si="220"/>
        <v>2303</v>
      </c>
      <c r="B2305" s="38">
        <v>353.72399999999999</v>
      </c>
      <c r="H2305" s="37">
        <f t="shared" si="221"/>
        <v>2303</v>
      </c>
      <c r="I2305" s="42">
        <f t="shared" si="222"/>
        <v>353.66552179656537</v>
      </c>
      <c r="O2305" s="43"/>
      <c r="P2305" s="43"/>
      <c r="X2305" s="37">
        <f t="shared" si="218"/>
        <v>2308</v>
      </c>
      <c r="Y2305" s="38">
        <f t="shared" si="219"/>
        <v>354.26400000000001</v>
      </c>
    </row>
    <row r="2306" spans="1:25" x14ac:dyDescent="0.2">
      <c r="A2306" s="37">
        <f t="shared" si="220"/>
        <v>2304</v>
      </c>
      <c r="B2306" s="38">
        <v>353.83199999999999</v>
      </c>
      <c r="H2306" s="37">
        <f t="shared" si="221"/>
        <v>2304</v>
      </c>
      <c r="I2306" s="42">
        <f t="shared" si="222"/>
        <v>353.77331571994716</v>
      </c>
      <c r="O2306" s="43"/>
      <c r="P2306" s="43"/>
      <c r="X2306" s="37">
        <f t="shared" si="218"/>
        <v>2309</v>
      </c>
      <c r="Y2306" s="38">
        <f t="shared" si="219"/>
        <v>354.37200000000001</v>
      </c>
    </row>
    <row r="2307" spans="1:25" x14ac:dyDescent="0.2">
      <c r="A2307" s="37">
        <f t="shared" si="220"/>
        <v>2305</v>
      </c>
      <c r="B2307" s="38">
        <v>353.94</v>
      </c>
      <c r="H2307" s="37">
        <f t="shared" si="221"/>
        <v>2305</v>
      </c>
      <c r="I2307" s="42">
        <f t="shared" si="222"/>
        <v>353.8811096433289</v>
      </c>
      <c r="O2307" s="43"/>
      <c r="P2307" s="43"/>
      <c r="X2307" s="37">
        <f t="shared" si="218"/>
        <v>2310</v>
      </c>
      <c r="Y2307" s="38">
        <f t="shared" si="219"/>
        <v>354.48</v>
      </c>
    </row>
    <row r="2308" spans="1:25" x14ac:dyDescent="0.2">
      <c r="A2308" s="37">
        <f t="shared" si="220"/>
        <v>2306</v>
      </c>
      <c r="B2308" s="38">
        <v>354.048</v>
      </c>
      <c r="H2308" s="37">
        <f t="shared" si="221"/>
        <v>2306</v>
      </c>
      <c r="I2308" s="42">
        <f t="shared" si="222"/>
        <v>353.98890356671069</v>
      </c>
      <c r="O2308" s="43"/>
      <c r="P2308" s="43"/>
      <c r="X2308" s="37">
        <f t="shared" ref="X2308:X2371" si="223">X2307+1</f>
        <v>2311</v>
      </c>
      <c r="Y2308" s="38">
        <f t="shared" si="219"/>
        <v>354.58800000000002</v>
      </c>
    </row>
    <row r="2309" spans="1:25" x14ac:dyDescent="0.2">
      <c r="A2309" s="37">
        <f t="shared" si="220"/>
        <v>2307</v>
      </c>
      <c r="B2309" s="38">
        <v>354.15600000000001</v>
      </c>
      <c r="H2309" s="37">
        <f t="shared" si="221"/>
        <v>2307</v>
      </c>
      <c r="I2309" s="42">
        <f t="shared" si="222"/>
        <v>354.09669749009248</v>
      </c>
      <c r="O2309" s="43"/>
      <c r="P2309" s="43"/>
      <c r="X2309" s="37">
        <f t="shared" si="223"/>
        <v>2312</v>
      </c>
      <c r="Y2309" s="38">
        <f t="shared" si="219"/>
        <v>354.69600000000003</v>
      </c>
    </row>
    <row r="2310" spans="1:25" x14ac:dyDescent="0.2">
      <c r="A2310" s="37">
        <f t="shared" si="220"/>
        <v>2308</v>
      </c>
      <c r="B2310" s="38">
        <v>354.26400000000001</v>
      </c>
      <c r="H2310" s="37">
        <f t="shared" si="221"/>
        <v>2308</v>
      </c>
      <c r="I2310" s="42">
        <f t="shared" si="222"/>
        <v>354.20449141347422</v>
      </c>
      <c r="O2310" s="43"/>
      <c r="P2310" s="43"/>
      <c r="X2310" s="37">
        <f t="shared" si="223"/>
        <v>2313</v>
      </c>
      <c r="Y2310" s="38">
        <f t="shared" si="219"/>
        <v>354.80399999999997</v>
      </c>
    </row>
    <row r="2311" spans="1:25" x14ac:dyDescent="0.2">
      <c r="A2311" s="37">
        <f t="shared" si="220"/>
        <v>2309</v>
      </c>
      <c r="B2311" s="38">
        <v>354.37200000000001</v>
      </c>
      <c r="H2311" s="37">
        <f t="shared" si="221"/>
        <v>2309</v>
      </c>
      <c r="I2311" s="42">
        <f t="shared" si="222"/>
        <v>354.31228533685601</v>
      </c>
      <c r="O2311" s="43"/>
      <c r="P2311" s="43"/>
      <c r="X2311" s="37">
        <f t="shared" si="223"/>
        <v>2314</v>
      </c>
      <c r="Y2311" s="38">
        <f t="shared" si="219"/>
        <v>354.91199999999998</v>
      </c>
    </row>
    <row r="2312" spans="1:25" x14ac:dyDescent="0.2">
      <c r="A2312" s="37">
        <f t="shared" si="220"/>
        <v>2310</v>
      </c>
      <c r="B2312" s="38">
        <v>354.48</v>
      </c>
      <c r="H2312" s="37">
        <f t="shared" si="221"/>
        <v>2310</v>
      </c>
      <c r="I2312" s="42">
        <f t="shared" si="222"/>
        <v>354.42007926023774</v>
      </c>
      <c r="O2312" s="43"/>
      <c r="P2312" s="43"/>
      <c r="X2312" s="37">
        <f t="shared" si="223"/>
        <v>2315</v>
      </c>
      <c r="Y2312" s="38">
        <f t="shared" ref="Y2312:Y2375" si="224">SUM(Y$2247+((Y$2497-Y$2247)*((X2312-X$2247)/(X$2497-X$2247))))</f>
        <v>355.02</v>
      </c>
    </row>
    <row r="2313" spans="1:25" x14ac:dyDescent="0.2">
      <c r="A2313" s="37">
        <f t="shared" ref="A2313:A2376" si="225">A2312+1</f>
        <v>2311</v>
      </c>
      <c r="B2313" s="38">
        <v>354.58800000000002</v>
      </c>
      <c r="H2313" s="37">
        <f t="shared" ref="H2313:H2376" si="226">H2312+1</f>
        <v>2311</v>
      </c>
      <c r="I2313" s="42">
        <f t="shared" si="222"/>
        <v>354.52787318361953</v>
      </c>
      <c r="O2313" s="43"/>
      <c r="P2313" s="43"/>
      <c r="X2313" s="37">
        <f t="shared" si="223"/>
        <v>2316</v>
      </c>
      <c r="Y2313" s="38">
        <f t="shared" si="224"/>
        <v>355.12799999999999</v>
      </c>
    </row>
    <row r="2314" spans="1:25" x14ac:dyDescent="0.2">
      <c r="A2314" s="37">
        <f t="shared" si="225"/>
        <v>2312</v>
      </c>
      <c r="B2314" s="38">
        <v>354.69600000000003</v>
      </c>
      <c r="H2314" s="37">
        <f t="shared" si="226"/>
        <v>2312</v>
      </c>
      <c r="I2314" s="42">
        <f t="shared" si="222"/>
        <v>354.63566710700132</v>
      </c>
      <c r="O2314" s="43"/>
      <c r="P2314" s="43"/>
      <c r="X2314" s="37">
        <f t="shared" si="223"/>
        <v>2317</v>
      </c>
      <c r="Y2314" s="38">
        <f t="shared" si="224"/>
        <v>355.23599999999999</v>
      </c>
    </row>
    <row r="2315" spans="1:25" x14ac:dyDescent="0.2">
      <c r="A2315" s="37">
        <f t="shared" si="225"/>
        <v>2313</v>
      </c>
      <c r="B2315" s="38">
        <v>354.80399999999997</v>
      </c>
      <c r="H2315" s="37">
        <f t="shared" si="226"/>
        <v>2313</v>
      </c>
      <c r="I2315" s="42">
        <f t="shared" si="222"/>
        <v>354.74346103038306</v>
      </c>
      <c r="O2315" s="43"/>
      <c r="P2315" s="43"/>
      <c r="X2315" s="37">
        <f t="shared" si="223"/>
        <v>2318</v>
      </c>
      <c r="Y2315" s="38">
        <f t="shared" si="224"/>
        <v>355.34399999999999</v>
      </c>
    </row>
    <row r="2316" spans="1:25" x14ac:dyDescent="0.2">
      <c r="A2316" s="37">
        <f t="shared" si="225"/>
        <v>2314</v>
      </c>
      <c r="B2316" s="38">
        <v>354.91199999999998</v>
      </c>
      <c r="H2316" s="37">
        <f t="shared" si="226"/>
        <v>2314</v>
      </c>
      <c r="I2316" s="42">
        <f t="shared" si="222"/>
        <v>354.85125495376485</v>
      </c>
      <c r="O2316" s="43"/>
      <c r="P2316" s="43"/>
      <c r="X2316" s="37">
        <f t="shared" si="223"/>
        <v>2319</v>
      </c>
      <c r="Y2316" s="38">
        <f t="shared" si="224"/>
        <v>355.452</v>
      </c>
    </row>
    <row r="2317" spans="1:25" x14ac:dyDescent="0.2">
      <c r="A2317" s="37">
        <f t="shared" si="225"/>
        <v>2315</v>
      </c>
      <c r="B2317" s="38">
        <v>355.02</v>
      </c>
      <c r="H2317" s="37">
        <f t="shared" si="226"/>
        <v>2315</v>
      </c>
      <c r="I2317" s="42">
        <f t="shared" si="222"/>
        <v>354.95904887714664</v>
      </c>
      <c r="O2317" s="43"/>
      <c r="P2317" s="43"/>
      <c r="X2317" s="37">
        <f t="shared" si="223"/>
        <v>2320</v>
      </c>
      <c r="Y2317" s="38">
        <f t="shared" si="224"/>
        <v>355.56</v>
      </c>
    </row>
    <row r="2318" spans="1:25" x14ac:dyDescent="0.2">
      <c r="A2318" s="37">
        <f t="shared" si="225"/>
        <v>2316</v>
      </c>
      <c r="B2318" s="38">
        <v>355.12799999999999</v>
      </c>
      <c r="H2318" s="37">
        <f t="shared" si="226"/>
        <v>2316</v>
      </c>
      <c r="I2318" s="42">
        <f t="shared" ref="I2318:I2381" si="227">SUM($F$44+(($F$45-$F$44)*((H2318-$E$44)/($E$45-$E$44))))</f>
        <v>355.06684280052838</v>
      </c>
      <c r="O2318" s="43"/>
      <c r="P2318" s="43"/>
      <c r="X2318" s="37">
        <f t="shared" si="223"/>
        <v>2321</v>
      </c>
      <c r="Y2318" s="38">
        <f t="shared" si="224"/>
        <v>355.66800000000001</v>
      </c>
    </row>
    <row r="2319" spans="1:25" x14ac:dyDescent="0.2">
      <c r="A2319" s="37">
        <f t="shared" si="225"/>
        <v>2317</v>
      </c>
      <c r="B2319" s="38">
        <v>355.23599999999999</v>
      </c>
      <c r="H2319" s="37">
        <f t="shared" si="226"/>
        <v>2317</v>
      </c>
      <c r="I2319" s="42">
        <f t="shared" si="227"/>
        <v>355.17463672391017</v>
      </c>
      <c r="O2319" s="43"/>
      <c r="P2319" s="43"/>
      <c r="X2319" s="37">
        <f t="shared" si="223"/>
        <v>2322</v>
      </c>
      <c r="Y2319" s="38">
        <f t="shared" si="224"/>
        <v>355.77600000000001</v>
      </c>
    </row>
    <row r="2320" spans="1:25" x14ac:dyDescent="0.2">
      <c r="A2320" s="37">
        <f t="shared" si="225"/>
        <v>2318</v>
      </c>
      <c r="B2320" s="38">
        <v>355.34399999999999</v>
      </c>
      <c r="H2320" s="37">
        <f t="shared" si="226"/>
        <v>2318</v>
      </c>
      <c r="I2320" s="42">
        <f t="shared" si="227"/>
        <v>355.2824306472919</v>
      </c>
      <c r="O2320" s="43"/>
      <c r="P2320" s="43"/>
      <c r="X2320" s="37">
        <f t="shared" si="223"/>
        <v>2323</v>
      </c>
      <c r="Y2320" s="38">
        <f t="shared" si="224"/>
        <v>355.88400000000001</v>
      </c>
    </row>
    <row r="2321" spans="1:25" x14ac:dyDescent="0.2">
      <c r="A2321" s="37">
        <f t="shared" si="225"/>
        <v>2319</v>
      </c>
      <c r="B2321" s="38">
        <v>355.452</v>
      </c>
      <c r="H2321" s="37">
        <f t="shared" si="226"/>
        <v>2319</v>
      </c>
      <c r="I2321" s="42">
        <f t="shared" si="227"/>
        <v>355.39022457067369</v>
      </c>
      <c r="O2321" s="43"/>
      <c r="P2321" s="43"/>
      <c r="X2321" s="37">
        <f t="shared" si="223"/>
        <v>2324</v>
      </c>
      <c r="Y2321" s="38">
        <f t="shared" si="224"/>
        <v>355.99200000000002</v>
      </c>
    </row>
    <row r="2322" spans="1:25" x14ac:dyDescent="0.2">
      <c r="A2322" s="37">
        <f t="shared" si="225"/>
        <v>2320</v>
      </c>
      <c r="B2322" s="38">
        <v>355.56</v>
      </c>
      <c r="H2322" s="37">
        <f t="shared" si="226"/>
        <v>2320</v>
      </c>
      <c r="I2322" s="42">
        <f t="shared" si="227"/>
        <v>355.49801849405549</v>
      </c>
      <c r="O2322" s="43"/>
      <c r="P2322" s="43"/>
      <c r="X2322" s="37">
        <f t="shared" si="223"/>
        <v>2325</v>
      </c>
      <c r="Y2322" s="38">
        <f t="shared" si="224"/>
        <v>356.1</v>
      </c>
    </row>
    <row r="2323" spans="1:25" x14ac:dyDescent="0.2">
      <c r="A2323" s="37">
        <f t="shared" si="225"/>
        <v>2321</v>
      </c>
      <c r="B2323" s="38">
        <v>355.66800000000001</v>
      </c>
      <c r="H2323" s="37">
        <f t="shared" si="226"/>
        <v>2321</v>
      </c>
      <c r="I2323" s="42">
        <f t="shared" si="227"/>
        <v>355.60581241743722</v>
      </c>
      <c r="O2323" s="43"/>
      <c r="P2323" s="43"/>
      <c r="X2323" s="37">
        <f t="shared" si="223"/>
        <v>2326</v>
      </c>
      <c r="Y2323" s="38">
        <f t="shared" si="224"/>
        <v>356.20800000000003</v>
      </c>
    </row>
    <row r="2324" spans="1:25" x14ac:dyDescent="0.2">
      <c r="A2324" s="37">
        <f t="shared" si="225"/>
        <v>2322</v>
      </c>
      <c r="B2324" s="38">
        <v>355.77600000000001</v>
      </c>
      <c r="H2324" s="37">
        <f t="shared" si="226"/>
        <v>2322</v>
      </c>
      <c r="I2324" s="42">
        <f t="shared" si="227"/>
        <v>355.71360634081901</v>
      </c>
      <c r="O2324" s="43"/>
      <c r="P2324" s="43"/>
      <c r="X2324" s="37">
        <f t="shared" si="223"/>
        <v>2327</v>
      </c>
      <c r="Y2324" s="38">
        <f t="shared" si="224"/>
        <v>356.31599999999997</v>
      </c>
    </row>
    <row r="2325" spans="1:25" x14ac:dyDescent="0.2">
      <c r="A2325" s="37">
        <f t="shared" si="225"/>
        <v>2323</v>
      </c>
      <c r="B2325" s="38">
        <v>355.88400000000001</v>
      </c>
      <c r="H2325" s="37">
        <f t="shared" si="226"/>
        <v>2323</v>
      </c>
      <c r="I2325" s="42">
        <f t="shared" si="227"/>
        <v>355.8214002642008</v>
      </c>
      <c r="O2325" s="43"/>
      <c r="P2325" s="43"/>
      <c r="X2325" s="37">
        <f t="shared" si="223"/>
        <v>2328</v>
      </c>
      <c r="Y2325" s="38">
        <f t="shared" si="224"/>
        <v>356.42399999999998</v>
      </c>
    </row>
    <row r="2326" spans="1:25" x14ac:dyDescent="0.2">
      <c r="A2326" s="37">
        <f t="shared" si="225"/>
        <v>2324</v>
      </c>
      <c r="B2326" s="38">
        <v>355.99200000000002</v>
      </c>
      <c r="H2326" s="37">
        <f t="shared" si="226"/>
        <v>2324</v>
      </c>
      <c r="I2326" s="42">
        <f t="shared" si="227"/>
        <v>355.92919418758254</v>
      </c>
      <c r="O2326" s="43"/>
      <c r="P2326" s="43"/>
      <c r="X2326" s="37">
        <f t="shared" si="223"/>
        <v>2329</v>
      </c>
      <c r="Y2326" s="38">
        <f t="shared" si="224"/>
        <v>356.53199999999998</v>
      </c>
    </row>
    <row r="2327" spans="1:25" x14ac:dyDescent="0.2">
      <c r="A2327" s="37">
        <f t="shared" si="225"/>
        <v>2325</v>
      </c>
      <c r="B2327" s="38">
        <v>356.1</v>
      </c>
      <c r="H2327" s="37">
        <f t="shared" si="226"/>
        <v>2325</v>
      </c>
      <c r="I2327" s="42">
        <f t="shared" si="227"/>
        <v>356.03698811096433</v>
      </c>
      <c r="O2327" s="43"/>
      <c r="P2327" s="43"/>
      <c r="X2327" s="37">
        <f t="shared" si="223"/>
        <v>2330</v>
      </c>
      <c r="Y2327" s="38">
        <f t="shared" si="224"/>
        <v>356.64</v>
      </c>
    </row>
    <row r="2328" spans="1:25" x14ac:dyDescent="0.2">
      <c r="A2328" s="37">
        <f t="shared" si="225"/>
        <v>2326</v>
      </c>
      <c r="B2328" s="38">
        <v>356.20800000000003</v>
      </c>
      <c r="H2328" s="37">
        <f t="shared" si="226"/>
        <v>2326</v>
      </c>
      <c r="I2328" s="42">
        <f t="shared" si="227"/>
        <v>356.14478203434606</v>
      </c>
      <c r="O2328" s="43"/>
      <c r="P2328" s="43"/>
      <c r="X2328" s="37">
        <f t="shared" si="223"/>
        <v>2331</v>
      </c>
      <c r="Y2328" s="38">
        <f t="shared" si="224"/>
        <v>356.74799999999999</v>
      </c>
    </row>
    <row r="2329" spans="1:25" x14ac:dyDescent="0.2">
      <c r="A2329" s="37">
        <f t="shared" si="225"/>
        <v>2327</v>
      </c>
      <c r="B2329" s="38">
        <v>356.31599999999997</v>
      </c>
      <c r="H2329" s="37">
        <f t="shared" si="226"/>
        <v>2327</v>
      </c>
      <c r="I2329" s="42">
        <f t="shared" si="227"/>
        <v>356.25257595772786</v>
      </c>
      <c r="O2329" s="43"/>
      <c r="P2329" s="43"/>
      <c r="X2329" s="37">
        <f t="shared" si="223"/>
        <v>2332</v>
      </c>
      <c r="Y2329" s="38">
        <f t="shared" si="224"/>
        <v>356.85599999999999</v>
      </c>
    </row>
    <row r="2330" spans="1:25" x14ac:dyDescent="0.2">
      <c r="A2330" s="37">
        <f t="shared" si="225"/>
        <v>2328</v>
      </c>
      <c r="B2330" s="38">
        <v>356.42399999999998</v>
      </c>
      <c r="H2330" s="37">
        <f t="shared" si="226"/>
        <v>2328</v>
      </c>
      <c r="I2330" s="42">
        <f t="shared" si="227"/>
        <v>356.36036988110965</v>
      </c>
      <c r="O2330" s="43"/>
      <c r="P2330" s="43"/>
      <c r="X2330" s="37">
        <f t="shared" si="223"/>
        <v>2333</v>
      </c>
      <c r="Y2330" s="38">
        <f t="shared" si="224"/>
        <v>356.964</v>
      </c>
    </row>
    <row r="2331" spans="1:25" x14ac:dyDescent="0.2">
      <c r="A2331" s="37">
        <f t="shared" si="225"/>
        <v>2329</v>
      </c>
      <c r="B2331" s="38">
        <v>356.53199999999998</v>
      </c>
      <c r="H2331" s="37">
        <f t="shared" si="226"/>
        <v>2329</v>
      </c>
      <c r="I2331" s="42">
        <f t="shared" si="227"/>
        <v>356.46816380449138</v>
      </c>
      <c r="O2331" s="43"/>
      <c r="P2331" s="43"/>
      <c r="X2331" s="37">
        <f t="shared" si="223"/>
        <v>2334</v>
      </c>
      <c r="Y2331" s="38">
        <f t="shared" si="224"/>
        <v>357.072</v>
      </c>
    </row>
    <row r="2332" spans="1:25" x14ac:dyDescent="0.2">
      <c r="A2332" s="37">
        <f t="shared" si="225"/>
        <v>2330</v>
      </c>
      <c r="B2332" s="38">
        <v>356.64</v>
      </c>
      <c r="H2332" s="37">
        <f t="shared" si="226"/>
        <v>2330</v>
      </c>
      <c r="I2332" s="42">
        <f t="shared" si="227"/>
        <v>356.57595772787317</v>
      </c>
      <c r="O2332" s="43"/>
      <c r="P2332" s="43"/>
      <c r="X2332" s="37">
        <f t="shared" si="223"/>
        <v>2335</v>
      </c>
      <c r="Y2332" s="38">
        <f t="shared" si="224"/>
        <v>357.18</v>
      </c>
    </row>
    <row r="2333" spans="1:25" x14ac:dyDescent="0.2">
      <c r="A2333" s="37">
        <f t="shared" si="225"/>
        <v>2331</v>
      </c>
      <c r="B2333" s="38">
        <v>356.74799999999999</v>
      </c>
      <c r="H2333" s="37">
        <f t="shared" si="226"/>
        <v>2331</v>
      </c>
      <c r="I2333" s="42">
        <f t="shared" si="227"/>
        <v>356.68375165125497</v>
      </c>
      <c r="O2333" s="43"/>
      <c r="P2333" s="43"/>
      <c r="X2333" s="37">
        <f t="shared" si="223"/>
        <v>2336</v>
      </c>
      <c r="Y2333" s="38">
        <f t="shared" si="224"/>
        <v>357.28800000000001</v>
      </c>
    </row>
    <row r="2334" spans="1:25" x14ac:dyDescent="0.2">
      <c r="A2334" s="37">
        <f t="shared" si="225"/>
        <v>2332</v>
      </c>
      <c r="B2334" s="38">
        <v>356.85599999999999</v>
      </c>
      <c r="H2334" s="37">
        <f t="shared" si="226"/>
        <v>2332</v>
      </c>
      <c r="I2334" s="42">
        <f t="shared" si="227"/>
        <v>356.7915455746367</v>
      </c>
      <c r="O2334" s="43"/>
      <c r="P2334" s="43"/>
      <c r="X2334" s="37">
        <f t="shared" si="223"/>
        <v>2337</v>
      </c>
      <c r="Y2334" s="38">
        <f t="shared" si="224"/>
        <v>357.39600000000002</v>
      </c>
    </row>
    <row r="2335" spans="1:25" x14ac:dyDescent="0.2">
      <c r="A2335" s="37">
        <f t="shared" si="225"/>
        <v>2333</v>
      </c>
      <c r="B2335" s="38">
        <v>356.964</v>
      </c>
      <c r="H2335" s="37">
        <f t="shared" si="226"/>
        <v>2333</v>
      </c>
      <c r="I2335" s="42">
        <f t="shared" si="227"/>
        <v>356.89933949801849</v>
      </c>
      <c r="O2335" s="43"/>
      <c r="P2335" s="43"/>
      <c r="X2335" s="37">
        <f t="shared" si="223"/>
        <v>2338</v>
      </c>
      <c r="Y2335" s="38">
        <f t="shared" si="224"/>
        <v>357.50400000000002</v>
      </c>
    </row>
    <row r="2336" spans="1:25" x14ac:dyDescent="0.2">
      <c r="A2336" s="37">
        <f t="shared" si="225"/>
        <v>2334</v>
      </c>
      <c r="B2336" s="38">
        <v>357.072</v>
      </c>
      <c r="H2336" s="37">
        <f t="shared" si="226"/>
        <v>2334</v>
      </c>
      <c r="I2336" s="42">
        <f t="shared" si="227"/>
        <v>357.00713342140023</v>
      </c>
      <c r="O2336" s="43"/>
      <c r="P2336" s="43"/>
      <c r="X2336" s="37">
        <f t="shared" si="223"/>
        <v>2339</v>
      </c>
      <c r="Y2336" s="38">
        <f t="shared" si="224"/>
        <v>357.61200000000002</v>
      </c>
    </row>
    <row r="2337" spans="1:25" x14ac:dyDescent="0.2">
      <c r="A2337" s="37">
        <f t="shared" si="225"/>
        <v>2335</v>
      </c>
      <c r="B2337" s="38">
        <v>357.18</v>
      </c>
      <c r="H2337" s="37">
        <f t="shared" si="226"/>
        <v>2335</v>
      </c>
      <c r="I2337" s="42">
        <f t="shared" si="227"/>
        <v>357.11492734478202</v>
      </c>
      <c r="O2337" s="43"/>
      <c r="P2337" s="43"/>
      <c r="X2337" s="37">
        <f t="shared" si="223"/>
        <v>2340</v>
      </c>
      <c r="Y2337" s="38">
        <f t="shared" si="224"/>
        <v>357.72</v>
      </c>
    </row>
    <row r="2338" spans="1:25" x14ac:dyDescent="0.2">
      <c r="A2338" s="37">
        <f t="shared" si="225"/>
        <v>2336</v>
      </c>
      <c r="B2338" s="38">
        <v>357.28800000000001</v>
      </c>
      <c r="H2338" s="37">
        <f t="shared" si="226"/>
        <v>2336</v>
      </c>
      <c r="I2338" s="42">
        <f t="shared" si="227"/>
        <v>357.22272126816381</v>
      </c>
      <c r="O2338" s="43"/>
      <c r="P2338" s="43"/>
      <c r="X2338" s="37">
        <f t="shared" si="223"/>
        <v>2341</v>
      </c>
      <c r="Y2338" s="38">
        <f t="shared" si="224"/>
        <v>357.82799999999997</v>
      </c>
    </row>
    <row r="2339" spans="1:25" x14ac:dyDescent="0.2">
      <c r="A2339" s="37">
        <f t="shared" si="225"/>
        <v>2337</v>
      </c>
      <c r="B2339" s="38">
        <v>357.39600000000002</v>
      </c>
      <c r="H2339" s="37">
        <f t="shared" si="226"/>
        <v>2337</v>
      </c>
      <c r="I2339" s="42">
        <f t="shared" si="227"/>
        <v>357.33051519154554</v>
      </c>
      <c r="O2339" s="43"/>
      <c r="P2339" s="43"/>
      <c r="X2339" s="37">
        <f t="shared" si="223"/>
        <v>2342</v>
      </c>
      <c r="Y2339" s="38">
        <f t="shared" si="224"/>
        <v>357.93599999999998</v>
      </c>
    </row>
    <row r="2340" spans="1:25" x14ac:dyDescent="0.2">
      <c r="A2340" s="37">
        <f t="shared" si="225"/>
        <v>2338</v>
      </c>
      <c r="B2340" s="38">
        <v>357.50400000000002</v>
      </c>
      <c r="H2340" s="37">
        <f t="shared" si="226"/>
        <v>2338</v>
      </c>
      <c r="I2340" s="42">
        <f t="shared" si="227"/>
        <v>357.43830911492734</v>
      </c>
      <c r="O2340" s="43"/>
      <c r="P2340" s="43"/>
      <c r="X2340" s="37">
        <f t="shared" si="223"/>
        <v>2343</v>
      </c>
      <c r="Y2340" s="38">
        <f t="shared" si="224"/>
        <v>358.04399999999998</v>
      </c>
    </row>
    <row r="2341" spans="1:25" x14ac:dyDescent="0.2">
      <c r="A2341" s="37">
        <f t="shared" si="225"/>
        <v>2339</v>
      </c>
      <c r="B2341" s="38">
        <v>357.61200000000002</v>
      </c>
      <c r="H2341" s="37">
        <f t="shared" si="226"/>
        <v>2339</v>
      </c>
      <c r="I2341" s="42">
        <f t="shared" si="227"/>
        <v>357.54610303830913</v>
      </c>
      <c r="O2341" s="43"/>
      <c r="P2341" s="43"/>
      <c r="X2341" s="37">
        <f t="shared" si="223"/>
        <v>2344</v>
      </c>
      <c r="Y2341" s="38">
        <f t="shared" si="224"/>
        <v>358.15199999999999</v>
      </c>
    </row>
    <row r="2342" spans="1:25" x14ac:dyDescent="0.2">
      <c r="A2342" s="37">
        <f t="shared" si="225"/>
        <v>2340</v>
      </c>
      <c r="B2342" s="38">
        <v>357.72</v>
      </c>
      <c r="H2342" s="37">
        <f t="shared" si="226"/>
        <v>2340</v>
      </c>
      <c r="I2342" s="42">
        <f t="shared" si="227"/>
        <v>357.65389696169086</v>
      </c>
      <c r="O2342" s="43"/>
      <c r="P2342" s="43"/>
      <c r="X2342" s="37">
        <f t="shared" si="223"/>
        <v>2345</v>
      </c>
      <c r="Y2342" s="38">
        <f t="shared" si="224"/>
        <v>358.26</v>
      </c>
    </row>
    <row r="2343" spans="1:25" x14ac:dyDescent="0.2">
      <c r="A2343" s="37">
        <f t="shared" si="225"/>
        <v>2341</v>
      </c>
      <c r="B2343" s="38">
        <v>357.82799999999997</v>
      </c>
      <c r="H2343" s="37">
        <f t="shared" si="226"/>
        <v>2341</v>
      </c>
      <c r="I2343" s="42">
        <f t="shared" si="227"/>
        <v>357.76169088507265</v>
      </c>
      <c r="O2343" s="43"/>
      <c r="P2343" s="43"/>
      <c r="X2343" s="37">
        <f t="shared" si="223"/>
        <v>2346</v>
      </c>
      <c r="Y2343" s="38">
        <f t="shared" si="224"/>
        <v>358.36799999999999</v>
      </c>
    </row>
    <row r="2344" spans="1:25" x14ac:dyDescent="0.2">
      <c r="A2344" s="37">
        <f t="shared" si="225"/>
        <v>2342</v>
      </c>
      <c r="B2344" s="38">
        <v>357.93599999999998</v>
      </c>
      <c r="H2344" s="37">
        <f t="shared" si="226"/>
        <v>2342</v>
      </c>
      <c r="I2344" s="42">
        <f t="shared" si="227"/>
        <v>357.86948480845439</v>
      </c>
      <c r="O2344" s="43"/>
      <c r="P2344" s="43"/>
      <c r="X2344" s="37">
        <f t="shared" si="223"/>
        <v>2347</v>
      </c>
      <c r="Y2344" s="38">
        <f t="shared" si="224"/>
        <v>358.476</v>
      </c>
    </row>
    <row r="2345" spans="1:25" x14ac:dyDescent="0.2">
      <c r="A2345" s="37">
        <f t="shared" si="225"/>
        <v>2343</v>
      </c>
      <c r="B2345" s="38">
        <v>358.04399999999998</v>
      </c>
      <c r="H2345" s="37">
        <f t="shared" si="226"/>
        <v>2343</v>
      </c>
      <c r="I2345" s="42">
        <f t="shared" si="227"/>
        <v>357.97727873183618</v>
      </c>
      <c r="O2345" s="43"/>
      <c r="P2345" s="43"/>
      <c r="X2345" s="37">
        <f t="shared" si="223"/>
        <v>2348</v>
      </c>
      <c r="Y2345" s="38">
        <f t="shared" si="224"/>
        <v>358.584</v>
      </c>
    </row>
    <row r="2346" spans="1:25" x14ac:dyDescent="0.2">
      <c r="A2346" s="37">
        <f t="shared" si="225"/>
        <v>2344</v>
      </c>
      <c r="B2346" s="38">
        <v>358.15199999999999</v>
      </c>
      <c r="H2346" s="37">
        <f t="shared" si="226"/>
        <v>2344</v>
      </c>
      <c r="I2346" s="42">
        <f t="shared" si="227"/>
        <v>358.08507265521797</v>
      </c>
      <c r="O2346" s="43"/>
      <c r="P2346" s="43"/>
      <c r="X2346" s="37">
        <f t="shared" si="223"/>
        <v>2349</v>
      </c>
      <c r="Y2346" s="38">
        <f t="shared" si="224"/>
        <v>358.69200000000001</v>
      </c>
    </row>
    <row r="2347" spans="1:25" x14ac:dyDescent="0.2">
      <c r="A2347" s="37">
        <f t="shared" si="225"/>
        <v>2345</v>
      </c>
      <c r="B2347" s="38">
        <v>358.26</v>
      </c>
      <c r="H2347" s="37">
        <f t="shared" si="226"/>
        <v>2345</v>
      </c>
      <c r="I2347" s="42">
        <f t="shared" si="227"/>
        <v>358.19286657859971</v>
      </c>
      <c r="O2347" s="43"/>
      <c r="P2347" s="43"/>
      <c r="X2347" s="37">
        <f t="shared" si="223"/>
        <v>2350</v>
      </c>
      <c r="Y2347" s="38">
        <f t="shared" si="224"/>
        <v>358.8</v>
      </c>
    </row>
    <row r="2348" spans="1:25" x14ac:dyDescent="0.2">
      <c r="A2348" s="37">
        <f t="shared" si="225"/>
        <v>2346</v>
      </c>
      <c r="B2348" s="38">
        <v>358.36799999999999</v>
      </c>
      <c r="H2348" s="37">
        <f t="shared" si="226"/>
        <v>2346</v>
      </c>
      <c r="I2348" s="42">
        <f t="shared" si="227"/>
        <v>358.3006605019815</v>
      </c>
      <c r="O2348" s="43"/>
      <c r="P2348" s="43"/>
      <c r="X2348" s="37">
        <f t="shared" si="223"/>
        <v>2351</v>
      </c>
      <c r="Y2348" s="38">
        <f t="shared" si="224"/>
        <v>358.90800000000002</v>
      </c>
    </row>
    <row r="2349" spans="1:25" x14ac:dyDescent="0.2">
      <c r="A2349" s="37">
        <f t="shared" si="225"/>
        <v>2347</v>
      </c>
      <c r="B2349" s="38">
        <v>358.476</v>
      </c>
      <c r="H2349" s="37">
        <f t="shared" si="226"/>
        <v>2347</v>
      </c>
      <c r="I2349" s="42">
        <f t="shared" si="227"/>
        <v>358.40845442536329</v>
      </c>
      <c r="O2349" s="43"/>
      <c r="P2349" s="43"/>
      <c r="X2349" s="37">
        <f t="shared" si="223"/>
        <v>2352</v>
      </c>
      <c r="Y2349" s="38">
        <f t="shared" si="224"/>
        <v>359.01600000000002</v>
      </c>
    </row>
    <row r="2350" spans="1:25" x14ac:dyDescent="0.2">
      <c r="A2350" s="37">
        <f t="shared" si="225"/>
        <v>2348</v>
      </c>
      <c r="B2350" s="38">
        <v>358.584</v>
      </c>
      <c r="H2350" s="37">
        <f t="shared" si="226"/>
        <v>2348</v>
      </c>
      <c r="I2350" s="42">
        <f t="shared" si="227"/>
        <v>358.51624834874502</v>
      </c>
      <c r="O2350" s="43"/>
      <c r="P2350" s="43"/>
      <c r="X2350" s="37">
        <f t="shared" si="223"/>
        <v>2353</v>
      </c>
      <c r="Y2350" s="38">
        <f t="shared" si="224"/>
        <v>359.12400000000002</v>
      </c>
    </row>
    <row r="2351" spans="1:25" x14ac:dyDescent="0.2">
      <c r="A2351" s="37">
        <f t="shared" si="225"/>
        <v>2349</v>
      </c>
      <c r="B2351" s="38">
        <v>358.69200000000001</v>
      </c>
      <c r="H2351" s="37">
        <f t="shared" si="226"/>
        <v>2349</v>
      </c>
      <c r="I2351" s="42">
        <f t="shared" si="227"/>
        <v>358.62404227212681</v>
      </c>
      <c r="O2351" s="43"/>
      <c r="P2351" s="43"/>
      <c r="X2351" s="37">
        <f t="shared" si="223"/>
        <v>2354</v>
      </c>
      <c r="Y2351" s="38">
        <f t="shared" si="224"/>
        <v>359.23199999999997</v>
      </c>
    </row>
    <row r="2352" spans="1:25" x14ac:dyDescent="0.2">
      <c r="A2352" s="37">
        <f t="shared" si="225"/>
        <v>2350</v>
      </c>
      <c r="B2352" s="38">
        <v>358.8</v>
      </c>
      <c r="H2352" s="37">
        <f t="shared" si="226"/>
        <v>2350</v>
      </c>
      <c r="I2352" s="42">
        <f t="shared" si="227"/>
        <v>358.73183619550855</v>
      </c>
      <c r="O2352" s="43"/>
      <c r="P2352" s="43"/>
      <c r="X2352" s="37">
        <f t="shared" si="223"/>
        <v>2355</v>
      </c>
      <c r="Y2352" s="38">
        <f t="shared" si="224"/>
        <v>359.34</v>
      </c>
    </row>
    <row r="2353" spans="1:25" x14ac:dyDescent="0.2">
      <c r="A2353" s="37">
        <f t="shared" si="225"/>
        <v>2351</v>
      </c>
      <c r="B2353" s="38">
        <v>358.90800000000002</v>
      </c>
      <c r="H2353" s="37">
        <f t="shared" si="226"/>
        <v>2351</v>
      </c>
      <c r="I2353" s="42">
        <f t="shared" si="227"/>
        <v>358.83963011889034</v>
      </c>
      <c r="O2353" s="43"/>
      <c r="P2353" s="43"/>
      <c r="X2353" s="37">
        <f t="shared" si="223"/>
        <v>2356</v>
      </c>
      <c r="Y2353" s="38">
        <f t="shared" si="224"/>
        <v>359.44799999999998</v>
      </c>
    </row>
    <row r="2354" spans="1:25" x14ac:dyDescent="0.2">
      <c r="A2354" s="37">
        <f t="shared" si="225"/>
        <v>2352</v>
      </c>
      <c r="B2354" s="38">
        <v>359.01600000000002</v>
      </c>
      <c r="H2354" s="37">
        <f t="shared" si="226"/>
        <v>2352</v>
      </c>
      <c r="I2354" s="42">
        <f t="shared" si="227"/>
        <v>358.94742404227213</v>
      </c>
      <c r="O2354" s="43"/>
      <c r="P2354" s="43"/>
      <c r="X2354" s="37">
        <f t="shared" si="223"/>
        <v>2357</v>
      </c>
      <c r="Y2354" s="38">
        <f t="shared" si="224"/>
        <v>359.55599999999998</v>
      </c>
    </row>
    <row r="2355" spans="1:25" x14ac:dyDescent="0.2">
      <c r="A2355" s="37">
        <f t="shared" si="225"/>
        <v>2353</v>
      </c>
      <c r="B2355" s="38">
        <v>359.12400000000002</v>
      </c>
      <c r="H2355" s="37">
        <f t="shared" si="226"/>
        <v>2353</v>
      </c>
      <c r="I2355" s="42">
        <f t="shared" si="227"/>
        <v>359.05521796565387</v>
      </c>
      <c r="O2355" s="43"/>
      <c r="P2355" s="43"/>
      <c r="X2355" s="37">
        <f t="shared" si="223"/>
        <v>2358</v>
      </c>
      <c r="Y2355" s="38">
        <f t="shared" si="224"/>
        <v>359.66399999999999</v>
      </c>
    </row>
    <row r="2356" spans="1:25" x14ac:dyDescent="0.2">
      <c r="A2356" s="37">
        <f t="shared" si="225"/>
        <v>2354</v>
      </c>
      <c r="B2356" s="38">
        <v>359.23199999999997</v>
      </c>
      <c r="H2356" s="37">
        <f t="shared" si="226"/>
        <v>2354</v>
      </c>
      <c r="I2356" s="42">
        <f t="shared" si="227"/>
        <v>359.16301188903566</v>
      </c>
      <c r="O2356" s="43"/>
      <c r="P2356" s="43"/>
      <c r="X2356" s="37">
        <f t="shared" si="223"/>
        <v>2359</v>
      </c>
      <c r="Y2356" s="38">
        <f t="shared" si="224"/>
        <v>359.77199999999999</v>
      </c>
    </row>
    <row r="2357" spans="1:25" x14ac:dyDescent="0.2">
      <c r="A2357" s="37">
        <f t="shared" si="225"/>
        <v>2355</v>
      </c>
      <c r="B2357" s="38">
        <v>359.34</v>
      </c>
      <c r="H2357" s="37">
        <f t="shared" si="226"/>
        <v>2355</v>
      </c>
      <c r="I2357" s="42">
        <f t="shared" si="227"/>
        <v>359.27080581241739</v>
      </c>
      <c r="O2357" s="43"/>
      <c r="P2357" s="43"/>
      <c r="X2357" s="37">
        <f t="shared" si="223"/>
        <v>2360</v>
      </c>
      <c r="Y2357" s="38">
        <f t="shared" si="224"/>
        <v>359.88</v>
      </c>
    </row>
    <row r="2358" spans="1:25" x14ac:dyDescent="0.2">
      <c r="A2358" s="37">
        <f t="shared" si="225"/>
        <v>2356</v>
      </c>
      <c r="B2358" s="38">
        <v>359.44799999999998</v>
      </c>
      <c r="H2358" s="37">
        <f t="shared" si="226"/>
        <v>2356</v>
      </c>
      <c r="I2358" s="42">
        <f t="shared" si="227"/>
        <v>359.37859973579918</v>
      </c>
      <c r="O2358" s="43"/>
      <c r="P2358" s="43"/>
      <c r="X2358" s="37">
        <f t="shared" si="223"/>
        <v>2361</v>
      </c>
      <c r="Y2358" s="38">
        <f t="shared" si="224"/>
        <v>359.988</v>
      </c>
    </row>
    <row r="2359" spans="1:25" x14ac:dyDescent="0.2">
      <c r="A2359" s="37">
        <f t="shared" si="225"/>
        <v>2357</v>
      </c>
      <c r="B2359" s="38">
        <v>359.55599999999998</v>
      </c>
      <c r="H2359" s="37">
        <f t="shared" si="226"/>
        <v>2357</v>
      </c>
      <c r="I2359" s="42">
        <f t="shared" si="227"/>
        <v>359.48639365918098</v>
      </c>
      <c r="O2359" s="43"/>
      <c r="P2359" s="43"/>
      <c r="X2359" s="37">
        <f t="shared" si="223"/>
        <v>2362</v>
      </c>
      <c r="Y2359" s="38">
        <f t="shared" si="224"/>
        <v>360.096</v>
      </c>
    </row>
    <row r="2360" spans="1:25" x14ac:dyDescent="0.2">
      <c r="A2360" s="37">
        <f t="shared" si="225"/>
        <v>2358</v>
      </c>
      <c r="B2360" s="38">
        <v>359.66399999999999</v>
      </c>
      <c r="H2360" s="37">
        <f t="shared" si="226"/>
        <v>2358</v>
      </c>
      <c r="I2360" s="42">
        <f t="shared" si="227"/>
        <v>359.59418758256271</v>
      </c>
      <c r="O2360" s="43"/>
      <c r="P2360" s="43"/>
      <c r="X2360" s="37">
        <f t="shared" si="223"/>
        <v>2363</v>
      </c>
      <c r="Y2360" s="38">
        <f t="shared" si="224"/>
        <v>360.20400000000001</v>
      </c>
    </row>
    <row r="2361" spans="1:25" x14ac:dyDescent="0.2">
      <c r="A2361" s="37">
        <f t="shared" si="225"/>
        <v>2359</v>
      </c>
      <c r="B2361" s="38">
        <v>359.77199999999999</v>
      </c>
      <c r="H2361" s="37">
        <f t="shared" si="226"/>
        <v>2359</v>
      </c>
      <c r="I2361" s="42">
        <f t="shared" si="227"/>
        <v>359.7019815059445</v>
      </c>
      <c r="O2361" s="43"/>
      <c r="P2361" s="43"/>
      <c r="X2361" s="37">
        <f t="shared" si="223"/>
        <v>2364</v>
      </c>
      <c r="Y2361" s="38">
        <f t="shared" si="224"/>
        <v>360.31200000000001</v>
      </c>
    </row>
    <row r="2362" spans="1:25" x14ac:dyDescent="0.2">
      <c r="A2362" s="37">
        <f t="shared" si="225"/>
        <v>2360</v>
      </c>
      <c r="B2362" s="38">
        <v>359.88</v>
      </c>
      <c r="H2362" s="37">
        <f t="shared" si="226"/>
        <v>2360</v>
      </c>
      <c r="I2362" s="42">
        <f t="shared" si="227"/>
        <v>359.80977542932629</v>
      </c>
      <c r="O2362" s="43"/>
      <c r="P2362" s="43"/>
      <c r="X2362" s="37">
        <f t="shared" si="223"/>
        <v>2365</v>
      </c>
      <c r="Y2362" s="38">
        <f t="shared" si="224"/>
        <v>360.42</v>
      </c>
    </row>
    <row r="2363" spans="1:25" x14ac:dyDescent="0.2">
      <c r="A2363" s="37">
        <f t="shared" si="225"/>
        <v>2361</v>
      </c>
      <c r="B2363" s="38">
        <v>359.988</v>
      </c>
      <c r="H2363" s="37">
        <f t="shared" si="226"/>
        <v>2361</v>
      </c>
      <c r="I2363" s="42">
        <f t="shared" si="227"/>
        <v>359.91756935270803</v>
      </c>
      <c r="O2363" s="43"/>
      <c r="P2363" s="43"/>
      <c r="X2363" s="37">
        <f t="shared" si="223"/>
        <v>2366</v>
      </c>
      <c r="Y2363" s="38">
        <f t="shared" si="224"/>
        <v>360.52800000000002</v>
      </c>
    </row>
    <row r="2364" spans="1:25" x14ac:dyDescent="0.2">
      <c r="A2364" s="37">
        <f t="shared" si="225"/>
        <v>2362</v>
      </c>
      <c r="B2364" s="38">
        <v>360.096</v>
      </c>
      <c r="H2364" s="37">
        <f t="shared" si="226"/>
        <v>2362</v>
      </c>
      <c r="I2364" s="42">
        <f t="shared" si="227"/>
        <v>360.02536327608982</v>
      </c>
      <c r="O2364" s="43"/>
      <c r="P2364" s="43"/>
      <c r="X2364" s="37">
        <f t="shared" si="223"/>
        <v>2367</v>
      </c>
      <c r="Y2364" s="38">
        <f t="shared" si="224"/>
        <v>360.63600000000002</v>
      </c>
    </row>
    <row r="2365" spans="1:25" x14ac:dyDescent="0.2">
      <c r="A2365" s="37">
        <f t="shared" si="225"/>
        <v>2363</v>
      </c>
      <c r="B2365" s="38">
        <v>360.20400000000001</v>
      </c>
      <c r="H2365" s="37">
        <f t="shared" si="226"/>
        <v>2363</v>
      </c>
      <c r="I2365" s="42">
        <f t="shared" si="227"/>
        <v>360.13315719947161</v>
      </c>
      <c r="O2365" s="43"/>
      <c r="P2365" s="43"/>
      <c r="X2365" s="37">
        <f t="shared" si="223"/>
        <v>2368</v>
      </c>
      <c r="Y2365" s="38">
        <f t="shared" si="224"/>
        <v>360.74400000000003</v>
      </c>
    </row>
    <row r="2366" spans="1:25" x14ac:dyDescent="0.2">
      <c r="A2366" s="37">
        <f t="shared" si="225"/>
        <v>2364</v>
      </c>
      <c r="B2366" s="38">
        <v>360.31200000000001</v>
      </c>
      <c r="H2366" s="37">
        <f t="shared" si="226"/>
        <v>2364</v>
      </c>
      <c r="I2366" s="42">
        <f t="shared" si="227"/>
        <v>360.24095112285335</v>
      </c>
      <c r="O2366" s="43"/>
      <c r="P2366" s="43"/>
      <c r="X2366" s="37">
        <f t="shared" si="223"/>
        <v>2369</v>
      </c>
      <c r="Y2366" s="38">
        <f t="shared" si="224"/>
        <v>360.85199999999998</v>
      </c>
    </row>
    <row r="2367" spans="1:25" x14ac:dyDescent="0.2">
      <c r="A2367" s="37">
        <f t="shared" si="225"/>
        <v>2365</v>
      </c>
      <c r="B2367" s="38">
        <v>360.42</v>
      </c>
      <c r="H2367" s="37">
        <f t="shared" si="226"/>
        <v>2365</v>
      </c>
      <c r="I2367" s="42">
        <f t="shared" si="227"/>
        <v>360.34874504623514</v>
      </c>
      <c r="O2367" s="43"/>
      <c r="P2367" s="43"/>
      <c r="X2367" s="37">
        <f t="shared" si="223"/>
        <v>2370</v>
      </c>
      <c r="Y2367" s="38">
        <f t="shared" si="224"/>
        <v>360.96</v>
      </c>
    </row>
    <row r="2368" spans="1:25" x14ac:dyDescent="0.2">
      <c r="A2368" s="37">
        <f t="shared" si="225"/>
        <v>2366</v>
      </c>
      <c r="B2368" s="38">
        <v>360.52800000000002</v>
      </c>
      <c r="H2368" s="37">
        <f t="shared" si="226"/>
        <v>2366</v>
      </c>
      <c r="I2368" s="42">
        <f t="shared" si="227"/>
        <v>360.45653896961687</v>
      </c>
      <c r="O2368" s="43"/>
      <c r="P2368" s="43"/>
      <c r="X2368" s="37">
        <f t="shared" si="223"/>
        <v>2371</v>
      </c>
      <c r="Y2368" s="38">
        <f t="shared" si="224"/>
        <v>361.06799999999998</v>
      </c>
    </row>
    <row r="2369" spans="1:25" x14ac:dyDescent="0.2">
      <c r="A2369" s="37">
        <f t="shared" si="225"/>
        <v>2367</v>
      </c>
      <c r="B2369" s="38">
        <v>360.63600000000002</v>
      </c>
      <c r="H2369" s="37">
        <f t="shared" si="226"/>
        <v>2367</v>
      </c>
      <c r="I2369" s="42">
        <f t="shared" si="227"/>
        <v>360.56433289299866</v>
      </c>
      <c r="O2369" s="43"/>
      <c r="P2369" s="43"/>
      <c r="X2369" s="37">
        <f t="shared" si="223"/>
        <v>2372</v>
      </c>
      <c r="Y2369" s="38">
        <f t="shared" si="224"/>
        <v>361.17599999999999</v>
      </c>
    </row>
    <row r="2370" spans="1:25" x14ac:dyDescent="0.2">
      <c r="A2370" s="37">
        <f t="shared" si="225"/>
        <v>2368</v>
      </c>
      <c r="B2370" s="38">
        <v>360.74400000000003</v>
      </c>
      <c r="H2370" s="37">
        <f t="shared" si="226"/>
        <v>2368</v>
      </c>
      <c r="I2370" s="42">
        <f t="shared" si="227"/>
        <v>360.67212681638046</v>
      </c>
      <c r="O2370" s="43"/>
      <c r="P2370" s="43"/>
      <c r="X2370" s="37">
        <f t="shared" si="223"/>
        <v>2373</v>
      </c>
      <c r="Y2370" s="38">
        <f t="shared" si="224"/>
        <v>361.28399999999999</v>
      </c>
    </row>
    <row r="2371" spans="1:25" x14ac:dyDescent="0.2">
      <c r="A2371" s="37">
        <f t="shared" si="225"/>
        <v>2369</v>
      </c>
      <c r="B2371" s="38">
        <v>360.85199999999998</v>
      </c>
      <c r="H2371" s="37">
        <f t="shared" si="226"/>
        <v>2369</v>
      </c>
      <c r="I2371" s="42">
        <f t="shared" si="227"/>
        <v>360.77992073976219</v>
      </c>
      <c r="O2371" s="43"/>
      <c r="P2371" s="43"/>
      <c r="X2371" s="37">
        <f t="shared" si="223"/>
        <v>2374</v>
      </c>
      <c r="Y2371" s="38">
        <f t="shared" si="224"/>
        <v>361.392</v>
      </c>
    </row>
    <row r="2372" spans="1:25" x14ac:dyDescent="0.2">
      <c r="A2372" s="37">
        <f t="shared" si="225"/>
        <v>2370</v>
      </c>
      <c r="B2372" s="38">
        <v>360.96</v>
      </c>
      <c r="H2372" s="37">
        <f t="shared" si="226"/>
        <v>2370</v>
      </c>
      <c r="I2372" s="42">
        <f t="shared" si="227"/>
        <v>360.88771466314398</v>
      </c>
      <c r="O2372" s="43"/>
      <c r="P2372" s="43"/>
      <c r="X2372" s="37">
        <f t="shared" ref="X2372:X2435" si="228">X2371+1</f>
        <v>2375</v>
      </c>
      <c r="Y2372" s="38">
        <f t="shared" si="224"/>
        <v>361.5</v>
      </c>
    </row>
    <row r="2373" spans="1:25" x14ac:dyDescent="0.2">
      <c r="A2373" s="37">
        <f t="shared" si="225"/>
        <v>2371</v>
      </c>
      <c r="B2373" s="38">
        <v>361.06799999999998</v>
      </c>
      <c r="H2373" s="37">
        <f t="shared" si="226"/>
        <v>2371</v>
      </c>
      <c r="I2373" s="42">
        <f t="shared" si="227"/>
        <v>360.99550858652572</v>
      </c>
      <c r="O2373" s="43"/>
      <c r="P2373" s="43"/>
      <c r="X2373" s="37">
        <f t="shared" si="228"/>
        <v>2376</v>
      </c>
      <c r="Y2373" s="38">
        <f t="shared" si="224"/>
        <v>361.608</v>
      </c>
    </row>
    <row r="2374" spans="1:25" x14ac:dyDescent="0.2">
      <c r="A2374" s="37">
        <f t="shared" si="225"/>
        <v>2372</v>
      </c>
      <c r="B2374" s="38">
        <v>361.17599999999999</v>
      </c>
      <c r="H2374" s="37">
        <f t="shared" si="226"/>
        <v>2372</v>
      </c>
      <c r="I2374" s="42">
        <f t="shared" si="227"/>
        <v>361.10330250990751</v>
      </c>
      <c r="O2374" s="43"/>
      <c r="P2374" s="43"/>
      <c r="X2374" s="37">
        <f t="shared" si="228"/>
        <v>2377</v>
      </c>
      <c r="Y2374" s="38">
        <f t="shared" si="224"/>
        <v>361.71600000000001</v>
      </c>
    </row>
    <row r="2375" spans="1:25" x14ac:dyDescent="0.2">
      <c r="A2375" s="37">
        <f t="shared" si="225"/>
        <v>2373</v>
      </c>
      <c r="B2375" s="38">
        <v>361.28399999999999</v>
      </c>
      <c r="H2375" s="37">
        <f t="shared" si="226"/>
        <v>2373</v>
      </c>
      <c r="I2375" s="42">
        <f t="shared" si="227"/>
        <v>361.2110964332893</v>
      </c>
      <c r="O2375" s="43"/>
      <c r="P2375" s="43"/>
      <c r="X2375" s="37">
        <f t="shared" si="228"/>
        <v>2378</v>
      </c>
      <c r="Y2375" s="38">
        <f t="shared" si="224"/>
        <v>361.82400000000001</v>
      </c>
    </row>
    <row r="2376" spans="1:25" x14ac:dyDescent="0.2">
      <c r="A2376" s="37">
        <f t="shared" si="225"/>
        <v>2374</v>
      </c>
      <c r="B2376" s="38">
        <v>361.392</v>
      </c>
      <c r="H2376" s="37">
        <f t="shared" si="226"/>
        <v>2374</v>
      </c>
      <c r="I2376" s="42">
        <f t="shared" si="227"/>
        <v>361.31889035667103</v>
      </c>
      <c r="O2376" s="43"/>
      <c r="P2376" s="43"/>
      <c r="X2376" s="37">
        <f t="shared" si="228"/>
        <v>2379</v>
      </c>
      <c r="Y2376" s="38">
        <f t="shared" ref="Y2376:Y2439" si="229">SUM(Y$2247+((Y$2497-Y$2247)*((X2376-X$2247)/(X$2497-X$2247))))</f>
        <v>361.93200000000002</v>
      </c>
    </row>
    <row r="2377" spans="1:25" x14ac:dyDescent="0.2">
      <c r="A2377" s="37">
        <f t="shared" ref="A2377:A2440" si="230">A2376+1</f>
        <v>2375</v>
      </c>
      <c r="B2377" s="38">
        <v>361.5</v>
      </c>
      <c r="H2377" s="37">
        <f t="shared" ref="H2377:H2440" si="231">H2376+1</f>
        <v>2375</v>
      </c>
      <c r="I2377" s="42">
        <f t="shared" si="227"/>
        <v>361.42668428005283</v>
      </c>
      <c r="O2377" s="43"/>
      <c r="P2377" s="43"/>
      <c r="X2377" s="37">
        <f t="shared" si="228"/>
        <v>2380</v>
      </c>
      <c r="Y2377" s="38">
        <f t="shared" si="229"/>
        <v>362.04</v>
      </c>
    </row>
    <row r="2378" spans="1:25" x14ac:dyDescent="0.2">
      <c r="A2378" s="37">
        <f t="shared" si="230"/>
        <v>2376</v>
      </c>
      <c r="B2378" s="38">
        <v>361.608</v>
      </c>
      <c r="H2378" s="37">
        <f t="shared" si="231"/>
        <v>2376</v>
      </c>
      <c r="I2378" s="42">
        <f t="shared" si="227"/>
        <v>361.53447820343462</v>
      </c>
      <c r="O2378" s="43"/>
      <c r="P2378" s="43"/>
      <c r="X2378" s="37">
        <f t="shared" si="228"/>
        <v>2381</v>
      </c>
      <c r="Y2378" s="38">
        <f t="shared" si="229"/>
        <v>362.14800000000002</v>
      </c>
    </row>
    <row r="2379" spans="1:25" x14ac:dyDescent="0.2">
      <c r="A2379" s="37">
        <f t="shared" si="230"/>
        <v>2377</v>
      </c>
      <c r="B2379" s="38">
        <v>361.71600000000001</v>
      </c>
      <c r="H2379" s="37">
        <f t="shared" si="231"/>
        <v>2377</v>
      </c>
      <c r="I2379" s="42">
        <f t="shared" si="227"/>
        <v>361.64227212681635</v>
      </c>
      <c r="O2379" s="43"/>
      <c r="P2379" s="43"/>
      <c r="X2379" s="37">
        <f t="shared" si="228"/>
        <v>2382</v>
      </c>
      <c r="Y2379" s="38">
        <f t="shared" si="229"/>
        <v>362.25599999999997</v>
      </c>
    </row>
    <row r="2380" spans="1:25" x14ac:dyDescent="0.2">
      <c r="A2380" s="37">
        <f t="shared" si="230"/>
        <v>2378</v>
      </c>
      <c r="B2380" s="38">
        <v>361.82400000000001</v>
      </c>
      <c r="H2380" s="37">
        <f t="shared" si="231"/>
        <v>2378</v>
      </c>
      <c r="I2380" s="42">
        <f t="shared" si="227"/>
        <v>361.75006605019814</v>
      </c>
      <c r="O2380" s="43"/>
      <c r="P2380" s="43"/>
      <c r="X2380" s="37">
        <f t="shared" si="228"/>
        <v>2383</v>
      </c>
      <c r="Y2380" s="38">
        <f t="shared" si="229"/>
        <v>362.36399999999998</v>
      </c>
    </row>
    <row r="2381" spans="1:25" x14ac:dyDescent="0.2">
      <c r="A2381" s="37">
        <f t="shared" si="230"/>
        <v>2379</v>
      </c>
      <c r="B2381" s="38">
        <v>361.93200000000002</v>
      </c>
      <c r="H2381" s="37">
        <f t="shared" si="231"/>
        <v>2379</v>
      </c>
      <c r="I2381" s="42">
        <f t="shared" si="227"/>
        <v>361.85785997357993</v>
      </c>
      <c r="O2381" s="43"/>
      <c r="P2381" s="43"/>
      <c r="X2381" s="37">
        <f t="shared" si="228"/>
        <v>2384</v>
      </c>
      <c r="Y2381" s="38">
        <f t="shared" si="229"/>
        <v>362.47199999999998</v>
      </c>
    </row>
    <row r="2382" spans="1:25" x14ac:dyDescent="0.2">
      <c r="A2382" s="37">
        <f t="shared" si="230"/>
        <v>2380</v>
      </c>
      <c r="B2382" s="38">
        <v>362.04</v>
      </c>
      <c r="H2382" s="37">
        <f t="shared" si="231"/>
        <v>2380</v>
      </c>
      <c r="I2382" s="42">
        <f t="shared" ref="I2382:I2445" si="232">SUM($F$44+(($F$45-$F$44)*((H2382-$E$44)/($E$45-$E$44))))</f>
        <v>361.96565389696167</v>
      </c>
      <c r="O2382" s="43"/>
      <c r="P2382" s="43"/>
      <c r="X2382" s="37">
        <f t="shared" si="228"/>
        <v>2385</v>
      </c>
      <c r="Y2382" s="38">
        <f t="shared" si="229"/>
        <v>362.58</v>
      </c>
    </row>
    <row r="2383" spans="1:25" x14ac:dyDescent="0.2">
      <c r="A2383" s="37">
        <f t="shared" si="230"/>
        <v>2381</v>
      </c>
      <c r="B2383" s="38">
        <v>362.14800000000002</v>
      </c>
      <c r="H2383" s="37">
        <f t="shared" si="231"/>
        <v>2381</v>
      </c>
      <c r="I2383" s="42">
        <f t="shared" si="232"/>
        <v>362.07344782034346</v>
      </c>
      <c r="O2383" s="43"/>
      <c r="P2383" s="43"/>
      <c r="X2383" s="37">
        <f t="shared" si="228"/>
        <v>2386</v>
      </c>
      <c r="Y2383" s="38">
        <f t="shared" si="229"/>
        <v>362.68799999999999</v>
      </c>
    </row>
    <row r="2384" spans="1:25" x14ac:dyDescent="0.2">
      <c r="A2384" s="37">
        <f t="shared" si="230"/>
        <v>2382</v>
      </c>
      <c r="B2384" s="38">
        <v>362.25599999999997</v>
      </c>
      <c r="H2384" s="37">
        <f t="shared" si="231"/>
        <v>2382</v>
      </c>
      <c r="I2384" s="42">
        <f t="shared" si="232"/>
        <v>362.1812417437252</v>
      </c>
      <c r="O2384" s="43"/>
      <c r="P2384" s="43"/>
      <c r="X2384" s="37">
        <f t="shared" si="228"/>
        <v>2387</v>
      </c>
      <c r="Y2384" s="38">
        <f t="shared" si="229"/>
        <v>362.79599999999999</v>
      </c>
    </row>
    <row r="2385" spans="1:25" x14ac:dyDescent="0.2">
      <c r="A2385" s="37">
        <f t="shared" si="230"/>
        <v>2383</v>
      </c>
      <c r="B2385" s="38">
        <v>362.36399999999998</v>
      </c>
      <c r="H2385" s="37">
        <f t="shared" si="231"/>
        <v>2383</v>
      </c>
      <c r="I2385" s="42">
        <f t="shared" si="232"/>
        <v>362.28903566710699</v>
      </c>
      <c r="O2385" s="43"/>
      <c r="P2385" s="43"/>
      <c r="X2385" s="37">
        <f t="shared" si="228"/>
        <v>2388</v>
      </c>
      <c r="Y2385" s="38">
        <f t="shared" si="229"/>
        <v>362.904</v>
      </c>
    </row>
    <row r="2386" spans="1:25" x14ac:dyDescent="0.2">
      <c r="A2386" s="37">
        <f t="shared" si="230"/>
        <v>2384</v>
      </c>
      <c r="B2386" s="38">
        <v>362.47199999999998</v>
      </c>
      <c r="H2386" s="37">
        <f t="shared" si="231"/>
        <v>2384</v>
      </c>
      <c r="I2386" s="42">
        <f t="shared" si="232"/>
        <v>362.39682959048878</v>
      </c>
      <c r="O2386" s="43"/>
      <c r="P2386" s="43"/>
      <c r="X2386" s="37">
        <f t="shared" si="228"/>
        <v>2389</v>
      </c>
      <c r="Y2386" s="38">
        <f t="shared" si="229"/>
        <v>363.012</v>
      </c>
    </row>
    <row r="2387" spans="1:25" x14ac:dyDescent="0.2">
      <c r="A2387" s="37">
        <f t="shared" si="230"/>
        <v>2385</v>
      </c>
      <c r="B2387" s="38">
        <v>362.58</v>
      </c>
      <c r="H2387" s="37">
        <f t="shared" si="231"/>
        <v>2385</v>
      </c>
      <c r="I2387" s="42">
        <f t="shared" si="232"/>
        <v>362.50462351387051</v>
      </c>
      <c r="O2387" s="43"/>
      <c r="P2387" s="43"/>
      <c r="X2387" s="37">
        <f t="shared" si="228"/>
        <v>2390</v>
      </c>
      <c r="Y2387" s="38">
        <f t="shared" si="229"/>
        <v>363.12</v>
      </c>
    </row>
    <row r="2388" spans="1:25" x14ac:dyDescent="0.2">
      <c r="A2388" s="37">
        <f t="shared" si="230"/>
        <v>2386</v>
      </c>
      <c r="B2388" s="38">
        <v>362.68799999999999</v>
      </c>
      <c r="H2388" s="37">
        <f t="shared" si="231"/>
        <v>2386</v>
      </c>
      <c r="I2388" s="42">
        <f t="shared" si="232"/>
        <v>362.6124174372523</v>
      </c>
      <c r="O2388" s="43"/>
      <c r="P2388" s="43"/>
      <c r="X2388" s="37">
        <f t="shared" si="228"/>
        <v>2391</v>
      </c>
      <c r="Y2388" s="38">
        <f t="shared" si="229"/>
        <v>363.22800000000001</v>
      </c>
    </row>
    <row r="2389" spans="1:25" x14ac:dyDescent="0.2">
      <c r="A2389" s="37">
        <f t="shared" si="230"/>
        <v>2387</v>
      </c>
      <c r="B2389" s="38">
        <v>362.79599999999999</v>
      </c>
      <c r="H2389" s="37">
        <f t="shared" si="231"/>
        <v>2387</v>
      </c>
      <c r="I2389" s="42">
        <f t="shared" si="232"/>
        <v>362.72021136063404</v>
      </c>
      <c r="O2389" s="43"/>
      <c r="P2389" s="43"/>
      <c r="X2389" s="37">
        <f t="shared" si="228"/>
        <v>2392</v>
      </c>
      <c r="Y2389" s="38">
        <f t="shared" si="229"/>
        <v>363.33600000000001</v>
      </c>
    </row>
    <row r="2390" spans="1:25" x14ac:dyDescent="0.2">
      <c r="A2390" s="37">
        <f t="shared" si="230"/>
        <v>2388</v>
      </c>
      <c r="B2390" s="38">
        <v>362.904</v>
      </c>
      <c r="H2390" s="37">
        <f t="shared" si="231"/>
        <v>2388</v>
      </c>
      <c r="I2390" s="42">
        <f t="shared" si="232"/>
        <v>362.82800528401583</v>
      </c>
      <c r="O2390" s="43"/>
      <c r="P2390" s="43"/>
      <c r="X2390" s="37">
        <f t="shared" si="228"/>
        <v>2393</v>
      </c>
      <c r="Y2390" s="38">
        <f t="shared" si="229"/>
        <v>363.44400000000002</v>
      </c>
    </row>
    <row r="2391" spans="1:25" x14ac:dyDescent="0.2">
      <c r="A2391" s="37">
        <f t="shared" si="230"/>
        <v>2389</v>
      </c>
      <c r="B2391" s="38">
        <v>363.012</v>
      </c>
      <c r="H2391" s="37">
        <f t="shared" si="231"/>
        <v>2389</v>
      </c>
      <c r="I2391" s="42">
        <f t="shared" si="232"/>
        <v>362.93579920739762</v>
      </c>
      <c r="O2391" s="43"/>
      <c r="P2391" s="43"/>
      <c r="X2391" s="37">
        <f t="shared" si="228"/>
        <v>2394</v>
      </c>
      <c r="Y2391" s="38">
        <f t="shared" si="229"/>
        <v>363.55200000000002</v>
      </c>
    </row>
    <row r="2392" spans="1:25" x14ac:dyDescent="0.2">
      <c r="A2392" s="37">
        <f t="shared" si="230"/>
        <v>2390</v>
      </c>
      <c r="B2392" s="38">
        <v>363.12</v>
      </c>
      <c r="H2392" s="37">
        <f t="shared" si="231"/>
        <v>2390</v>
      </c>
      <c r="I2392" s="42">
        <f t="shared" si="232"/>
        <v>363.04359313077936</v>
      </c>
      <c r="O2392" s="43"/>
      <c r="P2392" s="43"/>
      <c r="X2392" s="37">
        <f t="shared" si="228"/>
        <v>2395</v>
      </c>
      <c r="Y2392" s="38">
        <f t="shared" si="229"/>
        <v>363.66</v>
      </c>
    </row>
    <row r="2393" spans="1:25" x14ac:dyDescent="0.2">
      <c r="A2393" s="37">
        <f t="shared" si="230"/>
        <v>2391</v>
      </c>
      <c r="B2393" s="38">
        <v>363.22800000000001</v>
      </c>
      <c r="H2393" s="37">
        <f t="shared" si="231"/>
        <v>2391</v>
      </c>
      <c r="I2393" s="42">
        <f t="shared" si="232"/>
        <v>363.15138705416115</v>
      </c>
      <c r="O2393" s="43"/>
      <c r="P2393" s="43"/>
      <c r="X2393" s="37">
        <f t="shared" si="228"/>
        <v>2396</v>
      </c>
      <c r="Y2393" s="38">
        <f t="shared" si="229"/>
        <v>363.76799999999997</v>
      </c>
    </row>
    <row r="2394" spans="1:25" x14ac:dyDescent="0.2">
      <c r="A2394" s="37">
        <f t="shared" si="230"/>
        <v>2392</v>
      </c>
      <c r="B2394" s="38">
        <v>363.33600000000001</v>
      </c>
      <c r="H2394" s="37">
        <f t="shared" si="231"/>
        <v>2392</v>
      </c>
      <c r="I2394" s="42">
        <f t="shared" si="232"/>
        <v>363.25918097754294</v>
      </c>
      <c r="O2394" s="43"/>
      <c r="P2394" s="43"/>
      <c r="X2394" s="37">
        <f t="shared" si="228"/>
        <v>2397</v>
      </c>
      <c r="Y2394" s="38">
        <f t="shared" si="229"/>
        <v>363.87599999999998</v>
      </c>
    </row>
    <row r="2395" spans="1:25" x14ac:dyDescent="0.2">
      <c r="A2395" s="37">
        <f t="shared" si="230"/>
        <v>2393</v>
      </c>
      <c r="B2395" s="38">
        <v>363.44400000000002</v>
      </c>
      <c r="H2395" s="37">
        <f t="shared" si="231"/>
        <v>2393</v>
      </c>
      <c r="I2395" s="42">
        <f t="shared" si="232"/>
        <v>363.36697490092467</v>
      </c>
      <c r="O2395" s="43"/>
      <c r="P2395" s="43"/>
      <c r="X2395" s="37">
        <f t="shared" si="228"/>
        <v>2398</v>
      </c>
      <c r="Y2395" s="38">
        <f t="shared" si="229"/>
        <v>363.98399999999998</v>
      </c>
    </row>
    <row r="2396" spans="1:25" x14ac:dyDescent="0.2">
      <c r="A2396" s="37">
        <f t="shared" si="230"/>
        <v>2394</v>
      </c>
      <c r="B2396" s="38">
        <v>363.55200000000002</v>
      </c>
      <c r="H2396" s="37">
        <f t="shared" si="231"/>
        <v>2394</v>
      </c>
      <c r="I2396" s="42">
        <f t="shared" si="232"/>
        <v>363.47476882430647</v>
      </c>
      <c r="O2396" s="43"/>
      <c r="P2396" s="43"/>
      <c r="X2396" s="37">
        <f t="shared" si="228"/>
        <v>2399</v>
      </c>
      <c r="Y2396" s="38">
        <f t="shared" si="229"/>
        <v>364.09199999999998</v>
      </c>
    </row>
    <row r="2397" spans="1:25" x14ac:dyDescent="0.2">
      <c r="A2397" s="37">
        <f t="shared" si="230"/>
        <v>2395</v>
      </c>
      <c r="B2397" s="38">
        <v>363.66</v>
      </c>
      <c r="H2397" s="37">
        <f t="shared" si="231"/>
        <v>2395</v>
      </c>
      <c r="I2397" s="42">
        <f t="shared" si="232"/>
        <v>363.5825627476882</v>
      </c>
      <c r="O2397" s="43"/>
      <c r="P2397" s="43"/>
      <c r="X2397" s="37">
        <f t="shared" si="228"/>
        <v>2400</v>
      </c>
      <c r="Y2397" s="38">
        <f t="shared" si="229"/>
        <v>364.2</v>
      </c>
    </row>
    <row r="2398" spans="1:25" x14ac:dyDescent="0.2">
      <c r="A2398" s="37">
        <f t="shared" si="230"/>
        <v>2396</v>
      </c>
      <c r="B2398" s="38">
        <v>363.76799999999997</v>
      </c>
      <c r="H2398" s="37">
        <f t="shared" si="231"/>
        <v>2396</v>
      </c>
      <c r="I2398" s="42">
        <f t="shared" si="232"/>
        <v>363.69035667106999</v>
      </c>
      <c r="O2398" s="43"/>
      <c r="P2398" s="43"/>
      <c r="X2398" s="37">
        <f t="shared" si="228"/>
        <v>2401</v>
      </c>
      <c r="Y2398" s="38">
        <f t="shared" si="229"/>
        <v>364.30799999999999</v>
      </c>
    </row>
    <row r="2399" spans="1:25" x14ac:dyDescent="0.2">
      <c r="A2399" s="37">
        <f t="shared" si="230"/>
        <v>2397</v>
      </c>
      <c r="B2399" s="38">
        <v>363.87599999999998</v>
      </c>
      <c r="H2399" s="37">
        <f t="shared" si="231"/>
        <v>2397</v>
      </c>
      <c r="I2399" s="42">
        <f t="shared" si="232"/>
        <v>363.79815059445178</v>
      </c>
      <c r="O2399" s="43"/>
      <c r="P2399" s="43"/>
      <c r="X2399" s="37">
        <f t="shared" si="228"/>
        <v>2402</v>
      </c>
      <c r="Y2399" s="38">
        <f t="shared" si="229"/>
        <v>364.416</v>
      </c>
    </row>
    <row r="2400" spans="1:25" x14ac:dyDescent="0.2">
      <c r="A2400" s="37">
        <f t="shared" si="230"/>
        <v>2398</v>
      </c>
      <c r="B2400" s="38">
        <v>363.98399999999998</v>
      </c>
      <c r="H2400" s="37">
        <f t="shared" si="231"/>
        <v>2398</v>
      </c>
      <c r="I2400" s="42">
        <f t="shared" si="232"/>
        <v>363.90594451783352</v>
      </c>
      <c r="O2400" s="43"/>
      <c r="P2400" s="43"/>
      <c r="X2400" s="37">
        <f t="shared" si="228"/>
        <v>2403</v>
      </c>
      <c r="Y2400" s="38">
        <f t="shared" si="229"/>
        <v>364.524</v>
      </c>
    </row>
    <row r="2401" spans="1:25" x14ac:dyDescent="0.2">
      <c r="A2401" s="37">
        <f t="shared" si="230"/>
        <v>2399</v>
      </c>
      <c r="B2401" s="38">
        <v>364.09199999999998</v>
      </c>
      <c r="H2401" s="37">
        <f t="shared" si="231"/>
        <v>2399</v>
      </c>
      <c r="I2401" s="42">
        <f t="shared" si="232"/>
        <v>364.01373844121531</v>
      </c>
      <c r="O2401" s="43"/>
      <c r="P2401" s="43"/>
      <c r="X2401" s="37">
        <f t="shared" si="228"/>
        <v>2404</v>
      </c>
      <c r="Y2401" s="38">
        <f t="shared" si="229"/>
        <v>364.63200000000001</v>
      </c>
    </row>
    <row r="2402" spans="1:25" x14ac:dyDescent="0.2">
      <c r="A2402" s="37">
        <f t="shared" si="230"/>
        <v>2400</v>
      </c>
      <c r="B2402" s="38">
        <v>364.2</v>
      </c>
      <c r="H2402" s="37">
        <f t="shared" si="231"/>
        <v>2400</v>
      </c>
      <c r="I2402" s="42">
        <f t="shared" si="232"/>
        <v>364.1215323645971</v>
      </c>
      <c r="O2402" s="43"/>
      <c r="P2402" s="43"/>
      <c r="X2402" s="37">
        <f t="shared" si="228"/>
        <v>2405</v>
      </c>
      <c r="Y2402" s="38">
        <f t="shared" si="229"/>
        <v>364.74</v>
      </c>
    </row>
    <row r="2403" spans="1:25" x14ac:dyDescent="0.2">
      <c r="A2403" s="37">
        <f t="shared" si="230"/>
        <v>2401</v>
      </c>
      <c r="B2403" s="38">
        <v>364.30799999999999</v>
      </c>
      <c r="H2403" s="37">
        <f t="shared" si="231"/>
        <v>2401</v>
      </c>
      <c r="I2403" s="42">
        <f t="shared" si="232"/>
        <v>364.22932628797884</v>
      </c>
      <c r="O2403" s="43"/>
      <c r="P2403" s="43"/>
      <c r="X2403" s="37">
        <f t="shared" si="228"/>
        <v>2406</v>
      </c>
      <c r="Y2403" s="38">
        <f t="shared" si="229"/>
        <v>364.84800000000001</v>
      </c>
    </row>
    <row r="2404" spans="1:25" x14ac:dyDescent="0.2">
      <c r="A2404" s="37">
        <f t="shared" si="230"/>
        <v>2402</v>
      </c>
      <c r="B2404" s="38">
        <v>364.416</v>
      </c>
      <c r="H2404" s="37">
        <f t="shared" si="231"/>
        <v>2402</v>
      </c>
      <c r="I2404" s="42">
        <f t="shared" si="232"/>
        <v>364.33712021136063</v>
      </c>
      <c r="O2404" s="43"/>
      <c r="P2404" s="43"/>
      <c r="X2404" s="37">
        <f t="shared" si="228"/>
        <v>2407</v>
      </c>
      <c r="Y2404" s="38">
        <f t="shared" si="229"/>
        <v>364.95600000000002</v>
      </c>
    </row>
    <row r="2405" spans="1:25" x14ac:dyDescent="0.2">
      <c r="A2405" s="37">
        <f t="shared" si="230"/>
        <v>2403</v>
      </c>
      <c r="B2405" s="38">
        <v>364.524</v>
      </c>
      <c r="H2405" s="37">
        <f t="shared" si="231"/>
        <v>2403</v>
      </c>
      <c r="I2405" s="42">
        <f t="shared" si="232"/>
        <v>364.44491413474236</v>
      </c>
      <c r="O2405" s="43"/>
      <c r="P2405" s="43"/>
      <c r="X2405" s="37">
        <f t="shared" si="228"/>
        <v>2408</v>
      </c>
      <c r="Y2405" s="38">
        <f t="shared" si="229"/>
        <v>365.06400000000002</v>
      </c>
    </row>
    <row r="2406" spans="1:25" x14ac:dyDescent="0.2">
      <c r="A2406" s="37">
        <f t="shared" si="230"/>
        <v>2404</v>
      </c>
      <c r="B2406" s="38">
        <v>364.63200000000001</v>
      </c>
      <c r="H2406" s="37">
        <f t="shared" si="231"/>
        <v>2404</v>
      </c>
      <c r="I2406" s="42">
        <f t="shared" si="232"/>
        <v>364.55270805812415</v>
      </c>
      <c r="O2406" s="43"/>
      <c r="P2406" s="43"/>
      <c r="X2406" s="37">
        <f t="shared" si="228"/>
        <v>2409</v>
      </c>
      <c r="Y2406" s="38">
        <f t="shared" si="229"/>
        <v>365.17200000000003</v>
      </c>
    </row>
    <row r="2407" spans="1:25" x14ac:dyDescent="0.2">
      <c r="A2407" s="37">
        <f t="shared" si="230"/>
        <v>2405</v>
      </c>
      <c r="B2407" s="38">
        <v>364.74</v>
      </c>
      <c r="H2407" s="37">
        <f t="shared" si="231"/>
        <v>2405</v>
      </c>
      <c r="I2407" s="42">
        <f t="shared" si="232"/>
        <v>364.66050198150594</v>
      </c>
      <c r="O2407" s="43"/>
      <c r="P2407" s="43"/>
      <c r="X2407" s="37">
        <f t="shared" si="228"/>
        <v>2410</v>
      </c>
      <c r="Y2407" s="38">
        <f t="shared" si="229"/>
        <v>365.28</v>
      </c>
    </row>
    <row r="2408" spans="1:25" x14ac:dyDescent="0.2">
      <c r="A2408" s="37">
        <f t="shared" si="230"/>
        <v>2406</v>
      </c>
      <c r="B2408" s="38">
        <v>364.84800000000001</v>
      </c>
      <c r="H2408" s="37">
        <f t="shared" si="231"/>
        <v>2406</v>
      </c>
      <c r="I2408" s="42">
        <f t="shared" si="232"/>
        <v>364.76829590488768</v>
      </c>
      <c r="O2408" s="43"/>
      <c r="P2408" s="43"/>
      <c r="X2408" s="37">
        <f t="shared" si="228"/>
        <v>2411</v>
      </c>
      <c r="Y2408" s="38">
        <f t="shared" si="229"/>
        <v>365.38799999999998</v>
      </c>
    </row>
    <row r="2409" spans="1:25" x14ac:dyDescent="0.2">
      <c r="A2409" s="37">
        <f t="shared" si="230"/>
        <v>2407</v>
      </c>
      <c r="B2409" s="38">
        <v>364.95600000000002</v>
      </c>
      <c r="H2409" s="37">
        <f t="shared" si="231"/>
        <v>2407</v>
      </c>
      <c r="I2409" s="42">
        <f t="shared" si="232"/>
        <v>364.87608982826947</v>
      </c>
      <c r="O2409" s="43"/>
      <c r="P2409" s="43"/>
      <c r="X2409" s="37">
        <f t="shared" si="228"/>
        <v>2412</v>
      </c>
      <c r="Y2409" s="38">
        <f t="shared" si="229"/>
        <v>365.49599999999998</v>
      </c>
    </row>
    <row r="2410" spans="1:25" x14ac:dyDescent="0.2">
      <c r="A2410" s="37">
        <f t="shared" si="230"/>
        <v>2408</v>
      </c>
      <c r="B2410" s="38">
        <v>365.06400000000002</v>
      </c>
      <c r="H2410" s="37">
        <f t="shared" si="231"/>
        <v>2408</v>
      </c>
      <c r="I2410" s="42">
        <f t="shared" si="232"/>
        <v>364.98388375165126</v>
      </c>
      <c r="O2410" s="43"/>
      <c r="P2410" s="43"/>
      <c r="X2410" s="37">
        <f t="shared" si="228"/>
        <v>2413</v>
      </c>
      <c r="Y2410" s="38">
        <f t="shared" si="229"/>
        <v>365.60399999999998</v>
      </c>
    </row>
    <row r="2411" spans="1:25" x14ac:dyDescent="0.2">
      <c r="A2411" s="37">
        <f t="shared" si="230"/>
        <v>2409</v>
      </c>
      <c r="B2411" s="38">
        <v>365.17200000000003</v>
      </c>
      <c r="H2411" s="37">
        <f t="shared" si="231"/>
        <v>2409</v>
      </c>
      <c r="I2411" s="42">
        <f t="shared" si="232"/>
        <v>365.091677675033</v>
      </c>
      <c r="O2411" s="43"/>
      <c r="P2411" s="43"/>
      <c r="X2411" s="37">
        <f t="shared" si="228"/>
        <v>2414</v>
      </c>
      <c r="Y2411" s="38">
        <f t="shared" si="229"/>
        <v>365.71199999999999</v>
      </c>
    </row>
    <row r="2412" spans="1:25" x14ac:dyDescent="0.2">
      <c r="A2412" s="37">
        <f t="shared" si="230"/>
        <v>2410</v>
      </c>
      <c r="B2412" s="38">
        <v>365.28</v>
      </c>
      <c r="H2412" s="37">
        <f t="shared" si="231"/>
        <v>2410</v>
      </c>
      <c r="I2412" s="42">
        <f t="shared" si="232"/>
        <v>365.19947159841479</v>
      </c>
      <c r="O2412" s="43"/>
      <c r="P2412" s="43"/>
      <c r="X2412" s="37">
        <f t="shared" si="228"/>
        <v>2415</v>
      </c>
      <c r="Y2412" s="38">
        <f t="shared" si="229"/>
        <v>365.82</v>
      </c>
    </row>
    <row r="2413" spans="1:25" x14ac:dyDescent="0.2">
      <c r="A2413" s="37">
        <f t="shared" si="230"/>
        <v>2411</v>
      </c>
      <c r="B2413" s="38">
        <v>365.38799999999998</v>
      </c>
      <c r="H2413" s="37">
        <f t="shared" si="231"/>
        <v>2411</v>
      </c>
      <c r="I2413" s="42">
        <f t="shared" si="232"/>
        <v>365.30726552179658</v>
      </c>
      <c r="O2413" s="43"/>
      <c r="P2413" s="43"/>
      <c r="X2413" s="37">
        <f t="shared" si="228"/>
        <v>2416</v>
      </c>
      <c r="Y2413" s="38">
        <f t="shared" si="229"/>
        <v>365.928</v>
      </c>
    </row>
    <row r="2414" spans="1:25" x14ac:dyDescent="0.2">
      <c r="A2414" s="37">
        <f t="shared" si="230"/>
        <v>2412</v>
      </c>
      <c r="B2414" s="38">
        <v>365.49599999999998</v>
      </c>
      <c r="H2414" s="37">
        <f t="shared" si="231"/>
        <v>2412</v>
      </c>
      <c r="I2414" s="42">
        <f t="shared" si="232"/>
        <v>365.41505944517831</v>
      </c>
      <c r="O2414" s="43"/>
      <c r="P2414" s="43"/>
      <c r="X2414" s="37">
        <f t="shared" si="228"/>
        <v>2417</v>
      </c>
      <c r="Y2414" s="38">
        <f t="shared" si="229"/>
        <v>366.036</v>
      </c>
    </row>
    <row r="2415" spans="1:25" x14ac:dyDescent="0.2">
      <c r="A2415" s="37">
        <f t="shared" si="230"/>
        <v>2413</v>
      </c>
      <c r="B2415" s="38">
        <v>365.60399999999998</v>
      </c>
      <c r="H2415" s="37">
        <f t="shared" si="231"/>
        <v>2413</v>
      </c>
      <c r="I2415" s="42">
        <f t="shared" si="232"/>
        <v>365.52285336856011</v>
      </c>
      <c r="O2415" s="43"/>
      <c r="P2415" s="43"/>
      <c r="X2415" s="37">
        <f t="shared" si="228"/>
        <v>2418</v>
      </c>
      <c r="Y2415" s="38">
        <f t="shared" si="229"/>
        <v>366.14400000000001</v>
      </c>
    </row>
    <row r="2416" spans="1:25" x14ac:dyDescent="0.2">
      <c r="A2416" s="37">
        <f t="shared" si="230"/>
        <v>2414</v>
      </c>
      <c r="B2416" s="38">
        <v>365.71199999999999</v>
      </c>
      <c r="H2416" s="37">
        <f t="shared" si="231"/>
        <v>2414</v>
      </c>
      <c r="I2416" s="42">
        <f t="shared" si="232"/>
        <v>365.63064729194184</v>
      </c>
      <c r="O2416" s="43"/>
      <c r="P2416" s="43"/>
      <c r="X2416" s="37">
        <f t="shared" si="228"/>
        <v>2419</v>
      </c>
      <c r="Y2416" s="38">
        <f t="shared" si="229"/>
        <v>366.25200000000001</v>
      </c>
    </row>
    <row r="2417" spans="1:25" x14ac:dyDescent="0.2">
      <c r="A2417" s="37">
        <f t="shared" si="230"/>
        <v>2415</v>
      </c>
      <c r="B2417" s="38">
        <v>365.82</v>
      </c>
      <c r="H2417" s="37">
        <f t="shared" si="231"/>
        <v>2415</v>
      </c>
      <c r="I2417" s="42">
        <f t="shared" si="232"/>
        <v>365.73844121532363</v>
      </c>
      <c r="O2417" s="43"/>
      <c r="P2417" s="43"/>
      <c r="X2417" s="37">
        <f t="shared" si="228"/>
        <v>2420</v>
      </c>
      <c r="Y2417" s="38">
        <f t="shared" si="229"/>
        <v>366.36</v>
      </c>
    </row>
    <row r="2418" spans="1:25" x14ac:dyDescent="0.2">
      <c r="A2418" s="37">
        <f t="shared" si="230"/>
        <v>2416</v>
      </c>
      <c r="B2418" s="38">
        <v>365.928</v>
      </c>
      <c r="H2418" s="37">
        <f t="shared" si="231"/>
        <v>2416</v>
      </c>
      <c r="I2418" s="42">
        <f t="shared" si="232"/>
        <v>365.84623513870542</v>
      </c>
      <c r="O2418" s="43"/>
      <c r="P2418" s="43"/>
      <c r="X2418" s="37">
        <f t="shared" si="228"/>
        <v>2421</v>
      </c>
      <c r="Y2418" s="38">
        <f t="shared" si="229"/>
        <v>366.46800000000002</v>
      </c>
    </row>
    <row r="2419" spans="1:25" x14ac:dyDescent="0.2">
      <c r="A2419" s="37">
        <f t="shared" si="230"/>
        <v>2417</v>
      </c>
      <c r="B2419" s="38">
        <v>366.036</v>
      </c>
      <c r="H2419" s="37">
        <f t="shared" si="231"/>
        <v>2417</v>
      </c>
      <c r="I2419" s="42">
        <f t="shared" si="232"/>
        <v>365.95402906208716</v>
      </c>
      <c r="O2419" s="43"/>
      <c r="P2419" s="43"/>
      <c r="X2419" s="37">
        <f t="shared" si="228"/>
        <v>2422</v>
      </c>
      <c r="Y2419" s="38">
        <f t="shared" si="229"/>
        <v>366.57600000000002</v>
      </c>
    </row>
    <row r="2420" spans="1:25" x14ac:dyDescent="0.2">
      <c r="A2420" s="37">
        <f t="shared" si="230"/>
        <v>2418</v>
      </c>
      <c r="B2420" s="38">
        <v>366.14400000000001</v>
      </c>
      <c r="H2420" s="37">
        <f t="shared" si="231"/>
        <v>2418</v>
      </c>
      <c r="I2420" s="42">
        <f t="shared" si="232"/>
        <v>366.06182298546895</v>
      </c>
      <c r="O2420" s="43"/>
      <c r="P2420" s="43"/>
      <c r="X2420" s="37">
        <f t="shared" si="228"/>
        <v>2423</v>
      </c>
      <c r="Y2420" s="38">
        <f t="shared" si="229"/>
        <v>366.68399999999997</v>
      </c>
    </row>
    <row r="2421" spans="1:25" x14ac:dyDescent="0.2">
      <c r="A2421" s="37">
        <f t="shared" si="230"/>
        <v>2419</v>
      </c>
      <c r="B2421" s="38">
        <v>366.25200000000001</v>
      </c>
      <c r="H2421" s="37">
        <f t="shared" si="231"/>
        <v>2419</v>
      </c>
      <c r="I2421" s="42">
        <f t="shared" si="232"/>
        <v>366.16961690885068</v>
      </c>
      <c r="O2421" s="43"/>
      <c r="P2421" s="43"/>
      <c r="X2421" s="37">
        <f t="shared" si="228"/>
        <v>2424</v>
      </c>
      <c r="Y2421" s="38">
        <f t="shared" si="229"/>
        <v>366.79199999999997</v>
      </c>
    </row>
    <row r="2422" spans="1:25" x14ac:dyDescent="0.2">
      <c r="A2422" s="37">
        <f t="shared" si="230"/>
        <v>2420</v>
      </c>
      <c r="B2422" s="38">
        <v>366.36</v>
      </c>
      <c r="H2422" s="37">
        <f t="shared" si="231"/>
        <v>2420</v>
      </c>
      <c r="I2422" s="42">
        <f t="shared" si="232"/>
        <v>366.27741083223248</v>
      </c>
      <c r="O2422" s="43"/>
      <c r="P2422" s="43"/>
      <c r="X2422" s="37">
        <f t="shared" si="228"/>
        <v>2425</v>
      </c>
      <c r="Y2422" s="38">
        <f t="shared" si="229"/>
        <v>366.9</v>
      </c>
    </row>
    <row r="2423" spans="1:25" x14ac:dyDescent="0.2">
      <c r="A2423" s="37">
        <f t="shared" si="230"/>
        <v>2421</v>
      </c>
      <c r="B2423" s="38">
        <v>366.46800000000002</v>
      </c>
      <c r="H2423" s="37">
        <f t="shared" si="231"/>
        <v>2421</v>
      </c>
      <c r="I2423" s="42">
        <f t="shared" si="232"/>
        <v>366.38520475561427</v>
      </c>
      <c r="O2423" s="43"/>
      <c r="P2423" s="43"/>
      <c r="X2423" s="37">
        <f t="shared" si="228"/>
        <v>2426</v>
      </c>
      <c r="Y2423" s="38">
        <f t="shared" si="229"/>
        <v>367.00799999999998</v>
      </c>
    </row>
    <row r="2424" spans="1:25" x14ac:dyDescent="0.2">
      <c r="A2424" s="37">
        <f t="shared" si="230"/>
        <v>2422</v>
      </c>
      <c r="B2424" s="38">
        <v>366.57600000000002</v>
      </c>
      <c r="H2424" s="37">
        <f t="shared" si="231"/>
        <v>2422</v>
      </c>
      <c r="I2424" s="42">
        <f t="shared" si="232"/>
        <v>366.492998678996</v>
      </c>
      <c r="O2424" s="43"/>
      <c r="P2424" s="43"/>
      <c r="X2424" s="37">
        <f t="shared" si="228"/>
        <v>2427</v>
      </c>
      <c r="Y2424" s="38">
        <f t="shared" si="229"/>
        <v>367.11599999999999</v>
      </c>
    </row>
    <row r="2425" spans="1:25" x14ac:dyDescent="0.2">
      <c r="A2425" s="37">
        <f t="shared" si="230"/>
        <v>2423</v>
      </c>
      <c r="B2425" s="38">
        <v>366.68399999999997</v>
      </c>
      <c r="H2425" s="37">
        <f t="shared" si="231"/>
        <v>2423</v>
      </c>
      <c r="I2425" s="42">
        <f t="shared" si="232"/>
        <v>366.60079260237779</v>
      </c>
      <c r="O2425" s="43"/>
      <c r="P2425" s="43"/>
      <c r="X2425" s="37">
        <f t="shared" si="228"/>
        <v>2428</v>
      </c>
      <c r="Y2425" s="38">
        <f t="shared" si="229"/>
        <v>367.22399999999999</v>
      </c>
    </row>
    <row r="2426" spans="1:25" x14ac:dyDescent="0.2">
      <c r="A2426" s="37">
        <f t="shared" si="230"/>
        <v>2424</v>
      </c>
      <c r="B2426" s="38">
        <v>366.79199999999997</v>
      </c>
      <c r="H2426" s="37">
        <f t="shared" si="231"/>
        <v>2424</v>
      </c>
      <c r="I2426" s="42">
        <f t="shared" si="232"/>
        <v>366.70858652575959</v>
      </c>
      <c r="O2426" s="43"/>
      <c r="P2426" s="43"/>
      <c r="X2426" s="37">
        <f t="shared" si="228"/>
        <v>2429</v>
      </c>
      <c r="Y2426" s="38">
        <f t="shared" si="229"/>
        <v>367.33199999999999</v>
      </c>
    </row>
    <row r="2427" spans="1:25" x14ac:dyDescent="0.2">
      <c r="A2427" s="37">
        <f t="shared" si="230"/>
        <v>2425</v>
      </c>
      <c r="B2427" s="38">
        <v>366.9</v>
      </c>
      <c r="H2427" s="37">
        <f t="shared" si="231"/>
        <v>2425</v>
      </c>
      <c r="I2427" s="42">
        <f t="shared" si="232"/>
        <v>366.81638044914132</v>
      </c>
      <c r="O2427" s="43"/>
      <c r="P2427" s="43"/>
      <c r="X2427" s="37">
        <f t="shared" si="228"/>
        <v>2430</v>
      </c>
      <c r="Y2427" s="38">
        <f t="shared" si="229"/>
        <v>367.44</v>
      </c>
    </row>
    <row r="2428" spans="1:25" x14ac:dyDescent="0.2">
      <c r="A2428" s="37">
        <f t="shared" si="230"/>
        <v>2426</v>
      </c>
      <c r="B2428" s="38">
        <v>367.00799999999998</v>
      </c>
      <c r="H2428" s="37">
        <f t="shared" si="231"/>
        <v>2426</v>
      </c>
      <c r="I2428" s="42">
        <f t="shared" si="232"/>
        <v>366.92417437252311</v>
      </c>
      <c r="O2428" s="43"/>
      <c r="P2428" s="43"/>
      <c r="X2428" s="37">
        <f t="shared" si="228"/>
        <v>2431</v>
      </c>
      <c r="Y2428" s="38">
        <f t="shared" si="229"/>
        <v>367.548</v>
      </c>
    </row>
    <row r="2429" spans="1:25" x14ac:dyDescent="0.2">
      <c r="A2429" s="37">
        <f t="shared" si="230"/>
        <v>2427</v>
      </c>
      <c r="B2429" s="38">
        <v>367.11599999999999</v>
      </c>
      <c r="H2429" s="37">
        <f t="shared" si="231"/>
        <v>2427</v>
      </c>
      <c r="I2429" s="42">
        <f t="shared" si="232"/>
        <v>367.03196829590485</v>
      </c>
      <c r="O2429" s="43"/>
      <c r="P2429" s="43"/>
      <c r="X2429" s="37">
        <f t="shared" si="228"/>
        <v>2432</v>
      </c>
      <c r="Y2429" s="38">
        <f t="shared" si="229"/>
        <v>367.65600000000001</v>
      </c>
    </row>
    <row r="2430" spans="1:25" x14ac:dyDescent="0.2">
      <c r="A2430" s="37">
        <f t="shared" si="230"/>
        <v>2428</v>
      </c>
      <c r="B2430" s="38">
        <v>367.22399999999999</v>
      </c>
      <c r="H2430" s="37">
        <f t="shared" si="231"/>
        <v>2428</v>
      </c>
      <c r="I2430" s="42">
        <f t="shared" si="232"/>
        <v>367.13976221928664</v>
      </c>
      <c r="O2430" s="43"/>
      <c r="P2430" s="43"/>
      <c r="X2430" s="37">
        <f t="shared" si="228"/>
        <v>2433</v>
      </c>
      <c r="Y2430" s="38">
        <f t="shared" si="229"/>
        <v>367.76400000000001</v>
      </c>
    </row>
    <row r="2431" spans="1:25" x14ac:dyDescent="0.2">
      <c r="A2431" s="37">
        <f t="shared" si="230"/>
        <v>2429</v>
      </c>
      <c r="B2431" s="38">
        <v>367.33199999999999</v>
      </c>
      <c r="H2431" s="37">
        <f t="shared" si="231"/>
        <v>2429</v>
      </c>
      <c r="I2431" s="42">
        <f t="shared" si="232"/>
        <v>367.24755614266843</v>
      </c>
      <c r="O2431" s="43"/>
      <c r="P2431" s="43"/>
      <c r="X2431" s="37">
        <f t="shared" si="228"/>
        <v>2434</v>
      </c>
      <c r="Y2431" s="38">
        <f t="shared" si="229"/>
        <v>367.87200000000001</v>
      </c>
    </row>
    <row r="2432" spans="1:25" x14ac:dyDescent="0.2">
      <c r="A2432" s="37">
        <f t="shared" si="230"/>
        <v>2430</v>
      </c>
      <c r="B2432" s="38">
        <v>367.44</v>
      </c>
      <c r="H2432" s="37">
        <f t="shared" si="231"/>
        <v>2430</v>
      </c>
      <c r="I2432" s="42">
        <f t="shared" si="232"/>
        <v>367.35535006605016</v>
      </c>
      <c r="O2432" s="43"/>
      <c r="P2432" s="43"/>
      <c r="X2432" s="37">
        <f t="shared" si="228"/>
        <v>2435</v>
      </c>
      <c r="Y2432" s="38">
        <f t="shared" si="229"/>
        <v>367.98</v>
      </c>
    </row>
    <row r="2433" spans="1:25" x14ac:dyDescent="0.2">
      <c r="A2433" s="37">
        <f t="shared" si="230"/>
        <v>2431</v>
      </c>
      <c r="B2433" s="38">
        <v>367.548</v>
      </c>
      <c r="H2433" s="37">
        <f t="shared" si="231"/>
        <v>2431</v>
      </c>
      <c r="I2433" s="42">
        <f t="shared" si="232"/>
        <v>367.46314398943196</v>
      </c>
      <c r="O2433" s="43"/>
      <c r="P2433" s="43"/>
      <c r="X2433" s="37">
        <f t="shared" si="228"/>
        <v>2436</v>
      </c>
      <c r="Y2433" s="38">
        <f t="shared" si="229"/>
        <v>368.08800000000002</v>
      </c>
    </row>
    <row r="2434" spans="1:25" x14ac:dyDescent="0.2">
      <c r="A2434" s="37">
        <f t="shared" si="230"/>
        <v>2432</v>
      </c>
      <c r="B2434" s="38">
        <v>367.65600000000001</v>
      </c>
      <c r="H2434" s="37">
        <f t="shared" si="231"/>
        <v>2432</v>
      </c>
      <c r="I2434" s="42">
        <f t="shared" si="232"/>
        <v>367.57093791281375</v>
      </c>
      <c r="O2434" s="43"/>
      <c r="P2434" s="43"/>
      <c r="X2434" s="37">
        <f t="shared" si="228"/>
        <v>2437</v>
      </c>
      <c r="Y2434" s="38">
        <f t="shared" si="229"/>
        <v>368.19600000000003</v>
      </c>
    </row>
    <row r="2435" spans="1:25" x14ac:dyDescent="0.2">
      <c r="A2435" s="37">
        <f t="shared" si="230"/>
        <v>2433</v>
      </c>
      <c r="B2435" s="38">
        <v>367.76400000000001</v>
      </c>
      <c r="H2435" s="37">
        <f t="shared" si="231"/>
        <v>2433</v>
      </c>
      <c r="I2435" s="42">
        <f t="shared" si="232"/>
        <v>367.67873183619548</v>
      </c>
      <c r="O2435" s="43"/>
      <c r="P2435" s="43"/>
      <c r="X2435" s="37">
        <f t="shared" si="228"/>
        <v>2438</v>
      </c>
      <c r="Y2435" s="38">
        <f t="shared" si="229"/>
        <v>368.30399999999997</v>
      </c>
    </row>
    <row r="2436" spans="1:25" x14ac:dyDescent="0.2">
      <c r="A2436" s="37">
        <f t="shared" si="230"/>
        <v>2434</v>
      </c>
      <c r="B2436" s="38">
        <v>367.87200000000001</v>
      </c>
      <c r="H2436" s="37">
        <f t="shared" si="231"/>
        <v>2434</v>
      </c>
      <c r="I2436" s="42">
        <f t="shared" si="232"/>
        <v>367.78652575957727</v>
      </c>
      <c r="O2436" s="43"/>
      <c r="P2436" s="43"/>
      <c r="X2436" s="37">
        <f t="shared" ref="X2436:X2499" si="233">X2435+1</f>
        <v>2439</v>
      </c>
      <c r="Y2436" s="38">
        <f t="shared" si="229"/>
        <v>368.41199999999998</v>
      </c>
    </row>
    <row r="2437" spans="1:25" x14ac:dyDescent="0.2">
      <c r="A2437" s="37">
        <f t="shared" si="230"/>
        <v>2435</v>
      </c>
      <c r="B2437" s="38">
        <v>367.98</v>
      </c>
      <c r="H2437" s="37">
        <f t="shared" si="231"/>
        <v>2435</v>
      </c>
      <c r="I2437" s="42">
        <f t="shared" si="232"/>
        <v>367.89431968295901</v>
      </c>
      <c r="O2437" s="43"/>
      <c r="P2437" s="43"/>
      <c r="X2437" s="37">
        <f t="shared" si="233"/>
        <v>2440</v>
      </c>
      <c r="Y2437" s="38">
        <f t="shared" si="229"/>
        <v>368.52</v>
      </c>
    </row>
    <row r="2438" spans="1:25" x14ac:dyDescent="0.2">
      <c r="A2438" s="37">
        <f t="shared" si="230"/>
        <v>2436</v>
      </c>
      <c r="B2438" s="38">
        <v>368.08800000000002</v>
      </c>
      <c r="H2438" s="37">
        <f t="shared" si="231"/>
        <v>2436</v>
      </c>
      <c r="I2438" s="42">
        <f t="shared" si="232"/>
        <v>368.0021136063408</v>
      </c>
      <c r="O2438" s="43"/>
      <c r="P2438" s="43"/>
      <c r="X2438" s="37">
        <f t="shared" si="233"/>
        <v>2441</v>
      </c>
      <c r="Y2438" s="38">
        <f t="shared" si="229"/>
        <v>368.62799999999999</v>
      </c>
    </row>
    <row r="2439" spans="1:25" x14ac:dyDescent="0.2">
      <c r="A2439" s="37">
        <f t="shared" si="230"/>
        <v>2437</v>
      </c>
      <c r="B2439" s="38">
        <v>368.19600000000003</v>
      </c>
      <c r="H2439" s="37">
        <f t="shared" si="231"/>
        <v>2437</v>
      </c>
      <c r="I2439" s="42">
        <f t="shared" si="232"/>
        <v>368.10990752972259</v>
      </c>
      <c r="O2439" s="43"/>
      <c r="P2439" s="43"/>
      <c r="X2439" s="37">
        <f t="shared" si="233"/>
        <v>2442</v>
      </c>
      <c r="Y2439" s="38">
        <f t="shared" si="229"/>
        <v>368.73599999999999</v>
      </c>
    </row>
    <row r="2440" spans="1:25" x14ac:dyDescent="0.2">
      <c r="A2440" s="37">
        <f t="shared" si="230"/>
        <v>2438</v>
      </c>
      <c r="B2440" s="38">
        <v>368.30399999999997</v>
      </c>
      <c r="H2440" s="37">
        <f t="shared" si="231"/>
        <v>2438</v>
      </c>
      <c r="I2440" s="42">
        <f t="shared" si="232"/>
        <v>368.21770145310433</v>
      </c>
      <c r="O2440" s="43"/>
      <c r="P2440" s="43"/>
      <c r="X2440" s="37">
        <f t="shared" si="233"/>
        <v>2443</v>
      </c>
      <c r="Y2440" s="38">
        <f t="shared" ref="Y2440:Y2496" si="234">SUM(Y$2247+((Y$2497-Y$2247)*((X2440-X$2247)/(X$2497-X$2247))))</f>
        <v>368.84399999999999</v>
      </c>
    </row>
    <row r="2441" spans="1:25" x14ac:dyDescent="0.2">
      <c r="A2441" s="37">
        <f t="shared" ref="A2441:A2504" si="235">A2440+1</f>
        <v>2439</v>
      </c>
      <c r="B2441" s="38">
        <v>368.41199999999998</v>
      </c>
      <c r="H2441" s="37">
        <f t="shared" ref="H2441:H2504" si="236">H2440+1</f>
        <v>2439</v>
      </c>
      <c r="I2441" s="42">
        <f t="shared" si="232"/>
        <v>368.32549537648612</v>
      </c>
      <c r="O2441" s="43"/>
      <c r="P2441" s="43"/>
      <c r="X2441" s="37">
        <f t="shared" si="233"/>
        <v>2444</v>
      </c>
      <c r="Y2441" s="38">
        <f t="shared" si="234"/>
        <v>368.952</v>
      </c>
    </row>
    <row r="2442" spans="1:25" x14ac:dyDescent="0.2">
      <c r="A2442" s="37">
        <f t="shared" si="235"/>
        <v>2440</v>
      </c>
      <c r="B2442" s="38">
        <v>368.52</v>
      </c>
      <c r="H2442" s="37">
        <f t="shared" si="236"/>
        <v>2440</v>
      </c>
      <c r="I2442" s="42">
        <f t="shared" si="232"/>
        <v>368.43328929986791</v>
      </c>
      <c r="O2442" s="43"/>
      <c r="P2442" s="43"/>
      <c r="X2442" s="37">
        <f t="shared" si="233"/>
        <v>2445</v>
      </c>
      <c r="Y2442" s="38">
        <f t="shared" si="234"/>
        <v>369.06</v>
      </c>
    </row>
    <row r="2443" spans="1:25" x14ac:dyDescent="0.2">
      <c r="A2443" s="37">
        <f t="shared" si="235"/>
        <v>2441</v>
      </c>
      <c r="B2443" s="38">
        <v>368.62799999999999</v>
      </c>
      <c r="H2443" s="37">
        <f t="shared" si="236"/>
        <v>2441</v>
      </c>
      <c r="I2443" s="42">
        <f t="shared" si="232"/>
        <v>368.54108322324964</v>
      </c>
      <c r="O2443" s="43"/>
      <c r="P2443" s="43"/>
      <c r="X2443" s="37">
        <f t="shared" si="233"/>
        <v>2446</v>
      </c>
      <c r="Y2443" s="38">
        <f t="shared" si="234"/>
        <v>369.16800000000001</v>
      </c>
    </row>
    <row r="2444" spans="1:25" x14ac:dyDescent="0.2">
      <c r="A2444" s="37">
        <f t="shared" si="235"/>
        <v>2442</v>
      </c>
      <c r="B2444" s="38">
        <v>368.73599999999999</v>
      </c>
      <c r="H2444" s="37">
        <f t="shared" si="236"/>
        <v>2442</v>
      </c>
      <c r="I2444" s="42">
        <f t="shared" si="232"/>
        <v>368.64887714663143</v>
      </c>
      <c r="O2444" s="43"/>
      <c r="P2444" s="43"/>
      <c r="X2444" s="37">
        <f t="shared" si="233"/>
        <v>2447</v>
      </c>
      <c r="Y2444" s="38">
        <f t="shared" si="234"/>
        <v>369.27600000000001</v>
      </c>
    </row>
    <row r="2445" spans="1:25" x14ac:dyDescent="0.2">
      <c r="A2445" s="37">
        <f t="shared" si="235"/>
        <v>2443</v>
      </c>
      <c r="B2445" s="38">
        <v>368.84399999999999</v>
      </c>
      <c r="H2445" s="37">
        <f t="shared" si="236"/>
        <v>2443</v>
      </c>
      <c r="I2445" s="42">
        <f t="shared" si="232"/>
        <v>368.75667107001317</v>
      </c>
      <c r="O2445" s="43"/>
      <c r="P2445" s="43"/>
      <c r="X2445" s="37">
        <f t="shared" si="233"/>
        <v>2448</v>
      </c>
      <c r="Y2445" s="38">
        <f t="shared" si="234"/>
        <v>369.38400000000001</v>
      </c>
    </row>
    <row r="2446" spans="1:25" x14ac:dyDescent="0.2">
      <c r="A2446" s="37">
        <f t="shared" si="235"/>
        <v>2444</v>
      </c>
      <c r="B2446" s="38">
        <v>368.952</v>
      </c>
      <c r="H2446" s="37">
        <f t="shared" si="236"/>
        <v>2444</v>
      </c>
      <c r="I2446" s="42">
        <f t="shared" ref="I2446:I2502" si="237">SUM($F$44+(($F$45-$F$44)*((H2446-$E$44)/($E$45-$E$44))))</f>
        <v>368.86446499339496</v>
      </c>
      <c r="O2446" s="43"/>
      <c r="P2446" s="43"/>
      <c r="X2446" s="37">
        <f t="shared" si="233"/>
        <v>2449</v>
      </c>
      <c r="Y2446" s="38">
        <f t="shared" si="234"/>
        <v>369.49200000000002</v>
      </c>
    </row>
    <row r="2447" spans="1:25" x14ac:dyDescent="0.2">
      <c r="A2447" s="37">
        <f t="shared" si="235"/>
        <v>2445</v>
      </c>
      <c r="B2447" s="38">
        <v>369.06</v>
      </c>
      <c r="H2447" s="37">
        <f t="shared" si="236"/>
        <v>2445</v>
      </c>
      <c r="I2447" s="42">
        <f t="shared" si="237"/>
        <v>368.97225891677675</v>
      </c>
      <c r="O2447" s="43"/>
      <c r="P2447" s="43"/>
      <c r="X2447" s="37">
        <f t="shared" si="233"/>
        <v>2450</v>
      </c>
      <c r="Y2447" s="38">
        <f t="shared" si="234"/>
        <v>369.6</v>
      </c>
    </row>
    <row r="2448" spans="1:25" x14ac:dyDescent="0.2">
      <c r="A2448" s="37">
        <f t="shared" si="235"/>
        <v>2446</v>
      </c>
      <c r="B2448" s="38">
        <v>369.16800000000001</v>
      </c>
      <c r="H2448" s="37">
        <f t="shared" si="236"/>
        <v>2446</v>
      </c>
      <c r="I2448" s="42">
        <f t="shared" si="237"/>
        <v>369.08005284015849</v>
      </c>
      <c r="O2448" s="43"/>
      <c r="P2448" s="43"/>
      <c r="X2448" s="37">
        <f t="shared" si="233"/>
        <v>2451</v>
      </c>
      <c r="Y2448" s="38">
        <f t="shared" si="234"/>
        <v>369.70800000000003</v>
      </c>
    </row>
    <row r="2449" spans="1:25" x14ac:dyDescent="0.2">
      <c r="A2449" s="37">
        <f t="shared" si="235"/>
        <v>2447</v>
      </c>
      <c r="B2449" s="38">
        <v>369.27600000000001</v>
      </c>
      <c r="H2449" s="37">
        <f t="shared" si="236"/>
        <v>2447</v>
      </c>
      <c r="I2449" s="42">
        <f t="shared" si="237"/>
        <v>369.18784676354028</v>
      </c>
      <c r="O2449" s="43"/>
      <c r="P2449" s="43"/>
      <c r="X2449" s="37">
        <f t="shared" si="233"/>
        <v>2452</v>
      </c>
      <c r="Y2449" s="38">
        <f t="shared" si="234"/>
        <v>369.81600000000003</v>
      </c>
    </row>
    <row r="2450" spans="1:25" x14ac:dyDescent="0.2">
      <c r="A2450" s="37">
        <f t="shared" si="235"/>
        <v>2448</v>
      </c>
      <c r="B2450" s="38">
        <v>369.38400000000001</v>
      </c>
      <c r="H2450" s="37">
        <f t="shared" si="236"/>
        <v>2448</v>
      </c>
      <c r="I2450" s="42">
        <f t="shared" si="237"/>
        <v>369.29564068692207</v>
      </c>
      <c r="O2450" s="43"/>
      <c r="P2450" s="43"/>
      <c r="X2450" s="37">
        <f t="shared" si="233"/>
        <v>2453</v>
      </c>
      <c r="Y2450" s="38">
        <f t="shared" si="234"/>
        <v>369.92399999999998</v>
      </c>
    </row>
    <row r="2451" spans="1:25" x14ac:dyDescent="0.2">
      <c r="A2451" s="37">
        <f t="shared" si="235"/>
        <v>2449</v>
      </c>
      <c r="B2451" s="38">
        <v>369.49200000000002</v>
      </c>
      <c r="H2451" s="37">
        <f t="shared" si="236"/>
        <v>2449</v>
      </c>
      <c r="I2451" s="42">
        <f t="shared" si="237"/>
        <v>369.4034346103038</v>
      </c>
      <c r="O2451" s="43"/>
      <c r="P2451" s="43"/>
      <c r="X2451" s="37">
        <f t="shared" si="233"/>
        <v>2454</v>
      </c>
      <c r="Y2451" s="38">
        <f t="shared" si="234"/>
        <v>370.03199999999998</v>
      </c>
    </row>
    <row r="2452" spans="1:25" x14ac:dyDescent="0.2">
      <c r="A2452" s="37">
        <f t="shared" si="235"/>
        <v>2450</v>
      </c>
      <c r="B2452" s="38">
        <v>369.6</v>
      </c>
      <c r="H2452" s="37">
        <f t="shared" si="236"/>
        <v>2450</v>
      </c>
      <c r="I2452" s="42">
        <f t="shared" si="237"/>
        <v>369.5112285336856</v>
      </c>
      <c r="O2452" s="43"/>
      <c r="P2452" s="43"/>
      <c r="X2452" s="37">
        <f t="shared" si="233"/>
        <v>2455</v>
      </c>
      <c r="Y2452" s="38">
        <f t="shared" si="234"/>
        <v>370.14</v>
      </c>
    </row>
    <row r="2453" spans="1:25" x14ac:dyDescent="0.2">
      <c r="A2453" s="37">
        <f t="shared" si="235"/>
        <v>2451</v>
      </c>
      <c r="B2453" s="38">
        <v>369.70800000000003</v>
      </c>
      <c r="H2453" s="37">
        <f t="shared" si="236"/>
        <v>2451</v>
      </c>
      <c r="I2453" s="42">
        <f t="shared" si="237"/>
        <v>369.61902245706733</v>
      </c>
      <c r="O2453" s="43"/>
      <c r="P2453" s="43"/>
      <c r="X2453" s="37">
        <f t="shared" si="233"/>
        <v>2456</v>
      </c>
      <c r="Y2453" s="38">
        <f t="shared" si="234"/>
        <v>370.24799999999999</v>
      </c>
    </row>
    <row r="2454" spans="1:25" x14ac:dyDescent="0.2">
      <c r="A2454" s="37">
        <f t="shared" si="235"/>
        <v>2452</v>
      </c>
      <c r="B2454" s="38">
        <v>369.81600000000003</v>
      </c>
      <c r="H2454" s="37">
        <f t="shared" si="236"/>
        <v>2452</v>
      </c>
      <c r="I2454" s="42">
        <f t="shared" si="237"/>
        <v>369.72681638044912</v>
      </c>
      <c r="O2454" s="43"/>
      <c r="P2454" s="43"/>
      <c r="X2454" s="37">
        <f t="shared" si="233"/>
        <v>2457</v>
      </c>
      <c r="Y2454" s="38">
        <f t="shared" si="234"/>
        <v>370.35599999999999</v>
      </c>
    </row>
    <row r="2455" spans="1:25" x14ac:dyDescent="0.2">
      <c r="A2455" s="37">
        <f t="shared" si="235"/>
        <v>2453</v>
      </c>
      <c r="B2455" s="38">
        <v>369.92399999999998</v>
      </c>
      <c r="H2455" s="37">
        <f t="shared" si="236"/>
        <v>2453</v>
      </c>
      <c r="I2455" s="42">
        <f t="shared" si="237"/>
        <v>369.83461030383091</v>
      </c>
      <c r="O2455" s="43"/>
      <c r="P2455" s="43"/>
      <c r="X2455" s="37">
        <f t="shared" si="233"/>
        <v>2458</v>
      </c>
      <c r="Y2455" s="38">
        <f t="shared" si="234"/>
        <v>370.464</v>
      </c>
    </row>
    <row r="2456" spans="1:25" x14ac:dyDescent="0.2">
      <c r="A2456" s="37">
        <f t="shared" si="235"/>
        <v>2454</v>
      </c>
      <c r="B2456" s="38">
        <v>370.03199999999998</v>
      </c>
      <c r="H2456" s="37">
        <f t="shared" si="236"/>
        <v>2454</v>
      </c>
      <c r="I2456" s="42">
        <f t="shared" si="237"/>
        <v>369.94240422721265</v>
      </c>
      <c r="O2456" s="43"/>
      <c r="P2456" s="43"/>
      <c r="X2456" s="37">
        <f t="shared" si="233"/>
        <v>2459</v>
      </c>
      <c r="Y2456" s="38">
        <f t="shared" si="234"/>
        <v>370.572</v>
      </c>
    </row>
    <row r="2457" spans="1:25" x14ac:dyDescent="0.2">
      <c r="A2457" s="37">
        <f t="shared" si="235"/>
        <v>2455</v>
      </c>
      <c r="B2457" s="38">
        <v>370.14</v>
      </c>
      <c r="H2457" s="37">
        <f t="shared" si="236"/>
        <v>2455</v>
      </c>
      <c r="I2457" s="42">
        <f t="shared" si="237"/>
        <v>370.05019815059444</v>
      </c>
      <c r="O2457" s="43"/>
      <c r="P2457" s="43"/>
      <c r="X2457" s="37">
        <f t="shared" si="233"/>
        <v>2460</v>
      </c>
      <c r="Y2457" s="38">
        <f t="shared" si="234"/>
        <v>370.68</v>
      </c>
    </row>
    <row r="2458" spans="1:25" x14ac:dyDescent="0.2">
      <c r="A2458" s="37">
        <f t="shared" si="235"/>
        <v>2456</v>
      </c>
      <c r="B2458" s="38">
        <v>370.24799999999999</v>
      </c>
      <c r="H2458" s="37">
        <f t="shared" si="236"/>
        <v>2456</v>
      </c>
      <c r="I2458" s="42">
        <f t="shared" si="237"/>
        <v>370.15799207397617</v>
      </c>
      <c r="O2458" s="43"/>
      <c r="P2458" s="43"/>
      <c r="X2458" s="37">
        <f t="shared" si="233"/>
        <v>2461</v>
      </c>
      <c r="Y2458" s="38">
        <f t="shared" si="234"/>
        <v>370.78800000000001</v>
      </c>
    </row>
    <row r="2459" spans="1:25" x14ac:dyDescent="0.2">
      <c r="A2459" s="37">
        <f t="shared" si="235"/>
        <v>2457</v>
      </c>
      <c r="B2459" s="38">
        <v>370.35599999999999</v>
      </c>
      <c r="H2459" s="37">
        <f t="shared" si="236"/>
        <v>2457</v>
      </c>
      <c r="I2459" s="42">
        <f t="shared" si="237"/>
        <v>370.26578599735797</v>
      </c>
      <c r="O2459" s="43"/>
      <c r="P2459" s="43"/>
      <c r="X2459" s="37">
        <f t="shared" si="233"/>
        <v>2462</v>
      </c>
      <c r="Y2459" s="38">
        <f t="shared" si="234"/>
        <v>370.89600000000002</v>
      </c>
    </row>
    <row r="2460" spans="1:25" x14ac:dyDescent="0.2">
      <c r="A2460" s="37">
        <f t="shared" si="235"/>
        <v>2458</v>
      </c>
      <c r="B2460" s="38">
        <v>370.464</v>
      </c>
      <c r="H2460" s="37">
        <f t="shared" si="236"/>
        <v>2458</v>
      </c>
      <c r="I2460" s="42">
        <f t="shared" si="237"/>
        <v>370.37357992073976</v>
      </c>
      <c r="O2460" s="43"/>
      <c r="P2460" s="43"/>
      <c r="X2460" s="37">
        <f t="shared" si="233"/>
        <v>2463</v>
      </c>
      <c r="Y2460" s="38">
        <f t="shared" si="234"/>
        <v>371.00400000000002</v>
      </c>
    </row>
    <row r="2461" spans="1:25" x14ac:dyDescent="0.2">
      <c r="A2461" s="37">
        <f t="shared" si="235"/>
        <v>2459</v>
      </c>
      <c r="B2461" s="38">
        <v>370.572</v>
      </c>
      <c r="H2461" s="37">
        <f t="shared" si="236"/>
        <v>2459</v>
      </c>
      <c r="I2461" s="42">
        <f t="shared" si="237"/>
        <v>370.48137384412149</v>
      </c>
      <c r="O2461" s="43"/>
      <c r="P2461" s="43"/>
      <c r="X2461" s="37">
        <f t="shared" si="233"/>
        <v>2464</v>
      </c>
      <c r="Y2461" s="38">
        <f t="shared" si="234"/>
        <v>371.11200000000002</v>
      </c>
    </row>
    <row r="2462" spans="1:25" x14ac:dyDescent="0.2">
      <c r="A2462" s="37">
        <f t="shared" si="235"/>
        <v>2460</v>
      </c>
      <c r="B2462" s="38">
        <v>370.68</v>
      </c>
      <c r="H2462" s="37">
        <f t="shared" si="236"/>
        <v>2460</v>
      </c>
      <c r="I2462" s="42">
        <f t="shared" si="237"/>
        <v>370.58916776750328</v>
      </c>
      <c r="O2462" s="43"/>
      <c r="P2462" s="43"/>
      <c r="X2462" s="37">
        <f t="shared" si="233"/>
        <v>2465</v>
      </c>
      <c r="Y2462" s="38">
        <f t="shared" si="234"/>
        <v>371.22</v>
      </c>
    </row>
    <row r="2463" spans="1:25" x14ac:dyDescent="0.2">
      <c r="A2463" s="37">
        <f t="shared" si="235"/>
        <v>2461</v>
      </c>
      <c r="B2463" s="38">
        <v>370.78800000000001</v>
      </c>
      <c r="H2463" s="37">
        <f t="shared" si="236"/>
        <v>2461</v>
      </c>
      <c r="I2463" s="42">
        <f t="shared" si="237"/>
        <v>370.69696169088508</v>
      </c>
      <c r="O2463" s="43"/>
      <c r="P2463" s="43"/>
      <c r="X2463" s="37">
        <f t="shared" si="233"/>
        <v>2466</v>
      </c>
      <c r="Y2463" s="38">
        <f t="shared" si="234"/>
        <v>371.32799999999997</v>
      </c>
    </row>
    <row r="2464" spans="1:25" x14ac:dyDescent="0.2">
      <c r="A2464" s="37">
        <f t="shared" si="235"/>
        <v>2462</v>
      </c>
      <c r="B2464" s="38">
        <v>370.89600000000002</v>
      </c>
      <c r="H2464" s="37">
        <f t="shared" si="236"/>
        <v>2462</v>
      </c>
      <c r="I2464" s="42">
        <f t="shared" si="237"/>
        <v>370.80475561426681</v>
      </c>
      <c r="O2464" s="43"/>
      <c r="P2464" s="43"/>
      <c r="X2464" s="37">
        <f t="shared" si="233"/>
        <v>2467</v>
      </c>
      <c r="Y2464" s="38">
        <f t="shared" si="234"/>
        <v>371.43599999999998</v>
      </c>
    </row>
    <row r="2465" spans="1:25" x14ac:dyDescent="0.2">
      <c r="A2465" s="37">
        <f t="shared" si="235"/>
        <v>2463</v>
      </c>
      <c r="B2465" s="38">
        <v>371.00400000000002</v>
      </c>
      <c r="H2465" s="37">
        <f t="shared" si="236"/>
        <v>2463</v>
      </c>
      <c r="I2465" s="42">
        <f t="shared" si="237"/>
        <v>370.9125495376486</v>
      </c>
      <c r="O2465" s="43"/>
      <c r="P2465" s="43"/>
      <c r="X2465" s="37">
        <f t="shared" si="233"/>
        <v>2468</v>
      </c>
      <c r="Y2465" s="38">
        <f t="shared" si="234"/>
        <v>371.54399999999998</v>
      </c>
    </row>
    <row r="2466" spans="1:25" x14ac:dyDescent="0.2">
      <c r="A2466" s="37">
        <f t="shared" si="235"/>
        <v>2464</v>
      </c>
      <c r="B2466" s="38">
        <v>371.11200000000002</v>
      </c>
      <c r="H2466" s="37">
        <f t="shared" si="236"/>
        <v>2464</v>
      </c>
      <c r="I2466" s="42">
        <f t="shared" si="237"/>
        <v>371.02034346103039</v>
      </c>
      <c r="O2466" s="43"/>
      <c r="P2466" s="43"/>
      <c r="X2466" s="37">
        <f t="shared" si="233"/>
        <v>2469</v>
      </c>
      <c r="Y2466" s="38">
        <f t="shared" si="234"/>
        <v>371.65199999999999</v>
      </c>
    </row>
    <row r="2467" spans="1:25" x14ac:dyDescent="0.2">
      <c r="A2467" s="37">
        <f t="shared" si="235"/>
        <v>2465</v>
      </c>
      <c r="B2467" s="38">
        <v>371.22</v>
      </c>
      <c r="H2467" s="37">
        <f t="shared" si="236"/>
        <v>2465</v>
      </c>
      <c r="I2467" s="42">
        <f t="shared" si="237"/>
        <v>371.12813738441213</v>
      </c>
      <c r="O2467" s="43"/>
      <c r="P2467" s="43"/>
      <c r="X2467" s="37">
        <f t="shared" si="233"/>
        <v>2470</v>
      </c>
      <c r="Y2467" s="38">
        <f t="shared" si="234"/>
        <v>371.76</v>
      </c>
    </row>
    <row r="2468" spans="1:25" x14ac:dyDescent="0.2">
      <c r="A2468" s="37">
        <f t="shared" si="235"/>
        <v>2466</v>
      </c>
      <c r="B2468" s="38">
        <v>371.32799999999997</v>
      </c>
      <c r="H2468" s="37">
        <f t="shared" si="236"/>
        <v>2466</v>
      </c>
      <c r="I2468" s="42">
        <f t="shared" si="237"/>
        <v>371.23593130779392</v>
      </c>
      <c r="O2468" s="43"/>
      <c r="P2468" s="43"/>
      <c r="X2468" s="37">
        <f t="shared" si="233"/>
        <v>2471</v>
      </c>
      <c r="Y2468" s="38">
        <f t="shared" si="234"/>
        <v>371.86799999999999</v>
      </c>
    </row>
    <row r="2469" spans="1:25" x14ac:dyDescent="0.2">
      <c r="A2469" s="37">
        <f t="shared" si="235"/>
        <v>2467</v>
      </c>
      <c r="B2469" s="38">
        <v>371.43599999999998</v>
      </c>
      <c r="H2469" s="37">
        <f t="shared" si="236"/>
        <v>2467</v>
      </c>
      <c r="I2469" s="42">
        <f t="shared" si="237"/>
        <v>371.34372523117565</v>
      </c>
      <c r="O2469" s="43"/>
      <c r="P2469" s="43"/>
      <c r="X2469" s="37">
        <f t="shared" si="233"/>
        <v>2472</v>
      </c>
      <c r="Y2469" s="38">
        <f t="shared" si="234"/>
        <v>371.976</v>
      </c>
    </row>
    <row r="2470" spans="1:25" x14ac:dyDescent="0.2">
      <c r="A2470" s="37">
        <f t="shared" si="235"/>
        <v>2468</v>
      </c>
      <c r="B2470" s="38">
        <v>371.54399999999998</v>
      </c>
      <c r="H2470" s="37">
        <f t="shared" si="236"/>
        <v>2468</v>
      </c>
      <c r="I2470" s="42">
        <f t="shared" si="237"/>
        <v>371.45151915455745</v>
      </c>
      <c r="O2470" s="43"/>
      <c r="P2470" s="43"/>
      <c r="X2470" s="37">
        <f t="shared" si="233"/>
        <v>2473</v>
      </c>
      <c r="Y2470" s="38">
        <f t="shared" si="234"/>
        <v>372.084</v>
      </c>
    </row>
    <row r="2471" spans="1:25" x14ac:dyDescent="0.2">
      <c r="A2471" s="37">
        <f t="shared" si="235"/>
        <v>2469</v>
      </c>
      <c r="B2471" s="38">
        <v>371.65199999999999</v>
      </c>
      <c r="H2471" s="37">
        <f t="shared" si="236"/>
        <v>2469</v>
      </c>
      <c r="I2471" s="42">
        <f t="shared" si="237"/>
        <v>371.55931307793924</v>
      </c>
      <c r="O2471" s="43"/>
      <c r="P2471" s="43"/>
      <c r="X2471" s="37">
        <f t="shared" si="233"/>
        <v>2474</v>
      </c>
      <c r="Y2471" s="38">
        <f t="shared" si="234"/>
        <v>372.19200000000001</v>
      </c>
    </row>
    <row r="2472" spans="1:25" x14ac:dyDescent="0.2">
      <c r="A2472" s="37">
        <f t="shared" si="235"/>
        <v>2470</v>
      </c>
      <c r="B2472" s="38">
        <v>371.76</v>
      </c>
      <c r="H2472" s="37">
        <f t="shared" si="236"/>
        <v>2470</v>
      </c>
      <c r="I2472" s="42">
        <f t="shared" si="237"/>
        <v>371.66710700132097</v>
      </c>
      <c r="O2472" s="43"/>
      <c r="P2472" s="43"/>
      <c r="X2472" s="37">
        <f t="shared" si="233"/>
        <v>2475</v>
      </c>
      <c r="Y2472" s="38">
        <f t="shared" si="234"/>
        <v>372.3</v>
      </c>
    </row>
    <row r="2473" spans="1:25" x14ac:dyDescent="0.2">
      <c r="A2473" s="37">
        <f t="shared" si="235"/>
        <v>2471</v>
      </c>
      <c r="B2473" s="38">
        <v>371.86799999999999</v>
      </c>
      <c r="H2473" s="37">
        <f t="shared" si="236"/>
        <v>2471</v>
      </c>
      <c r="I2473" s="42">
        <f t="shared" si="237"/>
        <v>371.77490092470276</v>
      </c>
      <c r="O2473" s="43"/>
      <c r="P2473" s="43"/>
      <c r="X2473" s="37">
        <f t="shared" si="233"/>
        <v>2476</v>
      </c>
      <c r="Y2473" s="38">
        <f t="shared" si="234"/>
        <v>372.40800000000002</v>
      </c>
    </row>
    <row r="2474" spans="1:25" x14ac:dyDescent="0.2">
      <c r="A2474" s="37">
        <f t="shared" si="235"/>
        <v>2472</v>
      </c>
      <c r="B2474" s="38">
        <v>371.976</v>
      </c>
      <c r="H2474" s="37">
        <f t="shared" si="236"/>
        <v>2472</v>
      </c>
      <c r="I2474" s="42">
        <f t="shared" si="237"/>
        <v>371.88269484808455</v>
      </c>
      <c r="O2474" s="43"/>
      <c r="P2474" s="43"/>
      <c r="X2474" s="37">
        <f t="shared" si="233"/>
        <v>2477</v>
      </c>
      <c r="Y2474" s="38">
        <f t="shared" si="234"/>
        <v>372.51600000000002</v>
      </c>
    </row>
    <row r="2475" spans="1:25" x14ac:dyDescent="0.2">
      <c r="A2475" s="37">
        <f t="shared" si="235"/>
        <v>2473</v>
      </c>
      <c r="B2475" s="38">
        <v>372.084</v>
      </c>
      <c r="H2475" s="37">
        <f t="shared" si="236"/>
        <v>2473</v>
      </c>
      <c r="I2475" s="42">
        <f t="shared" si="237"/>
        <v>371.99048877146629</v>
      </c>
      <c r="O2475" s="43"/>
      <c r="P2475" s="43"/>
      <c r="X2475" s="37">
        <f t="shared" si="233"/>
        <v>2478</v>
      </c>
      <c r="Y2475" s="38">
        <f t="shared" si="234"/>
        <v>372.62400000000002</v>
      </c>
    </row>
    <row r="2476" spans="1:25" x14ac:dyDescent="0.2">
      <c r="A2476" s="37">
        <f t="shared" si="235"/>
        <v>2474</v>
      </c>
      <c r="B2476" s="38">
        <v>372.19200000000001</v>
      </c>
      <c r="H2476" s="37">
        <f t="shared" si="236"/>
        <v>2474</v>
      </c>
      <c r="I2476" s="42">
        <f t="shared" si="237"/>
        <v>372.09828269484808</v>
      </c>
      <c r="O2476" s="43"/>
      <c r="P2476" s="43"/>
      <c r="X2476" s="37">
        <f t="shared" si="233"/>
        <v>2479</v>
      </c>
      <c r="Y2476" s="38">
        <f t="shared" si="234"/>
        <v>372.73199999999997</v>
      </c>
    </row>
    <row r="2477" spans="1:25" x14ac:dyDescent="0.2">
      <c r="A2477" s="37">
        <f t="shared" si="235"/>
        <v>2475</v>
      </c>
      <c r="B2477" s="38">
        <v>372.3</v>
      </c>
      <c r="H2477" s="37">
        <f t="shared" si="236"/>
        <v>2475</v>
      </c>
      <c r="I2477" s="42">
        <f t="shared" si="237"/>
        <v>372.20607661822982</v>
      </c>
      <c r="O2477" s="43"/>
      <c r="P2477" s="43"/>
      <c r="X2477" s="37">
        <f t="shared" si="233"/>
        <v>2480</v>
      </c>
      <c r="Y2477" s="38">
        <f t="shared" si="234"/>
        <v>372.84</v>
      </c>
    </row>
    <row r="2478" spans="1:25" x14ac:dyDescent="0.2">
      <c r="A2478" s="37">
        <f t="shared" si="235"/>
        <v>2476</v>
      </c>
      <c r="B2478" s="38">
        <v>372.40800000000002</v>
      </c>
      <c r="H2478" s="37">
        <f t="shared" si="236"/>
        <v>2476</v>
      </c>
      <c r="I2478" s="42">
        <f t="shared" si="237"/>
        <v>372.31387054161161</v>
      </c>
      <c r="O2478" s="43"/>
      <c r="P2478" s="43"/>
      <c r="X2478" s="37">
        <f t="shared" si="233"/>
        <v>2481</v>
      </c>
      <c r="Y2478" s="38">
        <f t="shared" si="234"/>
        <v>372.94799999999998</v>
      </c>
    </row>
    <row r="2479" spans="1:25" x14ac:dyDescent="0.2">
      <c r="A2479" s="37">
        <f t="shared" si="235"/>
        <v>2477</v>
      </c>
      <c r="B2479" s="38">
        <v>372.51600000000002</v>
      </c>
      <c r="H2479" s="37">
        <f t="shared" si="236"/>
        <v>2477</v>
      </c>
      <c r="I2479" s="42">
        <f t="shared" si="237"/>
        <v>372.4216644649934</v>
      </c>
      <c r="O2479" s="43"/>
      <c r="P2479" s="43"/>
      <c r="X2479" s="37">
        <f t="shared" si="233"/>
        <v>2482</v>
      </c>
      <c r="Y2479" s="38">
        <f t="shared" si="234"/>
        <v>373.05599999999998</v>
      </c>
    </row>
    <row r="2480" spans="1:25" x14ac:dyDescent="0.2">
      <c r="A2480" s="37">
        <f t="shared" si="235"/>
        <v>2478</v>
      </c>
      <c r="B2480" s="38">
        <v>372.62400000000002</v>
      </c>
      <c r="H2480" s="37">
        <f t="shared" si="236"/>
        <v>2478</v>
      </c>
      <c r="I2480" s="42">
        <f t="shared" si="237"/>
        <v>372.52945838837513</v>
      </c>
      <c r="O2480" s="43"/>
      <c r="P2480" s="43"/>
      <c r="X2480" s="37">
        <f t="shared" si="233"/>
        <v>2483</v>
      </c>
      <c r="Y2480" s="38">
        <f t="shared" si="234"/>
        <v>373.16399999999999</v>
      </c>
    </row>
    <row r="2481" spans="1:25" x14ac:dyDescent="0.2">
      <c r="A2481" s="37">
        <f t="shared" si="235"/>
        <v>2479</v>
      </c>
      <c r="B2481" s="38">
        <v>372.73199999999997</v>
      </c>
      <c r="H2481" s="37">
        <f t="shared" si="236"/>
        <v>2479</v>
      </c>
      <c r="I2481" s="42">
        <f t="shared" si="237"/>
        <v>372.63725231175692</v>
      </c>
      <c r="O2481" s="43"/>
      <c r="P2481" s="43"/>
      <c r="X2481" s="37">
        <f t="shared" si="233"/>
        <v>2484</v>
      </c>
      <c r="Y2481" s="38">
        <f t="shared" si="234"/>
        <v>373.27199999999999</v>
      </c>
    </row>
    <row r="2482" spans="1:25" x14ac:dyDescent="0.2">
      <c r="A2482" s="37">
        <f t="shared" si="235"/>
        <v>2480</v>
      </c>
      <c r="B2482" s="38">
        <v>372.84</v>
      </c>
      <c r="H2482" s="37">
        <f t="shared" si="236"/>
        <v>2480</v>
      </c>
      <c r="I2482" s="42">
        <f t="shared" si="237"/>
        <v>372.74504623513872</v>
      </c>
      <c r="O2482" s="43"/>
      <c r="P2482" s="43"/>
      <c r="X2482" s="37">
        <f t="shared" si="233"/>
        <v>2485</v>
      </c>
      <c r="Y2482" s="38">
        <f t="shared" si="234"/>
        <v>373.38</v>
      </c>
    </row>
    <row r="2483" spans="1:25" x14ac:dyDescent="0.2">
      <c r="A2483" s="37">
        <f t="shared" si="235"/>
        <v>2481</v>
      </c>
      <c r="B2483" s="38">
        <v>372.94799999999998</v>
      </c>
      <c r="H2483" s="37">
        <f t="shared" si="236"/>
        <v>2481</v>
      </c>
      <c r="I2483" s="42">
        <f t="shared" si="237"/>
        <v>372.85284015852045</v>
      </c>
      <c r="O2483" s="43"/>
      <c r="P2483" s="43"/>
      <c r="X2483" s="37">
        <f t="shared" si="233"/>
        <v>2486</v>
      </c>
      <c r="Y2483" s="38">
        <f t="shared" si="234"/>
        <v>373.488</v>
      </c>
    </row>
    <row r="2484" spans="1:25" x14ac:dyDescent="0.2">
      <c r="A2484" s="37">
        <f t="shared" si="235"/>
        <v>2482</v>
      </c>
      <c r="B2484" s="38">
        <v>373.05599999999998</v>
      </c>
      <c r="H2484" s="37">
        <f t="shared" si="236"/>
        <v>2482</v>
      </c>
      <c r="I2484" s="42">
        <f t="shared" si="237"/>
        <v>372.96063408190224</v>
      </c>
      <c r="O2484" s="43"/>
      <c r="P2484" s="43"/>
      <c r="X2484" s="37">
        <f t="shared" si="233"/>
        <v>2487</v>
      </c>
      <c r="Y2484" s="38">
        <f t="shared" si="234"/>
        <v>373.596</v>
      </c>
    </row>
    <row r="2485" spans="1:25" x14ac:dyDescent="0.2">
      <c r="A2485" s="37">
        <f t="shared" si="235"/>
        <v>2483</v>
      </c>
      <c r="B2485" s="38">
        <v>373.16399999999999</v>
      </c>
      <c r="H2485" s="37">
        <f t="shared" si="236"/>
        <v>2483</v>
      </c>
      <c r="I2485" s="42">
        <f t="shared" si="237"/>
        <v>373.06842800528398</v>
      </c>
      <c r="O2485" s="43"/>
      <c r="P2485" s="43"/>
      <c r="X2485" s="37">
        <f t="shared" si="233"/>
        <v>2488</v>
      </c>
      <c r="Y2485" s="38">
        <f t="shared" si="234"/>
        <v>373.70400000000001</v>
      </c>
    </row>
    <row r="2486" spans="1:25" x14ac:dyDescent="0.2">
      <c r="A2486" s="37">
        <f t="shared" si="235"/>
        <v>2484</v>
      </c>
      <c r="B2486" s="38">
        <v>373.27199999999999</v>
      </c>
      <c r="H2486" s="37">
        <f t="shared" si="236"/>
        <v>2484</v>
      </c>
      <c r="I2486" s="42">
        <f t="shared" si="237"/>
        <v>373.17622192866577</v>
      </c>
      <c r="O2486" s="43"/>
      <c r="P2486" s="43"/>
      <c r="X2486" s="37">
        <f t="shared" si="233"/>
        <v>2489</v>
      </c>
      <c r="Y2486" s="38">
        <f t="shared" si="234"/>
        <v>373.81200000000001</v>
      </c>
    </row>
    <row r="2487" spans="1:25" x14ac:dyDescent="0.2">
      <c r="A2487" s="37">
        <f t="shared" si="235"/>
        <v>2485</v>
      </c>
      <c r="B2487" s="38">
        <v>373.38</v>
      </c>
      <c r="H2487" s="37">
        <f t="shared" si="236"/>
        <v>2485</v>
      </c>
      <c r="I2487" s="42">
        <f t="shared" si="237"/>
        <v>373.28401585204756</v>
      </c>
      <c r="O2487" s="43"/>
      <c r="P2487" s="43"/>
      <c r="X2487" s="37">
        <f t="shared" si="233"/>
        <v>2490</v>
      </c>
      <c r="Y2487" s="38">
        <f t="shared" si="234"/>
        <v>373.92</v>
      </c>
    </row>
    <row r="2488" spans="1:25" x14ac:dyDescent="0.2">
      <c r="A2488" s="37">
        <f t="shared" si="235"/>
        <v>2486</v>
      </c>
      <c r="B2488" s="38">
        <v>373.488</v>
      </c>
      <c r="H2488" s="37">
        <f t="shared" si="236"/>
        <v>2486</v>
      </c>
      <c r="I2488" s="42">
        <f t="shared" si="237"/>
        <v>373.39180977542929</v>
      </c>
      <c r="O2488" s="43"/>
      <c r="P2488" s="43"/>
      <c r="X2488" s="37">
        <f t="shared" si="233"/>
        <v>2491</v>
      </c>
      <c r="Y2488" s="38">
        <f t="shared" si="234"/>
        <v>374.02800000000002</v>
      </c>
    </row>
    <row r="2489" spans="1:25" x14ac:dyDescent="0.2">
      <c r="A2489" s="37">
        <f t="shared" si="235"/>
        <v>2487</v>
      </c>
      <c r="B2489" s="38">
        <v>373.596</v>
      </c>
      <c r="H2489" s="37">
        <f t="shared" si="236"/>
        <v>2487</v>
      </c>
      <c r="I2489" s="42">
        <f t="shared" si="237"/>
        <v>373.49960369881109</v>
      </c>
      <c r="O2489" s="43"/>
      <c r="P2489" s="43"/>
      <c r="X2489" s="37">
        <f t="shared" si="233"/>
        <v>2492</v>
      </c>
      <c r="Y2489" s="38">
        <f t="shared" si="234"/>
        <v>374.13600000000002</v>
      </c>
    </row>
    <row r="2490" spans="1:25" x14ac:dyDescent="0.2">
      <c r="A2490" s="37">
        <f t="shared" si="235"/>
        <v>2488</v>
      </c>
      <c r="B2490" s="38">
        <v>373.70400000000001</v>
      </c>
      <c r="H2490" s="37">
        <f t="shared" si="236"/>
        <v>2488</v>
      </c>
      <c r="I2490" s="42">
        <f t="shared" si="237"/>
        <v>373.60739762219282</v>
      </c>
      <c r="O2490" s="43"/>
      <c r="P2490" s="43"/>
      <c r="X2490" s="37">
        <f t="shared" si="233"/>
        <v>2493</v>
      </c>
      <c r="Y2490" s="38">
        <f t="shared" si="234"/>
        <v>374.24400000000003</v>
      </c>
    </row>
    <row r="2491" spans="1:25" x14ac:dyDescent="0.2">
      <c r="A2491" s="37">
        <f t="shared" si="235"/>
        <v>2489</v>
      </c>
      <c r="B2491" s="38">
        <v>373.81200000000001</v>
      </c>
      <c r="H2491" s="37">
        <f t="shared" si="236"/>
        <v>2489</v>
      </c>
      <c r="I2491" s="42">
        <f t="shared" si="237"/>
        <v>373.71519154557461</v>
      </c>
      <c r="O2491" s="43"/>
      <c r="P2491" s="43"/>
      <c r="X2491" s="37">
        <f t="shared" si="233"/>
        <v>2494</v>
      </c>
      <c r="Y2491" s="38">
        <f t="shared" si="234"/>
        <v>374.35199999999998</v>
      </c>
    </row>
    <row r="2492" spans="1:25" x14ac:dyDescent="0.2">
      <c r="A2492" s="37">
        <f t="shared" si="235"/>
        <v>2490</v>
      </c>
      <c r="B2492" s="38">
        <v>373.92</v>
      </c>
      <c r="H2492" s="37">
        <f t="shared" si="236"/>
        <v>2490</v>
      </c>
      <c r="I2492" s="42">
        <f t="shared" si="237"/>
        <v>373.8229854689564</v>
      </c>
      <c r="O2492" s="43"/>
      <c r="P2492" s="43"/>
      <c r="X2492" s="37">
        <f t="shared" si="233"/>
        <v>2495</v>
      </c>
      <c r="Y2492" s="38">
        <f t="shared" si="234"/>
        <v>374.46</v>
      </c>
    </row>
    <row r="2493" spans="1:25" x14ac:dyDescent="0.2">
      <c r="A2493" s="37">
        <f t="shared" si="235"/>
        <v>2491</v>
      </c>
      <c r="B2493" s="38">
        <v>374.02800000000002</v>
      </c>
      <c r="H2493" s="37">
        <f t="shared" si="236"/>
        <v>2491</v>
      </c>
      <c r="I2493" s="42">
        <f t="shared" si="237"/>
        <v>373.93077939233814</v>
      </c>
      <c r="O2493" s="43"/>
      <c r="P2493" s="43"/>
      <c r="X2493" s="37">
        <f t="shared" si="233"/>
        <v>2496</v>
      </c>
      <c r="Y2493" s="38">
        <f t="shared" si="234"/>
        <v>374.56799999999998</v>
      </c>
    </row>
    <row r="2494" spans="1:25" x14ac:dyDescent="0.2">
      <c r="A2494" s="37">
        <f t="shared" si="235"/>
        <v>2492</v>
      </c>
      <c r="B2494" s="38">
        <v>374.13600000000002</v>
      </c>
      <c r="H2494" s="37">
        <f t="shared" si="236"/>
        <v>2492</v>
      </c>
      <c r="I2494" s="42">
        <f t="shared" si="237"/>
        <v>374.03857331571993</v>
      </c>
      <c r="O2494" s="43"/>
      <c r="P2494" s="43"/>
      <c r="X2494" s="37">
        <f t="shared" si="233"/>
        <v>2497</v>
      </c>
      <c r="Y2494" s="38">
        <f t="shared" si="234"/>
        <v>374.67599999999999</v>
      </c>
    </row>
    <row r="2495" spans="1:25" x14ac:dyDescent="0.2">
      <c r="A2495" s="37">
        <f t="shared" si="235"/>
        <v>2493</v>
      </c>
      <c r="B2495" s="38">
        <v>374.24400000000003</v>
      </c>
      <c r="H2495" s="37">
        <f t="shared" si="236"/>
        <v>2493</v>
      </c>
      <c r="I2495" s="42">
        <f t="shared" si="237"/>
        <v>374.14636723910172</v>
      </c>
      <c r="O2495" s="43"/>
      <c r="P2495" s="43"/>
      <c r="X2495" s="37">
        <f t="shared" si="233"/>
        <v>2498</v>
      </c>
      <c r="Y2495" s="38">
        <f t="shared" si="234"/>
        <v>374.78399999999999</v>
      </c>
    </row>
    <row r="2496" spans="1:25" x14ac:dyDescent="0.2">
      <c r="A2496" s="37">
        <f t="shared" si="235"/>
        <v>2494</v>
      </c>
      <c r="B2496" s="38">
        <v>374.35199999999998</v>
      </c>
      <c r="H2496" s="37">
        <f t="shared" si="236"/>
        <v>2494</v>
      </c>
      <c r="I2496" s="42">
        <f t="shared" si="237"/>
        <v>374.25416116248346</v>
      </c>
      <c r="O2496" s="43"/>
      <c r="P2496" s="43"/>
      <c r="X2496" s="37">
        <f t="shared" si="233"/>
        <v>2499</v>
      </c>
      <c r="Y2496" s="38">
        <f t="shared" si="234"/>
        <v>374.892</v>
      </c>
    </row>
    <row r="2497" spans="1:25" x14ac:dyDescent="0.2">
      <c r="A2497" s="37">
        <f t="shared" si="235"/>
        <v>2495</v>
      </c>
      <c r="B2497" s="38">
        <v>374.46</v>
      </c>
      <c r="H2497" s="37">
        <f t="shared" si="236"/>
        <v>2495</v>
      </c>
      <c r="I2497" s="42">
        <f t="shared" si="237"/>
        <v>374.36195508586525</v>
      </c>
      <c r="O2497" s="43"/>
      <c r="P2497" s="43"/>
      <c r="X2497" s="37">
        <f t="shared" si="233"/>
        <v>2500</v>
      </c>
      <c r="Y2497" s="40">
        <v>375</v>
      </c>
    </row>
    <row r="2498" spans="1:25" x14ac:dyDescent="0.2">
      <c r="A2498" s="37">
        <f t="shared" si="235"/>
        <v>2496</v>
      </c>
      <c r="B2498" s="38">
        <v>374.56799999999998</v>
      </c>
      <c r="H2498" s="37">
        <f t="shared" si="236"/>
        <v>2496</v>
      </c>
      <c r="I2498" s="42">
        <f t="shared" si="237"/>
        <v>374.46974900924704</v>
      </c>
      <c r="O2498" s="43"/>
      <c r="P2498" s="43"/>
      <c r="X2498" s="37">
        <f t="shared" si="233"/>
        <v>2501</v>
      </c>
      <c r="Y2498" s="38">
        <f t="shared" ref="Y2498:Y2561" si="238">SUM(Y$2497+((Y$2747-Y$2497)*((X2498-X$2497)/(X$2747-X$2497))))</f>
        <v>375.108</v>
      </c>
    </row>
    <row r="2499" spans="1:25" x14ac:dyDescent="0.2">
      <c r="A2499" s="37">
        <f t="shared" si="235"/>
        <v>2497</v>
      </c>
      <c r="B2499" s="38">
        <v>374.67599999999999</v>
      </c>
      <c r="H2499" s="37">
        <f t="shared" si="236"/>
        <v>2497</v>
      </c>
      <c r="I2499" s="42">
        <f t="shared" si="237"/>
        <v>374.57754293262877</v>
      </c>
      <c r="O2499" s="43"/>
      <c r="P2499" s="43"/>
      <c r="X2499" s="37">
        <f t="shared" si="233"/>
        <v>2502</v>
      </c>
      <c r="Y2499" s="38">
        <f t="shared" si="238"/>
        <v>375.21600000000001</v>
      </c>
    </row>
    <row r="2500" spans="1:25" x14ac:dyDescent="0.2">
      <c r="A2500" s="37">
        <f t="shared" si="235"/>
        <v>2498</v>
      </c>
      <c r="B2500" s="38">
        <v>374.78399999999999</v>
      </c>
      <c r="H2500" s="37">
        <f t="shared" si="236"/>
        <v>2498</v>
      </c>
      <c r="I2500" s="42">
        <f t="shared" si="237"/>
        <v>374.68533685601057</v>
      </c>
      <c r="O2500" s="43"/>
      <c r="P2500" s="43"/>
      <c r="X2500" s="37">
        <f t="shared" ref="X2500:X2563" si="239">X2499+1</f>
        <v>2503</v>
      </c>
      <c r="Y2500" s="38">
        <f t="shared" si="238"/>
        <v>375.32400000000001</v>
      </c>
    </row>
    <row r="2501" spans="1:25" x14ac:dyDescent="0.2">
      <c r="A2501" s="37">
        <f t="shared" si="235"/>
        <v>2499</v>
      </c>
      <c r="B2501" s="38">
        <v>374.892</v>
      </c>
      <c r="H2501" s="37">
        <f t="shared" si="236"/>
        <v>2499</v>
      </c>
      <c r="I2501" s="42">
        <f t="shared" si="237"/>
        <v>374.7931307793923</v>
      </c>
      <c r="O2501" s="43"/>
      <c r="P2501" s="43"/>
      <c r="X2501" s="37">
        <f t="shared" si="239"/>
        <v>2504</v>
      </c>
      <c r="Y2501" s="38">
        <f t="shared" si="238"/>
        <v>375.43200000000002</v>
      </c>
    </row>
    <row r="2502" spans="1:25" x14ac:dyDescent="0.2">
      <c r="A2502" s="37">
        <f t="shared" si="235"/>
        <v>2500</v>
      </c>
      <c r="B2502" s="38">
        <v>375</v>
      </c>
      <c r="H2502" s="37">
        <f t="shared" si="236"/>
        <v>2500</v>
      </c>
      <c r="I2502" s="42">
        <f t="shared" si="237"/>
        <v>374.90092470277409</v>
      </c>
      <c r="O2502" s="43"/>
      <c r="P2502" s="43"/>
      <c r="X2502" s="37">
        <f t="shared" si="239"/>
        <v>2505</v>
      </c>
      <c r="Y2502" s="38">
        <f t="shared" si="238"/>
        <v>375.54</v>
      </c>
    </row>
    <row r="2503" spans="1:25" x14ac:dyDescent="0.2">
      <c r="A2503" s="37">
        <f t="shared" si="235"/>
        <v>2501</v>
      </c>
      <c r="B2503" s="38">
        <v>375.108</v>
      </c>
      <c r="H2503" s="37">
        <f t="shared" si="236"/>
        <v>2501</v>
      </c>
      <c r="I2503" s="42">
        <f>SUM($F$45+(($F$46-$F$45)*((H2503-$E$45)/($E$46-$E$45))))</f>
        <v>375.00977542932628</v>
      </c>
      <c r="O2503" s="43"/>
      <c r="P2503" s="43"/>
      <c r="X2503" s="37">
        <f t="shared" si="239"/>
        <v>2506</v>
      </c>
      <c r="Y2503" s="38">
        <f t="shared" si="238"/>
        <v>375.64800000000002</v>
      </c>
    </row>
    <row r="2504" spans="1:25" x14ac:dyDescent="0.2">
      <c r="A2504" s="37">
        <f t="shared" si="235"/>
        <v>2502</v>
      </c>
      <c r="B2504" s="38">
        <v>375.21600000000001</v>
      </c>
      <c r="H2504" s="37">
        <f t="shared" si="236"/>
        <v>2502</v>
      </c>
      <c r="I2504" s="42">
        <f t="shared" ref="I2504:I2567" si="240">SUM($F$45+(($F$46-$F$45)*((H2504-$E$45)/($E$46-$E$45))))</f>
        <v>375.11862615587847</v>
      </c>
      <c r="O2504" s="43"/>
      <c r="P2504" s="43"/>
      <c r="X2504" s="37">
        <f t="shared" si="239"/>
        <v>2507</v>
      </c>
      <c r="Y2504" s="38">
        <f t="shared" si="238"/>
        <v>375.75599999999997</v>
      </c>
    </row>
    <row r="2505" spans="1:25" x14ac:dyDescent="0.2">
      <c r="A2505" s="37">
        <f t="shared" ref="A2505:A2568" si="241">A2504+1</f>
        <v>2503</v>
      </c>
      <c r="B2505" s="38">
        <v>375.32400000000001</v>
      </c>
      <c r="H2505" s="37">
        <f t="shared" ref="H2505:H2568" si="242">H2504+1</f>
        <v>2503</v>
      </c>
      <c r="I2505" s="42">
        <f t="shared" si="240"/>
        <v>375.22747688243061</v>
      </c>
      <c r="O2505" s="43"/>
      <c r="P2505" s="43"/>
      <c r="X2505" s="37">
        <f t="shared" si="239"/>
        <v>2508</v>
      </c>
      <c r="Y2505" s="38">
        <f t="shared" si="238"/>
        <v>375.86399999999998</v>
      </c>
    </row>
    <row r="2506" spans="1:25" x14ac:dyDescent="0.2">
      <c r="A2506" s="37">
        <f t="shared" si="241"/>
        <v>2504</v>
      </c>
      <c r="B2506" s="38">
        <v>375.43200000000002</v>
      </c>
      <c r="H2506" s="37">
        <f t="shared" si="242"/>
        <v>2504</v>
      </c>
      <c r="I2506" s="42">
        <f t="shared" si="240"/>
        <v>375.3363276089828</v>
      </c>
      <c r="O2506" s="43"/>
      <c r="P2506" s="43"/>
      <c r="X2506" s="37">
        <f t="shared" si="239"/>
        <v>2509</v>
      </c>
      <c r="Y2506" s="38">
        <f t="shared" si="238"/>
        <v>375.97199999999998</v>
      </c>
    </row>
    <row r="2507" spans="1:25" x14ac:dyDescent="0.2">
      <c r="A2507" s="37">
        <f t="shared" si="241"/>
        <v>2505</v>
      </c>
      <c r="B2507" s="38">
        <v>375.54</v>
      </c>
      <c r="H2507" s="37">
        <f t="shared" si="242"/>
        <v>2505</v>
      </c>
      <c r="I2507" s="42">
        <f t="shared" si="240"/>
        <v>375.44517833553499</v>
      </c>
      <c r="O2507" s="43"/>
      <c r="P2507" s="43"/>
      <c r="X2507" s="37">
        <f t="shared" si="239"/>
        <v>2510</v>
      </c>
      <c r="Y2507" s="38">
        <f t="shared" si="238"/>
        <v>376.08</v>
      </c>
    </row>
    <row r="2508" spans="1:25" x14ac:dyDescent="0.2">
      <c r="A2508" s="37">
        <f t="shared" si="241"/>
        <v>2506</v>
      </c>
      <c r="B2508" s="38">
        <v>375.64800000000002</v>
      </c>
      <c r="H2508" s="37">
        <f t="shared" si="242"/>
        <v>2506</v>
      </c>
      <c r="I2508" s="42">
        <f t="shared" si="240"/>
        <v>375.55402906208718</v>
      </c>
      <c r="O2508" s="43"/>
      <c r="P2508" s="43"/>
      <c r="X2508" s="37">
        <f t="shared" si="239"/>
        <v>2511</v>
      </c>
      <c r="Y2508" s="38">
        <f t="shared" si="238"/>
        <v>376.18799999999999</v>
      </c>
    </row>
    <row r="2509" spans="1:25" x14ac:dyDescent="0.2">
      <c r="A2509" s="37">
        <f t="shared" si="241"/>
        <v>2507</v>
      </c>
      <c r="B2509" s="38">
        <v>375.75599999999997</v>
      </c>
      <c r="H2509" s="37">
        <f t="shared" si="242"/>
        <v>2507</v>
      </c>
      <c r="I2509" s="42">
        <f t="shared" si="240"/>
        <v>375.66287978863937</v>
      </c>
      <c r="O2509" s="43"/>
      <c r="P2509" s="43"/>
      <c r="X2509" s="37">
        <f t="shared" si="239"/>
        <v>2512</v>
      </c>
      <c r="Y2509" s="38">
        <f t="shared" si="238"/>
        <v>376.29599999999999</v>
      </c>
    </row>
    <row r="2510" spans="1:25" x14ac:dyDescent="0.2">
      <c r="A2510" s="37">
        <f t="shared" si="241"/>
        <v>2508</v>
      </c>
      <c r="B2510" s="38">
        <v>375.86399999999998</v>
      </c>
      <c r="H2510" s="37">
        <f t="shared" si="242"/>
        <v>2508</v>
      </c>
      <c r="I2510" s="42">
        <f t="shared" si="240"/>
        <v>375.77173051519151</v>
      </c>
      <c r="O2510" s="43"/>
      <c r="P2510" s="43"/>
      <c r="X2510" s="37">
        <f t="shared" si="239"/>
        <v>2513</v>
      </c>
      <c r="Y2510" s="38">
        <f t="shared" si="238"/>
        <v>376.404</v>
      </c>
    </row>
    <row r="2511" spans="1:25" x14ac:dyDescent="0.2">
      <c r="A2511" s="37">
        <f t="shared" si="241"/>
        <v>2509</v>
      </c>
      <c r="B2511" s="38">
        <v>375.97199999999998</v>
      </c>
      <c r="H2511" s="37">
        <f t="shared" si="242"/>
        <v>2509</v>
      </c>
      <c r="I2511" s="42">
        <f t="shared" si="240"/>
        <v>375.8805812417437</v>
      </c>
      <c r="O2511" s="43"/>
      <c r="P2511" s="43"/>
      <c r="X2511" s="37">
        <f t="shared" si="239"/>
        <v>2514</v>
      </c>
      <c r="Y2511" s="38">
        <f t="shared" si="238"/>
        <v>376.512</v>
      </c>
    </row>
    <row r="2512" spans="1:25" x14ac:dyDescent="0.2">
      <c r="A2512" s="37">
        <f t="shared" si="241"/>
        <v>2510</v>
      </c>
      <c r="B2512" s="38">
        <v>376.08</v>
      </c>
      <c r="H2512" s="37">
        <f t="shared" si="242"/>
        <v>2510</v>
      </c>
      <c r="I2512" s="42">
        <f t="shared" si="240"/>
        <v>375.98943196829589</v>
      </c>
      <c r="O2512" s="43"/>
      <c r="P2512" s="43"/>
      <c r="X2512" s="37">
        <f t="shared" si="239"/>
        <v>2515</v>
      </c>
      <c r="Y2512" s="38">
        <f t="shared" si="238"/>
        <v>376.62</v>
      </c>
    </row>
    <row r="2513" spans="1:25" x14ac:dyDescent="0.2">
      <c r="A2513" s="37">
        <f t="shared" si="241"/>
        <v>2511</v>
      </c>
      <c r="B2513" s="38">
        <v>376.18799999999999</v>
      </c>
      <c r="H2513" s="37">
        <f t="shared" si="242"/>
        <v>2511</v>
      </c>
      <c r="I2513" s="42">
        <f t="shared" si="240"/>
        <v>376.09828269484808</v>
      </c>
      <c r="O2513" s="43"/>
      <c r="P2513" s="43"/>
      <c r="X2513" s="37">
        <f t="shared" si="239"/>
        <v>2516</v>
      </c>
      <c r="Y2513" s="38">
        <f t="shared" si="238"/>
        <v>376.72800000000001</v>
      </c>
    </row>
    <row r="2514" spans="1:25" x14ac:dyDescent="0.2">
      <c r="A2514" s="37">
        <f t="shared" si="241"/>
        <v>2512</v>
      </c>
      <c r="B2514" s="38">
        <v>376.29599999999999</v>
      </c>
      <c r="H2514" s="37">
        <f t="shared" si="242"/>
        <v>2512</v>
      </c>
      <c r="I2514" s="42">
        <f t="shared" si="240"/>
        <v>376.20713342140027</v>
      </c>
      <c r="O2514" s="43"/>
      <c r="P2514" s="43"/>
      <c r="X2514" s="37">
        <f t="shared" si="239"/>
        <v>2517</v>
      </c>
      <c r="Y2514" s="38">
        <f t="shared" si="238"/>
        <v>376.83600000000001</v>
      </c>
    </row>
    <row r="2515" spans="1:25" x14ac:dyDescent="0.2">
      <c r="A2515" s="37">
        <f t="shared" si="241"/>
        <v>2513</v>
      </c>
      <c r="B2515" s="38">
        <v>376.404</v>
      </c>
      <c r="H2515" s="37">
        <f t="shared" si="242"/>
        <v>2513</v>
      </c>
      <c r="I2515" s="42">
        <f t="shared" si="240"/>
        <v>376.31598414795241</v>
      </c>
      <c r="O2515" s="43"/>
      <c r="P2515" s="43"/>
      <c r="X2515" s="37">
        <f t="shared" si="239"/>
        <v>2518</v>
      </c>
      <c r="Y2515" s="38">
        <f t="shared" si="238"/>
        <v>376.94400000000002</v>
      </c>
    </row>
    <row r="2516" spans="1:25" x14ac:dyDescent="0.2">
      <c r="A2516" s="37">
        <f t="shared" si="241"/>
        <v>2514</v>
      </c>
      <c r="B2516" s="38">
        <v>376.512</v>
      </c>
      <c r="H2516" s="37">
        <f t="shared" si="242"/>
        <v>2514</v>
      </c>
      <c r="I2516" s="42">
        <f t="shared" si="240"/>
        <v>376.4248348745046</v>
      </c>
      <c r="O2516" s="43"/>
      <c r="P2516" s="43"/>
      <c r="X2516" s="37">
        <f t="shared" si="239"/>
        <v>2519</v>
      </c>
      <c r="Y2516" s="38">
        <f t="shared" si="238"/>
        <v>377.05200000000002</v>
      </c>
    </row>
    <row r="2517" spans="1:25" x14ac:dyDescent="0.2">
      <c r="A2517" s="37">
        <f t="shared" si="241"/>
        <v>2515</v>
      </c>
      <c r="B2517" s="38">
        <v>376.62</v>
      </c>
      <c r="H2517" s="37">
        <f t="shared" si="242"/>
        <v>2515</v>
      </c>
      <c r="I2517" s="42">
        <f t="shared" si="240"/>
        <v>376.53368560105679</v>
      </c>
      <c r="O2517" s="43"/>
      <c r="P2517" s="43"/>
      <c r="X2517" s="37">
        <f t="shared" si="239"/>
        <v>2520</v>
      </c>
      <c r="Y2517" s="38">
        <f t="shared" si="238"/>
        <v>377.16</v>
      </c>
    </row>
    <row r="2518" spans="1:25" x14ac:dyDescent="0.2">
      <c r="A2518" s="37">
        <f t="shared" si="241"/>
        <v>2516</v>
      </c>
      <c r="B2518" s="38">
        <v>376.72800000000001</v>
      </c>
      <c r="H2518" s="37">
        <f t="shared" si="242"/>
        <v>2516</v>
      </c>
      <c r="I2518" s="42">
        <f t="shared" si="240"/>
        <v>376.64253632760898</v>
      </c>
      <c r="O2518" s="43"/>
      <c r="P2518" s="43"/>
      <c r="X2518" s="37">
        <f t="shared" si="239"/>
        <v>2521</v>
      </c>
      <c r="Y2518" s="38">
        <f t="shared" si="238"/>
        <v>377.26799999999997</v>
      </c>
    </row>
    <row r="2519" spans="1:25" x14ac:dyDescent="0.2">
      <c r="A2519" s="37">
        <f t="shared" si="241"/>
        <v>2517</v>
      </c>
      <c r="B2519" s="38">
        <v>376.83600000000001</v>
      </c>
      <c r="H2519" s="37">
        <f t="shared" si="242"/>
        <v>2517</v>
      </c>
      <c r="I2519" s="42">
        <f t="shared" si="240"/>
        <v>376.75138705416117</v>
      </c>
      <c r="O2519" s="43"/>
      <c r="P2519" s="43"/>
      <c r="X2519" s="37">
        <f t="shared" si="239"/>
        <v>2522</v>
      </c>
      <c r="Y2519" s="38">
        <f t="shared" si="238"/>
        <v>377.37599999999998</v>
      </c>
    </row>
    <row r="2520" spans="1:25" x14ac:dyDescent="0.2">
      <c r="A2520" s="37">
        <f t="shared" si="241"/>
        <v>2518</v>
      </c>
      <c r="B2520" s="38">
        <v>376.94400000000002</v>
      </c>
      <c r="H2520" s="37">
        <f t="shared" si="242"/>
        <v>2518</v>
      </c>
      <c r="I2520" s="42">
        <f t="shared" si="240"/>
        <v>376.86023778071331</v>
      </c>
      <c r="O2520" s="43"/>
      <c r="P2520" s="43"/>
      <c r="X2520" s="37">
        <f t="shared" si="239"/>
        <v>2523</v>
      </c>
      <c r="Y2520" s="38">
        <f t="shared" si="238"/>
        <v>377.48399999999998</v>
      </c>
    </row>
    <row r="2521" spans="1:25" x14ac:dyDescent="0.2">
      <c r="A2521" s="37">
        <f t="shared" si="241"/>
        <v>2519</v>
      </c>
      <c r="B2521" s="38">
        <v>377.05200000000002</v>
      </c>
      <c r="H2521" s="37">
        <f t="shared" si="242"/>
        <v>2519</v>
      </c>
      <c r="I2521" s="42">
        <f t="shared" si="240"/>
        <v>376.9690885072655</v>
      </c>
      <c r="O2521" s="43"/>
      <c r="P2521" s="43"/>
      <c r="X2521" s="37">
        <f t="shared" si="239"/>
        <v>2524</v>
      </c>
      <c r="Y2521" s="38">
        <f t="shared" si="238"/>
        <v>377.59199999999998</v>
      </c>
    </row>
    <row r="2522" spans="1:25" x14ac:dyDescent="0.2">
      <c r="A2522" s="37">
        <f t="shared" si="241"/>
        <v>2520</v>
      </c>
      <c r="B2522" s="38">
        <v>377.16</v>
      </c>
      <c r="H2522" s="37">
        <f t="shared" si="242"/>
        <v>2520</v>
      </c>
      <c r="I2522" s="42">
        <f t="shared" si="240"/>
        <v>377.07793923381769</v>
      </c>
      <c r="O2522" s="43"/>
      <c r="P2522" s="43"/>
      <c r="X2522" s="37">
        <f t="shared" si="239"/>
        <v>2525</v>
      </c>
      <c r="Y2522" s="38">
        <f t="shared" si="238"/>
        <v>377.7</v>
      </c>
    </row>
    <row r="2523" spans="1:25" x14ac:dyDescent="0.2">
      <c r="A2523" s="37">
        <f t="shared" si="241"/>
        <v>2521</v>
      </c>
      <c r="B2523" s="38">
        <v>377.26799999999997</v>
      </c>
      <c r="H2523" s="37">
        <f t="shared" si="242"/>
        <v>2521</v>
      </c>
      <c r="I2523" s="42">
        <f t="shared" si="240"/>
        <v>377.18678996036988</v>
      </c>
      <c r="O2523" s="43"/>
      <c r="P2523" s="43"/>
      <c r="X2523" s="37">
        <f t="shared" si="239"/>
        <v>2526</v>
      </c>
      <c r="Y2523" s="38">
        <f t="shared" si="238"/>
        <v>377.80799999999999</v>
      </c>
    </row>
    <row r="2524" spans="1:25" x14ac:dyDescent="0.2">
      <c r="A2524" s="37">
        <f t="shared" si="241"/>
        <v>2522</v>
      </c>
      <c r="B2524" s="38">
        <v>377.37599999999998</v>
      </c>
      <c r="H2524" s="37">
        <f t="shared" si="242"/>
        <v>2522</v>
      </c>
      <c r="I2524" s="42">
        <f t="shared" si="240"/>
        <v>377.29564068692207</v>
      </c>
      <c r="O2524" s="43"/>
      <c r="P2524" s="43"/>
      <c r="X2524" s="37">
        <f t="shared" si="239"/>
        <v>2527</v>
      </c>
      <c r="Y2524" s="38">
        <f t="shared" si="238"/>
        <v>377.916</v>
      </c>
    </row>
    <row r="2525" spans="1:25" x14ac:dyDescent="0.2">
      <c r="A2525" s="37">
        <f t="shared" si="241"/>
        <v>2523</v>
      </c>
      <c r="B2525" s="38">
        <v>377.48399999999998</v>
      </c>
      <c r="H2525" s="37">
        <f t="shared" si="242"/>
        <v>2523</v>
      </c>
      <c r="I2525" s="42">
        <f t="shared" si="240"/>
        <v>377.4044914134742</v>
      </c>
      <c r="O2525" s="43"/>
      <c r="P2525" s="43"/>
      <c r="X2525" s="37">
        <f t="shared" si="239"/>
        <v>2528</v>
      </c>
      <c r="Y2525" s="38">
        <f t="shared" si="238"/>
        <v>378.024</v>
      </c>
    </row>
    <row r="2526" spans="1:25" x14ac:dyDescent="0.2">
      <c r="A2526" s="37">
        <f t="shared" si="241"/>
        <v>2524</v>
      </c>
      <c r="B2526" s="38">
        <v>377.59199999999998</v>
      </c>
      <c r="H2526" s="37">
        <f t="shared" si="242"/>
        <v>2524</v>
      </c>
      <c r="I2526" s="42">
        <f t="shared" si="240"/>
        <v>377.5133421400264</v>
      </c>
      <c r="O2526" s="43"/>
      <c r="P2526" s="43"/>
      <c r="X2526" s="37">
        <f t="shared" si="239"/>
        <v>2529</v>
      </c>
      <c r="Y2526" s="38">
        <f t="shared" si="238"/>
        <v>378.13200000000001</v>
      </c>
    </row>
    <row r="2527" spans="1:25" x14ac:dyDescent="0.2">
      <c r="A2527" s="37">
        <f t="shared" si="241"/>
        <v>2525</v>
      </c>
      <c r="B2527" s="38">
        <v>377.7</v>
      </c>
      <c r="H2527" s="37">
        <f t="shared" si="242"/>
        <v>2525</v>
      </c>
      <c r="I2527" s="42">
        <f t="shared" si="240"/>
        <v>377.62219286657859</v>
      </c>
      <c r="O2527" s="43"/>
      <c r="P2527" s="43"/>
      <c r="X2527" s="37">
        <f t="shared" si="239"/>
        <v>2530</v>
      </c>
      <c r="Y2527" s="38">
        <f t="shared" si="238"/>
        <v>378.24</v>
      </c>
    </row>
    <row r="2528" spans="1:25" x14ac:dyDescent="0.2">
      <c r="A2528" s="37">
        <f t="shared" si="241"/>
        <v>2526</v>
      </c>
      <c r="B2528" s="38">
        <v>377.80799999999999</v>
      </c>
      <c r="H2528" s="37">
        <f t="shared" si="242"/>
        <v>2526</v>
      </c>
      <c r="I2528" s="42">
        <f t="shared" si="240"/>
        <v>377.73104359313078</v>
      </c>
      <c r="O2528" s="43"/>
      <c r="P2528" s="43"/>
      <c r="X2528" s="37">
        <f t="shared" si="239"/>
        <v>2531</v>
      </c>
      <c r="Y2528" s="38">
        <f t="shared" si="238"/>
        <v>378.34800000000001</v>
      </c>
    </row>
    <row r="2529" spans="1:25" x14ac:dyDescent="0.2">
      <c r="A2529" s="37">
        <f t="shared" si="241"/>
        <v>2527</v>
      </c>
      <c r="B2529" s="38">
        <v>377.916</v>
      </c>
      <c r="H2529" s="37">
        <f t="shared" si="242"/>
        <v>2527</v>
      </c>
      <c r="I2529" s="42">
        <f t="shared" si="240"/>
        <v>377.83989431968291</v>
      </c>
      <c r="O2529" s="43"/>
      <c r="P2529" s="43"/>
      <c r="X2529" s="37">
        <f t="shared" si="239"/>
        <v>2532</v>
      </c>
      <c r="Y2529" s="38">
        <f t="shared" si="238"/>
        <v>378.45600000000002</v>
      </c>
    </row>
    <row r="2530" spans="1:25" x14ac:dyDescent="0.2">
      <c r="A2530" s="37">
        <f t="shared" si="241"/>
        <v>2528</v>
      </c>
      <c r="B2530" s="38">
        <v>378.024</v>
      </c>
      <c r="H2530" s="37">
        <f t="shared" si="242"/>
        <v>2528</v>
      </c>
      <c r="I2530" s="42">
        <f t="shared" si="240"/>
        <v>377.9487450462351</v>
      </c>
      <c r="O2530" s="43"/>
      <c r="P2530" s="43"/>
      <c r="X2530" s="37">
        <f t="shared" si="239"/>
        <v>2533</v>
      </c>
      <c r="Y2530" s="38">
        <f t="shared" si="238"/>
        <v>378.56400000000002</v>
      </c>
    </row>
    <row r="2531" spans="1:25" x14ac:dyDescent="0.2">
      <c r="A2531" s="37">
        <f t="shared" si="241"/>
        <v>2529</v>
      </c>
      <c r="B2531" s="38">
        <v>378.13200000000001</v>
      </c>
      <c r="H2531" s="37">
        <f t="shared" si="242"/>
        <v>2529</v>
      </c>
      <c r="I2531" s="42">
        <f t="shared" si="240"/>
        <v>378.05759577278729</v>
      </c>
      <c r="O2531" s="43"/>
      <c r="P2531" s="43"/>
      <c r="X2531" s="37">
        <f t="shared" si="239"/>
        <v>2534</v>
      </c>
      <c r="Y2531" s="38">
        <f t="shared" si="238"/>
        <v>378.67200000000003</v>
      </c>
    </row>
    <row r="2532" spans="1:25" x14ac:dyDescent="0.2">
      <c r="A2532" s="37">
        <f t="shared" si="241"/>
        <v>2530</v>
      </c>
      <c r="B2532" s="38">
        <v>378.24</v>
      </c>
      <c r="H2532" s="37">
        <f t="shared" si="242"/>
        <v>2530</v>
      </c>
      <c r="I2532" s="42">
        <f t="shared" si="240"/>
        <v>378.16644649933949</v>
      </c>
      <c r="O2532" s="43"/>
      <c r="P2532" s="43"/>
      <c r="X2532" s="37">
        <f t="shared" si="239"/>
        <v>2535</v>
      </c>
      <c r="Y2532" s="38">
        <f t="shared" si="238"/>
        <v>378.78</v>
      </c>
    </row>
    <row r="2533" spans="1:25" x14ac:dyDescent="0.2">
      <c r="A2533" s="37">
        <f t="shared" si="241"/>
        <v>2531</v>
      </c>
      <c r="B2533" s="38">
        <v>378.34800000000001</v>
      </c>
      <c r="H2533" s="37">
        <f t="shared" si="242"/>
        <v>2531</v>
      </c>
      <c r="I2533" s="42">
        <f t="shared" si="240"/>
        <v>378.27529722589168</v>
      </c>
      <c r="O2533" s="43"/>
      <c r="P2533" s="43"/>
      <c r="X2533" s="37">
        <f t="shared" si="239"/>
        <v>2536</v>
      </c>
      <c r="Y2533" s="38">
        <f t="shared" si="238"/>
        <v>378.88799999999998</v>
      </c>
    </row>
    <row r="2534" spans="1:25" x14ac:dyDescent="0.2">
      <c r="A2534" s="37">
        <f t="shared" si="241"/>
        <v>2532</v>
      </c>
      <c r="B2534" s="38">
        <v>378.45600000000002</v>
      </c>
      <c r="H2534" s="37">
        <f t="shared" si="242"/>
        <v>2532</v>
      </c>
      <c r="I2534" s="42">
        <f t="shared" si="240"/>
        <v>378.38414795244381</v>
      </c>
      <c r="O2534" s="43"/>
      <c r="P2534" s="43"/>
      <c r="X2534" s="37">
        <f t="shared" si="239"/>
        <v>2537</v>
      </c>
      <c r="Y2534" s="38">
        <f t="shared" si="238"/>
        <v>378.99599999999998</v>
      </c>
    </row>
    <row r="2535" spans="1:25" x14ac:dyDescent="0.2">
      <c r="A2535" s="37">
        <f t="shared" si="241"/>
        <v>2533</v>
      </c>
      <c r="B2535" s="38">
        <v>378.56400000000002</v>
      </c>
      <c r="H2535" s="37">
        <f t="shared" si="242"/>
        <v>2533</v>
      </c>
      <c r="I2535" s="42">
        <f t="shared" si="240"/>
        <v>378.492998678996</v>
      </c>
      <c r="O2535" s="43"/>
      <c r="P2535" s="43"/>
      <c r="X2535" s="37">
        <f t="shared" si="239"/>
        <v>2538</v>
      </c>
      <c r="Y2535" s="38">
        <f t="shared" si="238"/>
        <v>379.10399999999998</v>
      </c>
    </row>
    <row r="2536" spans="1:25" x14ac:dyDescent="0.2">
      <c r="A2536" s="37">
        <f t="shared" si="241"/>
        <v>2534</v>
      </c>
      <c r="B2536" s="38">
        <v>378.67200000000003</v>
      </c>
      <c r="H2536" s="37">
        <f t="shared" si="242"/>
        <v>2534</v>
      </c>
      <c r="I2536" s="42">
        <f t="shared" si="240"/>
        <v>378.60184940554819</v>
      </c>
      <c r="O2536" s="43"/>
      <c r="P2536" s="43"/>
      <c r="X2536" s="37">
        <f t="shared" si="239"/>
        <v>2539</v>
      </c>
      <c r="Y2536" s="38">
        <f t="shared" si="238"/>
        <v>379.21199999999999</v>
      </c>
    </row>
    <row r="2537" spans="1:25" x14ac:dyDescent="0.2">
      <c r="A2537" s="37">
        <f t="shared" si="241"/>
        <v>2535</v>
      </c>
      <c r="B2537" s="38">
        <v>378.78</v>
      </c>
      <c r="H2537" s="37">
        <f t="shared" si="242"/>
        <v>2535</v>
      </c>
      <c r="I2537" s="42">
        <f t="shared" si="240"/>
        <v>378.71070013210038</v>
      </c>
      <c r="O2537" s="43"/>
      <c r="P2537" s="43"/>
      <c r="X2537" s="37">
        <f t="shared" si="239"/>
        <v>2540</v>
      </c>
      <c r="Y2537" s="38">
        <f t="shared" si="238"/>
        <v>379.32</v>
      </c>
    </row>
    <row r="2538" spans="1:25" x14ac:dyDescent="0.2">
      <c r="A2538" s="37">
        <f t="shared" si="241"/>
        <v>2536</v>
      </c>
      <c r="B2538" s="38">
        <v>378.88799999999998</v>
      </c>
      <c r="H2538" s="37">
        <f t="shared" si="242"/>
        <v>2536</v>
      </c>
      <c r="I2538" s="42">
        <f t="shared" si="240"/>
        <v>378.81955085865258</v>
      </c>
      <c r="O2538" s="43"/>
      <c r="P2538" s="43"/>
      <c r="X2538" s="37">
        <f t="shared" si="239"/>
        <v>2541</v>
      </c>
      <c r="Y2538" s="38">
        <f t="shared" si="238"/>
        <v>379.428</v>
      </c>
    </row>
    <row r="2539" spans="1:25" x14ac:dyDescent="0.2">
      <c r="A2539" s="37">
        <f t="shared" si="241"/>
        <v>2537</v>
      </c>
      <c r="B2539" s="38">
        <v>378.99599999999998</v>
      </c>
      <c r="H2539" s="37">
        <f t="shared" si="242"/>
        <v>2537</v>
      </c>
      <c r="I2539" s="42">
        <f t="shared" si="240"/>
        <v>378.92840158520471</v>
      </c>
      <c r="O2539" s="43"/>
      <c r="P2539" s="43"/>
      <c r="X2539" s="37">
        <f t="shared" si="239"/>
        <v>2542</v>
      </c>
      <c r="Y2539" s="38">
        <f t="shared" si="238"/>
        <v>379.536</v>
      </c>
    </row>
    <row r="2540" spans="1:25" x14ac:dyDescent="0.2">
      <c r="A2540" s="37">
        <f t="shared" si="241"/>
        <v>2538</v>
      </c>
      <c r="B2540" s="38">
        <v>379.10399999999998</v>
      </c>
      <c r="H2540" s="37">
        <f t="shared" si="242"/>
        <v>2538</v>
      </c>
      <c r="I2540" s="42">
        <f t="shared" si="240"/>
        <v>379.0372523117569</v>
      </c>
      <c r="O2540" s="43"/>
      <c r="P2540" s="43"/>
      <c r="X2540" s="37">
        <f t="shared" si="239"/>
        <v>2543</v>
      </c>
      <c r="Y2540" s="38">
        <f t="shared" si="238"/>
        <v>379.64400000000001</v>
      </c>
    </row>
    <row r="2541" spans="1:25" x14ac:dyDescent="0.2">
      <c r="A2541" s="37">
        <f t="shared" si="241"/>
        <v>2539</v>
      </c>
      <c r="B2541" s="38">
        <v>379.21199999999999</v>
      </c>
      <c r="H2541" s="37">
        <f t="shared" si="242"/>
        <v>2539</v>
      </c>
      <c r="I2541" s="42">
        <f t="shared" si="240"/>
        <v>379.14610303830909</v>
      </c>
      <c r="O2541" s="43"/>
      <c r="P2541" s="43"/>
      <c r="X2541" s="37">
        <f t="shared" si="239"/>
        <v>2544</v>
      </c>
      <c r="Y2541" s="38">
        <f t="shared" si="238"/>
        <v>379.75200000000001</v>
      </c>
    </row>
    <row r="2542" spans="1:25" x14ac:dyDescent="0.2">
      <c r="A2542" s="37">
        <f t="shared" si="241"/>
        <v>2540</v>
      </c>
      <c r="B2542" s="38">
        <v>379.32</v>
      </c>
      <c r="H2542" s="37">
        <f t="shared" si="242"/>
        <v>2540</v>
      </c>
      <c r="I2542" s="42">
        <f t="shared" si="240"/>
        <v>379.25495376486128</v>
      </c>
      <c r="O2542" s="43"/>
      <c r="P2542" s="43"/>
      <c r="X2542" s="37">
        <f t="shared" si="239"/>
        <v>2545</v>
      </c>
      <c r="Y2542" s="38">
        <f t="shared" si="238"/>
        <v>379.86</v>
      </c>
    </row>
    <row r="2543" spans="1:25" x14ac:dyDescent="0.2">
      <c r="A2543" s="37">
        <f t="shared" si="241"/>
        <v>2541</v>
      </c>
      <c r="B2543" s="38">
        <v>379.428</v>
      </c>
      <c r="H2543" s="37">
        <f t="shared" si="242"/>
        <v>2541</v>
      </c>
      <c r="I2543" s="42">
        <f t="shared" si="240"/>
        <v>379.36380449141348</v>
      </c>
      <c r="O2543" s="43"/>
      <c r="P2543" s="43"/>
      <c r="X2543" s="37">
        <f t="shared" si="239"/>
        <v>2546</v>
      </c>
      <c r="Y2543" s="38">
        <f t="shared" si="238"/>
        <v>379.96800000000002</v>
      </c>
    </row>
    <row r="2544" spans="1:25" x14ac:dyDescent="0.2">
      <c r="A2544" s="37">
        <f t="shared" si="241"/>
        <v>2542</v>
      </c>
      <c r="B2544" s="38">
        <v>379.536</v>
      </c>
      <c r="H2544" s="37">
        <f t="shared" si="242"/>
        <v>2542</v>
      </c>
      <c r="I2544" s="42">
        <f t="shared" si="240"/>
        <v>379.47265521796561</v>
      </c>
      <c r="O2544" s="43"/>
      <c r="P2544" s="43"/>
      <c r="X2544" s="37">
        <f t="shared" si="239"/>
        <v>2547</v>
      </c>
      <c r="Y2544" s="38">
        <f t="shared" si="238"/>
        <v>380.07600000000002</v>
      </c>
    </row>
    <row r="2545" spans="1:25" x14ac:dyDescent="0.2">
      <c r="A2545" s="37">
        <f t="shared" si="241"/>
        <v>2543</v>
      </c>
      <c r="B2545" s="38">
        <v>379.64400000000001</v>
      </c>
      <c r="H2545" s="37">
        <f t="shared" si="242"/>
        <v>2543</v>
      </c>
      <c r="I2545" s="42">
        <f t="shared" si="240"/>
        <v>379.5815059445178</v>
      </c>
      <c r="O2545" s="43"/>
      <c r="P2545" s="43"/>
      <c r="X2545" s="37">
        <f t="shared" si="239"/>
        <v>2548</v>
      </c>
      <c r="Y2545" s="38">
        <f t="shared" si="238"/>
        <v>380.18400000000003</v>
      </c>
    </row>
    <row r="2546" spans="1:25" x14ac:dyDescent="0.2">
      <c r="A2546" s="37">
        <f t="shared" si="241"/>
        <v>2544</v>
      </c>
      <c r="B2546" s="38">
        <v>379.75200000000001</v>
      </c>
      <c r="H2546" s="37">
        <f t="shared" si="242"/>
        <v>2544</v>
      </c>
      <c r="I2546" s="42">
        <f t="shared" si="240"/>
        <v>379.69035667106999</v>
      </c>
      <c r="O2546" s="43"/>
      <c r="P2546" s="43"/>
      <c r="X2546" s="37">
        <f t="shared" si="239"/>
        <v>2549</v>
      </c>
      <c r="Y2546" s="38">
        <f t="shared" si="238"/>
        <v>380.29199999999997</v>
      </c>
    </row>
    <row r="2547" spans="1:25" x14ac:dyDescent="0.2">
      <c r="A2547" s="37">
        <f t="shared" si="241"/>
        <v>2545</v>
      </c>
      <c r="B2547" s="38">
        <v>379.86</v>
      </c>
      <c r="H2547" s="37">
        <f t="shared" si="242"/>
        <v>2545</v>
      </c>
      <c r="I2547" s="42">
        <f t="shared" si="240"/>
        <v>379.79920739762218</v>
      </c>
      <c r="O2547" s="43"/>
      <c r="P2547" s="43"/>
      <c r="X2547" s="37">
        <f t="shared" si="239"/>
        <v>2550</v>
      </c>
      <c r="Y2547" s="38">
        <f t="shared" si="238"/>
        <v>380.4</v>
      </c>
    </row>
    <row r="2548" spans="1:25" x14ac:dyDescent="0.2">
      <c r="A2548" s="37">
        <f t="shared" si="241"/>
        <v>2546</v>
      </c>
      <c r="B2548" s="38">
        <v>379.96800000000002</v>
      </c>
      <c r="H2548" s="37">
        <f t="shared" si="242"/>
        <v>2546</v>
      </c>
      <c r="I2548" s="42">
        <f t="shared" si="240"/>
        <v>379.90805812417437</v>
      </c>
      <c r="O2548" s="43"/>
      <c r="P2548" s="43"/>
      <c r="X2548" s="37">
        <f t="shared" si="239"/>
        <v>2551</v>
      </c>
      <c r="Y2548" s="38">
        <f t="shared" si="238"/>
        <v>380.50799999999998</v>
      </c>
    </row>
    <row r="2549" spans="1:25" x14ac:dyDescent="0.2">
      <c r="A2549" s="37">
        <f t="shared" si="241"/>
        <v>2547</v>
      </c>
      <c r="B2549" s="38">
        <v>380.07600000000002</v>
      </c>
      <c r="H2549" s="37">
        <f t="shared" si="242"/>
        <v>2547</v>
      </c>
      <c r="I2549" s="42">
        <f t="shared" si="240"/>
        <v>380.01690885072651</v>
      </c>
      <c r="O2549" s="43"/>
      <c r="P2549" s="43"/>
      <c r="X2549" s="37">
        <f t="shared" si="239"/>
        <v>2552</v>
      </c>
      <c r="Y2549" s="38">
        <f t="shared" si="238"/>
        <v>380.61599999999999</v>
      </c>
    </row>
    <row r="2550" spans="1:25" x14ac:dyDescent="0.2">
      <c r="A2550" s="37">
        <f t="shared" si="241"/>
        <v>2548</v>
      </c>
      <c r="B2550" s="38">
        <v>380.18400000000003</v>
      </c>
      <c r="H2550" s="37">
        <f t="shared" si="242"/>
        <v>2548</v>
      </c>
      <c r="I2550" s="42">
        <f t="shared" si="240"/>
        <v>380.1257595772787</v>
      </c>
      <c r="O2550" s="43"/>
      <c r="P2550" s="43"/>
      <c r="X2550" s="37">
        <f t="shared" si="239"/>
        <v>2553</v>
      </c>
      <c r="Y2550" s="38">
        <f t="shared" si="238"/>
        <v>380.72399999999999</v>
      </c>
    </row>
    <row r="2551" spans="1:25" x14ac:dyDescent="0.2">
      <c r="A2551" s="37">
        <f t="shared" si="241"/>
        <v>2549</v>
      </c>
      <c r="B2551" s="38">
        <v>380.29199999999997</v>
      </c>
      <c r="H2551" s="37">
        <f t="shared" si="242"/>
        <v>2549</v>
      </c>
      <c r="I2551" s="42">
        <f t="shared" si="240"/>
        <v>380.23461030383089</v>
      </c>
      <c r="O2551" s="43"/>
      <c r="P2551" s="43"/>
      <c r="X2551" s="37">
        <f t="shared" si="239"/>
        <v>2554</v>
      </c>
      <c r="Y2551" s="38">
        <f t="shared" si="238"/>
        <v>380.83199999999999</v>
      </c>
    </row>
    <row r="2552" spans="1:25" x14ac:dyDescent="0.2">
      <c r="A2552" s="37">
        <f t="shared" si="241"/>
        <v>2550</v>
      </c>
      <c r="B2552" s="38">
        <v>380.4</v>
      </c>
      <c r="H2552" s="37">
        <f t="shared" si="242"/>
        <v>2550</v>
      </c>
      <c r="I2552" s="42">
        <f t="shared" si="240"/>
        <v>380.34346103038308</v>
      </c>
      <c r="O2552" s="43"/>
      <c r="P2552" s="43"/>
      <c r="X2552" s="37">
        <f t="shared" si="239"/>
        <v>2555</v>
      </c>
      <c r="Y2552" s="38">
        <f t="shared" si="238"/>
        <v>380.94</v>
      </c>
    </row>
    <row r="2553" spans="1:25" x14ac:dyDescent="0.2">
      <c r="A2553" s="37">
        <f t="shared" si="241"/>
        <v>2551</v>
      </c>
      <c r="B2553" s="38">
        <v>380.50799999999998</v>
      </c>
      <c r="H2553" s="37">
        <f t="shared" si="242"/>
        <v>2551</v>
      </c>
      <c r="I2553" s="42">
        <f t="shared" si="240"/>
        <v>380.45231175693527</v>
      </c>
      <c r="O2553" s="43"/>
      <c r="P2553" s="43"/>
      <c r="X2553" s="37">
        <f t="shared" si="239"/>
        <v>2556</v>
      </c>
      <c r="Y2553" s="38">
        <f t="shared" si="238"/>
        <v>381.048</v>
      </c>
    </row>
    <row r="2554" spans="1:25" x14ac:dyDescent="0.2">
      <c r="A2554" s="37">
        <f t="shared" si="241"/>
        <v>2552</v>
      </c>
      <c r="B2554" s="38">
        <v>380.61599999999999</v>
      </c>
      <c r="H2554" s="37">
        <f t="shared" si="242"/>
        <v>2552</v>
      </c>
      <c r="I2554" s="42">
        <f t="shared" si="240"/>
        <v>380.56116248348741</v>
      </c>
      <c r="O2554" s="43"/>
      <c r="P2554" s="43"/>
      <c r="X2554" s="37">
        <f t="shared" si="239"/>
        <v>2557</v>
      </c>
      <c r="Y2554" s="38">
        <f t="shared" si="238"/>
        <v>381.15600000000001</v>
      </c>
    </row>
    <row r="2555" spans="1:25" x14ac:dyDescent="0.2">
      <c r="A2555" s="37">
        <f t="shared" si="241"/>
        <v>2553</v>
      </c>
      <c r="B2555" s="38">
        <v>380.72399999999999</v>
      </c>
      <c r="H2555" s="37">
        <f t="shared" si="242"/>
        <v>2553</v>
      </c>
      <c r="I2555" s="42">
        <f t="shared" si="240"/>
        <v>380.6700132100396</v>
      </c>
      <c r="O2555" s="43"/>
      <c r="P2555" s="43"/>
      <c r="X2555" s="37">
        <f t="shared" si="239"/>
        <v>2558</v>
      </c>
      <c r="Y2555" s="38">
        <f t="shared" si="238"/>
        <v>381.26400000000001</v>
      </c>
    </row>
    <row r="2556" spans="1:25" x14ac:dyDescent="0.2">
      <c r="A2556" s="37">
        <f t="shared" si="241"/>
        <v>2554</v>
      </c>
      <c r="B2556" s="38">
        <v>380.83199999999999</v>
      </c>
      <c r="H2556" s="37">
        <f t="shared" si="242"/>
        <v>2554</v>
      </c>
      <c r="I2556" s="42">
        <f t="shared" si="240"/>
        <v>380.77886393659179</v>
      </c>
      <c r="O2556" s="43"/>
      <c r="P2556" s="43"/>
      <c r="X2556" s="37">
        <f t="shared" si="239"/>
        <v>2559</v>
      </c>
      <c r="Y2556" s="38">
        <f t="shared" si="238"/>
        <v>381.37200000000001</v>
      </c>
    </row>
    <row r="2557" spans="1:25" x14ac:dyDescent="0.2">
      <c r="A2557" s="37">
        <f t="shared" si="241"/>
        <v>2555</v>
      </c>
      <c r="B2557" s="38">
        <v>380.94</v>
      </c>
      <c r="H2557" s="37">
        <f t="shared" si="242"/>
        <v>2555</v>
      </c>
      <c r="I2557" s="42">
        <f t="shared" si="240"/>
        <v>380.88771466314398</v>
      </c>
      <c r="O2557" s="43"/>
      <c r="P2557" s="43"/>
      <c r="X2557" s="37">
        <f t="shared" si="239"/>
        <v>2560</v>
      </c>
      <c r="Y2557" s="38">
        <f t="shared" si="238"/>
        <v>381.48</v>
      </c>
    </row>
    <row r="2558" spans="1:25" x14ac:dyDescent="0.2">
      <c r="A2558" s="37">
        <f t="shared" si="241"/>
        <v>2556</v>
      </c>
      <c r="B2558" s="38">
        <v>381.048</v>
      </c>
      <c r="H2558" s="37">
        <f t="shared" si="242"/>
        <v>2556</v>
      </c>
      <c r="I2558" s="42">
        <f t="shared" si="240"/>
        <v>380.99656538969617</v>
      </c>
      <c r="O2558" s="43"/>
      <c r="P2558" s="43"/>
      <c r="X2558" s="37">
        <f t="shared" si="239"/>
        <v>2561</v>
      </c>
      <c r="Y2558" s="38">
        <f t="shared" si="238"/>
        <v>381.58800000000002</v>
      </c>
    </row>
    <row r="2559" spans="1:25" x14ac:dyDescent="0.2">
      <c r="A2559" s="37">
        <f t="shared" si="241"/>
        <v>2557</v>
      </c>
      <c r="B2559" s="38">
        <v>381.15600000000001</v>
      </c>
      <c r="H2559" s="37">
        <f t="shared" si="242"/>
        <v>2557</v>
      </c>
      <c r="I2559" s="42">
        <f t="shared" si="240"/>
        <v>381.10541611624831</v>
      </c>
      <c r="O2559" s="43"/>
      <c r="P2559" s="43"/>
      <c r="X2559" s="37">
        <f t="shared" si="239"/>
        <v>2562</v>
      </c>
      <c r="Y2559" s="38">
        <f t="shared" si="238"/>
        <v>381.69600000000003</v>
      </c>
    </row>
    <row r="2560" spans="1:25" x14ac:dyDescent="0.2">
      <c r="A2560" s="37">
        <f t="shared" si="241"/>
        <v>2558</v>
      </c>
      <c r="B2560" s="38">
        <v>381.26400000000001</v>
      </c>
      <c r="H2560" s="37">
        <f t="shared" si="242"/>
        <v>2558</v>
      </c>
      <c r="I2560" s="42">
        <f t="shared" si="240"/>
        <v>381.2142668428005</v>
      </c>
      <c r="O2560" s="43"/>
      <c r="P2560" s="43"/>
      <c r="X2560" s="37">
        <f t="shared" si="239"/>
        <v>2563</v>
      </c>
      <c r="Y2560" s="38">
        <f t="shared" si="238"/>
        <v>381.80399999999997</v>
      </c>
    </row>
    <row r="2561" spans="1:25" x14ac:dyDescent="0.2">
      <c r="A2561" s="37">
        <f t="shared" si="241"/>
        <v>2559</v>
      </c>
      <c r="B2561" s="38">
        <v>381.37200000000001</v>
      </c>
      <c r="H2561" s="37">
        <f t="shared" si="242"/>
        <v>2559</v>
      </c>
      <c r="I2561" s="42">
        <f t="shared" si="240"/>
        <v>381.32311756935269</v>
      </c>
      <c r="O2561" s="43"/>
      <c r="P2561" s="43"/>
      <c r="X2561" s="37">
        <f t="shared" si="239"/>
        <v>2564</v>
      </c>
      <c r="Y2561" s="38">
        <f t="shared" si="238"/>
        <v>381.91199999999998</v>
      </c>
    </row>
    <row r="2562" spans="1:25" x14ac:dyDescent="0.2">
      <c r="A2562" s="37">
        <f t="shared" si="241"/>
        <v>2560</v>
      </c>
      <c r="B2562" s="38">
        <v>381.48</v>
      </c>
      <c r="H2562" s="37">
        <f t="shared" si="242"/>
        <v>2560</v>
      </c>
      <c r="I2562" s="42">
        <f t="shared" si="240"/>
        <v>381.43196829590488</v>
      </c>
      <c r="O2562" s="43"/>
      <c r="P2562" s="43"/>
      <c r="X2562" s="37">
        <f t="shared" si="239"/>
        <v>2565</v>
      </c>
      <c r="Y2562" s="38">
        <f t="shared" ref="Y2562:Y2625" si="243">SUM(Y$2497+((Y$2747-Y$2497)*((X2562-X$2497)/(X$2747-X$2497))))</f>
        <v>382.02</v>
      </c>
    </row>
    <row r="2563" spans="1:25" x14ac:dyDescent="0.2">
      <c r="A2563" s="37">
        <f t="shared" si="241"/>
        <v>2561</v>
      </c>
      <c r="B2563" s="38">
        <v>381.58800000000002</v>
      </c>
      <c r="H2563" s="37">
        <f t="shared" si="242"/>
        <v>2561</v>
      </c>
      <c r="I2563" s="42">
        <f t="shared" si="240"/>
        <v>381.54081902245707</v>
      </c>
      <c r="O2563" s="43"/>
      <c r="P2563" s="43"/>
      <c r="X2563" s="37">
        <f t="shared" si="239"/>
        <v>2566</v>
      </c>
      <c r="Y2563" s="38">
        <f t="shared" si="243"/>
        <v>382.12799999999999</v>
      </c>
    </row>
    <row r="2564" spans="1:25" x14ac:dyDescent="0.2">
      <c r="A2564" s="37">
        <f t="shared" si="241"/>
        <v>2562</v>
      </c>
      <c r="B2564" s="38">
        <v>381.69600000000003</v>
      </c>
      <c r="H2564" s="37">
        <f t="shared" si="242"/>
        <v>2562</v>
      </c>
      <c r="I2564" s="42">
        <f t="shared" si="240"/>
        <v>381.64966974900921</v>
      </c>
      <c r="O2564" s="43"/>
      <c r="P2564" s="43"/>
      <c r="X2564" s="37">
        <f t="shared" ref="X2564:X2627" si="244">X2563+1</f>
        <v>2567</v>
      </c>
      <c r="Y2564" s="38">
        <f t="shared" si="243"/>
        <v>382.23599999999999</v>
      </c>
    </row>
    <row r="2565" spans="1:25" x14ac:dyDescent="0.2">
      <c r="A2565" s="37">
        <f t="shared" si="241"/>
        <v>2563</v>
      </c>
      <c r="B2565" s="38">
        <v>381.80399999999997</v>
      </c>
      <c r="H2565" s="37">
        <f t="shared" si="242"/>
        <v>2563</v>
      </c>
      <c r="I2565" s="42">
        <f t="shared" si="240"/>
        <v>381.7585204755614</v>
      </c>
      <c r="O2565" s="43"/>
      <c r="P2565" s="43"/>
      <c r="X2565" s="37">
        <f t="shared" si="244"/>
        <v>2568</v>
      </c>
      <c r="Y2565" s="38">
        <f t="shared" si="243"/>
        <v>382.34399999999999</v>
      </c>
    </row>
    <row r="2566" spans="1:25" x14ac:dyDescent="0.2">
      <c r="A2566" s="37">
        <f t="shared" si="241"/>
        <v>2564</v>
      </c>
      <c r="B2566" s="38">
        <v>381.91199999999998</v>
      </c>
      <c r="H2566" s="37">
        <f t="shared" si="242"/>
        <v>2564</v>
      </c>
      <c r="I2566" s="42">
        <f t="shared" si="240"/>
        <v>381.86737120211359</v>
      </c>
      <c r="O2566" s="43"/>
      <c r="P2566" s="43"/>
      <c r="X2566" s="37">
        <f t="shared" si="244"/>
        <v>2569</v>
      </c>
      <c r="Y2566" s="38">
        <f t="shared" si="243"/>
        <v>382.452</v>
      </c>
    </row>
    <row r="2567" spans="1:25" x14ac:dyDescent="0.2">
      <c r="A2567" s="37">
        <f t="shared" si="241"/>
        <v>2565</v>
      </c>
      <c r="B2567" s="38">
        <v>382.02</v>
      </c>
      <c r="H2567" s="37">
        <f t="shared" si="242"/>
        <v>2565</v>
      </c>
      <c r="I2567" s="42">
        <f t="shared" si="240"/>
        <v>381.97622192866578</v>
      </c>
      <c r="O2567" s="43"/>
      <c r="P2567" s="43"/>
      <c r="X2567" s="37">
        <f t="shared" si="244"/>
        <v>2570</v>
      </c>
      <c r="Y2567" s="38">
        <f t="shared" si="243"/>
        <v>382.56</v>
      </c>
    </row>
    <row r="2568" spans="1:25" x14ac:dyDescent="0.2">
      <c r="A2568" s="37">
        <f t="shared" si="241"/>
        <v>2566</v>
      </c>
      <c r="B2568" s="38">
        <v>382.12799999999999</v>
      </c>
      <c r="H2568" s="37">
        <f t="shared" si="242"/>
        <v>2566</v>
      </c>
      <c r="I2568" s="42">
        <f t="shared" ref="I2568:I2631" si="245">SUM($F$45+(($F$46-$F$45)*((H2568-$E$45)/($E$46-$E$45))))</f>
        <v>382.08507265521797</v>
      </c>
      <c r="O2568" s="43"/>
      <c r="P2568" s="43"/>
      <c r="X2568" s="37">
        <f t="shared" si="244"/>
        <v>2571</v>
      </c>
      <c r="Y2568" s="38">
        <f t="shared" si="243"/>
        <v>382.66800000000001</v>
      </c>
    </row>
    <row r="2569" spans="1:25" x14ac:dyDescent="0.2">
      <c r="A2569" s="37">
        <f t="shared" ref="A2569:A2632" si="246">A2568+1</f>
        <v>2567</v>
      </c>
      <c r="B2569" s="38">
        <v>382.23599999999999</v>
      </c>
      <c r="H2569" s="37">
        <f t="shared" ref="H2569:H2632" si="247">H2568+1</f>
        <v>2567</v>
      </c>
      <c r="I2569" s="42">
        <f t="shared" si="245"/>
        <v>382.19392338177011</v>
      </c>
      <c r="O2569" s="43"/>
      <c r="P2569" s="43"/>
      <c r="X2569" s="37">
        <f t="shared" si="244"/>
        <v>2572</v>
      </c>
      <c r="Y2569" s="38">
        <f t="shared" si="243"/>
        <v>382.77600000000001</v>
      </c>
    </row>
    <row r="2570" spans="1:25" x14ac:dyDescent="0.2">
      <c r="A2570" s="37">
        <f t="shared" si="246"/>
        <v>2568</v>
      </c>
      <c r="B2570" s="38">
        <v>382.34399999999999</v>
      </c>
      <c r="H2570" s="37">
        <f t="shared" si="247"/>
        <v>2568</v>
      </c>
      <c r="I2570" s="42">
        <f t="shared" si="245"/>
        <v>382.3027741083223</v>
      </c>
      <c r="O2570" s="43"/>
      <c r="P2570" s="43"/>
      <c r="X2570" s="37">
        <f t="shared" si="244"/>
        <v>2573</v>
      </c>
      <c r="Y2570" s="38">
        <f t="shared" si="243"/>
        <v>382.88400000000001</v>
      </c>
    </row>
    <row r="2571" spans="1:25" x14ac:dyDescent="0.2">
      <c r="A2571" s="37">
        <f t="shared" si="246"/>
        <v>2569</v>
      </c>
      <c r="B2571" s="38">
        <v>382.452</v>
      </c>
      <c r="H2571" s="37">
        <f t="shared" si="247"/>
        <v>2569</v>
      </c>
      <c r="I2571" s="42">
        <f t="shared" si="245"/>
        <v>382.41162483487449</v>
      </c>
      <c r="O2571" s="43"/>
      <c r="P2571" s="43"/>
      <c r="X2571" s="37">
        <f t="shared" si="244"/>
        <v>2574</v>
      </c>
      <c r="Y2571" s="38">
        <f t="shared" si="243"/>
        <v>382.99200000000002</v>
      </c>
    </row>
    <row r="2572" spans="1:25" x14ac:dyDescent="0.2">
      <c r="A2572" s="37">
        <f t="shared" si="246"/>
        <v>2570</v>
      </c>
      <c r="B2572" s="38">
        <v>382.56</v>
      </c>
      <c r="H2572" s="37">
        <f t="shared" si="247"/>
        <v>2570</v>
      </c>
      <c r="I2572" s="42">
        <f t="shared" si="245"/>
        <v>382.52047556142668</v>
      </c>
      <c r="O2572" s="43"/>
      <c r="P2572" s="43"/>
      <c r="X2572" s="37">
        <f t="shared" si="244"/>
        <v>2575</v>
      </c>
      <c r="Y2572" s="38">
        <f t="shared" si="243"/>
        <v>383.1</v>
      </c>
    </row>
    <row r="2573" spans="1:25" x14ac:dyDescent="0.2">
      <c r="A2573" s="37">
        <f t="shared" si="246"/>
        <v>2571</v>
      </c>
      <c r="B2573" s="38">
        <v>382.66800000000001</v>
      </c>
      <c r="H2573" s="37">
        <f t="shared" si="247"/>
        <v>2571</v>
      </c>
      <c r="I2573" s="42">
        <f t="shared" si="245"/>
        <v>382.62932628797887</v>
      </c>
      <c r="O2573" s="43"/>
      <c r="P2573" s="43"/>
      <c r="X2573" s="37">
        <f t="shared" si="244"/>
        <v>2576</v>
      </c>
      <c r="Y2573" s="38">
        <f t="shared" si="243"/>
        <v>383.20800000000003</v>
      </c>
    </row>
    <row r="2574" spans="1:25" x14ac:dyDescent="0.2">
      <c r="A2574" s="37">
        <f t="shared" si="246"/>
        <v>2572</v>
      </c>
      <c r="B2574" s="38">
        <v>382.77600000000001</v>
      </c>
      <c r="H2574" s="37">
        <f t="shared" si="247"/>
        <v>2572</v>
      </c>
      <c r="I2574" s="42">
        <f t="shared" si="245"/>
        <v>382.738177014531</v>
      </c>
      <c r="O2574" s="43"/>
      <c r="P2574" s="43"/>
      <c r="X2574" s="37">
        <f t="shared" si="244"/>
        <v>2577</v>
      </c>
      <c r="Y2574" s="38">
        <f t="shared" si="243"/>
        <v>383.31599999999997</v>
      </c>
    </row>
    <row r="2575" spans="1:25" x14ac:dyDescent="0.2">
      <c r="A2575" s="37">
        <f t="shared" si="246"/>
        <v>2573</v>
      </c>
      <c r="B2575" s="38">
        <v>382.88400000000001</v>
      </c>
      <c r="H2575" s="37">
        <f t="shared" si="247"/>
        <v>2573</v>
      </c>
      <c r="I2575" s="42">
        <f t="shared" si="245"/>
        <v>382.8470277410832</v>
      </c>
      <c r="O2575" s="43"/>
      <c r="P2575" s="43"/>
      <c r="X2575" s="37">
        <f t="shared" si="244"/>
        <v>2578</v>
      </c>
      <c r="Y2575" s="38">
        <f t="shared" si="243"/>
        <v>383.42399999999998</v>
      </c>
    </row>
    <row r="2576" spans="1:25" x14ac:dyDescent="0.2">
      <c r="A2576" s="37">
        <f t="shared" si="246"/>
        <v>2574</v>
      </c>
      <c r="B2576" s="38">
        <v>382.99200000000002</v>
      </c>
      <c r="H2576" s="37">
        <f t="shared" si="247"/>
        <v>2574</v>
      </c>
      <c r="I2576" s="42">
        <f t="shared" si="245"/>
        <v>382.95587846763539</v>
      </c>
      <c r="O2576" s="43"/>
      <c r="P2576" s="43"/>
      <c r="X2576" s="37">
        <f t="shared" si="244"/>
        <v>2579</v>
      </c>
      <c r="Y2576" s="38">
        <f t="shared" si="243"/>
        <v>383.53199999999998</v>
      </c>
    </row>
    <row r="2577" spans="1:25" x14ac:dyDescent="0.2">
      <c r="A2577" s="37">
        <f t="shared" si="246"/>
        <v>2575</v>
      </c>
      <c r="B2577" s="38">
        <v>383.1</v>
      </c>
      <c r="H2577" s="37">
        <f t="shared" si="247"/>
        <v>2575</v>
      </c>
      <c r="I2577" s="42">
        <f t="shared" si="245"/>
        <v>383.06472919418758</v>
      </c>
      <c r="O2577" s="43"/>
      <c r="P2577" s="43"/>
      <c r="X2577" s="37">
        <f t="shared" si="244"/>
        <v>2580</v>
      </c>
      <c r="Y2577" s="38">
        <f t="shared" si="243"/>
        <v>383.64</v>
      </c>
    </row>
    <row r="2578" spans="1:25" x14ac:dyDescent="0.2">
      <c r="A2578" s="37">
        <f t="shared" si="246"/>
        <v>2576</v>
      </c>
      <c r="B2578" s="38">
        <v>383.20800000000003</v>
      </c>
      <c r="H2578" s="37">
        <f t="shared" si="247"/>
        <v>2576</v>
      </c>
      <c r="I2578" s="42">
        <f t="shared" si="245"/>
        <v>383.17357992073971</v>
      </c>
      <c r="O2578" s="43"/>
      <c r="P2578" s="43"/>
      <c r="X2578" s="37">
        <f t="shared" si="244"/>
        <v>2581</v>
      </c>
      <c r="Y2578" s="38">
        <f t="shared" si="243"/>
        <v>383.74799999999999</v>
      </c>
    </row>
    <row r="2579" spans="1:25" x14ac:dyDescent="0.2">
      <c r="A2579" s="37">
        <f t="shared" si="246"/>
        <v>2577</v>
      </c>
      <c r="B2579" s="38">
        <v>383.31599999999997</v>
      </c>
      <c r="H2579" s="37">
        <f t="shared" si="247"/>
        <v>2577</v>
      </c>
      <c r="I2579" s="42">
        <f t="shared" si="245"/>
        <v>383.2824306472919</v>
      </c>
      <c r="O2579" s="43"/>
      <c r="P2579" s="43"/>
      <c r="X2579" s="37">
        <f t="shared" si="244"/>
        <v>2582</v>
      </c>
      <c r="Y2579" s="38">
        <f t="shared" si="243"/>
        <v>383.85599999999999</v>
      </c>
    </row>
    <row r="2580" spans="1:25" x14ac:dyDescent="0.2">
      <c r="A2580" s="37">
        <f t="shared" si="246"/>
        <v>2578</v>
      </c>
      <c r="B2580" s="38">
        <v>383.42399999999998</v>
      </c>
      <c r="H2580" s="37">
        <f t="shared" si="247"/>
        <v>2578</v>
      </c>
      <c r="I2580" s="42">
        <f t="shared" si="245"/>
        <v>383.39128137384409</v>
      </c>
      <c r="O2580" s="43"/>
      <c r="P2580" s="43"/>
      <c r="X2580" s="37">
        <f t="shared" si="244"/>
        <v>2583</v>
      </c>
      <c r="Y2580" s="38">
        <f t="shared" si="243"/>
        <v>383.964</v>
      </c>
    </row>
    <row r="2581" spans="1:25" x14ac:dyDescent="0.2">
      <c r="A2581" s="37">
        <f t="shared" si="246"/>
        <v>2579</v>
      </c>
      <c r="B2581" s="38">
        <v>383.53199999999998</v>
      </c>
      <c r="H2581" s="37">
        <f t="shared" si="247"/>
        <v>2579</v>
      </c>
      <c r="I2581" s="42">
        <f t="shared" si="245"/>
        <v>383.50013210039629</v>
      </c>
      <c r="O2581" s="43"/>
      <c r="P2581" s="43"/>
      <c r="X2581" s="37">
        <f t="shared" si="244"/>
        <v>2584</v>
      </c>
      <c r="Y2581" s="38">
        <f t="shared" si="243"/>
        <v>384.072</v>
      </c>
    </row>
    <row r="2582" spans="1:25" x14ac:dyDescent="0.2">
      <c r="A2582" s="37">
        <f t="shared" si="246"/>
        <v>2580</v>
      </c>
      <c r="B2582" s="38">
        <v>383.64</v>
      </c>
      <c r="H2582" s="37">
        <f t="shared" si="247"/>
        <v>2580</v>
      </c>
      <c r="I2582" s="42">
        <f t="shared" si="245"/>
        <v>383.60898282694848</v>
      </c>
      <c r="O2582" s="43"/>
      <c r="P2582" s="43"/>
      <c r="X2582" s="37">
        <f t="shared" si="244"/>
        <v>2585</v>
      </c>
      <c r="Y2582" s="38">
        <f t="shared" si="243"/>
        <v>384.18</v>
      </c>
    </row>
    <row r="2583" spans="1:25" x14ac:dyDescent="0.2">
      <c r="A2583" s="37">
        <f t="shared" si="246"/>
        <v>2581</v>
      </c>
      <c r="B2583" s="38">
        <v>383.74799999999999</v>
      </c>
      <c r="H2583" s="37">
        <f t="shared" si="247"/>
        <v>2581</v>
      </c>
      <c r="I2583" s="42">
        <f t="shared" si="245"/>
        <v>383.71783355350061</v>
      </c>
      <c r="O2583" s="43"/>
      <c r="P2583" s="43"/>
      <c r="X2583" s="37">
        <f t="shared" si="244"/>
        <v>2586</v>
      </c>
      <c r="Y2583" s="38">
        <f t="shared" si="243"/>
        <v>384.28800000000001</v>
      </c>
    </row>
    <row r="2584" spans="1:25" x14ac:dyDescent="0.2">
      <c r="A2584" s="37">
        <f t="shared" si="246"/>
        <v>2582</v>
      </c>
      <c r="B2584" s="38">
        <v>383.85599999999999</v>
      </c>
      <c r="H2584" s="37">
        <f t="shared" si="247"/>
        <v>2582</v>
      </c>
      <c r="I2584" s="42">
        <f t="shared" si="245"/>
        <v>383.8266842800528</v>
      </c>
      <c r="O2584" s="43"/>
      <c r="P2584" s="43"/>
      <c r="X2584" s="37">
        <f t="shared" si="244"/>
        <v>2587</v>
      </c>
      <c r="Y2584" s="38">
        <f t="shared" si="243"/>
        <v>384.39600000000002</v>
      </c>
    </row>
    <row r="2585" spans="1:25" x14ac:dyDescent="0.2">
      <c r="A2585" s="37">
        <f t="shared" si="246"/>
        <v>2583</v>
      </c>
      <c r="B2585" s="38">
        <v>383.964</v>
      </c>
      <c r="H2585" s="37">
        <f t="shared" si="247"/>
        <v>2583</v>
      </c>
      <c r="I2585" s="42">
        <f t="shared" si="245"/>
        <v>383.93553500660499</v>
      </c>
      <c r="O2585" s="43"/>
      <c r="P2585" s="43"/>
      <c r="X2585" s="37">
        <f t="shared" si="244"/>
        <v>2588</v>
      </c>
      <c r="Y2585" s="38">
        <f t="shared" si="243"/>
        <v>384.50400000000002</v>
      </c>
    </row>
    <row r="2586" spans="1:25" x14ac:dyDescent="0.2">
      <c r="A2586" s="37">
        <f t="shared" si="246"/>
        <v>2584</v>
      </c>
      <c r="B2586" s="38">
        <v>384.072</v>
      </c>
      <c r="H2586" s="37">
        <f t="shared" si="247"/>
        <v>2584</v>
      </c>
      <c r="I2586" s="42">
        <f t="shared" si="245"/>
        <v>384.04438573315718</v>
      </c>
      <c r="O2586" s="43"/>
      <c r="P2586" s="43"/>
      <c r="X2586" s="37">
        <f t="shared" si="244"/>
        <v>2589</v>
      </c>
      <c r="Y2586" s="38">
        <f t="shared" si="243"/>
        <v>384.61200000000002</v>
      </c>
    </row>
    <row r="2587" spans="1:25" x14ac:dyDescent="0.2">
      <c r="A2587" s="37">
        <f t="shared" si="246"/>
        <v>2585</v>
      </c>
      <c r="B2587" s="38">
        <v>384.18</v>
      </c>
      <c r="H2587" s="37">
        <f t="shared" si="247"/>
        <v>2585</v>
      </c>
      <c r="I2587" s="42">
        <f t="shared" si="245"/>
        <v>384.15323645970938</v>
      </c>
      <c r="O2587" s="43"/>
      <c r="P2587" s="43"/>
      <c r="X2587" s="37">
        <f t="shared" si="244"/>
        <v>2590</v>
      </c>
      <c r="Y2587" s="38">
        <f t="shared" si="243"/>
        <v>384.72</v>
      </c>
    </row>
    <row r="2588" spans="1:25" x14ac:dyDescent="0.2">
      <c r="A2588" s="37">
        <f t="shared" si="246"/>
        <v>2586</v>
      </c>
      <c r="B2588" s="38">
        <v>384.28800000000001</v>
      </c>
      <c r="H2588" s="37">
        <f t="shared" si="247"/>
        <v>2586</v>
      </c>
      <c r="I2588" s="42">
        <f t="shared" si="245"/>
        <v>384.26208718626151</v>
      </c>
      <c r="O2588" s="43"/>
      <c r="P2588" s="43"/>
      <c r="X2588" s="37">
        <f t="shared" si="244"/>
        <v>2591</v>
      </c>
      <c r="Y2588" s="38">
        <f t="shared" si="243"/>
        <v>384.82799999999997</v>
      </c>
    </row>
    <row r="2589" spans="1:25" x14ac:dyDescent="0.2">
      <c r="A2589" s="37">
        <f t="shared" si="246"/>
        <v>2587</v>
      </c>
      <c r="B2589" s="38">
        <v>384.39600000000002</v>
      </c>
      <c r="H2589" s="37">
        <f t="shared" si="247"/>
        <v>2587</v>
      </c>
      <c r="I2589" s="42">
        <f t="shared" si="245"/>
        <v>384.3709379128137</v>
      </c>
      <c r="O2589" s="43"/>
      <c r="P2589" s="43"/>
      <c r="X2589" s="37">
        <f t="shared" si="244"/>
        <v>2592</v>
      </c>
      <c r="Y2589" s="38">
        <f t="shared" si="243"/>
        <v>384.93599999999998</v>
      </c>
    </row>
    <row r="2590" spans="1:25" x14ac:dyDescent="0.2">
      <c r="A2590" s="37">
        <f t="shared" si="246"/>
        <v>2588</v>
      </c>
      <c r="B2590" s="38">
        <v>384.50400000000002</v>
      </c>
      <c r="H2590" s="37">
        <f t="shared" si="247"/>
        <v>2588</v>
      </c>
      <c r="I2590" s="42">
        <f t="shared" si="245"/>
        <v>384.47978863936589</v>
      </c>
      <c r="O2590" s="43"/>
      <c r="P2590" s="43"/>
      <c r="X2590" s="37">
        <f t="shared" si="244"/>
        <v>2593</v>
      </c>
      <c r="Y2590" s="38">
        <f t="shared" si="243"/>
        <v>385.04399999999998</v>
      </c>
    </row>
    <row r="2591" spans="1:25" x14ac:dyDescent="0.2">
      <c r="A2591" s="37">
        <f t="shared" si="246"/>
        <v>2589</v>
      </c>
      <c r="B2591" s="38">
        <v>384.61200000000002</v>
      </c>
      <c r="H2591" s="37">
        <f t="shared" si="247"/>
        <v>2589</v>
      </c>
      <c r="I2591" s="42">
        <f t="shared" si="245"/>
        <v>384.58863936591808</v>
      </c>
      <c r="O2591" s="43"/>
      <c r="P2591" s="43"/>
      <c r="X2591" s="37">
        <f t="shared" si="244"/>
        <v>2594</v>
      </c>
      <c r="Y2591" s="38">
        <f t="shared" si="243"/>
        <v>385.15199999999999</v>
      </c>
    </row>
    <row r="2592" spans="1:25" x14ac:dyDescent="0.2">
      <c r="A2592" s="37">
        <f t="shared" si="246"/>
        <v>2590</v>
      </c>
      <c r="B2592" s="38">
        <v>384.72</v>
      </c>
      <c r="H2592" s="37">
        <f t="shared" si="247"/>
        <v>2590</v>
      </c>
      <c r="I2592" s="42">
        <f t="shared" si="245"/>
        <v>384.69749009247028</v>
      </c>
      <c r="O2592" s="43"/>
      <c r="P2592" s="43"/>
      <c r="X2592" s="37">
        <f t="shared" si="244"/>
        <v>2595</v>
      </c>
      <c r="Y2592" s="38">
        <f t="shared" si="243"/>
        <v>385.26</v>
      </c>
    </row>
    <row r="2593" spans="1:25" x14ac:dyDescent="0.2">
      <c r="A2593" s="37">
        <f t="shared" si="246"/>
        <v>2591</v>
      </c>
      <c r="B2593" s="38">
        <v>384.82799999999997</v>
      </c>
      <c r="H2593" s="37">
        <f t="shared" si="247"/>
        <v>2591</v>
      </c>
      <c r="I2593" s="42">
        <f t="shared" si="245"/>
        <v>384.80634081902241</v>
      </c>
      <c r="O2593" s="43"/>
      <c r="P2593" s="43"/>
      <c r="X2593" s="37">
        <f t="shared" si="244"/>
        <v>2596</v>
      </c>
      <c r="Y2593" s="38">
        <f t="shared" si="243"/>
        <v>385.36799999999999</v>
      </c>
    </row>
    <row r="2594" spans="1:25" x14ac:dyDescent="0.2">
      <c r="A2594" s="37">
        <f t="shared" si="246"/>
        <v>2592</v>
      </c>
      <c r="B2594" s="38">
        <v>384.93599999999998</v>
      </c>
      <c r="H2594" s="37">
        <f t="shared" si="247"/>
        <v>2592</v>
      </c>
      <c r="I2594" s="42">
        <f t="shared" si="245"/>
        <v>384.9151915455746</v>
      </c>
      <c r="O2594" s="43"/>
      <c r="P2594" s="43"/>
      <c r="X2594" s="37">
        <f t="shared" si="244"/>
        <v>2597</v>
      </c>
      <c r="Y2594" s="38">
        <f t="shared" si="243"/>
        <v>385.476</v>
      </c>
    </row>
    <row r="2595" spans="1:25" x14ac:dyDescent="0.2">
      <c r="A2595" s="37">
        <f t="shared" si="246"/>
        <v>2593</v>
      </c>
      <c r="B2595" s="38">
        <v>385.04399999999998</v>
      </c>
      <c r="H2595" s="37">
        <f t="shared" si="247"/>
        <v>2593</v>
      </c>
      <c r="I2595" s="42">
        <f t="shared" si="245"/>
        <v>385.02404227212679</v>
      </c>
      <c r="O2595" s="43"/>
      <c r="P2595" s="43"/>
      <c r="X2595" s="37">
        <f t="shared" si="244"/>
        <v>2598</v>
      </c>
      <c r="Y2595" s="38">
        <f t="shared" si="243"/>
        <v>385.584</v>
      </c>
    </row>
    <row r="2596" spans="1:25" x14ac:dyDescent="0.2">
      <c r="A2596" s="37">
        <f t="shared" si="246"/>
        <v>2594</v>
      </c>
      <c r="B2596" s="38">
        <v>385.15199999999999</v>
      </c>
      <c r="H2596" s="37">
        <f t="shared" si="247"/>
        <v>2594</v>
      </c>
      <c r="I2596" s="42">
        <f t="shared" si="245"/>
        <v>385.13289299867898</v>
      </c>
      <c r="O2596" s="43"/>
      <c r="P2596" s="43"/>
      <c r="X2596" s="37">
        <f t="shared" si="244"/>
        <v>2599</v>
      </c>
      <c r="Y2596" s="38">
        <f t="shared" si="243"/>
        <v>385.69200000000001</v>
      </c>
    </row>
    <row r="2597" spans="1:25" x14ac:dyDescent="0.2">
      <c r="A2597" s="37">
        <f t="shared" si="246"/>
        <v>2595</v>
      </c>
      <c r="B2597" s="38">
        <v>385.26</v>
      </c>
      <c r="H2597" s="37">
        <f t="shared" si="247"/>
        <v>2595</v>
      </c>
      <c r="I2597" s="42">
        <f t="shared" si="245"/>
        <v>385.24174372523117</v>
      </c>
      <c r="O2597" s="43"/>
      <c r="P2597" s="43"/>
      <c r="X2597" s="37">
        <f t="shared" si="244"/>
        <v>2600</v>
      </c>
      <c r="Y2597" s="38">
        <f t="shared" si="243"/>
        <v>385.8</v>
      </c>
    </row>
    <row r="2598" spans="1:25" x14ac:dyDescent="0.2">
      <c r="A2598" s="37">
        <f t="shared" si="246"/>
        <v>2596</v>
      </c>
      <c r="B2598" s="38">
        <v>385.36799999999999</v>
      </c>
      <c r="H2598" s="37">
        <f t="shared" si="247"/>
        <v>2596</v>
      </c>
      <c r="I2598" s="42">
        <f t="shared" si="245"/>
        <v>385.35059445178331</v>
      </c>
      <c r="O2598" s="43"/>
      <c r="P2598" s="43"/>
      <c r="X2598" s="37">
        <f t="shared" si="244"/>
        <v>2601</v>
      </c>
      <c r="Y2598" s="38">
        <f t="shared" si="243"/>
        <v>385.90800000000002</v>
      </c>
    </row>
    <row r="2599" spans="1:25" x14ac:dyDescent="0.2">
      <c r="A2599" s="37">
        <f t="shared" si="246"/>
        <v>2597</v>
      </c>
      <c r="B2599" s="38">
        <v>385.476</v>
      </c>
      <c r="H2599" s="37">
        <f t="shared" si="247"/>
        <v>2597</v>
      </c>
      <c r="I2599" s="42">
        <f t="shared" si="245"/>
        <v>385.4594451783355</v>
      </c>
      <c r="O2599" s="43"/>
      <c r="P2599" s="43"/>
      <c r="X2599" s="37">
        <f t="shared" si="244"/>
        <v>2602</v>
      </c>
      <c r="Y2599" s="38">
        <f t="shared" si="243"/>
        <v>386.01600000000002</v>
      </c>
    </row>
    <row r="2600" spans="1:25" x14ac:dyDescent="0.2">
      <c r="A2600" s="37">
        <f t="shared" si="246"/>
        <v>2598</v>
      </c>
      <c r="B2600" s="38">
        <v>385.584</v>
      </c>
      <c r="H2600" s="37">
        <f t="shared" si="247"/>
        <v>2598</v>
      </c>
      <c r="I2600" s="42">
        <f t="shared" si="245"/>
        <v>385.56829590488769</v>
      </c>
      <c r="O2600" s="43"/>
      <c r="P2600" s="43"/>
      <c r="X2600" s="37">
        <f t="shared" si="244"/>
        <v>2603</v>
      </c>
      <c r="Y2600" s="38">
        <f t="shared" si="243"/>
        <v>386.12400000000002</v>
      </c>
    </row>
    <row r="2601" spans="1:25" x14ac:dyDescent="0.2">
      <c r="A2601" s="37">
        <f t="shared" si="246"/>
        <v>2599</v>
      </c>
      <c r="B2601" s="38">
        <v>385.69200000000001</v>
      </c>
      <c r="H2601" s="37">
        <f t="shared" si="247"/>
        <v>2599</v>
      </c>
      <c r="I2601" s="42">
        <f t="shared" si="245"/>
        <v>385.67714663143988</v>
      </c>
      <c r="O2601" s="43"/>
      <c r="P2601" s="43"/>
      <c r="X2601" s="37">
        <f t="shared" si="244"/>
        <v>2604</v>
      </c>
      <c r="Y2601" s="38">
        <f t="shared" si="243"/>
        <v>386.23199999999997</v>
      </c>
    </row>
    <row r="2602" spans="1:25" x14ac:dyDescent="0.2">
      <c r="A2602" s="37">
        <f t="shared" si="246"/>
        <v>2600</v>
      </c>
      <c r="B2602" s="38">
        <v>385.8</v>
      </c>
      <c r="H2602" s="37">
        <f t="shared" si="247"/>
        <v>2600</v>
      </c>
      <c r="I2602" s="42">
        <f t="shared" si="245"/>
        <v>385.78599735799207</v>
      </c>
      <c r="O2602" s="43"/>
      <c r="P2602" s="43"/>
      <c r="X2602" s="37">
        <f t="shared" si="244"/>
        <v>2605</v>
      </c>
      <c r="Y2602" s="38">
        <f t="shared" si="243"/>
        <v>386.34</v>
      </c>
    </row>
    <row r="2603" spans="1:25" x14ac:dyDescent="0.2">
      <c r="A2603" s="37">
        <f t="shared" si="246"/>
        <v>2601</v>
      </c>
      <c r="B2603" s="38">
        <v>385.90800000000002</v>
      </c>
      <c r="H2603" s="37">
        <f t="shared" si="247"/>
        <v>2601</v>
      </c>
      <c r="I2603" s="42">
        <f t="shared" si="245"/>
        <v>385.89484808454421</v>
      </c>
      <c r="O2603" s="43"/>
      <c r="P2603" s="43"/>
      <c r="X2603" s="37">
        <f t="shared" si="244"/>
        <v>2606</v>
      </c>
      <c r="Y2603" s="38">
        <f t="shared" si="243"/>
        <v>386.44799999999998</v>
      </c>
    </row>
    <row r="2604" spans="1:25" x14ac:dyDescent="0.2">
      <c r="A2604" s="37">
        <f t="shared" si="246"/>
        <v>2602</v>
      </c>
      <c r="B2604" s="38">
        <v>386.01600000000002</v>
      </c>
      <c r="H2604" s="37">
        <f t="shared" si="247"/>
        <v>2602</v>
      </c>
      <c r="I2604" s="42">
        <f t="shared" si="245"/>
        <v>386.0036988110964</v>
      </c>
      <c r="O2604" s="43"/>
      <c r="P2604" s="43"/>
      <c r="X2604" s="37">
        <f t="shared" si="244"/>
        <v>2607</v>
      </c>
      <c r="Y2604" s="38">
        <f t="shared" si="243"/>
        <v>386.55599999999998</v>
      </c>
    </row>
    <row r="2605" spans="1:25" x14ac:dyDescent="0.2">
      <c r="A2605" s="37">
        <f t="shared" si="246"/>
        <v>2603</v>
      </c>
      <c r="B2605" s="38">
        <v>386.12400000000002</v>
      </c>
      <c r="H2605" s="37">
        <f t="shared" si="247"/>
        <v>2603</v>
      </c>
      <c r="I2605" s="42">
        <f t="shared" si="245"/>
        <v>386.11254953764859</v>
      </c>
      <c r="O2605" s="43"/>
      <c r="P2605" s="43"/>
      <c r="X2605" s="37">
        <f t="shared" si="244"/>
        <v>2608</v>
      </c>
      <c r="Y2605" s="38">
        <f t="shared" si="243"/>
        <v>386.66399999999999</v>
      </c>
    </row>
    <row r="2606" spans="1:25" x14ac:dyDescent="0.2">
      <c r="A2606" s="37">
        <f t="shared" si="246"/>
        <v>2604</v>
      </c>
      <c r="B2606" s="38">
        <v>386.23199999999997</v>
      </c>
      <c r="H2606" s="37">
        <f t="shared" si="247"/>
        <v>2604</v>
      </c>
      <c r="I2606" s="42">
        <f t="shared" si="245"/>
        <v>386.22140026420078</v>
      </c>
      <c r="O2606" s="43"/>
      <c r="P2606" s="43"/>
      <c r="X2606" s="37">
        <f t="shared" si="244"/>
        <v>2609</v>
      </c>
      <c r="Y2606" s="38">
        <f t="shared" si="243"/>
        <v>386.77199999999999</v>
      </c>
    </row>
    <row r="2607" spans="1:25" x14ac:dyDescent="0.2">
      <c r="A2607" s="37">
        <f t="shared" si="246"/>
        <v>2605</v>
      </c>
      <c r="B2607" s="38">
        <v>386.34</v>
      </c>
      <c r="H2607" s="37">
        <f t="shared" si="247"/>
        <v>2605</v>
      </c>
      <c r="I2607" s="42">
        <f t="shared" si="245"/>
        <v>386.33025099075297</v>
      </c>
      <c r="O2607" s="43"/>
      <c r="P2607" s="43"/>
      <c r="X2607" s="37">
        <f t="shared" si="244"/>
        <v>2610</v>
      </c>
      <c r="Y2607" s="38">
        <f t="shared" si="243"/>
        <v>386.88</v>
      </c>
    </row>
    <row r="2608" spans="1:25" x14ac:dyDescent="0.2">
      <c r="A2608" s="37">
        <f t="shared" si="246"/>
        <v>2606</v>
      </c>
      <c r="B2608" s="38">
        <v>386.44799999999998</v>
      </c>
      <c r="H2608" s="37">
        <f t="shared" si="247"/>
        <v>2606</v>
      </c>
      <c r="I2608" s="42">
        <f t="shared" si="245"/>
        <v>386.43910171730511</v>
      </c>
      <c r="O2608" s="43"/>
      <c r="P2608" s="43"/>
      <c r="X2608" s="37">
        <f t="shared" si="244"/>
        <v>2611</v>
      </c>
      <c r="Y2608" s="38">
        <f t="shared" si="243"/>
        <v>386.988</v>
      </c>
    </row>
    <row r="2609" spans="1:25" x14ac:dyDescent="0.2">
      <c r="A2609" s="37">
        <f t="shared" si="246"/>
        <v>2607</v>
      </c>
      <c r="B2609" s="38">
        <v>386.55599999999998</v>
      </c>
      <c r="H2609" s="37">
        <f t="shared" si="247"/>
        <v>2607</v>
      </c>
      <c r="I2609" s="42">
        <f t="shared" si="245"/>
        <v>386.5479524438573</v>
      </c>
      <c r="O2609" s="43"/>
      <c r="P2609" s="43"/>
      <c r="X2609" s="37">
        <f t="shared" si="244"/>
        <v>2612</v>
      </c>
      <c r="Y2609" s="38">
        <f t="shared" si="243"/>
        <v>387.096</v>
      </c>
    </row>
    <row r="2610" spans="1:25" x14ac:dyDescent="0.2">
      <c r="A2610" s="37">
        <f t="shared" si="246"/>
        <v>2608</v>
      </c>
      <c r="B2610" s="38">
        <v>386.66399999999999</v>
      </c>
      <c r="H2610" s="37">
        <f t="shared" si="247"/>
        <v>2608</v>
      </c>
      <c r="I2610" s="42">
        <f t="shared" si="245"/>
        <v>386.65680317040949</v>
      </c>
      <c r="O2610" s="43"/>
      <c r="P2610" s="43"/>
      <c r="X2610" s="37">
        <f t="shared" si="244"/>
        <v>2613</v>
      </c>
      <c r="Y2610" s="38">
        <f t="shared" si="243"/>
        <v>387.20400000000001</v>
      </c>
    </row>
    <row r="2611" spans="1:25" x14ac:dyDescent="0.2">
      <c r="A2611" s="37">
        <f t="shared" si="246"/>
        <v>2609</v>
      </c>
      <c r="B2611" s="38">
        <v>386.77199999999999</v>
      </c>
      <c r="H2611" s="37">
        <f t="shared" si="247"/>
        <v>2609</v>
      </c>
      <c r="I2611" s="42">
        <f t="shared" si="245"/>
        <v>386.76565389696168</v>
      </c>
      <c r="O2611" s="43"/>
      <c r="P2611" s="43"/>
      <c r="X2611" s="37">
        <f t="shared" si="244"/>
        <v>2614</v>
      </c>
      <c r="Y2611" s="38">
        <f t="shared" si="243"/>
        <v>387.31200000000001</v>
      </c>
    </row>
    <row r="2612" spans="1:25" x14ac:dyDescent="0.2">
      <c r="A2612" s="37">
        <f t="shared" si="246"/>
        <v>2610</v>
      </c>
      <c r="B2612" s="38">
        <v>386.88</v>
      </c>
      <c r="H2612" s="37">
        <f t="shared" si="247"/>
        <v>2610</v>
      </c>
      <c r="I2612" s="42">
        <f t="shared" si="245"/>
        <v>386.87450462351387</v>
      </c>
      <c r="O2612" s="43"/>
      <c r="P2612" s="43"/>
      <c r="X2612" s="37">
        <f t="shared" si="244"/>
        <v>2615</v>
      </c>
      <c r="Y2612" s="38">
        <f t="shared" si="243"/>
        <v>387.42</v>
      </c>
    </row>
    <row r="2613" spans="1:25" x14ac:dyDescent="0.2">
      <c r="A2613" s="37">
        <f t="shared" si="246"/>
        <v>2611</v>
      </c>
      <c r="B2613" s="38">
        <v>386.988</v>
      </c>
      <c r="H2613" s="37">
        <f t="shared" si="247"/>
        <v>2611</v>
      </c>
      <c r="I2613" s="42">
        <f t="shared" si="245"/>
        <v>386.98335535006601</v>
      </c>
      <c r="O2613" s="43"/>
      <c r="P2613" s="43"/>
      <c r="X2613" s="37">
        <f t="shared" si="244"/>
        <v>2616</v>
      </c>
      <c r="Y2613" s="38">
        <f t="shared" si="243"/>
        <v>387.52800000000002</v>
      </c>
    </row>
    <row r="2614" spans="1:25" x14ac:dyDescent="0.2">
      <c r="A2614" s="37">
        <f t="shared" si="246"/>
        <v>2612</v>
      </c>
      <c r="B2614" s="38">
        <v>387.096</v>
      </c>
      <c r="H2614" s="37">
        <f t="shared" si="247"/>
        <v>2612</v>
      </c>
      <c r="I2614" s="42">
        <f t="shared" si="245"/>
        <v>387.0922060766182</v>
      </c>
      <c r="O2614" s="43"/>
      <c r="P2614" s="43"/>
      <c r="X2614" s="37">
        <f t="shared" si="244"/>
        <v>2617</v>
      </c>
      <c r="Y2614" s="38">
        <f t="shared" si="243"/>
        <v>387.63600000000002</v>
      </c>
    </row>
    <row r="2615" spans="1:25" x14ac:dyDescent="0.2">
      <c r="A2615" s="37">
        <f t="shared" si="246"/>
        <v>2613</v>
      </c>
      <c r="B2615" s="38">
        <v>387.20400000000001</v>
      </c>
      <c r="H2615" s="37">
        <f t="shared" si="247"/>
        <v>2613</v>
      </c>
      <c r="I2615" s="42">
        <f t="shared" si="245"/>
        <v>387.20105680317039</v>
      </c>
      <c r="O2615" s="43"/>
      <c r="P2615" s="43"/>
      <c r="X2615" s="37">
        <f t="shared" si="244"/>
        <v>2618</v>
      </c>
      <c r="Y2615" s="38">
        <f t="shared" si="243"/>
        <v>387.74400000000003</v>
      </c>
    </row>
    <row r="2616" spans="1:25" x14ac:dyDescent="0.2">
      <c r="A2616" s="37">
        <f t="shared" si="246"/>
        <v>2614</v>
      </c>
      <c r="B2616" s="38">
        <v>387.31200000000001</v>
      </c>
      <c r="H2616" s="37">
        <f t="shared" si="247"/>
        <v>2614</v>
      </c>
      <c r="I2616" s="42">
        <f t="shared" si="245"/>
        <v>387.30990752972258</v>
      </c>
      <c r="O2616" s="43"/>
      <c r="P2616" s="43"/>
      <c r="X2616" s="37">
        <f t="shared" si="244"/>
        <v>2619</v>
      </c>
      <c r="Y2616" s="38">
        <f t="shared" si="243"/>
        <v>387.85199999999998</v>
      </c>
    </row>
    <row r="2617" spans="1:25" x14ac:dyDescent="0.2">
      <c r="A2617" s="37">
        <f t="shared" si="246"/>
        <v>2615</v>
      </c>
      <c r="B2617" s="38">
        <v>387.42</v>
      </c>
      <c r="H2617" s="37">
        <f t="shared" si="247"/>
        <v>2615</v>
      </c>
      <c r="I2617" s="42">
        <f t="shared" si="245"/>
        <v>387.41875825627477</v>
      </c>
      <c r="O2617" s="43"/>
      <c r="P2617" s="43"/>
      <c r="X2617" s="37">
        <f t="shared" si="244"/>
        <v>2620</v>
      </c>
      <c r="Y2617" s="38">
        <f t="shared" si="243"/>
        <v>387.96</v>
      </c>
    </row>
    <row r="2618" spans="1:25" x14ac:dyDescent="0.2">
      <c r="A2618" s="37">
        <f t="shared" si="246"/>
        <v>2616</v>
      </c>
      <c r="B2618" s="38">
        <v>387.52800000000002</v>
      </c>
      <c r="H2618" s="37">
        <f t="shared" si="247"/>
        <v>2616</v>
      </c>
      <c r="I2618" s="42">
        <f t="shared" si="245"/>
        <v>387.52760898282691</v>
      </c>
      <c r="O2618" s="43"/>
      <c r="P2618" s="43"/>
      <c r="X2618" s="37">
        <f t="shared" si="244"/>
        <v>2621</v>
      </c>
      <c r="Y2618" s="38">
        <f t="shared" si="243"/>
        <v>388.06799999999998</v>
      </c>
    </row>
    <row r="2619" spans="1:25" x14ac:dyDescent="0.2">
      <c r="A2619" s="37">
        <f t="shared" si="246"/>
        <v>2617</v>
      </c>
      <c r="B2619" s="38">
        <v>387.63600000000002</v>
      </c>
      <c r="H2619" s="37">
        <f t="shared" si="247"/>
        <v>2617</v>
      </c>
      <c r="I2619" s="42">
        <f t="shared" si="245"/>
        <v>387.6364597093791</v>
      </c>
      <c r="O2619" s="43"/>
      <c r="P2619" s="43"/>
      <c r="X2619" s="37">
        <f t="shared" si="244"/>
        <v>2622</v>
      </c>
      <c r="Y2619" s="38">
        <f t="shared" si="243"/>
        <v>388.17599999999999</v>
      </c>
    </row>
    <row r="2620" spans="1:25" x14ac:dyDescent="0.2">
      <c r="A2620" s="37">
        <f t="shared" si="246"/>
        <v>2618</v>
      </c>
      <c r="B2620" s="38">
        <v>387.74400000000003</v>
      </c>
      <c r="H2620" s="37">
        <f t="shared" si="247"/>
        <v>2618</v>
      </c>
      <c r="I2620" s="42">
        <f t="shared" si="245"/>
        <v>387.74531043593129</v>
      </c>
      <c r="O2620" s="43"/>
      <c r="P2620" s="43"/>
      <c r="X2620" s="37">
        <f t="shared" si="244"/>
        <v>2623</v>
      </c>
      <c r="Y2620" s="38">
        <f t="shared" si="243"/>
        <v>388.28399999999999</v>
      </c>
    </row>
    <row r="2621" spans="1:25" x14ac:dyDescent="0.2">
      <c r="A2621" s="37">
        <f t="shared" si="246"/>
        <v>2619</v>
      </c>
      <c r="B2621" s="38">
        <v>387.85199999999998</v>
      </c>
      <c r="H2621" s="37">
        <f t="shared" si="247"/>
        <v>2619</v>
      </c>
      <c r="I2621" s="42">
        <f t="shared" si="245"/>
        <v>387.85416116248348</v>
      </c>
      <c r="O2621" s="43"/>
      <c r="P2621" s="43"/>
      <c r="X2621" s="37">
        <f t="shared" si="244"/>
        <v>2624</v>
      </c>
      <c r="Y2621" s="38">
        <f t="shared" si="243"/>
        <v>388.392</v>
      </c>
    </row>
    <row r="2622" spans="1:25" x14ac:dyDescent="0.2">
      <c r="A2622" s="37">
        <f t="shared" si="246"/>
        <v>2620</v>
      </c>
      <c r="B2622" s="38">
        <v>387.96</v>
      </c>
      <c r="H2622" s="37">
        <f t="shared" si="247"/>
        <v>2620</v>
      </c>
      <c r="I2622" s="42">
        <f t="shared" si="245"/>
        <v>387.96301188903567</v>
      </c>
      <c r="O2622" s="43"/>
      <c r="P2622" s="43"/>
      <c r="X2622" s="37">
        <f t="shared" si="244"/>
        <v>2625</v>
      </c>
      <c r="Y2622" s="38">
        <f t="shared" si="243"/>
        <v>388.5</v>
      </c>
    </row>
    <row r="2623" spans="1:25" x14ac:dyDescent="0.2">
      <c r="A2623" s="37">
        <f t="shared" si="246"/>
        <v>2621</v>
      </c>
      <c r="B2623" s="38">
        <v>388.06799999999998</v>
      </c>
      <c r="H2623" s="37">
        <f t="shared" si="247"/>
        <v>2621</v>
      </c>
      <c r="I2623" s="42">
        <f t="shared" si="245"/>
        <v>388.0718626155878</v>
      </c>
      <c r="O2623" s="43"/>
      <c r="P2623" s="43"/>
      <c r="X2623" s="37">
        <f t="shared" si="244"/>
        <v>2626</v>
      </c>
      <c r="Y2623" s="38">
        <f t="shared" si="243"/>
        <v>388.608</v>
      </c>
    </row>
    <row r="2624" spans="1:25" x14ac:dyDescent="0.2">
      <c r="A2624" s="37">
        <f t="shared" si="246"/>
        <v>2622</v>
      </c>
      <c r="B2624" s="38">
        <v>388.17599999999999</v>
      </c>
      <c r="H2624" s="37">
        <f t="shared" si="247"/>
        <v>2622</v>
      </c>
      <c r="I2624" s="42">
        <f t="shared" si="245"/>
        <v>388.18071334214</v>
      </c>
      <c r="O2624" s="43"/>
      <c r="P2624" s="43"/>
      <c r="X2624" s="37">
        <f t="shared" si="244"/>
        <v>2627</v>
      </c>
      <c r="Y2624" s="38">
        <f t="shared" si="243"/>
        <v>388.71600000000001</v>
      </c>
    </row>
    <row r="2625" spans="1:25" x14ac:dyDescent="0.2">
      <c r="A2625" s="37">
        <f t="shared" si="246"/>
        <v>2623</v>
      </c>
      <c r="B2625" s="38">
        <v>388.28399999999999</v>
      </c>
      <c r="H2625" s="37">
        <f t="shared" si="247"/>
        <v>2623</v>
      </c>
      <c r="I2625" s="42">
        <f t="shared" si="245"/>
        <v>388.28956406869219</v>
      </c>
      <c r="O2625" s="43"/>
      <c r="P2625" s="43"/>
      <c r="X2625" s="37">
        <f t="shared" si="244"/>
        <v>2628</v>
      </c>
      <c r="Y2625" s="38">
        <f t="shared" si="243"/>
        <v>388.82400000000001</v>
      </c>
    </row>
    <row r="2626" spans="1:25" x14ac:dyDescent="0.2">
      <c r="A2626" s="37">
        <f t="shared" si="246"/>
        <v>2624</v>
      </c>
      <c r="B2626" s="38">
        <v>388.392</v>
      </c>
      <c r="H2626" s="37">
        <f t="shared" si="247"/>
        <v>2624</v>
      </c>
      <c r="I2626" s="42">
        <f t="shared" si="245"/>
        <v>388.39841479524438</v>
      </c>
      <c r="O2626" s="43"/>
      <c r="P2626" s="43"/>
      <c r="X2626" s="37">
        <f t="shared" si="244"/>
        <v>2629</v>
      </c>
      <c r="Y2626" s="38">
        <f t="shared" ref="Y2626:Y2689" si="248">SUM(Y$2497+((Y$2747-Y$2497)*((X2626-X$2497)/(X$2747-X$2497))))</f>
        <v>388.93200000000002</v>
      </c>
    </row>
    <row r="2627" spans="1:25" x14ac:dyDescent="0.2">
      <c r="A2627" s="37">
        <f t="shared" si="246"/>
        <v>2625</v>
      </c>
      <c r="B2627" s="38">
        <v>388.5</v>
      </c>
      <c r="H2627" s="37">
        <f t="shared" si="247"/>
        <v>2625</v>
      </c>
      <c r="I2627" s="42">
        <f t="shared" si="245"/>
        <v>388.50726552179651</v>
      </c>
      <c r="O2627" s="43"/>
      <c r="P2627" s="43"/>
      <c r="X2627" s="37">
        <f t="shared" si="244"/>
        <v>2630</v>
      </c>
      <c r="Y2627" s="38">
        <f t="shared" si="248"/>
        <v>389.04</v>
      </c>
    </row>
    <row r="2628" spans="1:25" x14ac:dyDescent="0.2">
      <c r="A2628" s="37">
        <f t="shared" si="246"/>
        <v>2626</v>
      </c>
      <c r="B2628" s="38">
        <v>388.608</v>
      </c>
      <c r="H2628" s="37">
        <f t="shared" si="247"/>
        <v>2626</v>
      </c>
      <c r="I2628" s="42">
        <f t="shared" si="245"/>
        <v>388.6161162483487</v>
      </c>
      <c r="O2628" s="43"/>
      <c r="P2628" s="43"/>
      <c r="X2628" s="37">
        <f t="shared" ref="X2628:X2691" si="249">X2627+1</f>
        <v>2631</v>
      </c>
      <c r="Y2628" s="38">
        <f t="shared" si="248"/>
        <v>389.14800000000002</v>
      </c>
    </row>
    <row r="2629" spans="1:25" x14ac:dyDescent="0.2">
      <c r="A2629" s="37">
        <f t="shared" si="246"/>
        <v>2627</v>
      </c>
      <c r="B2629" s="38">
        <v>388.71600000000001</v>
      </c>
      <c r="H2629" s="37">
        <f t="shared" si="247"/>
        <v>2627</v>
      </c>
      <c r="I2629" s="42">
        <f t="shared" si="245"/>
        <v>388.72496697490089</v>
      </c>
      <c r="O2629" s="43"/>
      <c r="P2629" s="43"/>
      <c r="X2629" s="37">
        <f t="shared" si="249"/>
        <v>2632</v>
      </c>
      <c r="Y2629" s="38">
        <f t="shared" si="248"/>
        <v>389.25599999999997</v>
      </c>
    </row>
    <row r="2630" spans="1:25" x14ac:dyDescent="0.2">
      <c r="A2630" s="37">
        <f t="shared" si="246"/>
        <v>2628</v>
      </c>
      <c r="B2630" s="38">
        <v>388.82400000000001</v>
      </c>
      <c r="H2630" s="37">
        <f t="shared" si="247"/>
        <v>2628</v>
      </c>
      <c r="I2630" s="42">
        <f t="shared" si="245"/>
        <v>388.83381770145309</v>
      </c>
      <c r="O2630" s="43"/>
      <c r="P2630" s="43"/>
      <c r="X2630" s="37">
        <f t="shared" si="249"/>
        <v>2633</v>
      </c>
      <c r="Y2630" s="38">
        <f t="shared" si="248"/>
        <v>389.36399999999998</v>
      </c>
    </row>
    <row r="2631" spans="1:25" x14ac:dyDescent="0.2">
      <c r="A2631" s="37">
        <f t="shared" si="246"/>
        <v>2629</v>
      </c>
      <c r="B2631" s="38">
        <v>388.93200000000002</v>
      </c>
      <c r="H2631" s="37">
        <f t="shared" si="247"/>
        <v>2629</v>
      </c>
      <c r="I2631" s="42">
        <f t="shared" si="245"/>
        <v>388.94266842800528</v>
      </c>
      <c r="O2631" s="43"/>
      <c r="P2631" s="43"/>
      <c r="X2631" s="37">
        <f t="shared" si="249"/>
        <v>2634</v>
      </c>
      <c r="Y2631" s="38">
        <f t="shared" si="248"/>
        <v>389.47199999999998</v>
      </c>
    </row>
    <row r="2632" spans="1:25" x14ac:dyDescent="0.2">
      <c r="A2632" s="37">
        <f t="shared" si="246"/>
        <v>2630</v>
      </c>
      <c r="B2632" s="38">
        <v>389.04</v>
      </c>
      <c r="H2632" s="37">
        <f t="shared" si="247"/>
        <v>2630</v>
      </c>
      <c r="I2632" s="42">
        <f t="shared" ref="I2632:I2695" si="250">SUM($F$45+(($F$46-$F$45)*((H2632-$E$45)/($E$46-$E$45))))</f>
        <v>389.05151915455747</v>
      </c>
      <c r="O2632" s="43"/>
      <c r="P2632" s="43"/>
      <c r="X2632" s="37">
        <f t="shared" si="249"/>
        <v>2635</v>
      </c>
      <c r="Y2632" s="38">
        <f t="shared" si="248"/>
        <v>389.58</v>
      </c>
    </row>
    <row r="2633" spans="1:25" x14ac:dyDescent="0.2">
      <c r="A2633" s="37">
        <f t="shared" ref="A2633:A2696" si="251">A2632+1</f>
        <v>2631</v>
      </c>
      <c r="B2633" s="38">
        <v>389.14800000000002</v>
      </c>
      <c r="H2633" s="37">
        <f t="shared" ref="H2633:H2696" si="252">H2632+1</f>
        <v>2631</v>
      </c>
      <c r="I2633" s="42">
        <f t="shared" si="250"/>
        <v>389.1603698811096</v>
      </c>
      <c r="O2633" s="43"/>
      <c r="P2633" s="43"/>
      <c r="X2633" s="37">
        <f t="shared" si="249"/>
        <v>2636</v>
      </c>
      <c r="Y2633" s="38">
        <f t="shared" si="248"/>
        <v>389.68799999999999</v>
      </c>
    </row>
    <row r="2634" spans="1:25" x14ac:dyDescent="0.2">
      <c r="A2634" s="37">
        <f t="shared" si="251"/>
        <v>2632</v>
      </c>
      <c r="B2634" s="38">
        <v>389.25599999999997</v>
      </c>
      <c r="H2634" s="37">
        <f t="shared" si="252"/>
        <v>2632</v>
      </c>
      <c r="I2634" s="42">
        <f t="shared" si="250"/>
        <v>389.26922060766179</v>
      </c>
      <c r="O2634" s="43"/>
      <c r="P2634" s="43"/>
      <c r="X2634" s="37">
        <f t="shared" si="249"/>
        <v>2637</v>
      </c>
      <c r="Y2634" s="38">
        <f t="shared" si="248"/>
        <v>389.79599999999999</v>
      </c>
    </row>
    <row r="2635" spans="1:25" x14ac:dyDescent="0.2">
      <c r="A2635" s="37">
        <f t="shared" si="251"/>
        <v>2633</v>
      </c>
      <c r="B2635" s="38">
        <v>389.36399999999998</v>
      </c>
      <c r="H2635" s="37">
        <f t="shared" si="252"/>
        <v>2633</v>
      </c>
      <c r="I2635" s="42">
        <f t="shared" si="250"/>
        <v>389.37807133421398</v>
      </c>
      <c r="O2635" s="43"/>
      <c r="P2635" s="43"/>
      <c r="X2635" s="37">
        <f t="shared" si="249"/>
        <v>2638</v>
      </c>
      <c r="Y2635" s="38">
        <f t="shared" si="248"/>
        <v>389.904</v>
      </c>
    </row>
    <row r="2636" spans="1:25" x14ac:dyDescent="0.2">
      <c r="A2636" s="37">
        <f t="shared" si="251"/>
        <v>2634</v>
      </c>
      <c r="B2636" s="38">
        <v>389.47199999999998</v>
      </c>
      <c r="H2636" s="37">
        <f t="shared" si="252"/>
        <v>2634</v>
      </c>
      <c r="I2636" s="42">
        <f t="shared" si="250"/>
        <v>389.48692206076618</v>
      </c>
      <c r="O2636" s="43"/>
      <c r="P2636" s="43"/>
      <c r="X2636" s="37">
        <f t="shared" si="249"/>
        <v>2639</v>
      </c>
      <c r="Y2636" s="38">
        <f t="shared" si="248"/>
        <v>390.012</v>
      </c>
    </row>
    <row r="2637" spans="1:25" x14ac:dyDescent="0.2">
      <c r="A2637" s="37">
        <f t="shared" si="251"/>
        <v>2635</v>
      </c>
      <c r="B2637" s="38">
        <v>389.58</v>
      </c>
      <c r="H2637" s="37">
        <f t="shared" si="252"/>
        <v>2635</v>
      </c>
      <c r="I2637" s="42">
        <f t="shared" si="250"/>
        <v>389.59577278731831</v>
      </c>
      <c r="O2637" s="43"/>
      <c r="P2637" s="43"/>
      <c r="X2637" s="37">
        <f t="shared" si="249"/>
        <v>2640</v>
      </c>
      <c r="Y2637" s="38">
        <f t="shared" si="248"/>
        <v>390.12</v>
      </c>
    </row>
    <row r="2638" spans="1:25" x14ac:dyDescent="0.2">
      <c r="A2638" s="37">
        <f t="shared" si="251"/>
        <v>2636</v>
      </c>
      <c r="B2638" s="38">
        <v>389.68799999999999</v>
      </c>
      <c r="H2638" s="37">
        <f t="shared" si="252"/>
        <v>2636</v>
      </c>
      <c r="I2638" s="42">
        <f t="shared" si="250"/>
        <v>389.7046235138705</v>
      </c>
      <c r="O2638" s="43"/>
      <c r="P2638" s="43"/>
      <c r="X2638" s="37">
        <f t="shared" si="249"/>
        <v>2641</v>
      </c>
      <c r="Y2638" s="38">
        <f t="shared" si="248"/>
        <v>390.22800000000001</v>
      </c>
    </row>
    <row r="2639" spans="1:25" x14ac:dyDescent="0.2">
      <c r="A2639" s="37">
        <f t="shared" si="251"/>
        <v>2637</v>
      </c>
      <c r="B2639" s="38">
        <v>389.79599999999999</v>
      </c>
      <c r="H2639" s="37">
        <f t="shared" si="252"/>
        <v>2637</v>
      </c>
      <c r="I2639" s="42">
        <f t="shared" si="250"/>
        <v>389.81347424042269</v>
      </c>
      <c r="O2639" s="43"/>
      <c r="P2639" s="43"/>
      <c r="X2639" s="37">
        <f t="shared" si="249"/>
        <v>2642</v>
      </c>
      <c r="Y2639" s="38">
        <f t="shared" si="248"/>
        <v>390.33600000000001</v>
      </c>
    </row>
    <row r="2640" spans="1:25" x14ac:dyDescent="0.2">
      <c r="A2640" s="37">
        <f t="shared" si="251"/>
        <v>2638</v>
      </c>
      <c r="B2640" s="38">
        <v>389.904</v>
      </c>
      <c r="H2640" s="37">
        <f t="shared" si="252"/>
        <v>2638</v>
      </c>
      <c r="I2640" s="42">
        <f t="shared" si="250"/>
        <v>389.92232496697488</v>
      </c>
      <c r="O2640" s="43"/>
      <c r="P2640" s="43"/>
      <c r="X2640" s="37">
        <f t="shared" si="249"/>
        <v>2643</v>
      </c>
      <c r="Y2640" s="38">
        <f t="shared" si="248"/>
        <v>390.44400000000002</v>
      </c>
    </row>
    <row r="2641" spans="1:25" x14ac:dyDescent="0.2">
      <c r="A2641" s="37">
        <f t="shared" si="251"/>
        <v>2639</v>
      </c>
      <c r="B2641" s="38">
        <v>390.012</v>
      </c>
      <c r="H2641" s="37">
        <f t="shared" si="252"/>
        <v>2639</v>
      </c>
      <c r="I2641" s="42">
        <f t="shared" si="250"/>
        <v>390.03117569352708</v>
      </c>
      <c r="O2641" s="43"/>
      <c r="P2641" s="43"/>
      <c r="X2641" s="37">
        <f t="shared" si="249"/>
        <v>2644</v>
      </c>
      <c r="Y2641" s="38">
        <f t="shared" si="248"/>
        <v>390.55200000000002</v>
      </c>
    </row>
    <row r="2642" spans="1:25" x14ac:dyDescent="0.2">
      <c r="A2642" s="37">
        <f t="shared" si="251"/>
        <v>2640</v>
      </c>
      <c r="B2642" s="38">
        <v>390.12</v>
      </c>
      <c r="H2642" s="37">
        <f t="shared" si="252"/>
        <v>2640</v>
      </c>
      <c r="I2642" s="42">
        <f t="shared" si="250"/>
        <v>390.14002642007921</v>
      </c>
      <c r="O2642" s="43"/>
      <c r="P2642" s="43"/>
      <c r="X2642" s="37">
        <f t="shared" si="249"/>
        <v>2645</v>
      </c>
      <c r="Y2642" s="38">
        <f t="shared" si="248"/>
        <v>390.66</v>
      </c>
    </row>
    <row r="2643" spans="1:25" x14ac:dyDescent="0.2">
      <c r="A2643" s="37">
        <f t="shared" si="251"/>
        <v>2641</v>
      </c>
      <c r="B2643" s="38">
        <v>390.22800000000001</v>
      </c>
      <c r="H2643" s="37">
        <f t="shared" si="252"/>
        <v>2641</v>
      </c>
      <c r="I2643" s="42">
        <f t="shared" si="250"/>
        <v>390.2488771466314</v>
      </c>
      <c r="O2643" s="43"/>
      <c r="P2643" s="43"/>
      <c r="X2643" s="37">
        <f t="shared" si="249"/>
        <v>2646</v>
      </c>
      <c r="Y2643" s="38">
        <f t="shared" si="248"/>
        <v>390.76799999999997</v>
      </c>
    </row>
    <row r="2644" spans="1:25" x14ac:dyDescent="0.2">
      <c r="A2644" s="37">
        <f t="shared" si="251"/>
        <v>2642</v>
      </c>
      <c r="B2644" s="38">
        <v>390.33600000000001</v>
      </c>
      <c r="H2644" s="37">
        <f t="shared" si="252"/>
        <v>2642</v>
      </c>
      <c r="I2644" s="42">
        <f t="shared" si="250"/>
        <v>390.35772787318359</v>
      </c>
      <c r="O2644" s="43"/>
      <c r="P2644" s="43"/>
      <c r="X2644" s="37">
        <f t="shared" si="249"/>
        <v>2647</v>
      </c>
      <c r="Y2644" s="38">
        <f t="shared" si="248"/>
        <v>390.87599999999998</v>
      </c>
    </row>
    <row r="2645" spans="1:25" x14ac:dyDescent="0.2">
      <c r="A2645" s="37">
        <f t="shared" si="251"/>
        <v>2643</v>
      </c>
      <c r="B2645" s="38">
        <v>390.44400000000002</v>
      </c>
      <c r="H2645" s="37">
        <f t="shared" si="252"/>
        <v>2643</v>
      </c>
      <c r="I2645" s="42">
        <f t="shared" si="250"/>
        <v>390.46657859973578</v>
      </c>
      <c r="O2645" s="43"/>
      <c r="P2645" s="43"/>
      <c r="X2645" s="37">
        <f t="shared" si="249"/>
        <v>2648</v>
      </c>
      <c r="Y2645" s="38">
        <f t="shared" si="248"/>
        <v>390.98399999999998</v>
      </c>
    </row>
    <row r="2646" spans="1:25" x14ac:dyDescent="0.2">
      <c r="A2646" s="37">
        <f t="shared" si="251"/>
        <v>2644</v>
      </c>
      <c r="B2646" s="38">
        <v>390.55200000000002</v>
      </c>
      <c r="H2646" s="37">
        <f t="shared" si="252"/>
        <v>2644</v>
      </c>
      <c r="I2646" s="42">
        <f t="shared" si="250"/>
        <v>390.57542932628797</v>
      </c>
      <c r="O2646" s="43"/>
      <c r="P2646" s="43"/>
      <c r="X2646" s="37">
        <f t="shared" si="249"/>
        <v>2649</v>
      </c>
      <c r="Y2646" s="38">
        <f t="shared" si="248"/>
        <v>391.09199999999998</v>
      </c>
    </row>
    <row r="2647" spans="1:25" x14ac:dyDescent="0.2">
      <c r="A2647" s="37">
        <f t="shared" si="251"/>
        <v>2645</v>
      </c>
      <c r="B2647" s="38">
        <v>390.66</v>
      </c>
      <c r="H2647" s="37">
        <f t="shared" si="252"/>
        <v>2645</v>
      </c>
      <c r="I2647" s="42">
        <f t="shared" si="250"/>
        <v>390.68428005284011</v>
      </c>
      <c r="O2647" s="43"/>
      <c r="P2647" s="43"/>
      <c r="X2647" s="37">
        <f t="shared" si="249"/>
        <v>2650</v>
      </c>
      <c r="Y2647" s="38">
        <f t="shared" si="248"/>
        <v>391.2</v>
      </c>
    </row>
    <row r="2648" spans="1:25" x14ac:dyDescent="0.2">
      <c r="A2648" s="37">
        <f t="shared" si="251"/>
        <v>2646</v>
      </c>
      <c r="B2648" s="38">
        <v>390.76799999999997</v>
      </c>
      <c r="H2648" s="37">
        <f t="shared" si="252"/>
        <v>2646</v>
      </c>
      <c r="I2648" s="42">
        <f t="shared" si="250"/>
        <v>390.7931307793923</v>
      </c>
      <c r="O2648" s="43"/>
      <c r="P2648" s="43"/>
      <c r="X2648" s="37">
        <f t="shared" si="249"/>
        <v>2651</v>
      </c>
      <c r="Y2648" s="38">
        <f t="shared" si="248"/>
        <v>391.30799999999999</v>
      </c>
    </row>
    <row r="2649" spans="1:25" x14ac:dyDescent="0.2">
      <c r="A2649" s="37">
        <f t="shared" si="251"/>
        <v>2647</v>
      </c>
      <c r="B2649" s="38">
        <v>390.87599999999998</v>
      </c>
      <c r="H2649" s="37">
        <f t="shared" si="252"/>
        <v>2647</v>
      </c>
      <c r="I2649" s="42">
        <f t="shared" si="250"/>
        <v>390.90198150594449</v>
      </c>
      <c r="O2649" s="43"/>
      <c r="P2649" s="43"/>
      <c r="X2649" s="37">
        <f t="shared" si="249"/>
        <v>2652</v>
      </c>
      <c r="Y2649" s="38">
        <f t="shared" si="248"/>
        <v>391.416</v>
      </c>
    </row>
    <row r="2650" spans="1:25" x14ac:dyDescent="0.2">
      <c r="A2650" s="37">
        <f t="shared" si="251"/>
        <v>2648</v>
      </c>
      <c r="B2650" s="38">
        <v>390.98399999999998</v>
      </c>
      <c r="H2650" s="37">
        <f t="shared" si="252"/>
        <v>2648</v>
      </c>
      <c r="I2650" s="42">
        <f t="shared" si="250"/>
        <v>391.01083223249668</v>
      </c>
      <c r="O2650" s="43"/>
      <c r="P2650" s="43"/>
      <c r="X2650" s="37">
        <f t="shared" si="249"/>
        <v>2653</v>
      </c>
      <c r="Y2650" s="38">
        <f t="shared" si="248"/>
        <v>391.524</v>
      </c>
    </row>
    <row r="2651" spans="1:25" x14ac:dyDescent="0.2">
      <c r="A2651" s="37">
        <f t="shared" si="251"/>
        <v>2649</v>
      </c>
      <c r="B2651" s="38">
        <v>391.09199999999998</v>
      </c>
      <c r="H2651" s="37">
        <f t="shared" si="252"/>
        <v>2649</v>
      </c>
      <c r="I2651" s="42">
        <f t="shared" si="250"/>
        <v>391.11968295904887</v>
      </c>
      <c r="O2651" s="43"/>
      <c r="P2651" s="43"/>
      <c r="X2651" s="37">
        <f t="shared" si="249"/>
        <v>2654</v>
      </c>
      <c r="Y2651" s="38">
        <f t="shared" si="248"/>
        <v>391.63200000000001</v>
      </c>
    </row>
    <row r="2652" spans="1:25" x14ac:dyDescent="0.2">
      <c r="A2652" s="37">
        <f t="shared" si="251"/>
        <v>2650</v>
      </c>
      <c r="B2652" s="38">
        <v>391.2</v>
      </c>
      <c r="H2652" s="37">
        <f t="shared" si="252"/>
        <v>2650</v>
      </c>
      <c r="I2652" s="42">
        <f t="shared" si="250"/>
        <v>391.22853368560101</v>
      </c>
      <c r="O2652" s="43"/>
      <c r="P2652" s="43"/>
      <c r="X2652" s="37">
        <f t="shared" si="249"/>
        <v>2655</v>
      </c>
      <c r="Y2652" s="38">
        <f t="shared" si="248"/>
        <v>391.74</v>
      </c>
    </row>
    <row r="2653" spans="1:25" x14ac:dyDescent="0.2">
      <c r="A2653" s="37">
        <f t="shared" si="251"/>
        <v>2651</v>
      </c>
      <c r="B2653" s="38">
        <v>391.30799999999999</v>
      </c>
      <c r="H2653" s="37">
        <f t="shared" si="252"/>
        <v>2651</v>
      </c>
      <c r="I2653" s="42">
        <f t="shared" si="250"/>
        <v>391.3373844121532</v>
      </c>
      <c r="O2653" s="43"/>
      <c r="P2653" s="43"/>
      <c r="X2653" s="37">
        <f t="shared" si="249"/>
        <v>2656</v>
      </c>
      <c r="Y2653" s="38">
        <f t="shared" si="248"/>
        <v>391.84800000000001</v>
      </c>
    </row>
    <row r="2654" spans="1:25" x14ac:dyDescent="0.2">
      <c r="A2654" s="37">
        <f t="shared" si="251"/>
        <v>2652</v>
      </c>
      <c r="B2654" s="38">
        <v>391.416</v>
      </c>
      <c r="H2654" s="37">
        <f t="shared" si="252"/>
        <v>2652</v>
      </c>
      <c r="I2654" s="42">
        <f t="shared" si="250"/>
        <v>391.44623513870539</v>
      </c>
      <c r="O2654" s="43"/>
      <c r="P2654" s="43"/>
      <c r="X2654" s="37">
        <f t="shared" si="249"/>
        <v>2657</v>
      </c>
      <c r="Y2654" s="38">
        <f t="shared" si="248"/>
        <v>391.95600000000002</v>
      </c>
    </row>
    <row r="2655" spans="1:25" x14ac:dyDescent="0.2">
      <c r="A2655" s="37">
        <f t="shared" si="251"/>
        <v>2653</v>
      </c>
      <c r="B2655" s="38">
        <v>391.524</v>
      </c>
      <c r="H2655" s="37">
        <f t="shared" si="252"/>
        <v>2653</v>
      </c>
      <c r="I2655" s="42">
        <f t="shared" si="250"/>
        <v>391.55508586525758</v>
      </c>
      <c r="O2655" s="43"/>
      <c r="P2655" s="43"/>
      <c r="X2655" s="37">
        <f t="shared" si="249"/>
        <v>2658</v>
      </c>
      <c r="Y2655" s="38">
        <f t="shared" si="248"/>
        <v>392.06400000000002</v>
      </c>
    </row>
    <row r="2656" spans="1:25" x14ac:dyDescent="0.2">
      <c r="A2656" s="37">
        <f t="shared" si="251"/>
        <v>2654</v>
      </c>
      <c r="B2656" s="38">
        <v>391.63200000000001</v>
      </c>
      <c r="H2656" s="37">
        <f t="shared" si="252"/>
        <v>2654</v>
      </c>
      <c r="I2656" s="42">
        <f t="shared" si="250"/>
        <v>391.66393659180977</v>
      </c>
      <c r="O2656" s="43"/>
      <c r="P2656" s="43"/>
      <c r="X2656" s="37">
        <f t="shared" si="249"/>
        <v>2659</v>
      </c>
      <c r="Y2656" s="38">
        <f t="shared" si="248"/>
        <v>392.17200000000003</v>
      </c>
    </row>
    <row r="2657" spans="1:25" x14ac:dyDescent="0.2">
      <c r="A2657" s="37">
        <f t="shared" si="251"/>
        <v>2655</v>
      </c>
      <c r="B2657" s="38">
        <v>391.74</v>
      </c>
      <c r="H2657" s="37">
        <f t="shared" si="252"/>
        <v>2655</v>
      </c>
      <c r="I2657" s="42">
        <f t="shared" si="250"/>
        <v>391.77278731836191</v>
      </c>
      <c r="O2657" s="43"/>
      <c r="P2657" s="43"/>
      <c r="X2657" s="37">
        <f t="shared" si="249"/>
        <v>2660</v>
      </c>
      <c r="Y2657" s="38">
        <f t="shared" si="248"/>
        <v>392.28</v>
      </c>
    </row>
    <row r="2658" spans="1:25" x14ac:dyDescent="0.2">
      <c r="A2658" s="37">
        <f t="shared" si="251"/>
        <v>2656</v>
      </c>
      <c r="B2658" s="38">
        <v>391.84800000000001</v>
      </c>
      <c r="H2658" s="37">
        <f t="shared" si="252"/>
        <v>2656</v>
      </c>
      <c r="I2658" s="42">
        <f t="shared" si="250"/>
        <v>391.8816380449141</v>
      </c>
      <c r="O2658" s="43"/>
      <c r="P2658" s="43"/>
      <c r="X2658" s="37">
        <f t="shared" si="249"/>
        <v>2661</v>
      </c>
      <c r="Y2658" s="38">
        <f t="shared" si="248"/>
        <v>392.38799999999998</v>
      </c>
    </row>
    <row r="2659" spans="1:25" x14ac:dyDescent="0.2">
      <c r="A2659" s="37">
        <f t="shared" si="251"/>
        <v>2657</v>
      </c>
      <c r="B2659" s="38">
        <v>391.95600000000002</v>
      </c>
      <c r="H2659" s="37">
        <f t="shared" si="252"/>
        <v>2657</v>
      </c>
      <c r="I2659" s="42">
        <f t="shared" si="250"/>
        <v>391.99048877146629</v>
      </c>
      <c r="O2659" s="43"/>
      <c r="P2659" s="43"/>
      <c r="X2659" s="37">
        <f t="shared" si="249"/>
        <v>2662</v>
      </c>
      <c r="Y2659" s="38">
        <f t="shared" si="248"/>
        <v>392.49599999999998</v>
      </c>
    </row>
    <row r="2660" spans="1:25" x14ac:dyDescent="0.2">
      <c r="A2660" s="37">
        <f t="shared" si="251"/>
        <v>2658</v>
      </c>
      <c r="B2660" s="38">
        <v>392.06400000000002</v>
      </c>
      <c r="H2660" s="37">
        <f t="shared" si="252"/>
        <v>2658</v>
      </c>
      <c r="I2660" s="42">
        <f t="shared" si="250"/>
        <v>392.09933949801848</v>
      </c>
      <c r="O2660" s="43"/>
      <c r="P2660" s="43"/>
      <c r="X2660" s="37">
        <f t="shared" si="249"/>
        <v>2663</v>
      </c>
      <c r="Y2660" s="38">
        <f t="shared" si="248"/>
        <v>392.60399999999998</v>
      </c>
    </row>
    <row r="2661" spans="1:25" x14ac:dyDescent="0.2">
      <c r="A2661" s="37">
        <f t="shared" si="251"/>
        <v>2659</v>
      </c>
      <c r="B2661" s="38">
        <v>392.17200000000003</v>
      </c>
      <c r="H2661" s="37">
        <f t="shared" si="252"/>
        <v>2659</v>
      </c>
      <c r="I2661" s="42">
        <f t="shared" si="250"/>
        <v>392.20819022457067</v>
      </c>
      <c r="O2661" s="43"/>
      <c r="P2661" s="43"/>
      <c r="X2661" s="37">
        <f t="shared" si="249"/>
        <v>2664</v>
      </c>
      <c r="Y2661" s="38">
        <f t="shared" si="248"/>
        <v>392.71199999999999</v>
      </c>
    </row>
    <row r="2662" spans="1:25" x14ac:dyDescent="0.2">
      <c r="A2662" s="37">
        <f t="shared" si="251"/>
        <v>2660</v>
      </c>
      <c r="B2662" s="38">
        <v>392.28</v>
      </c>
      <c r="H2662" s="37">
        <f t="shared" si="252"/>
        <v>2660</v>
      </c>
      <c r="I2662" s="42">
        <f t="shared" si="250"/>
        <v>392.31704095112281</v>
      </c>
      <c r="O2662" s="43"/>
      <c r="P2662" s="43"/>
      <c r="X2662" s="37">
        <f t="shared" si="249"/>
        <v>2665</v>
      </c>
      <c r="Y2662" s="38">
        <f t="shared" si="248"/>
        <v>392.82</v>
      </c>
    </row>
    <row r="2663" spans="1:25" x14ac:dyDescent="0.2">
      <c r="A2663" s="37">
        <f t="shared" si="251"/>
        <v>2661</v>
      </c>
      <c r="B2663" s="38">
        <v>392.38799999999998</v>
      </c>
      <c r="H2663" s="37">
        <f t="shared" si="252"/>
        <v>2661</v>
      </c>
      <c r="I2663" s="42">
        <f t="shared" si="250"/>
        <v>392.425891677675</v>
      </c>
      <c r="O2663" s="43"/>
      <c r="P2663" s="43"/>
      <c r="X2663" s="37">
        <f t="shared" si="249"/>
        <v>2666</v>
      </c>
      <c r="Y2663" s="38">
        <f t="shared" si="248"/>
        <v>392.928</v>
      </c>
    </row>
    <row r="2664" spans="1:25" x14ac:dyDescent="0.2">
      <c r="A2664" s="37">
        <f t="shared" si="251"/>
        <v>2662</v>
      </c>
      <c r="B2664" s="38">
        <v>392.49599999999998</v>
      </c>
      <c r="H2664" s="37">
        <f t="shared" si="252"/>
        <v>2662</v>
      </c>
      <c r="I2664" s="42">
        <f t="shared" si="250"/>
        <v>392.53474240422719</v>
      </c>
      <c r="O2664" s="43"/>
      <c r="P2664" s="43"/>
      <c r="X2664" s="37">
        <f t="shared" si="249"/>
        <v>2667</v>
      </c>
      <c r="Y2664" s="38">
        <f t="shared" si="248"/>
        <v>393.036</v>
      </c>
    </row>
    <row r="2665" spans="1:25" x14ac:dyDescent="0.2">
      <c r="A2665" s="37">
        <f t="shared" si="251"/>
        <v>2663</v>
      </c>
      <c r="B2665" s="38">
        <v>392.60399999999998</v>
      </c>
      <c r="H2665" s="37">
        <f t="shared" si="252"/>
        <v>2663</v>
      </c>
      <c r="I2665" s="42">
        <f t="shared" si="250"/>
        <v>392.64359313077938</v>
      </c>
      <c r="O2665" s="43"/>
      <c r="P2665" s="43"/>
      <c r="X2665" s="37">
        <f t="shared" si="249"/>
        <v>2668</v>
      </c>
      <c r="Y2665" s="38">
        <f t="shared" si="248"/>
        <v>393.14400000000001</v>
      </c>
    </row>
    <row r="2666" spans="1:25" x14ac:dyDescent="0.2">
      <c r="A2666" s="37">
        <f t="shared" si="251"/>
        <v>2664</v>
      </c>
      <c r="B2666" s="38">
        <v>392.71199999999999</v>
      </c>
      <c r="H2666" s="37">
        <f t="shared" si="252"/>
        <v>2664</v>
      </c>
      <c r="I2666" s="42">
        <f t="shared" si="250"/>
        <v>392.75244385733157</v>
      </c>
      <c r="O2666" s="43"/>
      <c r="P2666" s="43"/>
      <c r="X2666" s="37">
        <f t="shared" si="249"/>
        <v>2669</v>
      </c>
      <c r="Y2666" s="38">
        <f t="shared" si="248"/>
        <v>393.25200000000001</v>
      </c>
    </row>
    <row r="2667" spans="1:25" x14ac:dyDescent="0.2">
      <c r="A2667" s="37">
        <f t="shared" si="251"/>
        <v>2665</v>
      </c>
      <c r="B2667" s="38">
        <v>392.82</v>
      </c>
      <c r="H2667" s="37">
        <f t="shared" si="252"/>
        <v>2665</v>
      </c>
      <c r="I2667" s="42">
        <f t="shared" si="250"/>
        <v>392.8612945838837</v>
      </c>
      <c r="O2667" s="43"/>
      <c r="P2667" s="43"/>
      <c r="X2667" s="37">
        <f t="shared" si="249"/>
        <v>2670</v>
      </c>
      <c r="Y2667" s="38">
        <f t="shared" si="248"/>
        <v>393.36</v>
      </c>
    </row>
    <row r="2668" spans="1:25" x14ac:dyDescent="0.2">
      <c r="A2668" s="37">
        <f t="shared" si="251"/>
        <v>2666</v>
      </c>
      <c r="B2668" s="38">
        <v>392.928</v>
      </c>
      <c r="H2668" s="37">
        <f t="shared" si="252"/>
        <v>2666</v>
      </c>
      <c r="I2668" s="42">
        <f t="shared" si="250"/>
        <v>392.9701453104359</v>
      </c>
      <c r="O2668" s="43"/>
      <c r="P2668" s="43"/>
      <c r="X2668" s="37">
        <f t="shared" si="249"/>
        <v>2671</v>
      </c>
      <c r="Y2668" s="38">
        <f t="shared" si="248"/>
        <v>393.46800000000002</v>
      </c>
    </row>
    <row r="2669" spans="1:25" x14ac:dyDescent="0.2">
      <c r="A2669" s="37">
        <f t="shared" si="251"/>
        <v>2667</v>
      </c>
      <c r="B2669" s="38">
        <v>393.036</v>
      </c>
      <c r="H2669" s="37">
        <f t="shared" si="252"/>
        <v>2667</v>
      </c>
      <c r="I2669" s="42">
        <f t="shared" si="250"/>
        <v>393.07899603698809</v>
      </c>
      <c r="O2669" s="43"/>
      <c r="P2669" s="43"/>
      <c r="X2669" s="37">
        <f t="shared" si="249"/>
        <v>2672</v>
      </c>
      <c r="Y2669" s="38">
        <f t="shared" si="248"/>
        <v>393.57600000000002</v>
      </c>
    </row>
    <row r="2670" spans="1:25" x14ac:dyDescent="0.2">
      <c r="A2670" s="37">
        <f t="shared" si="251"/>
        <v>2668</v>
      </c>
      <c r="B2670" s="38">
        <v>393.14400000000001</v>
      </c>
      <c r="H2670" s="37">
        <f t="shared" si="252"/>
        <v>2668</v>
      </c>
      <c r="I2670" s="42">
        <f t="shared" si="250"/>
        <v>393.18784676354028</v>
      </c>
      <c r="O2670" s="43"/>
      <c r="P2670" s="43"/>
      <c r="X2670" s="37">
        <f t="shared" si="249"/>
        <v>2673</v>
      </c>
      <c r="Y2670" s="38">
        <f t="shared" si="248"/>
        <v>393.68399999999997</v>
      </c>
    </row>
    <row r="2671" spans="1:25" x14ac:dyDescent="0.2">
      <c r="A2671" s="37">
        <f t="shared" si="251"/>
        <v>2669</v>
      </c>
      <c r="B2671" s="38">
        <v>393.25200000000001</v>
      </c>
      <c r="H2671" s="37">
        <f t="shared" si="252"/>
        <v>2669</v>
      </c>
      <c r="I2671" s="42">
        <f t="shared" si="250"/>
        <v>393.29669749009247</v>
      </c>
      <c r="O2671" s="43"/>
      <c r="P2671" s="43"/>
      <c r="X2671" s="37">
        <f t="shared" si="249"/>
        <v>2674</v>
      </c>
      <c r="Y2671" s="38">
        <f t="shared" si="248"/>
        <v>393.79199999999997</v>
      </c>
    </row>
    <row r="2672" spans="1:25" x14ac:dyDescent="0.2">
      <c r="A2672" s="37">
        <f t="shared" si="251"/>
        <v>2670</v>
      </c>
      <c r="B2672" s="38">
        <v>393.36</v>
      </c>
      <c r="H2672" s="37">
        <f t="shared" si="252"/>
        <v>2670</v>
      </c>
      <c r="I2672" s="42">
        <f t="shared" si="250"/>
        <v>393.4055482166446</v>
      </c>
      <c r="O2672" s="43"/>
      <c r="P2672" s="43"/>
      <c r="X2672" s="37">
        <f t="shared" si="249"/>
        <v>2675</v>
      </c>
      <c r="Y2672" s="38">
        <f t="shared" si="248"/>
        <v>393.9</v>
      </c>
    </row>
    <row r="2673" spans="1:25" x14ac:dyDescent="0.2">
      <c r="A2673" s="37">
        <f t="shared" si="251"/>
        <v>2671</v>
      </c>
      <c r="B2673" s="38">
        <v>393.46800000000002</v>
      </c>
      <c r="H2673" s="37">
        <f t="shared" si="252"/>
        <v>2671</v>
      </c>
      <c r="I2673" s="42">
        <f t="shared" si="250"/>
        <v>393.5143989431968</v>
      </c>
      <c r="O2673" s="43"/>
      <c r="P2673" s="43"/>
      <c r="X2673" s="37">
        <f t="shared" si="249"/>
        <v>2676</v>
      </c>
      <c r="Y2673" s="38">
        <f t="shared" si="248"/>
        <v>394.00799999999998</v>
      </c>
    </row>
    <row r="2674" spans="1:25" x14ac:dyDescent="0.2">
      <c r="A2674" s="37">
        <f t="shared" si="251"/>
        <v>2672</v>
      </c>
      <c r="B2674" s="38">
        <v>393.57600000000002</v>
      </c>
      <c r="H2674" s="37">
        <f t="shared" si="252"/>
        <v>2672</v>
      </c>
      <c r="I2674" s="42">
        <f t="shared" si="250"/>
        <v>393.62324966974899</v>
      </c>
      <c r="O2674" s="43"/>
      <c r="P2674" s="43"/>
      <c r="X2674" s="37">
        <f t="shared" si="249"/>
        <v>2677</v>
      </c>
      <c r="Y2674" s="38">
        <f t="shared" si="248"/>
        <v>394.11599999999999</v>
      </c>
    </row>
    <row r="2675" spans="1:25" x14ac:dyDescent="0.2">
      <c r="A2675" s="37">
        <f t="shared" si="251"/>
        <v>2673</v>
      </c>
      <c r="B2675" s="38">
        <v>393.68399999999997</v>
      </c>
      <c r="H2675" s="37">
        <f t="shared" si="252"/>
        <v>2673</v>
      </c>
      <c r="I2675" s="42">
        <f t="shared" si="250"/>
        <v>393.73210039630118</v>
      </c>
      <c r="O2675" s="43"/>
      <c r="P2675" s="43"/>
      <c r="X2675" s="37">
        <f t="shared" si="249"/>
        <v>2678</v>
      </c>
      <c r="Y2675" s="38">
        <f t="shared" si="248"/>
        <v>394.22399999999999</v>
      </c>
    </row>
    <row r="2676" spans="1:25" x14ac:dyDescent="0.2">
      <c r="A2676" s="37">
        <f t="shared" si="251"/>
        <v>2674</v>
      </c>
      <c r="B2676" s="38">
        <v>393.79199999999997</v>
      </c>
      <c r="H2676" s="37">
        <f t="shared" si="252"/>
        <v>2674</v>
      </c>
      <c r="I2676" s="42">
        <f t="shared" si="250"/>
        <v>393.84095112285331</v>
      </c>
      <c r="O2676" s="43"/>
      <c r="P2676" s="43"/>
      <c r="X2676" s="37">
        <f t="shared" si="249"/>
        <v>2679</v>
      </c>
      <c r="Y2676" s="38">
        <f t="shared" si="248"/>
        <v>394.33199999999999</v>
      </c>
    </row>
    <row r="2677" spans="1:25" x14ac:dyDescent="0.2">
      <c r="A2677" s="37">
        <f t="shared" si="251"/>
        <v>2675</v>
      </c>
      <c r="B2677" s="38">
        <v>393.9</v>
      </c>
      <c r="H2677" s="37">
        <f t="shared" si="252"/>
        <v>2675</v>
      </c>
      <c r="I2677" s="42">
        <f t="shared" si="250"/>
        <v>393.9498018494055</v>
      </c>
      <c r="O2677" s="43"/>
      <c r="P2677" s="43"/>
      <c r="X2677" s="37">
        <f t="shared" si="249"/>
        <v>2680</v>
      </c>
      <c r="Y2677" s="38">
        <f t="shared" si="248"/>
        <v>394.44</v>
      </c>
    </row>
    <row r="2678" spans="1:25" x14ac:dyDescent="0.2">
      <c r="A2678" s="37">
        <f t="shared" si="251"/>
        <v>2676</v>
      </c>
      <c r="B2678" s="38">
        <v>394.00799999999998</v>
      </c>
      <c r="H2678" s="37">
        <f t="shared" si="252"/>
        <v>2676</v>
      </c>
      <c r="I2678" s="42">
        <f t="shared" si="250"/>
        <v>394.05865257595769</v>
      </c>
      <c r="O2678" s="43"/>
      <c r="P2678" s="43"/>
      <c r="X2678" s="37">
        <f t="shared" si="249"/>
        <v>2681</v>
      </c>
      <c r="Y2678" s="38">
        <f t="shared" si="248"/>
        <v>394.548</v>
      </c>
    </row>
    <row r="2679" spans="1:25" x14ac:dyDescent="0.2">
      <c r="A2679" s="37">
        <f t="shared" si="251"/>
        <v>2677</v>
      </c>
      <c r="B2679" s="38">
        <v>394.11599999999999</v>
      </c>
      <c r="H2679" s="37">
        <f t="shared" si="252"/>
        <v>2677</v>
      </c>
      <c r="I2679" s="42">
        <f t="shared" si="250"/>
        <v>394.16750330250989</v>
      </c>
      <c r="O2679" s="43"/>
      <c r="P2679" s="43"/>
      <c r="X2679" s="37">
        <f t="shared" si="249"/>
        <v>2682</v>
      </c>
      <c r="Y2679" s="38">
        <f t="shared" si="248"/>
        <v>394.65600000000001</v>
      </c>
    </row>
    <row r="2680" spans="1:25" x14ac:dyDescent="0.2">
      <c r="A2680" s="37">
        <f t="shared" si="251"/>
        <v>2678</v>
      </c>
      <c r="B2680" s="38">
        <v>394.22399999999999</v>
      </c>
      <c r="H2680" s="37">
        <f t="shared" si="252"/>
        <v>2678</v>
      </c>
      <c r="I2680" s="42">
        <f t="shared" si="250"/>
        <v>394.27635402906208</v>
      </c>
      <c r="O2680" s="43"/>
      <c r="P2680" s="43"/>
      <c r="X2680" s="37">
        <f t="shared" si="249"/>
        <v>2683</v>
      </c>
      <c r="Y2680" s="38">
        <f t="shared" si="248"/>
        <v>394.76400000000001</v>
      </c>
    </row>
    <row r="2681" spans="1:25" x14ac:dyDescent="0.2">
      <c r="A2681" s="37">
        <f t="shared" si="251"/>
        <v>2679</v>
      </c>
      <c r="B2681" s="38">
        <v>394.33199999999999</v>
      </c>
      <c r="H2681" s="37">
        <f t="shared" si="252"/>
        <v>2679</v>
      </c>
      <c r="I2681" s="42">
        <f t="shared" si="250"/>
        <v>394.38520475561427</v>
      </c>
      <c r="O2681" s="43"/>
      <c r="P2681" s="43"/>
      <c r="X2681" s="37">
        <f t="shared" si="249"/>
        <v>2684</v>
      </c>
      <c r="Y2681" s="38">
        <f t="shared" si="248"/>
        <v>394.87200000000001</v>
      </c>
    </row>
    <row r="2682" spans="1:25" x14ac:dyDescent="0.2">
      <c r="A2682" s="37">
        <f t="shared" si="251"/>
        <v>2680</v>
      </c>
      <c r="B2682" s="38">
        <v>394.44</v>
      </c>
      <c r="H2682" s="37">
        <f t="shared" si="252"/>
        <v>2680</v>
      </c>
      <c r="I2682" s="42">
        <f t="shared" si="250"/>
        <v>394.4940554821664</v>
      </c>
      <c r="O2682" s="43"/>
      <c r="P2682" s="43"/>
      <c r="X2682" s="37">
        <f t="shared" si="249"/>
        <v>2685</v>
      </c>
      <c r="Y2682" s="38">
        <f t="shared" si="248"/>
        <v>394.98</v>
      </c>
    </row>
    <row r="2683" spans="1:25" x14ac:dyDescent="0.2">
      <c r="A2683" s="37">
        <f t="shared" si="251"/>
        <v>2681</v>
      </c>
      <c r="B2683" s="38">
        <v>394.548</v>
      </c>
      <c r="H2683" s="37">
        <f t="shared" si="252"/>
        <v>2681</v>
      </c>
      <c r="I2683" s="42">
        <f t="shared" si="250"/>
        <v>394.60290620871859</v>
      </c>
      <c r="O2683" s="43"/>
      <c r="P2683" s="43"/>
      <c r="X2683" s="37">
        <f t="shared" si="249"/>
        <v>2686</v>
      </c>
      <c r="Y2683" s="38">
        <f t="shared" si="248"/>
        <v>395.08800000000002</v>
      </c>
    </row>
    <row r="2684" spans="1:25" x14ac:dyDescent="0.2">
      <c r="A2684" s="37">
        <f t="shared" si="251"/>
        <v>2682</v>
      </c>
      <c r="B2684" s="38">
        <v>394.65600000000001</v>
      </c>
      <c r="H2684" s="37">
        <f t="shared" si="252"/>
        <v>2682</v>
      </c>
      <c r="I2684" s="42">
        <f t="shared" si="250"/>
        <v>394.71175693527078</v>
      </c>
      <c r="O2684" s="43"/>
      <c r="P2684" s="43"/>
      <c r="X2684" s="37">
        <f t="shared" si="249"/>
        <v>2687</v>
      </c>
      <c r="Y2684" s="38">
        <f t="shared" si="248"/>
        <v>395.19600000000003</v>
      </c>
    </row>
    <row r="2685" spans="1:25" x14ac:dyDescent="0.2">
      <c r="A2685" s="37">
        <f t="shared" si="251"/>
        <v>2683</v>
      </c>
      <c r="B2685" s="38">
        <v>394.76400000000001</v>
      </c>
      <c r="H2685" s="37">
        <f t="shared" si="252"/>
        <v>2683</v>
      </c>
      <c r="I2685" s="42">
        <f t="shared" si="250"/>
        <v>394.82060766182298</v>
      </c>
      <c r="O2685" s="43"/>
      <c r="P2685" s="43"/>
      <c r="X2685" s="37">
        <f t="shared" si="249"/>
        <v>2688</v>
      </c>
      <c r="Y2685" s="38">
        <f t="shared" si="248"/>
        <v>395.30399999999997</v>
      </c>
    </row>
    <row r="2686" spans="1:25" x14ac:dyDescent="0.2">
      <c r="A2686" s="37">
        <f t="shared" si="251"/>
        <v>2684</v>
      </c>
      <c r="B2686" s="38">
        <v>394.87200000000001</v>
      </c>
      <c r="H2686" s="37">
        <f t="shared" si="252"/>
        <v>2684</v>
      </c>
      <c r="I2686" s="42">
        <f t="shared" si="250"/>
        <v>394.92945838837511</v>
      </c>
      <c r="O2686" s="43"/>
      <c r="P2686" s="43"/>
      <c r="X2686" s="37">
        <f t="shared" si="249"/>
        <v>2689</v>
      </c>
      <c r="Y2686" s="38">
        <f t="shared" si="248"/>
        <v>395.41199999999998</v>
      </c>
    </row>
    <row r="2687" spans="1:25" x14ac:dyDescent="0.2">
      <c r="A2687" s="37">
        <f t="shared" si="251"/>
        <v>2685</v>
      </c>
      <c r="B2687" s="38">
        <v>394.98</v>
      </c>
      <c r="H2687" s="37">
        <f t="shared" si="252"/>
        <v>2685</v>
      </c>
      <c r="I2687" s="42">
        <f t="shared" si="250"/>
        <v>395.0383091149273</v>
      </c>
      <c r="O2687" s="43"/>
      <c r="P2687" s="43"/>
      <c r="X2687" s="37">
        <f t="shared" si="249"/>
        <v>2690</v>
      </c>
      <c r="Y2687" s="38">
        <f t="shared" si="248"/>
        <v>395.52</v>
      </c>
    </row>
    <row r="2688" spans="1:25" x14ac:dyDescent="0.2">
      <c r="A2688" s="37">
        <f t="shared" si="251"/>
        <v>2686</v>
      </c>
      <c r="B2688" s="38">
        <v>395.08800000000002</v>
      </c>
      <c r="H2688" s="37">
        <f t="shared" si="252"/>
        <v>2686</v>
      </c>
      <c r="I2688" s="42">
        <f t="shared" si="250"/>
        <v>395.14715984147949</v>
      </c>
      <c r="O2688" s="43"/>
      <c r="P2688" s="43"/>
      <c r="X2688" s="37">
        <f t="shared" si="249"/>
        <v>2691</v>
      </c>
      <c r="Y2688" s="38">
        <f t="shared" si="248"/>
        <v>395.62799999999999</v>
      </c>
    </row>
    <row r="2689" spans="1:25" x14ac:dyDescent="0.2">
      <c r="A2689" s="37">
        <f t="shared" si="251"/>
        <v>2687</v>
      </c>
      <c r="B2689" s="38">
        <v>395.19600000000003</v>
      </c>
      <c r="H2689" s="37">
        <f t="shared" si="252"/>
        <v>2687</v>
      </c>
      <c r="I2689" s="42">
        <f t="shared" si="250"/>
        <v>395.25601056803168</v>
      </c>
      <c r="O2689" s="43"/>
      <c r="P2689" s="43"/>
      <c r="X2689" s="37">
        <f t="shared" si="249"/>
        <v>2692</v>
      </c>
      <c r="Y2689" s="38">
        <f t="shared" si="248"/>
        <v>395.73599999999999</v>
      </c>
    </row>
    <row r="2690" spans="1:25" x14ac:dyDescent="0.2">
      <c r="A2690" s="37">
        <f t="shared" si="251"/>
        <v>2688</v>
      </c>
      <c r="B2690" s="38">
        <v>395.30399999999997</v>
      </c>
      <c r="H2690" s="37">
        <f t="shared" si="252"/>
        <v>2688</v>
      </c>
      <c r="I2690" s="42">
        <f t="shared" si="250"/>
        <v>395.36486129458387</v>
      </c>
      <c r="O2690" s="43"/>
      <c r="P2690" s="43"/>
      <c r="X2690" s="37">
        <f t="shared" si="249"/>
        <v>2693</v>
      </c>
      <c r="Y2690" s="38">
        <f t="shared" ref="Y2690:Y2746" si="253">SUM(Y$2497+((Y$2747-Y$2497)*((X2690-X$2497)/(X$2747-X$2497))))</f>
        <v>395.84399999999999</v>
      </c>
    </row>
    <row r="2691" spans="1:25" x14ac:dyDescent="0.2">
      <c r="A2691" s="37">
        <f t="shared" si="251"/>
        <v>2689</v>
      </c>
      <c r="B2691" s="38">
        <v>395.41199999999998</v>
      </c>
      <c r="H2691" s="37">
        <f t="shared" si="252"/>
        <v>2689</v>
      </c>
      <c r="I2691" s="42">
        <f t="shared" si="250"/>
        <v>395.47371202113601</v>
      </c>
      <c r="O2691" s="43"/>
      <c r="P2691" s="43"/>
      <c r="X2691" s="37">
        <f t="shared" si="249"/>
        <v>2694</v>
      </c>
      <c r="Y2691" s="38">
        <f t="shared" si="253"/>
        <v>395.952</v>
      </c>
    </row>
    <row r="2692" spans="1:25" x14ac:dyDescent="0.2">
      <c r="A2692" s="37">
        <f t="shared" si="251"/>
        <v>2690</v>
      </c>
      <c r="B2692" s="38">
        <v>395.52</v>
      </c>
      <c r="H2692" s="37">
        <f t="shared" si="252"/>
        <v>2690</v>
      </c>
      <c r="I2692" s="42">
        <f t="shared" si="250"/>
        <v>395.5825627476882</v>
      </c>
      <c r="O2692" s="43"/>
      <c r="P2692" s="43"/>
      <c r="X2692" s="37">
        <f t="shared" ref="X2692:X2755" si="254">X2691+1</f>
        <v>2695</v>
      </c>
      <c r="Y2692" s="38">
        <f t="shared" si="253"/>
        <v>396.06</v>
      </c>
    </row>
    <row r="2693" spans="1:25" x14ac:dyDescent="0.2">
      <c r="A2693" s="37">
        <f t="shared" si="251"/>
        <v>2691</v>
      </c>
      <c r="B2693" s="38">
        <v>395.62799999999999</v>
      </c>
      <c r="H2693" s="37">
        <f t="shared" si="252"/>
        <v>2691</v>
      </c>
      <c r="I2693" s="42">
        <f t="shared" si="250"/>
        <v>395.69141347424039</v>
      </c>
      <c r="O2693" s="43"/>
      <c r="P2693" s="43"/>
      <c r="X2693" s="37">
        <f t="shared" si="254"/>
        <v>2696</v>
      </c>
      <c r="Y2693" s="38">
        <f t="shared" si="253"/>
        <v>396.16800000000001</v>
      </c>
    </row>
    <row r="2694" spans="1:25" x14ac:dyDescent="0.2">
      <c r="A2694" s="37">
        <f t="shared" si="251"/>
        <v>2692</v>
      </c>
      <c r="B2694" s="38">
        <v>395.73599999999999</v>
      </c>
      <c r="H2694" s="37">
        <f t="shared" si="252"/>
        <v>2692</v>
      </c>
      <c r="I2694" s="42">
        <f t="shared" si="250"/>
        <v>395.80026420079258</v>
      </c>
      <c r="O2694" s="43"/>
      <c r="P2694" s="43"/>
      <c r="X2694" s="37">
        <f t="shared" si="254"/>
        <v>2697</v>
      </c>
      <c r="Y2694" s="38">
        <f t="shared" si="253"/>
        <v>396.27600000000001</v>
      </c>
    </row>
    <row r="2695" spans="1:25" x14ac:dyDescent="0.2">
      <c r="A2695" s="37">
        <f t="shared" si="251"/>
        <v>2693</v>
      </c>
      <c r="B2695" s="38">
        <v>395.84399999999999</v>
      </c>
      <c r="H2695" s="37">
        <f t="shared" si="252"/>
        <v>2693</v>
      </c>
      <c r="I2695" s="42">
        <f t="shared" si="250"/>
        <v>395.90911492734477</v>
      </c>
      <c r="O2695" s="43"/>
      <c r="P2695" s="43"/>
      <c r="X2695" s="37">
        <f t="shared" si="254"/>
        <v>2698</v>
      </c>
      <c r="Y2695" s="38">
        <f t="shared" si="253"/>
        <v>396.38400000000001</v>
      </c>
    </row>
    <row r="2696" spans="1:25" x14ac:dyDescent="0.2">
      <c r="A2696" s="37">
        <f t="shared" si="251"/>
        <v>2694</v>
      </c>
      <c r="B2696" s="38">
        <v>395.952</v>
      </c>
      <c r="H2696" s="37">
        <f t="shared" si="252"/>
        <v>2694</v>
      </c>
      <c r="I2696" s="42">
        <f t="shared" ref="I2696:I2752" si="255">SUM($F$45+(($F$46-$F$45)*((H2696-$E$45)/($E$46-$E$45))))</f>
        <v>396.01796565389691</v>
      </c>
      <c r="O2696" s="43"/>
      <c r="P2696" s="43"/>
      <c r="X2696" s="37">
        <f t="shared" si="254"/>
        <v>2699</v>
      </c>
      <c r="Y2696" s="38">
        <f t="shared" si="253"/>
        <v>396.49200000000002</v>
      </c>
    </row>
    <row r="2697" spans="1:25" x14ac:dyDescent="0.2">
      <c r="A2697" s="37">
        <f t="shared" ref="A2697:A2760" si="256">A2696+1</f>
        <v>2695</v>
      </c>
      <c r="B2697" s="38">
        <v>396.06</v>
      </c>
      <c r="H2697" s="37">
        <f t="shared" ref="H2697:H2760" si="257">H2696+1</f>
        <v>2695</v>
      </c>
      <c r="I2697" s="42">
        <f t="shared" si="255"/>
        <v>396.1268163804491</v>
      </c>
      <c r="O2697" s="43"/>
      <c r="P2697" s="43"/>
      <c r="X2697" s="37">
        <f t="shared" si="254"/>
        <v>2700</v>
      </c>
      <c r="Y2697" s="38">
        <f t="shared" si="253"/>
        <v>396.6</v>
      </c>
    </row>
    <row r="2698" spans="1:25" x14ac:dyDescent="0.2">
      <c r="A2698" s="37">
        <f t="shared" si="256"/>
        <v>2696</v>
      </c>
      <c r="B2698" s="38">
        <v>396.16800000000001</v>
      </c>
      <c r="H2698" s="37">
        <f t="shared" si="257"/>
        <v>2696</v>
      </c>
      <c r="I2698" s="42">
        <f t="shared" si="255"/>
        <v>396.23566710700129</v>
      </c>
      <c r="O2698" s="43"/>
      <c r="P2698" s="43"/>
      <c r="X2698" s="37">
        <f t="shared" si="254"/>
        <v>2701</v>
      </c>
      <c r="Y2698" s="38">
        <f t="shared" si="253"/>
        <v>396.70800000000003</v>
      </c>
    </row>
    <row r="2699" spans="1:25" x14ac:dyDescent="0.2">
      <c r="A2699" s="37">
        <f t="shared" si="256"/>
        <v>2697</v>
      </c>
      <c r="B2699" s="38">
        <v>396.27600000000001</v>
      </c>
      <c r="H2699" s="37">
        <f t="shared" si="257"/>
        <v>2697</v>
      </c>
      <c r="I2699" s="42">
        <f t="shared" si="255"/>
        <v>396.34451783355348</v>
      </c>
      <c r="O2699" s="43"/>
      <c r="P2699" s="43"/>
      <c r="X2699" s="37">
        <f t="shared" si="254"/>
        <v>2702</v>
      </c>
      <c r="Y2699" s="38">
        <f t="shared" si="253"/>
        <v>396.81600000000003</v>
      </c>
    </row>
    <row r="2700" spans="1:25" x14ac:dyDescent="0.2">
      <c r="A2700" s="37">
        <f t="shared" si="256"/>
        <v>2698</v>
      </c>
      <c r="B2700" s="38">
        <v>396.38400000000001</v>
      </c>
      <c r="H2700" s="37">
        <f t="shared" si="257"/>
        <v>2698</v>
      </c>
      <c r="I2700" s="42">
        <f t="shared" si="255"/>
        <v>396.45336856010567</v>
      </c>
      <c r="O2700" s="43"/>
      <c r="P2700" s="43"/>
      <c r="X2700" s="37">
        <f t="shared" si="254"/>
        <v>2703</v>
      </c>
      <c r="Y2700" s="38">
        <f t="shared" si="253"/>
        <v>396.92399999999998</v>
      </c>
    </row>
    <row r="2701" spans="1:25" x14ac:dyDescent="0.2">
      <c r="A2701" s="37">
        <f t="shared" si="256"/>
        <v>2699</v>
      </c>
      <c r="B2701" s="38">
        <v>396.49200000000002</v>
      </c>
      <c r="H2701" s="37">
        <f t="shared" si="257"/>
        <v>2699</v>
      </c>
      <c r="I2701" s="42">
        <f t="shared" si="255"/>
        <v>396.56221928665781</v>
      </c>
      <c r="O2701" s="43"/>
      <c r="P2701" s="43"/>
      <c r="X2701" s="37">
        <f t="shared" si="254"/>
        <v>2704</v>
      </c>
      <c r="Y2701" s="38">
        <f t="shared" si="253"/>
        <v>397.03199999999998</v>
      </c>
    </row>
    <row r="2702" spans="1:25" x14ac:dyDescent="0.2">
      <c r="A2702" s="37">
        <f t="shared" si="256"/>
        <v>2700</v>
      </c>
      <c r="B2702" s="38">
        <v>396.6</v>
      </c>
      <c r="H2702" s="37">
        <f t="shared" si="257"/>
        <v>2700</v>
      </c>
      <c r="I2702" s="42">
        <f t="shared" si="255"/>
        <v>396.67107001321</v>
      </c>
      <c r="O2702" s="43"/>
      <c r="P2702" s="43"/>
      <c r="X2702" s="37">
        <f t="shared" si="254"/>
        <v>2705</v>
      </c>
      <c r="Y2702" s="38">
        <f t="shared" si="253"/>
        <v>397.14</v>
      </c>
    </row>
    <row r="2703" spans="1:25" x14ac:dyDescent="0.2">
      <c r="A2703" s="37">
        <f t="shared" si="256"/>
        <v>2701</v>
      </c>
      <c r="B2703" s="38">
        <v>396.70800000000003</v>
      </c>
      <c r="H2703" s="37">
        <f t="shared" si="257"/>
        <v>2701</v>
      </c>
      <c r="I2703" s="42">
        <f t="shared" si="255"/>
        <v>396.77992073976219</v>
      </c>
      <c r="O2703" s="43"/>
      <c r="P2703" s="43"/>
      <c r="X2703" s="37">
        <f t="shared" si="254"/>
        <v>2706</v>
      </c>
      <c r="Y2703" s="38">
        <f t="shared" si="253"/>
        <v>397.24799999999999</v>
      </c>
    </row>
    <row r="2704" spans="1:25" x14ac:dyDescent="0.2">
      <c r="A2704" s="37">
        <f t="shared" si="256"/>
        <v>2702</v>
      </c>
      <c r="B2704" s="38">
        <v>396.81600000000003</v>
      </c>
      <c r="H2704" s="37">
        <f t="shared" si="257"/>
        <v>2702</v>
      </c>
      <c r="I2704" s="42">
        <f t="shared" si="255"/>
        <v>396.88877146631438</v>
      </c>
      <c r="O2704" s="43"/>
      <c r="P2704" s="43"/>
      <c r="X2704" s="37">
        <f t="shared" si="254"/>
        <v>2707</v>
      </c>
      <c r="Y2704" s="38">
        <f t="shared" si="253"/>
        <v>397.35599999999999</v>
      </c>
    </row>
    <row r="2705" spans="1:25" x14ac:dyDescent="0.2">
      <c r="A2705" s="37">
        <f t="shared" si="256"/>
        <v>2703</v>
      </c>
      <c r="B2705" s="38">
        <v>396.92399999999998</v>
      </c>
      <c r="H2705" s="37">
        <f t="shared" si="257"/>
        <v>2703</v>
      </c>
      <c r="I2705" s="42">
        <f t="shared" si="255"/>
        <v>396.99762219286657</v>
      </c>
      <c r="O2705" s="43"/>
      <c r="P2705" s="43"/>
      <c r="X2705" s="37">
        <f t="shared" si="254"/>
        <v>2708</v>
      </c>
      <c r="Y2705" s="38">
        <f t="shared" si="253"/>
        <v>397.464</v>
      </c>
    </row>
    <row r="2706" spans="1:25" x14ac:dyDescent="0.2">
      <c r="A2706" s="37">
        <f t="shared" si="256"/>
        <v>2704</v>
      </c>
      <c r="B2706" s="38">
        <v>397.03199999999998</v>
      </c>
      <c r="H2706" s="37">
        <f t="shared" si="257"/>
        <v>2704</v>
      </c>
      <c r="I2706" s="42">
        <f t="shared" si="255"/>
        <v>397.10647291941871</v>
      </c>
      <c r="O2706" s="43"/>
      <c r="P2706" s="43"/>
      <c r="X2706" s="37">
        <f t="shared" si="254"/>
        <v>2709</v>
      </c>
      <c r="Y2706" s="38">
        <f t="shared" si="253"/>
        <v>397.572</v>
      </c>
    </row>
    <row r="2707" spans="1:25" x14ac:dyDescent="0.2">
      <c r="A2707" s="37">
        <f t="shared" si="256"/>
        <v>2705</v>
      </c>
      <c r="B2707" s="38">
        <v>397.14</v>
      </c>
      <c r="H2707" s="37">
        <f t="shared" si="257"/>
        <v>2705</v>
      </c>
      <c r="I2707" s="42">
        <f t="shared" si="255"/>
        <v>397.2153236459709</v>
      </c>
      <c r="O2707" s="43"/>
      <c r="P2707" s="43"/>
      <c r="X2707" s="37">
        <f t="shared" si="254"/>
        <v>2710</v>
      </c>
      <c r="Y2707" s="38">
        <f t="shared" si="253"/>
        <v>397.68</v>
      </c>
    </row>
    <row r="2708" spans="1:25" x14ac:dyDescent="0.2">
      <c r="A2708" s="37">
        <f t="shared" si="256"/>
        <v>2706</v>
      </c>
      <c r="B2708" s="38">
        <v>397.24799999999999</v>
      </c>
      <c r="H2708" s="37">
        <f t="shared" si="257"/>
        <v>2706</v>
      </c>
      <c r="I2708" s="42">
        <f t="shared" si="255"/>
        <v>397.32417437252309</v>
      </c>
      <c r="O2708" s="43"/>
      <c r="P2708" s="43"/>
      <c r="X2708" s="37">
        <f t="shared" si="254"/>
        <v>2711</v>
      </c>
      <c r="Y2708" s="38">
        <f t="shared" si="253"/>
        <v>397.78800000000001</v>
      </c>
    </row>
    <row r="2709" spans="1:25" x14ac:dyDescent="0.2">
      <c r="A2709" s="37">
        <f t="shared" si="256"/>
        <v>2707</v>
      </c>
      <c r="B2709" s="38">
        <v>397.35599999999999</v>
      </c>
      <c r="H2709" s="37">
        <f t="shared" si="257"/>
        <v>2707</v>
      </c>
      <c r="I2709" s="42">
        <f t="shared" si="255"/>
        <v>397.43302509907528</v>
      </c>
      <c r="O2709" s="43"/>
      <c r="P2709" s="43"/>
      <c r="X2709" s="37">
        <f t="shared" si="254"/>
        <v>2712</v>
      </c>
      <c r="Y2709" s="38">
        <f t="shared" si="253"/>
        <v>397.89600000000002</v>
      </c>
    </row>
    <row r="2710" spans="1:25" x14ac:dyDescent="0.2">
      <c r="A2710" s="37">
        <f t="shared" si="256"/>
        <v>2708</v>
      </c>
      <c r="B2710" s="38">
        <v>397.464</v>
      </c>
      <c r="H2710" s="37">
        <f t="shared" si="257"/>
        <v>2708</v>
      </c>
      <c r="I2710" s="42">
        <f t="shared" si="255"/>
        <v>397.54187582562747</v>
      </c>
      <c r="O2710" s="43"/>
      <c r="P2710" s="43"/>
      <c r="X2710" s="37">
        <f t="shared" si="254"/>
        <v>2713</v>
      </c>
      <c r="Y2710" s="38">
        <f t="shared" si="253"/>
        <v>398.00400000000002</v>
      </c>
    </row>
    <row r="2711" spans="1:25" x14ac:dyDescent="0.2">
      <c r="A2711" s="37">
        <f t="shared" si="256"/>
        <v>2709</v>
      </c>
      <c r="B2711" s="38">
        <v>397.572</v>
      </c>
      <c r="H2711" s="37">
        <f t="shared" si="257"/>
        <v>2709</v>
      </c>
      <c r="I2711" s="42">
        <f t="shared" si="255"/>
        <v>397.65072655217961</v>
      </c>
      <c r="O2711" s="43"/>
      <c r="P2711" s="43"/>
      <c r="X2711" s="37">
        <f t="shared" si="254"/>
        <v>2714</v>
      </c>
      <c r="Y2711" s="38">
        <f t="shared" si="253"/>
        <v>398.11200000000002</v>
      </c>
    </row>
    <row r="2712" spans="1:25" x14ac:dyDescent="0.2">
      <c r="A2712" s="37">
        <f t="shared" si="256"/>
        <v>2710</v>
      </c>
      <c r="B2712" s="38">
        <v>397.68</v>
      </c>
      <c r="H2712" s="37">
        <f t="shared" si="257"/>
        <v>2710</v>
      </c>
      <c r="I2712" s="42">
        <f t="shared" si="255"/>
        <v>397.7595772787318</v>
      </c>
      <c r="O2712" s="43"/>
      <c r="P2712" s="43"/>
      <c r="X2712" s="37">
        <f t="shared" si="254"/>
        <v>2715</v>
      </c>
      <c r="Y2712" s="38">
        <f t="shared" si="253"/>
        <v>398.22</v>
      </c>
    </row>
    <row r="2713" spans="1:25" x14ac:dyDescent="0.2">
      <c r="A2713" s="37">
        <f t="shared" si="256"/>
        <v>2711</v>
      </c>
      <c r="B2713" s="38">
        <v>397.78800000000001</v>
      </c>
      <c r="H2713" s="37">
        <f t="shared" si="257"/>
        <v>2711</v>
      </c>
      <c r="I2713" s="42">
        <f t="shared" si="255"/>
        <v>397.86842800528399</v>
      </c>
      <c r="O2713" s="43"/>
      <c r="P2713" s="43"/>
      <c r="X2713" s="37">
        <f t="shared" si="254"/>
        <v>2716</v>
      </c>
      <c r="Y2713" s="38">
        <f t="shared" si="253"/>
        <v>398.32799999999997</v>
      </c>
    </row>
    <row r="2714" spans="1:25" x14ac:dyDescent="0.2">
      <c r="A2714" s="37">
        <f t="shared" si="256"/>
        <v>2712</v>
      </c>
      <c r="B2714" s="38">
        <v>397.89600000000002</v>
      </c>
      <c r="H2714" s="37">
        <f t="shared" si="257"/>
        <v>2712</v>
      </c>
      <c r="I2714" s="42">
        <f t="shared" si="255"/>
        <v>397.97727873183618</v>
      </c>
      <c r="O2714" s="43"/>
      <c r="P2714" s="43"/>
      <c r="X2714" s="37">
        <f t="shared" si="254"/>
        <v>2717</v>
      </c>
      <c r="Y2714" s="38">
        <f t="shared" si="253"/>
        <v>398.43599999999998</v>
      </c>
    </row>
    <row r="2715" spans="1:25" x14ac:dyDescent="0.2">
      <c r="A2715" s="37">
        <f t="shared" si="256"/>
        <v>2713</v>
      </c>
      <c r="B2715" s="38">
        <v>398.00400000000002</v>
      </c>
      <c r="H2715" s="37">
        <f t="shared" si="257"/>
        <v>2713</v>
      </c>
      <c r="I2715" s="42">
        <f t="shared" si="255"/>
        <v>398.08612945838837</v>
      </c>
      <c r="O2715" s="43"/>
      <c r="P2715" s="43"/>
      <c r="X2715" s="37">
        <f t="shared" si="254"/>
        <v>2718</v>
      </c>
      <c r="Y2715" s="38">
        <f t="shared" si="253"/>
        <v>398.54399999999998</v>
      </c>
    </row>
    <row r="2716" spans="1:25" x14ac:dyDescent="0.2">
      <c r="A2716" s="37">
        <f t="shared" si="256"/>
        <v>2714</v>
      </c>
      <c r="B2716" s="38">
        <v>398.11200000000002</v>
      </c>
      <c r="H2716" s="37">
        <f t="shared" si="257"/>
        <v>2714</v>
      </c>
      <c r="I2716" s="42">
        <f t="shared" si="255"/>
        <v>398.1949801849405</v>
      </c>
      <c r="O2716" s="43"/>
      <c r="P2716" s="43"/>
      <c r="X2716" s="37">
        <f t="shared" si="254"/>
        <v>2719</v>
      </c>
      <c r="Y2716" s="38">
        <f t="shared" si="253"/>
        <v>398.65199999999999</v>
      </c>
    </row>
    <row r="2717" spans="1:25" x14ac:dyDescent="0.2">
      <c r="A2717" s="37">
        <f t="shared" si="256"/>
        <v>2715</v>
      </c>
      <c r="B2717" s="38">
        <v>398.22</v>
      </c>
      <c r="H2717" s="37">
        <f t="shared" si="257"/>
        <v>2715</v>
      </c>
      <c r="I2717" s="42">
        <f t="shared" si="255"/>
        <v>398.3038309114927</v>
      </c>
      <c r="O2717" s="43"/>
      <c r="P2717" s="43"/>
      <c r="X2717" s="37">
        <f t="shared" si="254"/>
        <v>2720</v>
      </c>
      <c r="Y2717" s="38">
        <f t="shared" si="253"/>
        <v>398.76</v>
      </c>
    </row>
    <row r="2718" spans="1:25" x14ac:dyDescent="0.2">
      <c r="A2718" s="37">
        <f t="shared" si="256"/>
        <v>2716</v>
      </c>
      <c r="B2718" s="38">
        <v>398.32799999999997</v>
      </c>
      <c r="H2718" s="37">
        <f t="shared" si="257"/>
        <v>2716</v>
      </c>
      <c r="I2718" s="42">
        <f t="shared" si="255"/>
        <v>398.41268163804489</v>
      </c>
      <c r="O2718" s="43"/>
      <c r="P2718" s="43"/>
      <c r="X2718" s="37">
        <f t="shared" si="254"/>
        <v>2721</v>
      </c>
      <c r="Y2718" s="38">
        <f t="shared" si="253"/>
        <v>398.86799999999999</v>
      </c>
    </row>
    <row r="2719" spans="1:25" x14ac:dyDescent="0.2">
      <c r="A2719" s="37">
        <f t="shared" si="256"/>
        <v>2717</v>
      </c>
      <c r="B2719" s="38">
        <v>398.43599999999998</v>
      </c>
      <c r="H2719" s="37">
        <f t="shared" si="257"/>
        <v>2717</v>
      </c>
      <c r="I2719" s="42">
        <f t="shared" si="255"/>
        <v>398.52153236459708</v>
      </c>
      <c r="O2719" s="43"/>
      <c r="P2719" s="43"/>
      <c r="X2719" s="37">
        <f t="shared" si="254"/>
        <v>2722</v>
      </c>
      <c r="Y2719" s="38">
        <f t="shared" si="253"/>
        <v>398.976</v>
      </c>
    </row>
    <row r="2720" spans="1:25" x14ac:dyDescent="0.2">
      <c r="A2720" s="37">
        <f t="shared" si="256"/>
        <v>2718</v>
      </c>
      <c r="B2720" s="38">
        <v>398.54399999999998</v>
      </c>
      <c r="H2720" s="37">
        <f t="shared" si="257"/>
        <v>2718</v>
      </c>
      <c r="I2720" s="42">
        <f t="shared" si="255"/>
        <v>398.63038309114927</v>
      </c>
      <c r="O2720" s="43"/>
      <c r="P2720" s="43"/>
      <c r="X2720" s="37">
        <f t="shared" si="254"/>
        <v>2723</v>
      </c>
      <c r="Y2720" s="38">
        <f t="shared" si="253"/>
        <v>399.084</v>
      </c>
    </row>
    <row r="2721" spans="1:25" x14ac:dyDescent="0.2">
      <c r="A2721" s="37">
        <f t="shared" si="256"/>
        <v>2719</v>
      </c>
      <c r="B2721" s="38">
        <v>398.65199999999999</v>
      </c>
      <c r="H2721" s="37">
        <f t="shared" si="257"/>
        <v>2719</v>
      </c>
      <c r="I2721" s="42">
        <f t="shared" si="255"/>
        <v>398.7392338177014</v>
      </c>
      <c r="O2721" s="43"/>
      <c r="P2721" s="43"/>
      <c r="X2721" s="37">
        <f t="shared" si="254"/>
        <v>2724</v>
      </c>
      <c r="Y2721" s="38">
        <f t="shared" si="253"/>
        <v>399.19200000000001</v>
      </c>
    </row>
    <row r="2722" spans="1:25" x14ac:dyDescent="0.2">
      <c r="A2722" s="37">
        <f t="shared" si="256"/>
        <v>2720</v>
      </c>
      <c r="B2722" s="38">
        <v>398.76</v>
      </c>
      <c r="H2722" s="37">
        <f t="shared" si="257"/>
        <v>2720</v>
      </c>
      <c r="I2722" s="42">
        <f t="shared" si="255"/>
        <v>398.8480845442536</v>
      </c>
      <c r="O2722" s="43"/>
      <c r="P2722" s="43"/>
      <c r="X2722" s="37">
        <f t="shared" si="254"/>
        <v>2725</v>
      </c>
      <c r="Y2722" s="38">
        <f t="shared" si="253"/>
        <v>399.3</v>
      </c>
    </row>
    <row r="2723" spans="1:25" x14ac:dyDescent="0.2">
      <c r="A2723" s="37">
        <f t="shared" si="256"/>
        <v>2721</v>
      </c>
      <c r="B2723" s="38">
        <v>398.86799999999999</v>
      </c>
      <c r="H2723" s="37">
        <f t="shared" si="257"/>
        <v>2721</v>
      </c>
      <c r="I2723" s="42">
        <f t="shared" si="255"/>
        <v>398.95693527080579</v>
      </c>
      <c r="O2723" s="43"/>
      <c r="P2723" s="43"/>
      <c r="X2723" s="37">
        <f t="shared" si="254"/>
        <v>2726</v>
      </c>
      <c r="Y2723" s="38">
        <f t="shared" si="253"/>
        <v>399.40800000000002</v>
      </c>
    </row>
    <row r="2724" spans="1:25" x14ac:dyDescent="0.2">
      <c r="A2724" s="37">
        <f t="shared" si="256"/>
        <v>2722</v>
      </c>
      <c r="B2724" s="38">
        <v>398.976</v>
      </c>
      <c r="H2724" s="37">
        <f t="shared" si="257"/>
        <v>2722</v>
      </c>
      <c r="I2724" s="42">
        <f t="shared" si="255"/>
        <v>399.06578599735798</v>
      </c>
      <c r="O2724" s="43"/>
      <c r="P2724" s="43"/>
      <c r="X2724" s="37">
        <f t="shared" si="254"/>
        <v>2727</v>
      </c>
      <c r="Y2724" s="38">
        <f t="shared" si="253"/>
        <v>399.51600000000002</v>
      </c>
    </row>
    <row r="2725" spans="1:25" x14ac:dyDescent="0.2">
      <c r="A2725" s="37">
        <f t="shared" si="256"/>
        <v>2723</v>
      </c>
      <c r="B2725" s="38">
        <v>399.084</v>
      </c>
      <c r="H2725" s="37">
        <f t="shared" si="257"/>
        <v>2723</v>
      </c>
      <c r="I2725" s="42">
        <f t="shared" si="255"/>
        <v>399.17463672391011</v>
      </c>
      <c r="O2725" s="43"/>
      <c r="P2725" s="43"/>
      <c r="X2725" s="37">
        <f t="shared" si="254"/>
        <v>2728</v>
      </c>
      <c r="Y2725" s="38">
        <f t="shared" si="253"/>
        <v>399.62400000000002</v>
      </c>
    </row>
    <row r="2726" spans="1:25" x14ac:dyDescent="0.2">
      <c r="A2726" s="37">
        <f t="shared" si="256"/>
        <v>2724</v>
      </c>
      <c r="B2726" s="38">
        <v>399.19200000000001</v>
      </c>
      <c r="H2726" s="37">
        <f t="shared" si="257"/>
        <v>2724</v>
      </c>
      <c r="I2726" s="42">
        <f t="shared" si="255"/>
        <v>399.2834874504623</v>
      </c>
      <c r="O2726" s="43"/>
      <c r="P2726" s="43"/>
      <c r="X2726" s="37">
        <f t="shared" si="254"/>
        <v>2729</v>
      </c>
      <c r="Y2726" s="38">
        <f t="shared" si="253"/>
        <v>399.73199999999997</v>
      </c>
    </row>
    <row r="2727" spans="1:25" x14ac:dyDescent="0.2">
      <c r="A2727" s="37">
        <f t="shared" si="256"/>
        <v>2725</v>
      </c>
      <c r="B2727" s="38">
        <v>399.3</v>
      </c>
      <c r="H2727" s="37">
        <f t="shared" si="257"/>
        <v>2725</v>
      </c>
      <c r="I2727" s="42">
        <f t="shared" si="255"/>
        <v>399.39233817701449</v>
      </c>
      <c r="O2727" s="43"/>
      <c r="P2727" s="43"/>
      <c r="X2727" s="37">
        <f t="shared" si="254"/>
        <v>2730</v>
      </c>
      <c r="Y2727" s="38">
        <f t="shared" si="253"/>
        <v>399.84</v>
      </c>
    </row>
    <row r="2728" spans="1:25" x14ac:dyDescent="0.2">
      <c r="A2728" s="37">
        <f t="shared" si="256"/>
        <v>2726</v>
      </c>
      <c r="B2728" s="38">
        <v>399.40800000000002</v>
      </c>
      <c r="H2728" s="37">
        <f t="shared" si="257"/>
        <v>2726</v>
      </c>
      <c r="I2728" s="42">
        <f t="shared" si="255"/>
        <v>399.50118890356669</v>
      </c>
      <c r="O2728" s="43"/>
      <c r="P2728" s="43"/>
      <c r="X2728" s="37">
        <f t="shared" si="254"/>
        <v>2731</v>
      </c>
      <c r="Y2728" s="38">
        <f t="shared" si="253"/>
        <v>399.94799999999998</v>
      </c>
    </row>
    <row r="2729" spans="1:25" x14ac:dyDescent="0.2">
      <c r="A2729" s="37">
        <f t="shared" si="256"/>
        <v>2727</v>
      </c>
      <c r="B2729" s="38">
        <v>399.51600000000002</v>
      </c>
      <c r="H2729" s="37">
        <f t="shared" si="257"/>
        <v>2727</v>
      </c>
      <c r="I2729" s="42">
        <f t="shared" si="255"/>
        <v>399.61003963011888</v>
      </c>
      <c r="O2729" s="43"/>
      <c r="P2729" s="43"/>
      <c r="X2729" s="37">
        <f t="shared" si="254"/>
        <v>2732</v>
      </c>
      <c r="Y2729" s="38">
        <f t="shared" si="253"/>
        <v>400.05599999999998</v>
      </c>
    </row>
    <row r="2730" spans="1:25" x14ac:dyDescent="0.2">
      <c r="A2730" s="37">
        <f t="shared" si="256"/>
        <v>2728</v>
      </c>
      <c r="B2730" s="38">
        <v>399.62400000000002</v>
      </c>
      <c r="H2730" s="37">
        <f t="shared" si="257"/>
        <v>2728</v>
      </c>
      <c r="I2730" s="42">
        <f t="shared" si="255"/>
        <v>399.71889035667107</v>
      </c>
      <c r="O2730" s="43"/>
      <c r="P2730" s="43"/>
      <c r="X2730" s="37">
        <f t="shared" si="254"/>
        <v>2733</v>
      </c>
      <c r="Y2730" s="38">
        <f t="shared" si="253"/>
        <v>400.16399999999999</v>
      </c>
    </row>
    <row r="2731" spans="1:25" x14ac:dyDescent="0.2">
      <c r="A2731" s="37">
        <f t="shared" si="256"/>
        <v>2729</v>
      </c>
      <c r="B2731" s="38">
        <v>399.73199999999997</v>
      </c>
      <c r="H2731" s="37">
        <f t="shared" si="257"/>
        <v>2729</v>
      </c>
      <c r="I2731" s="42">
        <f t="shared" si="255"/>
        <v>399.8277410832232</v>
      </c>
      <c r="O2731" s="43"/>
      <c r="P2731" s="43"/>
      <c r="X2731" s="37">
        <f t="shared" si="254"/>
        <v>2734</v>
      </c>
      <c r="Y2731" s="38">
        <f t="shared" si="253"/>
        <v>400.27199999999999</v>
      </c>
    </row>
    <row r="2732" spans="1:25" x14ac:dyDescent="0.2">
      <c r="A2732" s="37">
        <f t="shared" si="256"/>
        <v>2730</v>
      </c>
      <c r="B2732" s="38">
        <v>399.84</v>
      </c>
      <c r="H2732" s="37">
        <f t="shared" si="257"/>
        <v>2730</v>
      </c>
      <c r="I2732" s="42">
        <f t="shared" si="255"/>
        <v>399.93659180977539</v>
      </c>
      <c r="O2732" s="43"/>
      <c r="P2732" s="43"/>
      <c r="X2732" s="37">
        <f t="shared" si="254"/>
        <v>2735</v>
      </c>
      <c r="Y2732" s="38">
        <f t="shared" si="253"/>
        <v>400.38</v>
      </c>
    </row>
    <row r="2733" spans="1:25" x14ac:dyDescent="0.2">
      <c r="A2733" s="37">
        <f t="shared" si="256"/>
        <v>2731</v>
      </c>
      <c r="B2733" s="38">
        <v>399.94799999999998</v>
      </c>
      <c r="H2733" s="37">
        <f t="shared" si="257"/>
        <v>2731</v>
      </c>
      <c r="I2733" s="42">
        <f t="shared" si="255"/>
        <v>400.04544253632758</v>
      </c>
      <c r="O2733" s="43"/>
      <c r="P2733" s="43"/>
      <c r="X2733" s="37">
        <f t="shared" si="254"/>
        <v>2736</v>
      </c>
      <c r="Y2733" s="38">
        <f t="shared" si="253"/>
        <v>400.488</v>
      </c>
    </row>
    <row r="2734" spans="1:25" x14ac:dyDescent="0.2">
      <c r="A2734" s="37">
        <f t="shared" si="256"/>
        <v>2732</v>
      </c>
      <c r="B2734" s="38">
        <v>400.05599999999998</v>
      </c>
      <c r="H2734" s="37">
        <f t="shared" si="257"/>
        <v>2732</v>
      </c>
      <c r="I2734" s="42">
        <f t="shared" si="255"/>
        <v>400.15429326287978</v>
      </c>
      <c r="O2734" s="43"/>
      <c r="P2734" s="43"/>
      <c r="X2734" s="37">
        <f t="shared" si="254"/>
        <v>2737</v>
      </c>
      <c r="Y2734" s="38">
        <f t="shared" si="253"/>
        <v>400.596</v>
      </c>
    </row>
    <row r="2735" spans="1:25" x14ac:dyDescent="0.2">
      <c r="A2735" s="37">
        <f t="shared" si="256"/>
        <v>2733</v>
      </c>
      <c r="B2735" s="38">
        <v>400.16399999999999</v>
      </c>
      <c r="H2735" s="37">
        <f t="shared" si="257"/>
        <v>2733</v>
      </c>
      <c r="I2735" s="42">
        <f t="shared" si="255"/>
        <v>400.26314398943191</v>
      </c>
      <c r="O2735" s="43"/>
      <c r="P2735" s="43"/>
      <c r="X2735" s="37">
        <f t="shared" si="254"/>
        <v>2738</v>
      </c>
      <c r="Y2735" s="38">
        <f t="shared" si="253"/>
        <v>400.70400000000001</v>
      </c>
    </row>
    <row r="2736" spans="1:25" x14ac:dyDescent="0.2">
      <c r="A2736" s="37">
        <f t="shared" si="256"/>
        <v>2734</v>
      </c>
      <c r="B2736" s="38">
        <v>400.27199999999999</v>
      </c>
      <c r="H2736" s="37">
        <f t="shared" si="257"/>
        <v>2734</v>
      </c>
      <c r="I2736" s="42">
        <f t="shared" si="255"/>
        <v>400.3719947159841</v>
      </c>
      <c r="O2736" s="43"/>
      <c r="P2736" s="43"/>
      <c r="X2736" s="37">
        <f t="shared" si="254"/>
        <v>2739</v>
      </c>
      <c r="Y2736" s="38">
        <f t="shared" si="253"/>
        <v>400.81200000000001</v>
      </c>
    </row>
    <row r="2737" spans="1:25" x14ac:dyDescent="0.2">
      <c r="A2737" s="37">
        <f t="shared" si="256"/>
        <v>2735</v>
      </c>
      <c r="B2737" s="38">
        <v>400.38</v>
      </c>
      <c r="H2737" s="37">
        <f t="shared" si="257"/>
        <v>2735</v>
      </c>
      <c r="I2737" s="42">
        <f t="shared" si="255"/>
        <v>400.48084544253629</v>
      </c>
      <c r="O2737" s="43"/>
      <c r="P2737" s="43"/>
      <c r="X2737" s="37">
        <f t="shared" si="254"/>
        <v>2740</v>
      </c>
      <c r="Y2737" s="38">
        <f t="shared" si="253"/>
        <v>400.92</v>
      </c>
    </row>
    <row r="2738" spans="1:25" x14ac:dyDescent="0.2">
      <c r="A2738" s="37">
        <f t="shared" si="256"/>
        <v>2736</v>
      </c>
      <c r="B2738" s="38">
        <v>400.488</v>
      </c>
      <c r="H2738" s="37">
        <f t="shared" si="257"/>
        <v>2736</v>
      </c>
      <c r="I2738" s="42">
        <f t="shared" si="255"/>
        <v>400.58969616908848</v>
      </c>
      <c r="O2738" s="43"/>
      <c r="P2738" s="43"/>
      <c r="X2738" s="37">
        <f t="shared" si="254"/>
        <v>2741</v>
      </c>
      <c r="Y2738" s="38">
        <f t="shared" si="253"/>
        <v>401.02800000000002</v>
      </c>
    </row>
    <row r="2739" spans="1:25" x14ac:dyDescent="0.2">
      <c r="A2739" s="37">
        <f t="shared" si="256"/>
        <v>2737</v>
      </c>
      <c r="B2739" s="38">
        <v>400.596</v>
      </c>
      <c r="H2739" s="37">
        <f t="shared" si="257"/>
        <v>2737</v>
      </c>
      <c r="I2739" s="42">
        <f t="shared" si="255"/>
        <v>400.69854689564067</v>
      </c>
      <c r="O2739" s="43"/>
      <c r="P2739" s="43"/>
      <c r="X2739" s="37">
        <f t="shared" si="254"/>
        <v>2742</v>
      </c>
      <c r="Y2739" s="38">
        <f t="shared" si="253"/>
        <v>401.13600000000002</v>
      </c>
    </row>
    <row r="2740" spans="1:25" x14ac:dyDescent="0.2">
      <c r="A2740" s="37">
        <f t="shared" si="256"/>
        <v>2738</v>
      </c>
      <c r="B2740" s="38">
        <v>400.70400000000001</v>
      </c>
      <c r="H2740" s="37">
        <f t="shared" si="257"/>
        <v>2738</v>
      </c>
      <c r="I2740" s="42">
        <f t="shared" si="255"/>
        <v>400.80739762219281</v>
      </c>
      <c r="O2740" s="43"/>
      <c r="P2740" s="43"/>
      <c r="X2740" s="37">
        <f t="shared" si="254"/>
        <v>2743</v>
      </c>
      <c r="Y2740" s="38">
        <f t="shared" si="253"/>
        <v>401.24400000000003</v>
      </c>
    </row>
    <row r="2741" spans="1:25" x14ac:dyDescent="0.2">
      <c r="A2741" s="37">
        <f t="shared" si="256"/>
        <v>2739</v>
      </c>
      <c r="B2741" s="38">
        <v>400.81200000000001</v>
      </c>
      <c r="H2741" s="37">
        <f t="shared" si="257"/>
        <v>2739</v>
      </c>
      <c r="I2741" s="42">
        <f t="shared" si="255"/>
        <v>400.916248348745</v>
      </c>
      <c r="O2741" s="43"/>
      <c r="P2741" s="43"/>
      <c r="X2741" s="37">
        <f t="shared" si="254"/>
        <v>2744</v>
      </c>
      <c r="Y2741" s="38">
        <f t="shared" si="253"/>
        <v>401.35199999999998</v>
      </c>
    </row>
    <row r="2742" spans="1:25" x14ac:dyDescent="0.2">
      <c r="A2742" s="37">
        <f t="shared" si="256"/>
        <v>2740</v>
      </c>
      <c r="B2742" s="38">
        <v>400.92</v>
      </c>
      <c r="H2742" s="37">
        <f t="shared" si="257"/>
        <v>2740</v>
      </c>
      <c r="I2742" s="42">
        <f t="shared" si="255"/>
        <v>401.02509907529719</v>
      </c>
      <c r="O2742" s="43"/>
      <c r="P2742" s="43"/>
      <c r="X2742" s="37">
        <f t="shared" si="254"/>
        <v>2745</v>
      </c>
      <c r="Y2742" s="38">
        <f t="shared" si="253"/>
        <v>401.46</v>
      </c>
    </row>
    <row r="2743" spans="1:25" x14ac:dyDescent="0.2">
      <c r="A2743" s="37">
        <f t="shared" si="256"/>
        <v>2741</v>
      </c>
      <c r="B2743" s="38">
        <v>401.02800000000002</v>
      </c>
      <c r="H2743" s="37">
        <f t="shared" si="257"/>
        <v>2741</v>
      </c>
      <c r="I2743" s="42">
        <f t="shared" si="255"/>
        <v>401.13394980184938</v>
      </c>
      <c r="O2743" s="43"/>
      <c r="P2743" s="43"/>
      <c r="X2743" s="37">
        <f t="shared" si="254"/>
        <v>2746</v>
      </c>
      <c r="Y2743" s="38">
        <f t="shared" si="253"/>
        <v>401.56799999999998</v>
      </c>
    </row>
    <row r="2744" spans="1:25" x14ac:dyDescent="0.2">
      <c r="A2744" s="37">
        <f t="shared" si="256"/>
        <v>2742</v>
      </c>
      <c r="B2744" s="38">
        <v>401.13600000000002</v>
      </c>
      <c r="H2744" s="37">
        <f t="shared" si="257"/>
        <v>2742</v>
      </c>
      <c r="I2744" s="42">
        <f t="shared" si="255"/>
        <v>401.24280052840157</v>
      </c>
      <c r="O2744" s="43"/>
      <c r="P2744" s="43"/>
      <c r="X2744" s="37">
        <f t="shared" si="254"/>
        <v>2747</v>
      </c>
      <c r="Y2744" s="38">
        <f t="shared" si="253"/>
        <v>401.67599999999999</v>
      </c>
    </row>
    <row r="2745" spans="1:25" x14ac:dyDescent="0.2">
      <c r="A2745" s="37">
        <f t="shared" si="256"/>
        <v>2743</v>
      </c>
      <c r="B2745" s="38">
        <v>401.24400000000003</v>
      </c>
      <c r="H2745" s="37">
        <f t="shared" si="257"/>
        <v>2743</v>
      </c>
      <c r="I2745" s="42">
        <f t="shared" si="255"/>
        <v>401.35165125495371</v>
      </c>
      <c r="O2745" s="43"/>
      <c r="P2745" s="43"/>
      <c r="X2745" s="37">
        <f t="shared" si="254"/>
        <v>2748</v>
      </c>
      <c r="Y2745" s="38">
        <f t="shared" si="253"/>
        <v>401.78399999999999</v>
      </c>
    </row>
    <row r="2746" spans="1:25" x14ac:dyDescent="0.2">
      <c r="A2746" s="37">
        <f t="shared" si="256"/>
        <v>2744</v>
      </c>
      <c r="B2746" s="38">
        <v>401.35199999999998</v>
      </c>
      <c r="H2746" s="37">
        <f t="shared" si="257"/>
        <v>2744</v>
      </c>
      <c r="I2746" s="42">
        <f t="shared" si="255"/>
        <v>401.4605019815059</v>
      </c>
      <c r="O2746" s="43"/>
      <c r="P2746" s="43"/>
      <c r="X2746" s="37">
        <f t="shared" si="254"/>
        <v>2749</v>
      </c>
      <c r="Y2746" s="38">
        <f t="shared" si="253"/>
        <v>401.892</v>
      </c>
    </row>
    <row r="2747" spans="1:25" x14ac:dyDescent="0.2">
      <c r="A2747" s="37">
        <f t="shared" si="256"/>
        <v>2745</v>
      </c>
      <c r="B2747" s="38">
        <v>401.46</v>
      </c>
      <c r="H2747" s="37">
        <f t="shared" si="257"/>
        <v>2745</v>
      </c>
      <c r="I2747" s="42">
        <f t="shared" si="255"/>
        <v>401.56935270805809</v>
      </c>
      <c r="O2747" s="43"/>
      <c r="P2747" s="43"/>
      <c r="X2747" s="37">
        <f t="shared" si="254"/>
        <v>2750</v>
      </c>
      <c r="Y2747" s="40">
        <v>402</v>
      </c>
    </row>
    <row r="2748" spans="1:25" x14ac:dyDescent="0.2">
      <c r="A2748" s="37">
        <f t="shared" si="256"/>
        <v>2746</v>
      </c>
      <c r="B2748" s="38">
        <v>401.56799999999998</v>
      </c>
      <c r="H2748" s="37">
        <f t="shared" si="257"/>
        <v>2746</v>
      </c>
      <c r="I2748" s="42">
        <f t="shared" si="255"/>
        <v>401.67820343461028</v>
      </c>
      <c r="O2748" s="43"/>
      <c r="P2748" s="43"/>
      <c r="X2748" s="37">
        <f t="shared" si="254"/>
        <v>2751</v>
      </c>
      <c r="Y2748" s="38">
        <f t="shared" ref="Y2748:Y2811" si="258">SUM(Y$2747+((Y$2997-Y$2747)*((X2748-X$2747)/(X$2997-X$2747))))</f>
        <v>402.12</v>
      </c>
    </row>
    <row r="2749" spans="1:25" x14ac:dyDescent="0.2">
      <c r="A2749" s="37">
        <f t="shared" si="256"/>
        <v>2747</v>
      </c>
      <c r="B2749" s="38">
        <v>401.67599999999999</v>
      </c>
      <c r="H2749" s="37">
        <f t="shared" si="257"/>
        <v>2747</v>
      </c>
      <c r="I2749" s="42">
        <f t="shared" si="255"/>
        <v>401.78705416116247</v>
      </c>
      <c r="O2749" s="43"/>
      <c r="P2749" s="43"/>
      <c r="X2749" s="37">
        <f t="shared" si="254"/>
        <v>2752</v>
      </c>
      <c r="Y2749" s="38">
        <f t="shared" si="258"/>
        <v>402.24</v>
      </c>
    </row>
    <row r="2750" spans="1:25" x14ac:dyDescent="0.2">
      <c r="A2750" s="37">
        <f t="shared" si="256"/>
        <v>2748</v>
      </c>
      <c r="B2750" s="38">
        <v>401.78399999999999</v>
      </c>
      <c r="H2750" s="37">
        <f t="shared" si="257"/>
        <v>2748</v>
      </c>
      <c r="I2750" s="42">
        <f t="shared" si="255"/>
        <v>401.89590488771461</v>
      </c>
      <c r="O2750" s="43"/>
      <c r="P2750" s="43"/>
      <c r="X2750" s="37">
        <f t="shared" si="254"/>
        <v>2753</v>
      </c>
      <c r="Y2750" s="38">
        <f t="shared" si="258"/>
        <v>402.36</v>
      </c>
    </row>
    <row r="2751" spans="1:25" x14ac:dyDescent="0.2">
      <c r="A2751" s="37">
        <f t="shared" si="256"/>
        <v>2749</v>
      </c>
      <c r="B2751" s="38">
        <v>401.892</v>
      </c>
      <c r="H2751" s="37">
        <f t="shared" si="257"/>
        <v>2749</v>
      </c>
      <c r="I2751" s="42">
        <f t="shared" si="255"/>
        <v>402.0047556142668</v>
      </c>
      <c r="O2751" s="43"/>
      <c r="P2751" s="43"/>
      <c r="X2751" s="37">
        <f t="shared" si="254"/>
        <v>2754</v>
      </c>
      <c r="Y2751" s="38">
        <f t="shared" si="258"/>
        <v>402.48</v>
      </c>
    </row>
    <row r="2752" spans="1:25" x14ac:dyDescent="0.2">
      <c r="A2752" s="37">
        <f t="shared" si="256"/>
        <v>2750</v>
      </c>
      <c r="B2752" s="38">
        <v>402</v>
      </c>
      <c r="H2752" s="37">
        <f t="shared" si="257"/>
        <v>2750</v>
      </c>
      <c r="I2752" s="42">
        <f t="shared" si="255"/>
        <v>402.11360634081899</v>
      </c>
      <c r="O2752" s="43"/>
      <c r="P2752" s="43"/>
      <c r="X2752" s="37">
        <f t="shared" si="254"/>
        <v>2755</v>
      </c>
      <c r="Y2752" s="38">
        <f t="shared" si="258"/>
        <v>402.6</v>
      </c>
    </row>
    <row r="2753" spans="1:25" x14ac:dyDescent="0.2">
      <c r="A2753" s="37">
        <f t="shared" si="256"/>
        <v>2751</v>
      </c>
      <c r="B2753" s="38">
        <v>402.12</v>
      </c>
      <c r="H2753" s="37">
        <f t="shared" si="257"/>
        <v>2751</v>
      </c>
      <c r="I2753" s="42">
        <f>SUM($F$46+(($F$47-$F$46)*((H2753-$E$46)/($E$47-$E$46))))</f>
        <v>402.23302509907529</v>
      </c>
      <c r="O2753" s="43"/>
      <c r="P2753" s="43"/>
      <c r="X2753" s="37">
        <f t="shared" si="254"/>
        <v>2756</v>
      </c>
      <c r="Y2753" s="38">
        <f t="shared" si="258"/>
        <v>402.72</v>
      </c>
    </row>
    <row r="2754" spans="1:25" x14ac:dyDescent="0.2">
      <c r="A2754" s="37">
        <f t="shared" si="256"/>
        <v>2752</v>
      </c>
      <c r="B2754" s="38">
        <v>402.24</v>
      </c>
      <c r="H2754" s="37">
        <f t="shared" si="257"/>
        <v>2752</v>
      </c>
      <c r="I2754" s="42">
        <f t="shared" ref="I2754:I2817" si="259">SUM($F$46+(($F$47-$F$46)*((H2754-$E$46)/($E$47-$E$46))))</f>
        <v>402.35244385733154</v>
      </c>
      <c r="O2754" s="43"/>
      <c r="P2754" s="43"/>
      <c r="X2754" s="37">
        <f t="shared" si="254"/>
        <v>2757</v>
      </c>
      <c r="Y2754" s="38">
        <f t="shared" si="258"/>
        <v>402.84</v>
      </c>
    </row>
    <row r="2755" spans="1:25" x14ac:dyDescent="0.2">
      <c r="A2755" s="37">
        <f t="shared" si="256"/>
        <v>2753</v>
      </c>
      <c r="B2755" s="38">
        <v>402.36</v>
      </c>
      <c r="H2755" s="37">
        <f t="shared" si="257"/>
        <v>2753</v>
      </c>
      <c r="I2755" s="42">
        <f t="shared" si="259"/>
        <v>402.47186261558784</v>
      </c>
      <c r="O2755" s="43"/>
      <c r="P2755" s="43"/>
      <c r="X2755" s="37">
        <f t="shared" si="254"/>
        <v>2758</v>
      </c>
      <c r="Y2755" s="38">
        <f t="shared" si="258"/>
        <v>402.96</v>
      </c>
    </row>
    <row r="2756" spans="1:25" x14ac:dyDescent="0.2">
      <c r="A2756" s="37">
        <f t="shared" si="256"/>
        <v>2754</v>
      </c>
      <c r="B2756" s="38">
        <v>402.48</v>
      </c>
      <c r="H2756" s="37">
        <f t="shared" si="257"/>
        <v>2754</v>
      </c>
      <c r="I2756" s="42">
        <f t="shared" si="259"/>
        <v>402.59128137384408</v>
      </c>
      <c r="O2756" s="43"/>
      <c r="P2756" s="43"/>
      <c r="X2756" s="37">
        <f t="shared" ref="X2756:X2819" si="260">X2755+1</f>
        <v>2759</v>
      </c>
      <c r="Y2756" s="38">
        <f t="shared" si="258"/>
        <v>403.08</v>
      </c>
    </row>
    <row r="2757" spans="1:25" x14ac:dyDescent="0.2">
      <c r="A2757" s="37">
        <f t="shared" si="256"/>
        <v>2755</v>
      </c>
      <c r="B2757" s="38">
        <v>402.6</v>
      </c>
      <c r="H2757" s="37">
        <f t="shared" si="257"/>
        <v>2755</v>
      </c>
      <c r="I2757" s="42">
        <f t="shared" si="259"/>
        <v>402.71070013210038</v>
      </c>
      <c r="O2757" s="43"/>
      <c r="P2757" s="43"/>
      <c r="X2757" s="37">
        <f t="shared" si="260"/>
        <v>2760</v>
      </c>
      <c r="Y2757" s="38">
        <f t="shared" si="258"/>
        <v>403.2</v>
      </c>
    </row>
    <row r="2758" spans="1:25" x14ac:dyDescent="0.2">
      <c r="A2758" s="37">
        <f t="shared" si="256"/>
        <v>2756</v>
      </c>
      <c r="B2758" s="38">
        <v>402.72</v>
      </c>
      <c r="H2758" s="37">
        <f t="shared" si="257"/>
        <v>2756</v>
      </c>
      <c r="I2758" s="42">
        <f t="shared" si="259"/>
        <v>402.83011889035663</v>
      </c>
      <c r="O2758" s="43"/>
      <c r="P2758" s="43"/>
      <c r="X2758" s="37">
        <f t="shared" si="260"/>
        <v>2761</v>
      </c>
      <c r="Y2758" s="38">
        <f t="shared" si="258"/>
        <v>403.32</v>
      </c>
    </row>
    <row r="2759" spans="1:25" x14ac:dyDescent="0.2">
      <c r="A2759" s="37">
        <f t="shared" si="256"/>
        <v>2757</v>
      </c>
      <c r="B2759" s="38">
        <v>402.84</v>
      </c>
      <c r="H2759" s="37">
        <f t="shared" si="257"/>
        <v>2757</v>
      </c>
      <c r="I2759" s="42">
        <f t="shared" si="259"/>
        <v>402.94953764861293</v>
      </c>
      <c r="O2759" s="43"/>
      <c r="P2759" s="43"/>
      <c r="X2759" s="37">
        <f t="shared" si="260"/>
        <v>2762</v>
      </c>
      <c r="Y2759" s="38">
        <f t="shared" si="258"/>
        <v>403.44</v>
      </c>
    </row>
    <row r="2760" spans="1:25" x14ac:dyDescent="0.2">
      <c r="A2760" s="37">
        <f t="shared" si="256"/>
        <v>2758</v>
      </c>
      <c r="B2760" s="38">
        <v>402.96</v>
      </c>
      <c r="H2760" s="37">
        <f t="shared" si="257"/>
        <v>2758</v>
      </c>
      <c r="I2760" s="42">
        <f t="shared" si="259"/>
        <v>403.06895640686918</v>
      </c>
      <c r="O2760" s="43"/>
      <c r="P2760" s="43"/>
      <c r="X2760" s="37">
        <f t="shared" si="260"/>
        <v>2763</v>
      </c>
      <c r="Y2760" s="38">
        <f t="shared" si="258"/>
        <v>403.56</v>
      </c>
    </row>
    <row r="2761" spans="1:25" x14ac:dyDescent="0.2">
      <c r="A2761" s="37">
        <f t="shared" ref="A2761:A2824" si="261">A2760+1</f>
        <v>2759</v>
      </c>
      <c r="B2761" s="38">
        <v>403.08</v>
      </c>
      <c r="H2761" s="37">
        <f t="shared" ref="H2761:H2824" si="262">H2760+1</f>
        <v>2759</v>
      </c>
      <c r="I2761" s="42">
        <f t="shared" si="259"/>
        <v>403.18837516512548</v>
      </c>
      <c r="O2761" s="43"/>
      <c r="P2761" s="43"/>
      <c r="X2761" s="37">
        <f t="shared" si="260"/>
        <v>2764</v>
      </c>
      <c r="Y2761" s="38">
        <f t="shared" si="258"/>
        <v>403.68</v>
      </c>
    </row>
    <row r="2762" spans="1:25" x14ac:dyDescent="0.2">
      <c r="A2762" s="37">
        <f t="shared" si="261"/>
        <v>2760</v>
      </c>
      <c r="B2762" s="38">
        <v>403.2</v>
      </c>
      <c r="H2762" s="37">
        <f t="shared" si="262"/>
        <v>2760</v>
      </c>
      <c r="I2762" s="42">
        <f t="shared" si="259"/>
        <v>403.30779392338172</v>
      </c>
      <c r="O2762" s="43"/>
      <c r="P2762" s="43"/>
      <c r="X2762" s="37">
        <f t="shared" si="260"/>
        <v>2765</v>
      </c>
      <c r="Y2762" s="38">
        <f t="shared" si="258"/>
        <v>403.8</v>
      </c>
    </row>
    <row r="2763" spans="1:25" x14ac:dyDescent="0.2">
      <c r="A2763" s="37">
        <f t="shared" si="261"/>
        <v>2761</v>
      </c>
      <c r="B2763" s="38">
        <v>403.32</v>
      </c>
      <c r="H2763" s="37">
        <f t="shared" si="262"/>
        <v>2761</v>
      </c>
      <c r="I2763" s="42">
        <f t="shared" si="259"/>
        <v>403.42721268163803</v>
      </c>
      <c r="O2763" s="43"/>
      <c r="P2763" s="43"/>
      <c r="X2763" s="37">
        <f t="shared" si="260"/>
        <v>2766</v>
      </c>
      <c r="Y2763" s="38">
        <f t="shared" si="258"/>
        <v>403.92</v>
      </c>
    </row>
    <row r="2764" spans="1:25" x14ac:dyDescent="0.2">
      <c r="A2764" s="37">
        <f t="shared" si="261"/>
        <v>2762</v>
      </c>
      <c r="B2764" s="38">
        <v>403.44</v>
      </c>
      <c r="H2764" s="37">
        <f t="shared" si="262"/>
        <v>2762</v>
      </c>
      <c r="I2764" s="42">
        <f t="shared" si="259"/>
        <v>403.54663143989427</v>
      </c>
      <c r="O2764" s="43"/>
      <c r="P2764" s="43"/>
      <c r="X2764" s="37">
        <f t="shared" si="260"/>
        <v>2767</v>
      </c>
      <c r="Y2764" s="38">
        <f t="shared" si="258"/>
        <v>404.04</v>
      </c>
    </row>
    <row r="2765" spans="1:25" x14ac:dyDescent="0.2">
      <c r="A2765" s="37">
        <f t="shared" si="261"/>
        <v>2763</v>
      </c>
      <c r="B2765" s="38">
        <v>403.56</v>
      </c>
      <c r="H2765" s="37">
        <f t="shared" si="262"/>
        <v>2763</v>
      </c>
      <c r="I2765" s="42">
        <f t="shared" si="259"/>
        <v>403.66605019815057</v>
      </c>
      <c r="O2765" s="43"/>
      <c r="P2765" s="43"/>
      <c r="X2765" s="37">
        <f t="shared" si="260"/>
        <v>2768</v>
      </c>
      <c r="Y2765" s="38">
        <f t="shared" si="258"/>
        <v>404.16</v>
      </c>
    </row>
    <row r="2766" spans="1:25" x14ac:dyDescent="0.2">
      <c r="A2766" s="37">
        <f t="shared" si="261"/>
        <v>2764</v>
      </c>
      <c r="B2766" s="38">
        <v>403.68</v>
      </c>
      <c r="H2766" s="37">
        <f t="shared" si="262"/>
        <v>2764</v>
      </c>
      <c r="I2766" s="42">
        <f t="shared" si="259"/>
        <v>403.78546895640682</v>
      </c>
      <c r="O2766" s="43"/>
      <c r="P2766" s="43"/>
      <c r="X2766" s="37">
        <f t="shared" si="260"/>
        <v>2769</v>
      </c>
      <c r="Y2766" s="38">
        <f t="shared" si="258"/>
        <v>404.28</v>
      </c>
    </row>
    <row r="2767" spans="1:25" x14ac:dyDescent="0.2">
      <c r="A2767" s="37">
        <f t="shared" si="261"/>
        <v>2765</v>
      </c>
      <c r="B2767" s="38">
        <v>403.8</v>
      </c>
      <c r="H2767" s="37">
        <f t="shared" si="262"/>
        <v>2765</v>
      </c>
      <c r="I2767" s="42">
        <f t="shared" si="259"/>
        <v>403.90488771466312</v>
      </c>
      <c r="O2767" s="43"/>
      <c r="P2767" s="43"/>
      <c r="X2767" s="37">
        <f t="shared" si="260"/>
        <v>2770</v>
      </c>
      <c r="Y2767" s="38">
        <f t="shared" si="258"/>
        <v>404.4</v>
      </c>
    </row>
    <row r="2768" spans="1:25" x14ac:dyDescent="0.2">
      <c r="A2768" s="37">
        <f t="shared" si="261"/>
        <v>2766</v>
      </c>
      <c r="B2768" s="38">
        <v>403.92</v>
      </c>
      <c r="H2768" s="37">
        <f t="shared" si="262"/>
        <v>2766</v>
      </c>
      <c r="I2768" s="42">
        <f t="shared" si="259"/>
        <v>404.02430647291936</v>
      </c>
      <c r="O2768" s="43"/>
      <c r="P2768" s="43"/>
      <c r="X2768" s="37">
        <f t="shared" si="260"/>
        <v>2771</v>
      </c>
      <c r="Y2768" s="38">
        <f t="shared" si="258"/>
        <v>404.52</v>
      </c>
    </row>
    <row r="2769" spans="1:25" x14ac:dyDescent="0.2">
      <c r="A2769" s="37">
        <f t="shared" si="261"/>
        <v>2767</v>
      </c>
      <c r="B2769" s="38">
        <v>404.04</v>
      </c>
      <c r="H2769" s="37">
        <f t="shared" si="262"/>
        <v>2767</v>
      </c>
      <c r="I2769" s="42">
        <f t="shared" si="259"/>
        <v>404.14372523117567</v>
      </c>
      <c r="O2769" s="43"/>
      <c r="P2769" s="43"/>
      <c r="X2769" s="37">
        <f t="shared" si="260"/>
        <v>2772</v>
      </c>
      <c r="Y2769" s="38">
        <f t="shared" si="258"/>
        <v>404.64</v>
      </c>
    </row>
    <row r="2770" spans="1:25" x14ac:dyDescent="0.2">
      <c r="A2770" s="37">
        <f t="shared" si="261"/>
        <v>2768</v>
      </c>
      <c r="B2770" s="38">
        <v>404.16</v>
      </c>
      <c r="H2770" s="37">
        <f t="shared" si="262"/>
        <v>2768</v>
      </c>
      <c r="I2770" s="42">
        <f t="shared" si="259"/>
        <v>404.26314398943191</v>
      </c>
      <c r="O2770" s="43"/>
      <c r="P2770" s="43"/>
      <c r="X2770" s="37">
        <f t="shared" si="260"/>
        <v>2773</v>
      </c>
      <c r="Y2770" s="38">
        <f t="shared" si="258"/>
        <v>404.76</v>
      </c>
    </row>
    <row r="2771" spans="1:25" x14ac:dyDescent="0.2">
      <c r="A2771" s="37">
        <f t="shared" si="261"/>
        <v>2769</v>
      </c>
      <c r="B2771" s="38">
        <v>404.28</v>
      </c>
      <c r="H2771" s="37">
        <f t="shared" si="262"/>
        <v>2769</v>
      </c>
      <c r="I2771" s="42">
        <f t="shared" si="259"/>
        <v>404.38256274768821</v>
      </c>
      <c r="O2771" s="43"/>
      <c r="P2771" s="43"/>
      <c r="X2771" s="37">
        <f t="shared" si="260"/>
        <v>2774</v>
      </c>
      <c r="Y2771" s="38">
        <f t="shared" si="258"/>
        <v>404.88</v>
      </c>
    </row>
    <row r="2772" spans="1:25" x14ac:dyDescent="0.2">
      <c r="A2772" s="37">
        <f t="shared" si="261"/>
        <v>2770</v>
      </c>
      <c r="B2772" s="38">
        <v>404.4</v>
      </c>
      <c r="H2772" s="37">
        <f t="shared" si="262"/>
        <v>2770</v>
      </c>
      <c r="I2772" s="42">
        <f t="shared" si="259"/>
        <v>404.50198150594451</v>
      </c>
      <c r="O2772" s="43"/>
      <c r="P2772" s="43"/>
      <c r="X2772" s="37">
        <f t="shared" si="260"/>
        <v>2775</v>
      </c>
      <c r="Y2772" s="38">
        <f t="shared" si="258"/>
        <v>405</v>
      </c>
    </row>
    <row r="2773" spans="1:25" x14ac:dyDescent="0.2">
      <c r="A2773" s="37">
        <f t="shared" si="261"/>
        <v>2771</v>
      </c>
      <c r="B2773" s="38">
        <v>404.52</v>
      </c>
      <c r="H2773" s="37">
        <f t="shared" si="262"/>
        <v>2771</v>
      </c>
      <c r="I2773" s="42">
        <f t="shared" si="259"/>
        <v>404.62140026420076</v>
      </c>
      <c r="O2773" s="43"/>
      <c r="P2773" s="43"/>
      <c r="X2773" s="37">
        <f t="shared" si="260"/>
        <v>2776</v>
      </c>
      <c r="Y2773" s="38">
        <f t="shared" si="258"/>
        <v>405.12</v>
      </c>
    </row>
    <row r="2774" spans="1:25" x14ac:dyDescent="0.2">
      <c r="A2774" s="37">
        <f t="shared" si="261"/>
        <v>2772</v>
      </c>
      <c r="B2774" s="38">
        <v>404.64</v>
      </c>
      <c r="H2774" s="37">
        <f t="shared" si="262"/>
        <v>2772</v>
      </c>
      <c r="I2774" s="42">
        <f t="shared" si="259"/>
        <v>404.74081902245706</v>
      </c>
      <c r="O2774" s="43"/>
      <c r="P2774" s="43"/>
      <c r="X2774" s="37">
        <f t="shared" si="260"/>
        <v>2777</v>
      </c>
      <c r="Y2774" s="38">
        <f t="shared" si="258"/>
        <v>405.24</v>
      </c>
    </row>
    <row r="2775" spans="1:25" x14ac:dyDescent="0.2">
      <c r="A2775" s="37">
        <f t="shared" si="261"/>
        <v>2773</v>
      </c>
      <c r="B2775" s="38">
        <v>404.76</v>
      </c>
      <c r="H2775" s="37">
        <f t="shared" si="262"/>
        <v>2773</v>
      </c>
      <c r="I2775" s="42">
        <f t="shared" si="259"/>
        <v>404.86023778071331</v>
      </c>
      <c r="O2775" s="43"/>
      <c r="P2775" s="43"/>
      <c r="X2775" s="37">
        <f t="shared" si="260"/>
        <v>2778</v>
      </c>
      <c r="Y2775" s="38">
        <f t="shared" si="258"/>
        <v>405.36</v>
      </c>
    </row>
    <row r="2776" spans="1:25" x14ac:dyDescent="0.2">
      <c r="A2776" s="37">
        <f t="shared" si="261"/>
        <v>2774</v>
      </c>
      <c r="B2776" s="38">
        <v>404.88</v>
      </c>
      <c r="H2776" s="37">
        <f t="shared" si="262"/>
        <v>2774</v>
      </c>
      <c r="I2776" s="42">
        <f t="shared" si="259"/>
        <v>404.97965653896961</v>
      </c>
      <c r="O2776" s="43"/>
      <c r="P2776" s="43"/>
      <c r="X2776" s="37">
        <f t="shared" si="260"/>
        <v>2779</v>
      </c>
      <c r="Y2776" s="38">
        <f t="shared" si="258"/>
        <v>405.48</v>
      </c>
    </row>
    <row r="2777" spans="1:25" x14ac:dyDescent="0.2">
      <c r="A2777" s="37">
        <f t="shared" si="261"/>
        <v>2775</v>
      </c>
      <c r="B2777" s="38">
        <v>405</v>
      </c>
      <c r="H2777" s="37">
        <f t="shared" si="262"/>
        <v>2775</v>
      </c>
      <c r="I2777" s="42">
        <f t="shared" si="259"/>
        <v>405.09907529722585</v>
      </c>
      <c r="O2777" s="43"/>
      <c r="P2777" s="43"/>
      <c r="X2777" s="37">
        <f t="shared" si="260"/>
        <v>2780</v>
      </c>
      <c r="Y2777" s="38">
        <f t="shared" si="258"/>
        <v>405.6</v>
      </c>
    </row>
    <row r="2778" spans="1:25" x14ac:dyDescent="0.2">
      <c r="A2778" s="37">
        <f t="shared" si="261"/>
        <v>2776</v>
      </c>
      <c r="B2778" s="38">
        <v>405.12</v>
      </c>
      <c r="H2778" s="37">
        <f t="shared" si="262"/>
        <v>2776</v>
      </c>
      <c r="I2778" s="42">
        <f t="shared" si="259"/>
        <v>405.21849405548215</v>
      </c>
      <c r="O2778" s="43"/>
      <c r="P2778" s="43"/>
      <c r="X2778" s="37">
        <f t="shared" si="260"/>
        <v>2781</v>
      </c>
      <c r="Y2778" s="38">
        <f t="shared" si="258"/>
        <v>405.72</v>
      </c>
    </row>
    <row r="2779" spans="1:25" x14ac:dyDescent="0.2">
      <c r="A2779" s="37">
        <f t="shared" si="261"/>
        <v>2777</v>
      </c>
      <c r="B2779" s="38">
        <v>405.24</v>
      </c>
      <c r="H2779" s="37">
        <f t="shared" si="262"/>
        <v>2777</v>
      </c>
      <c r="I2779" s="42">
        <f t="shared" si="259"/>
        <v>405.3379128137384</v>
      </c>
      <c r="O2779" s="43"/>
      <c r="P2779" s="43"/>
      <c r="X2779" s="37">
        <f t="shared" si="260"/>
        <v>2782</v>
      </c>
      <c r="Y2779" s="38">
        <f t="shared" si="258"/>
        <v>405.84</v>
      </c>
    </row>
    <row r="2780" spans="1:25" x14ac:dyDescent="0.2">
      <c r="A2780" s="37">
        <f t="shared" si="261"/>
        <v>2778</v>
      </c>
      <c r="B2780" s="38">
        <v>405.36</v>
      </c>
      <c r="H2780" s="37">
        <f t="shared" si="262"/>
        <v>2778</v>
      </c>
      <c r="I2780" s="42">
        <f t="shared" si="259"/>
        <v>405.4573315719947</v>
      </c>
      <c r="O2780" s="43"/>
      <c r="P2780" s="43"/>
      <c r="X2780" s="37">
        <f t="shared" si="260"/>
        <v>2783</v>
      </c>
      <c r="Y2780" s="38">
        <f t="shared" si="258"/>
        <v>405.96</v>
      </c>
    </row>
    <row r="2781" spans="1:25" x14ac:dyDescent="0.2">
      <c r="A2781" s="37">
        <f t="shared" si="261"/>
        <v>2779</v>
      </c>
      <c r="B2781" s="38">
        <v>405.48</v>
      </c>
      <c r="H2781" s="37">
        <f t="shared" si="262"/>
        <v>2779</v>
      </c>
      <c r="I2781" s="42">
        <f t="shared" si="259"/>
        <v>405.57675033025095</v>
      </c>
      <c r="O2781" s="43"/>
      <c r="P2781" s="43"/>
      <c r="X2781" s="37">
        <f t="shared" si="260"/>
        <v>2784</v>
      </c>
      <c r="Y2781" s="38">
        <f t="shared" si="258"/>
        <v>406.08</v>
      </c>
    </row>
    <row r="2782" spans="1:25" x14ac:dyDescent="0.2">
      <c r="A2782" s="37">
        <f t="shared" si="261"/>
        <v>2780</v>
      </c>
      <c r="B2782" s="38">
        <v>405.6</v>
      </c>
      <c r="H2782" s="37">
        <f t="shared" si="262"/>
        <v>2780</v>
      </c>
      <c r="I2782" s="42">
        <f t="shared" si="259"/>
        <v>405.69616908850725</v>
      </c>
      <c r="O2782" s="43"/>
      <c r="P2782" s="43"/>
      <c r="X2782" s="37">
        <f t="shared" si="260"/>
        <v>2785</v>
      </c>
      <c r="Y2782" s="38">
        <f t="shared" si="258"/>
        <v>406.2</v>
      </c>
    </row>
    <row r="2783" spans="1:25" x14ac:dyDescent="0.2">
      <c r="A2783" s="37">
        <f t="shared" si="261"/>
        <v>2781</v>
      </c>
      <c r="B2783" s="38">
        <v>405.72</v>
      </c>
      <c r="H2783" s="37">
        <f t="shared" si="262"/>
        <v>2781</v>
      </c>
      <c r="I2783" s="42">
        <f t="shared" si="259"/>
        <v>405.81558784676349</v>
      </c>
      <c r="O2783" s="43"/>
      <c r="P2783" s="43"/>
      <c r="X2783" s="37">
        <f t="shared" si="260"/>
        <v>2786</v>
      </c>
      <c r="Y2783" s="38">
        <f t="shared" si="258"/>
        <v>406.32</v>
      </c>
    </row>
    <row r="2784" spans="1:25" x14ac:dyDescent="0.2">
      <c r="A2784" s="37">
        <f t="shared" si="261"/>
        <v>2782</v>
      </c>
      <c r="B2784" s="38">
        <v>405.84</v>
      </c>
      <c r="H2784" s="37">
        <f t="shared" si="262"/>
        <v>2782</v>
      </c>
      <c r="I2784" s="42">
        <f t="shared" si="259"/>
        <v>405.93500660501979</v>
      </c>
      <c r="O2784" s="43"/>
      <c r="P2784" s="43"/>
      <c r="X2784" s="37">
        <f t="shared" si="260"/>
        <v>2787</v>
      </c>
      <c r="Y2784" s="38">
        <f t="shared" si="258"/>
        <v>406.44</v>
      </c>
    </row>
    <row r="2785" spans="1:25" x14ac:dyDescent="0.2">
      <c r="A2785" s="37">
        <f t="shared" si="261"/>
        <v>2783</v>
      </c>
      <c r="B2785" s="38">
        <v>405.96</v>
      </c>
      <c r="H2785" s="37">
        <f t="shared" si="262"/>
        <v>2783</v>
      </c>
      <c r="I2785" s="42">
        <f t="shared" si="259"/>
        <v>406.05442536327604</v>
      </c>
      <c r="O2785" s="43"/>
      <c r="P2785" s="43"/>
      <c r="X2785" s="37">
        <f t="shared" si="260"/>
        <v>2788</v>
      </c>
      <c r="Y2785" s="38">
        <f t="shared" si="258"/>
        <v>406.56</v>
      </c>
    </row>
    <row r="2786" spans="1:25" x14ac:dyDescent="0.2">
      <c r="A2786" s="37">
        <f t="shared" si="261"/>
        <v>2784</v>
      </c>
      <c r="B2786" s="38">
        <v>406.08</v>
      </c>
      <c r="H2786" s="37">
        <f t="shared" si="262"/>
        <v>2784</v>
      </c>
      <c r="I2786" s="42">
        <f t="shared" si="259"/>
        <v>406.17384412153234</v>
      </c>
      <c r="O2786" s="43"/>
      <c r="P2786" s="43"/>
      <c r="X2786" s="37">
        <f t="shared" si="260"/>
        <v>2789</v>
      </c>
      <c r="Y2786" s="38">
        <f t="shared" si="258"/>
        <v>406.68</v>
      </c>
    </row>
    <row r="2787" spans="1:25" x14ac:dyDescent="0.2">
      <c r="A2787" s="37">
        <f t="shared" si="261"/>
        <v>2785</v>
      </c>
      <c r="B2787" s="38">
        <v>406.2</v>
      </c>
      <c r="H2787" s="37">
        <f t="shared" si="262"/>
        <v>2785</v>
      </c>
      <c r="I2787" s="42">
        <f t="shared" si="259"/>
        <v>406.29326287978859</v>
      </c>
      <c r="O2787" s="43"/>
      <c r="P2787" s="43"/>
      <c r="X2787" s="37">
        <f t="shared" si="260"/>
        <v>2790</v>
      </c>
      <c r="Y2787" s="38">
        <f t="shared" si="258"/>
        <v>406.8</v>
      </c>
    </row>
    <row r="2788" spans="1:25" x14ac:dyDescent="0.2">
      <c r="A2788" s="37">
        <f t="shared" si="261"/>
        <v>2786</v>
      </c>
      <c r="B2788" s="38">
        <v>406.32</v>
      </c>
      <c r="H2788" s="37">
        <f t="shared" si="262"/>
        <v>2786</v>
      </c>
      <c r="I2788" s="42">
        <f t="shared" si="259"/>
        <v>406.41268163804489</v>
      </c>
      <c r="O2788" s="43"/>
      <c r="P2788" s="43"/>
      <c r="X2788" s="37">
        <f t="shared" si="260"/>
        <v>2791</v>
      </c>
      <c r="Y2788" s="38">
        <f t="shared" si="258"/>
        <v>406.92</v>
      </c>
    </row>
    <row r="2789" spans="1:25" x14ac:dyDescent="0.2">
      <c r="A2789" s="37">
        <f t="shared" si="261"/>
        <v>2787</v>
      </c>
      <c r="B2789" s="38">
        <v>406.44</v>
      </c>
      <c r="H2789" s="37">
        <f t="shared" si="262"/>
        <v>2787</v>
      </c>
      <c r="I2789" s="42">
        <f t="shared" si="259"/>
        <v>406.53210039630119</v>
      </c>
      <c r="O2789" s="43"/>
      <c r="P2789" s="43"/>
      <c r="X2789" s="37">
        <f t="shared" si="260"/>
        <v>2792</v>
      </c>
      <c r="Y2789" s="38">
        <f t="shared" si="258"/>
        <v>407.04</v>
      </c>
    </row>
    <row r="2790" spans="1:25" x14ac:dyDescent="0.2">
      <c r="A2790" s="37">
        <f t="shared" si="261"/>
        <v>2788</v>
      </c>
      <c r="B2790" s="38">
        <v>406.56</v>
      </c>
      <c r="H2790" s="37">
        <f t="shared" si="262"/>
        <v>2788</v>
      </c>
      <c r="I2790" s="42">
        <f t="shared" si="259"/>
        <v>406.65151915455743</v>
      </c>
      <c r="O2790" s="43"/>
      <c r="P2790" s="43"/>
      <c r="X2790" s="37">
        <f t="shared" si="260"/>
        <v>2793</v>
      </c>
      <c r="Y2790" s="38">
        <f t="shared" si="258"/>
        <v>407.16</v>
      </c>
    </row>
    <row r="2791" spans="1:25" x14ac:dyDescent="0.2">
      <c r="A2791" s="37">
        <f t="shared" si="261"/>
        <v>2789</v>
      </c>
      <c r="B2791" s="38">
        <v>406.68</v>
      </c>
      <c r="H2791" s="37">
        <f t="shared" si="262"/>
        <v>2789</v>
      </c>
      <c r="I2791" s="42">
        <f t="shared" si="259"/>
        <v>406.77093791281374</v>
      </c>
      <c r="O2791" s="43"/>
      <c r="P2791" s="43"/>
      <c r="X2791" s="37">
        <f t="shared" si="260"/>
        <v>2794</v>
      </c>
      <c r="Y2791" s="38">
        <f t="shared" si="258"/>
        <v>407.28</v>
      </c>
    </row>
    <row r="2792" spans="1:25" x14ac:dyDescent="0.2">
      <c r="A2792" s="37">
        <f t="shared" si="261"/>
        <v>2790</v>
      </c>
      <c r="B2792" s="38">
        <v>406.8</v>
      </c>
      <c r="H2792" s="37">
        <f t="shared" si="262"/>
        <v>2790</v>
      </c>
      <c r="I2792" s="42">
        <f t="shared" si="259"/>
        <v>406.89035667106998</v>
      </c>
      <c r="O2792" s="43"/>
      <c r="P2792" s="43"/>
      <c r="X2792" s="37">
        <f t="shared" si="260"/>
        <v>2795</v>
      </c>
      <c r="Y2792" s="38">
        <f t="shared" si="258"/>
        <v>407.4</v>
      </c>
    </row>
    <row r="2793" spans="1:25" x14ac:dyDescent="0.2">
      <c r="A2793" s="37">
        <f t="shared" si="261"/>
        <v>2791</v>
      </c>
      <c r="B2793" s="38">
        <v>406.92</v>
      </c>
      <c r="H2793" s="37">
        <f t="shared" si="262"/>
        <v>2791</v>
      </c>
      <c r="I2793" s="42">
        <f t="shared" si="259"/>
        <v>407.00977542932628</v>
      </c>
      <c r="O2793" s="43"/>
      <c r="P2793" s="43"/>
      <c r="X2793" s="37">
        <f t="shared" si="260"/>
        <v>2796</v>
      </c>
      <c r="Y2793" s="38">
        <f t="shared" si="258"/>
        <v>407.52</v>
      </c>
    </row>
    <row r="2794" spans="1:25" x14ac:dyDescent="0.2">
      <c r="A2794" s="37">
        <f t="shared" si="261"/>
        <v>2792</v>
      </c>
      <c r="B2794" s="38">
        <v>407.04</v>
      </c>
      <c r="H2794" s="37">
        <f t="shared" si="262"/>
        <v>2792</v>
      </c>
      <c r="I2794" s="42">
        <f t="shared" si="259"/>
        <v>407.12919418758253</v>
      </c>
      <c r="O2794" s="43"/>
      <c r="P2794" s="43"/>
      <c r="X2794" s="37">
        <f t="shared" si="260"/>
        <v>2797</v>
      </c>
      <c r="Y2794" s="38">
        <f t="shared" si="258"/>
        <v>407.64</v>
      </c>
    </row>
    <row r="2795" spans="1:25" x14ac:dyDescent="0.2">
      <c r="A2795" s="37">
        <f t="shared" si="261"/>
        <v>2793</v>
      </c>
      <c r="B2795" s="38">
        <v>407.16</v>
      </c>
      <c r="H2795" s="37">
        <f t="shared" si="262"/>
        <v>2793</v>
      </c>
      <c r="I2795" s="42">
        <f t="shared" si="259"/>
        <v>407.24861294583883</v>
      </c>
      <c r="O2795" s="43"/>
      <c r="P2795" s="43"/>
      <c r="X2795" s="37">
        <f t="shared" si="260"/>
        <v>2798</v>
      </c>
      <c r="Y2795" s="38">
        <f t="shared" si="258"/>
        <v>407.76</v>
      </c>
    </row>
    <row r="2796" spans="1:25" x14ac:dyDescent="0.2">
      <c r="A2796" s="37">
        <f t="shared" si="261"/>
        <v>2794</v>
      </c>
      <c r="B2796" s="38">
        <v>407.28</v>
      </c>
      <c r="H2796" s="37">
        <f t="shared" si="262"/>
        <v>2794</v>
      </c>
      <c r="I2796" s="42">
        <f t="shared" si="259"/>
        <v>407.36803170409507</v>
      </c>
      <c r="O2796" s="43"/>
      <c r="P2796" s="43"/>
      <c r="X2796" s="37">
        <f t="shared" si="260"/>
        <v>2799</v>
      </c>
      <c r="Y2796" s="38">
        <f t="shared" si="258"/>
        <v>407.88</v>
      </c>
    </row>
    <row r="2797" spans="1:25" x14ac:dyDescent="0.2">
      <c r="A2797" s="37">
        <f t="shared" si="261"/>
        <v>2795</v>
      </c>
      <c r="B2797" s="38">
        <v>407.4</v>
      </c>
      <c r="H2797" s="37">
        <f t="shared" si="262"/>
        <v>2795</v>
      </c>
      <c r="I2797" s="42">
        <f t="shared" si="259"/>
        <v>407.48745046235138</v>
      </c>
      <c r="O2797" s="43"/>
      <c r="P2797" s="43"/>
      <c r="X2797" s="37">
        <f t="shared" si="260"/>
        <v>2800</v>
      </c>
      <c r="Y2797" s="38">
        <f t="shared" si="258"/>
        <v>408</v>
      </c>
    </row>
    <row r="2798" spans="1:25" x14ac:dyDescent="0.2">
      <c r="A2798" s="37">
        <f t="shared" si="261"/>
        <v>2796</v>
      </c>
      <c r="B2798" s="38">
        <v>407.52</v>
      </c>
      <c r="H2798" s="37">
        <f t="shared" si="262"/>
        <v>2796</v>
      </c>
      <c r="I2798" s="42">
        <f t="shared" si="259"/>
        <v>407.60686922060762</v>
      </c>
      <c r="O2798" s="43"/>
      <c r="P2798" s="43"/>
      <c r="X2798" s="37">
        <f t="shared" si="260"/>
        <v>2801</v>
      </c>
      <c r="Y2798" s="38">
        <f t="shared" si="258"/>
        <v>408.12</v>
      </c>
    </row>
    <row r="2799" spans="1:25" x14ac:dyDescent="0.2">
      <c r="A2799" s="37">
        <f t="shared" si="261"/>
        <v>2797</v>
      </c>
      <c r="B2799" s="38">
        <v>407.64</v>
      </c>
      <c r="H2799" s="37">
        <f t="shared" si="262"/>
        <v>2797</v>
      </c>
      <c r="I2799" s="42">
        <f t="shared" si="259"/>
        <v>407.72628797886392</v>
      </c>
      <c r="O2799" s="43"/>
      <c r="P2799" s="43"/>
      <c r="X2799" s="37">
        <f t="shared" si="260"/>
        <v>2802</v>
      </c>
      <c r="Y2799" s="38">
        <f t="shared" si="258"/>
        <v>408.24</v>
      </c>
    </row>
    <row r="2800" spans="1:25" x14ac:dyDescent="0.2">
      <c r="A2800" s="37">
        <f t="shared" si="261"/>
        <v>2798</v>
      </c>
      <c r="B2800" s="38">
        <v>407.76</v>
      </c>
      <c r="H2800" s="37">
        <f t="shared" si="262"/>
        <v>2798</v>
      </c>
      <c r="I2800" s="42">
        <f t="shared" si="259"/>
        <v>407.84570673712017</v>
      </c>
      <c r="O2800" s="43"/>
      <c r="P2800" s="43"/>
      <c r="X2800" s="37">
        <f t="shared" si="260"/>
        <v>2803</v>
      </c>
      <c r="Y2800" s="38">
        <f t="shared" si="258"/>
        <v>408.36</v>
      </c>
    </row>
    <row r="2801" spans="1:25" x14ac:dyDescent="0.2">
      <c r="A2801" s="37">
        <f t="shared" si="261"/>
        <v>2799</v>
      </c>
      <c r="B2801" s="38">
        <v>407.88</v>
      </c>
      <c r="H2801" s="37">
        <f t="shared" si="262"/>
        <v>2799</v>
      </c>
      <c r="I2801" s="42">
        <f t="shared" si="259"/>
        <v>407.96512549537647</v>
      </c>
      <c r="O2801" s="43"/>
      <c r="P2801" s="43"/>
      <c r="X2801" s="37">
        <f t="shared" si="260"/>
        <v>2804</v>
      </c>
      <c r="Y2801" s="38">
        <f t="shared" si="258"/>
        <v>408.48</v>
      </c>
    </row>
    <row r="2802" spans="1:25" x14ac:dyDescent="0.2">
      <c r="A2802" s="37">
        <f t="shared" si="261"/>
        <v>2800</v>
      </c>
      <c r="B2802" s="38">
        <v>408</v>
      </c>
      <c r="H2802" s="37">
        <f t="shared" si="262"/>
        <v>2800</v>
      </c>
      <c r="I2802" s="42">
        <f t="shared" si="259"/>
        <v>408.08454425363271</v>
      </c>
      <c r="O2802" s="43"/>
      <c r="P2802" s="43"/>
      <c r="X2802" s="37">
        <f t="shared" si="260"/>
        <v>2805</v>
      </c>
      <c r="Y2802" s="38">
        <f t="shared" si="258"/>
        <v>408.6</v>
      </c>
    </row>
    <row r="2803" spans="1:25" x14ac:dyDescent="0.2">
      <c r="A2803" s="37">
        <f t="shared" si="261"/>
        <v>2801</v>
      </c>
      <c r="B2803" s="38">
        <v>408.12</v>
      </c>
      <c r="H2803" s="37">
        <f t="shared" si="262"/>
        <v>2801</v>
      </c>
      <c r="I2803" s="42">
        <f t="shared" si="259"/>
        <v>408.20396301188902</v>
      </c>
      <c r="O2803" s="43"/>
      <c r="P2803" s="43"/>
      <c r="X2803" s="37">
        <f t="shared" si="260"/>
        <v>2806</v>
      </c>
      <c r="Y2803" s="38">
        <f t="shared" si="258"/>
        <v>408.72</v>
      </c>
    </row>
    <row r="2804" spans="1:25" x14ac:dyDescent="0.2">
      <c r="A2804" s="37">
        <f t="shared" si="261"/>
        <v>2802</v>
      </c>
      <c r="B2804" s="38">
        <v>408.24</v>
      </c>
      <c r="H2804" s="37">
        <f t="shared" si="262"/>
        <v>2802</v>
      </c>
      <c r="I2804" s="42">
        <f t="shared" si="259"/>
        <v>408.32338177014526</v>
      </c>
      <c r="O2804" s="43"/>
      <c r="P2804" s="43"/>
      <c r="X2804" s="37">
        <f t="shared" si="260"/>
        <v>2807</v>
      </c>
      <c r="Y2804" s="38">
        <f t="shared" si="258"/>
        <v>408.84</v>
      </c>
    </row>
    <row r="2805" spans="1:25" x14ac:dyDescent="0.2">
      <c r="A2805" s="37">
        <f t="shared" si="261"/>
        <v>2803</v>
      </c>
      <c r="B2805" s="38">
        <v>408.36</v>
      </c>
      <c r="H2805" s="37">
        <f t="shared" si="262"/>
        <v>2803</v>
      </c>
      <c r="I2805" s="42">
        <f t="shared" si="259"/>
        <v>408.44280052840156</v>
      </c>
      <c r="O2805" s="43"/>
      <c r="P2805" s="43"/>
      <c r="X2805" s="37">
        <f t="shared" si="260"/>
        <v>2808</v>
      </c>
      <c r="Y2805" s="38">
        <f t="shared" si="258"/>
        <v>408.96</v>
      </c>
    </row>
    <row r="2806" spans="1:25" x14ac:dyDescent="0.2">
      <c r="A2806" s="37">
        <f t="shared" si="261"/>
        <v>2804</v>
      </c>
      <c r="B2806" s="38">
        <v>408.48</v>
      </c>
      <c r="H2806" s="37">
        <f t="shared" si="262"/>
        <v>2804</v>
      </c>
      <c r="I2806" s="42">
        <f t="shared" si="259"/>
        <v>408.56221928665786</v>
      </c>
      <c r="O2806" s="43"/>
      <c r="P2806" s="43"/>
      <c r="X2806" s="37">
        <f t="shared" si="260"/>
        <v>2809</v>
      </c>
      <c r="Y2806" s="38">
        <f t="shared" si="258"/>
        <v>409.08</v>
      </c>
    </row>
    <row r="2807" spans="1:25" x14ac:dyDescent="0.2">
      <c r="A2807" s="37">
        <f t="shared" si="261"/>
        <v>2805</v>
      </c>
      <c r="B2807" s="38">
        <v>408.6</v>
      </c>
      <c r="H2807" s="37">
        <f t="shared" si="262"/>
        <v>2805</v>
      </c>
      <c r="I2807" s="42">
        <f t="shared" si="259"/>
        <v>408.68163804491411</v>
      </c>
      <c r="O2807" s="43"/>
      <c r="P2807" s="43"/>
      <c r="X2807" s="37">
        <f t="shared" si="260"/>
        <v>2810</v>
      </c>
      <c r="Y2807" s="38">
        <f t="shared" si="258"/>
        <v>409.2</v>
      </c>
    </row>
    <row r="2808" spans="1:25" x14ac:dyDescent="0.2">
      <c r="A2808" s="37">
        <f t="shared" si="261"/>
        <v>2806</v>
      </c>
      <c r="B2808" s="38">
        <v>408.72</v>
      </c>
      <c r="H2808" s="37">
        <f t="shared" si="262"/>
        <v>2806</v>
      </c>
      <c r="I2808" s="42">
        <f t="shared" si="259"/>
        <v>408.80105680317041</v>
      </c>
      <c r="O2808" s="43"/>
      <c r="P2808" s="43"/>
      <c r="X2808" s="37">
        <f t="shared" si="260"/>
        <v>2811</v>
      </c>
      <c r="Y2808" s="38">
        <f t="shared" si="258"/>
        <v>409.32</v>
      </c>
    </row>
    <row r="2809" spans="1:25" x14ac:dyDescent="0.2">
      <c r="A2809" s="37">
        <f t="shared" si="261"/>
        <v>2807</v>
      </c>
      <c r="B2809" s="38">
        <v>408.84</v>
      </c>
      <c r="H2809" s="37">
        <f t="shared" si="262"/>
        <v>2807</v>
      </c>
      <c r="I2809" s="42">
        <f t="shared" si="259"/>
        <v>408.92047556142666</v>
      </c>
      <c r="O2809" s="43"/>
      <c r="P2809" s="43"/>
      <c r="X2809" s="37">
        <f t="shared" si="260"/>
        <v>2812</v>
      </c>
      <c r="Y2809" s="38">
        <f t="shared" si="258"/>
        <v>409.44</v>
      </c>
    </row>
    <row r="2810" spans="1:25" x14ac:dyDescent="0.2">
      <c r="A2810" s="37">
        <f t="shared" si="261"/>
        <v>2808</v>
      </c>
      <c r="B2810" s="38">
        <v>408.96</v>
      </c>
      <c r="H2810" s="37">
        <f t="shared" si="262"/>
        <v>2808</v>
      </c>
      <c r="I2810" s="42">
        <f t="shared" si="259"/>
        <v>409.03989431968296</v>
      </c>
      <c r="O2810" s="43"/>
      <c r="P2810" s="43"/>
      <c r="X2810" s="37">
        <f t="shared" si="260"/>
        <v>2813</v>
      </c>
      <c r="Y2810" s="38">
        <f t="shared" si="258"/>
        <v>409.56</v>
      </c>
    </row>
    <row r="2811" spans="1:25" x14ac:dyDescent="0.2">
      <c r="A2811" s="37">
        <f t="shared" si="261"/>
        <v>2809</v>
      </c>
      <c r="B2811" s="38">
        <v>409.08</v>
      </c>
      <c r="H2811" s="37">
        <f t="shared" si="262"/>
        <v>2809</v>
      </c>
      <c r="I2811" s="42">
        <f t="shared" si="259"/>
        <v>409.1593130779392</v>
      </c>
      <c r="O2811" s="43"/>
      <c r="P2811" s="43"/>
      <c r="X2811" s="37">
        <f t="shared" si="260"/>
        <v>2814</v>
      </c>
      <c r="Y2811" s="38">
        <f t="shared" si="258"/>
        <v>409.68</v>
      </c>
    </row>
    <row r="2812" spans="1:25" x14ac:dyDescent="0.2">
      <c r="A2812" s="37">
        <f t="shared" si="261"/>
        <v>2810</v>
      </c>
      <c r="B2812" s="38">
        <v>409.2</v>
      </c>
      <c r="H2812" s="37">
        <f t="shared" si="262"/>
        <v>2810</v>
      </c>
      <c r="I2812" s="42">
        <f t="shared" si="259"/>
        <v>409.2787318361955</v>
      </c>
      <c r="O2812" s="43"/>
      <c r="P2812" s="43"/>
      <c r="X2812" s="37">
        <f t="shared" si="260"/>
        <v>2815</v>
      </c>
      <c r="Y2812" s="38">
        <f t="shared" ref="Y2812:Y2875" si="263">SUM(Y$2747+((Y$2997-Y$2747)*((X2812-X$2747)/(X$2997-X$2747))))</f>
        <v>409.8</v>
      </c>
    </row>
    <row r="2813" spans="1:25" x14ac:dyDescent="0.2">
      <c r="A2813" s="37">
        <f t="shared" si="261"/>
        <v>2811</v>
      </c>
      <c r="B2813" s="38">
        <v>409.32</v>
      </c>
      <c r="H2813" s="37">
        <f t="shared" si="262"/>
        <v>2811</v>
      </c>
      <c r="I2813" s="42">
        <f t="shared" si="259"/>
        <v>409.39815059445175</v>
      </c>
      <c r="O2813" s="43"/>
      <c r="P2813" s="43"/>
      <c r="X2813" s="37">
        <f t="shared" si="260"/>
        <v>2816</v>
      </c>
      <c r="Y2813" s="38">
        <f t="shared" si="263"/>
        <v>409.92</v>
      </c>
    </row>
    <row r="2814" spans="1:25" x14ac:dyDescent="0.2">
      <c r="A2814" s="37">
        <f t="shared" si="261"/>
        <v>2812</v>
      </c>
      <c r="B2814" s="38">
        <v>409.44</v>
      </c>
      <c r="H2814" s="37">
        <f t="shared" si="262"/>
        <v>2812</v>
      </c>
      <c r="I2814" s="42">
        <f t="shared" si="259"/>
        <v>409.51756935270805</v>
      </c>
      <c r="O2814" s="43"/>
      <c r="P2814" s="43"/>
      <c r="X2814" s="37">
        <f t="shared" si="260"/>
        <v>2817</v>
      </c>
      <c r="Y2814" s="38">
        <f t="shared" si="263"/>
        <v>410.04</v>
      </c>
    </row>
    <row r="2815" spans="1:25" x14ac:dyDescent="0.2">
      <c r="A2815" s="37">
        <f t="shared" si="261"/>
        <v>2813</v>
      </c>
      <c r="B2815" s="38">
        <v>409.56</v>
      </c>
      <c r="H2815" s="37">
        <f t="shared" si="262"/>
        <v>2813</v>
      </c>
      <c r="I2815" s="42">
        <f t="shared" si="259"/>
        <v>409.6369881109643</v>
      </c>
      <c r="O2815" s="43"/>
      <c r="P2815" s="43"/>
      <c r="X2815" s="37">
        <f t="shared" si="260"/>
        <v>2818</v>
      </c>
      <c r="Y2815" s="38">
        <f t="shared" si="263"/>
        <v>410.16</v>
      </c>
    </row>
    <row r="2816" spans="1:25" x14ac:dyDescent="0.2">
      <c r="A2816" s="37">
        <f t="shared" si="261"/>
        <v>2814</v>
      </c>
      <c r="B2816" s="38">
        <v>409.68</v>
      </c>
      <c r="H2816" s="37">
        <f t="shared" si="262"/>
        <v>2814</v>
      </c>
      <c r="I2816" s="42">
        <f t="shared" si="259"/>
        <v>409.7564068692206</v>
      </c>
      <c r="O2816" s="43"/>
      <c r="P2816" s="43"/>
      <c r="X2816" s="37">
        <f t="shared" si="260"/>
        <v>2819</v>
      </c>
      <c r="Y2816" s="38">
        <f t="shared" si="263"/>
        <v>410.28</v>
      </c>
    </row>
    <row r="2817" spans="1:25" x14ac:dyDescent="0.2">
      <c r="A2817" s="37">
        <f t="shared" si="261"/>
        <v>2815</v>
      </c>
      <c r="B2817" s="38">
        <v>409.8</v>
      </c>
      <c r="H2817" s="37">
        <f t="shared" si="262"/>
        <v>2815</v>
      </c>
      <c r="I2817" s="42">
        <f t="shared" si="259"/>
        <v>409.87582562747684</v>
      </c>
      <c r="O2817" s="43"/>
      <c r="P2817" s="43"/>
      <c r="X2817" s="37">
        <f t="shared" si="260"/>
        <v>2820</v>
      </c>
      <c r="Y2817" s="38">
        <f t="shared" si="263"/>
        <v>410.4</v>
      </c>
    </row>
    <row r="2818" spans="1:25" x14ac:dyDescent="0.2">
      <c r="A2818" s="37">
        <f t="shared" si="261"/>
        <v>2816</v>
      </c>
      <c r="B2818" s="38">
        <v>409.92</v>
      </c>
      <c r="H2818" s="37">
        <f t="shared" si="262"/>
        <v>2816</v>
      </c>
      <c r="I2818" s="42">
        <f t="shared" ref="I2818:I2881" si="264">SUM($F$46+(($F$47-$F$46)*((H2818-$E$46)/($E$47-$E$46))))</f>
        <v>409.99524438573314</v>
      </c>
      <c r="O2818" s="43"/>
      <c r="P2818" s="43"/>
      <c r="X2818" s="37">
        <f t="shared" si="260"/>
        <v>2821</v>
      </c>
      <c r="Y2818" s="38">
        <f t="shared" si="263"/>
        <v>410.52</v>
      </c>
    </row>
    <row r="2819" spans="1:25" x14ac:dyDescent="0.2">
      <c r="A2819" s="37">
        <f t="shared" si="261"/>
        <v>2817</v>
      </c>
      <c r="B2819" s="38">
        <v>410.04</v>
      </c>
      <c r="H2819" s="37">
        <f t="shared" si="262"/>
        <v>2817</v>
      </c>
      <c r="I2819" s="42">
        <f t="shared" si="264"/>
        <v>410.11466314398939</v>
      </c>
      <c r="O2819" s="43"/>
      <c r="P2819" s="43"/>
      <c r="X2819" s="37">
        <f t="shared" si="260"/>
        <v>2822</v>
      </c>
      <c r="Y2819" s="38">
        <f t="shared" si="263"/>
        <v>410.64</v>
      </c>
    </row>
    <row r="2820" spans="1:25" x14ac:dyDescent="0.2">
      <c r="A2820" s="37">
        <f t="shared" si="261"/>
        <v>2818</v>
      </c>
      <c r="B2820" s="38">
        <v>410.16</v>
      </c>
      <c r="H2820" s="37">
        <f t="shared" si="262"/>
        <v>2818</v>
      </c>
      <c r="I2820" s="42">
        <f t="shared" si="264"/>
        <v>410.23408190224569</v>
      </c>
      <c r="O2820" s="43"/>
      <c r="P2820" s="43"/>
      <c r="X2820" s="37">
        <f t="shared" ref="X2820:X2883" si="265">X2819+1</f>
        <v>2823</v>
      </c>
      <c r="Y2820" s="38">
        <f t="shared" si="263"/>
        <v>410.76</v>
      </c>
    </row>
    <row r="2821" spans="1:25" x14ac:dyDescent="0.2">
      <c r="A2821" s="37">
        <f t="shared" si="261"/>
        <v>2819</v>
      </c>
      <c r="B2821" s="38">
        <v>410.28</v>
      </c>
      <c r="H2821" s="37">
        <f t="shared" si="262"/>
        <v>2819</v>
      </c>
      <c r="I2821" s="42">
        <f t="shared" si="264"/>
        <v>410.35350066050194</v>
      </c>
      <c r="O2821" s="43"/>
      <c r="P2821" s="43"/>
      <c r="X2821" s="37">
        <f t="shared" si="265"/>
        <v>2824</v>
      </c>
      <c r="Y2821" s="38">
        <f t="shared" si="263"/>
        <v>410.88</v>
      </c>
    </row>
    <row r="2822" spans="1:25" x14ac:dyDescent="0.2">
      <c r="A2822" s="37">
        <f t="shared" si="261"/>
        <v>2820</v>
      </c>
      <c r="B2822" s="38">
        <v>410.4</v>
      </c>
      <c r="H2822" s="37">
        <f t="shared" si="262"/>
        <v>2820</v>
      </c>
      <c r="I2822" s="42">
        <f t="shared" si="264"/>
        <v>410.47291941875824</v>
      </c>
      <c r="O2822" s="43"/>
      <c r="P2822" s="43"/>
      <c r="X2822" s="37">
        <f t="shared" si="265"/>
        <v>2825</v>
      </c>
      <c r="Y2822" s="38">
        <f t="shared" si="263"/>
        <v>411</v>
      </c>
    </row>
    <row r="2823" spans="1:25" x14ac:dyDescent="0.2">
      <c r="A2823" s="37">
        <f t="shared" si="261"/>
        <v>2821</v>
      </c>
      <c r="B2823" s="38">
        <v>410.52</v>
      </c>
      <c r="H2823" s="37">
        <f t="shared" si="262"/>
        <v>2821</v>
      </c>
      <c r="I2823" s="42">
        <f t="shared" si="264"/>
        <v>410.59233817701448</v>
      </c>
      <c r="O2823" s="43"/>
      <c r="P2823" s="43"/>
      <c r="X2823" s="37">
        <f t="shared" si="265"/>
        <v>2826</v>
      </c>
      <c r="Y2823" s="38">
        <f t="shared" si="263"/>
        <v>411.12</v>
      </c>
    </row>
    <row r="2824" spans="1:25" x14ac:dyDescent="0.2">
      <c r="A2824" s="37">
        <f t="shared" si="261"/>
        <v>2822</v>
      </c>
      <c r="B2824" s="38">
        <v>410.64</v>
      </c>
      <c r="H2824" s="37">
        <f t="shared" si="262"/>
        <v>2822</v>
      </c>
      <c r="I2824" s="42">
        <f t="shared" si="264"/>
        <v>410.71175693527078</v>
      </c>
      <c r="O2824" s="43"/>
      <c r="P2824" s="43"/>
      <c r="X2824" s="37">
        <f t="shared" si="265"/>
        <v>2827</v>
      </c>
      <c r="Y2824" s="38">
        <f t="shared" si="263"/>
        <v>411.24</v>
      </c>
    </row>
    <row r="2825" spans="1:25" x14ac:dyDescent="0.2">
      <c r="A2825" s="37">
        <f t="shared" ref="A2825:A2888" si="266">A2824+1</f>
        <v>2823</v>
      </c>
      <c r="B2825" s="38">
        <v>410.76</v>
      </c>
      <c r="H2825" s="37">
        <f t="shared" ref="H2825:H2888" si="267">H2824+1</f>
        <v>2823</v>
      </c>
      <c r="I2825" s="42">
        <f t="shared" si="264"/>
        <v>410.83117569352709</v>
      </c>
      <c r="O2825" s="43"/>
      <c r="P2825" s="43"/>
      <c r="X2825" s="37">
        <f t="shared" si="265"/>
        <v>2828</v>
      </c>
      <c r="Y2825" s="38">
        <f t="shared" si="263"/>
        <v>411.36</v>
      </c>
    </row>
    <row r="2826" spans="1:25" x14ac:dyDescent="0.2">
      <c r="A2826" s="37">
        <f t="shared" si="266"/>
        <v>2824</v>
      </c>
      <c r="B2826" s="38">
        <v>410.88</v>
      </c>
      <c r="H2826" s="37">
        <f t="shared" si="267"/>
        <v>2824</v>
      </c>
      <c r="I2826" s="42">
        <f t="shared" si="264"/>
        <v>410.95059445178333</v>
      </c>
      <c r="O2826" s="43"/>
      <c r="P2826" s="43"/>
      <c r="X2826" s="37">
        <f t="shared" si="265"/>
        <v>2829</v>
      </c>
      <c r="Y2826" s="38">
        <f t="shared" si="263"/>
        <v>411.48</v>
      </c>
    </row>
    <row r="2827" spans="1:25" x14ac:dyDescent="0.2">
      <c r="A2827" s="37">
        <f t="shared" si="266"/>
        <v>2825</v>
      </c>
      <c r="B2827" s="38">
        <v>411</v>
      </c>
      <c r="H2827" s="37">
        <f t="shared" si="267"/>
        <v>2825</v>
      </c>
      <c r="I2827" s="42">
        <f t="shared" si="264"/>
        <v>411.07001321003963</v>
      </c>
      <c r="O2827" s="43"/>
      <c r="P2827" s="43"/>
      <c r="X2827" s="37">
        <f t="shared" si="265"/>
        <v>2830</v>
      </c>
      <c r="Y2827" s="38">
        <f t="shared" si="263"/>
        <v>411.6</v>
      </c>
    </row>
    <row r="2828" spans="1:25" x14ac:dyDescent="0.2">
      <c r="A2828" s="37">
        <f t="shared" si="266"/>
        <v>2826</v>
      </c>
      <c r="B2828" s="38">
        <v>411.12</v>
      </c>
      <c r="H2828" s="37">
        <f t="shared" si="267"/>
        <v>2826</v>
      </c>
      <c r="I2828" s="42">
        <f t="shared" si="264"/>
        <v>411.18943196829588</v>
      </c>
      <c r="O2828" s="43"/>
      <c r="P2828" s="43"/>
      <c r="X2828" s="37">
        <f t="shared" si="265"/>
        <v>2831</v>
      </c>
      <c r="Y2828" s="38">
        <f t="shared" si="263"/>
        <v>411.72</v>
      </c>
    </row>
    <row r="2829" spans="1:25" x14ac:dyDescent="0.2">
      <c r="A2829" s="37">
        <f t="shared" si="266"/>
        <v>2827</v>
      </c>
      <c r="B2829" s="38">
        <v>411.24</v>
      </c>
      <c r="H2829" s="37">
        <f t="shared" si="267"/>
        <v>2827</v>
      </c>
      <c r="I2829" s="42">
        <f t="shared" si="264"/>
        <v>411.30885072655218</v>
      </c>
      <c r="O2829" s="43"/>
      <c r="P2829" s="43"/>
      <c r="X2829" s="37">
        <f t="shared" si="265"/>
        <v>2832</v>
      </c>
      <c r="Y2829" s="38">
        <f t="shared" si="263"/>
        <v>411.84</v>
      </c>
    </row>
    <row r="2830" spans="1:25" x14ac:dyDescent="0.2">
      <c r="A2830" s="37">
        <f t="shared" si="266"/>
        <v>2828</v>
      </c>
      <c r="B2830" s="38">
        <v>411.36</v>
      </c>
      <c r="H2830" s="37">
        <f t="shared" si="267"/>
        <v>2828</v>
      </c>
      <c r="I2830" s="42">
        <f t="shared" si="264"/>
        <v>411.42826948480842</v>
      </c>
      <c r="O2830" s="43"/>
      <c r="P2830" s="43"/>
      <c r="X2830" s="37">
        <f t="shared" si="265"/>
        <v>2833</v>
      </c>
      <c r="Y2830" s="38">
        <f t="shared" si="263"/>
        <v>411.96</v>
      </c>
    </row>
    <row r="2831" spans="1:25" x14ac:dyDescent="0.2">
      <c r="A2831" s="37">
        <f t="shared" si="266"/>
        <v>2829</v>
      </c>
      <c r="B2831" s="38">
        <v>411.48</v>
      </c>
      <c r="H2831" s="37">
        <f t="shared" si="267"/>
        <v>2829</v>
      </c>
      <c r="I2831" s="42">
        <f t="shared" si="264"/>
        <v>411.54768824306473</v>
      </c>
      <c r="O2831" s="43"/>
      <c r="P2831" s="43"/>
      <c r="X2831" s="37">
        <f t="shared" si="265"/>
        <v>2834</v>
      </c>
      <c r="Y2831" s="38">
        <f t="shared" si="263"/>
        <v>412.08</v>
      </c>
    </row>
    <row r="2832" spans="1:25" x14ac:dyDescent="0.2">
      <c r="A2832" s="37">
        <f t="shared" si="266"/>
        <v>2830</v>
      </c>
      <c r="B2832" s="38">
        <v>411.6</v>
      </c>
      <c r="H2832" s="37">
        <f t="shared" si="267"/>
        <v>2830</v>
      </c>
      <c r="I2832" s="42">
        <f t="shared" si="264"/>
        <v>411.66710700132097</v>
      </c>
      <c r="O2832" s="43"/>
      <c r="P2832" s="43"/>
      <c r="X2832" s="37">
        <f t="shared" si="265"/>
        <v>2835</v>
      </c>
      <c r="Y2832" s="38">
        <f t="shared" si="263"/>
        <v>412.2</v>
      </c>
    </row>
    <row r="2833" spans="1:25" x14ac:dyDescent="0.2">
      <c r="A2833" s="37">
        <f t="shared" si="266"/>
        <v>2831</v>
      </c>
      <c r="B2833" s="38">
        <v>411.72</v>
      </c>
      <c r="H2833" s="37">
        <f t="shared" si="267"/>
        <v>2831</v>
      </c>
      <c r="I2833" s="42">
        <f t="shared" si="264"/>
        <v>411.78652575957727</v>
      </c>
      <c r="O2833" s="43"/>
      <c r="P2833" s="43"/>
      <c r="X2833" s="37">
        <f t="shared" si="265"/>
        <v>2836</v>
      </c>
      <c r="Y2833" s="38">
        <f t="shared" si="263"/>
        <v>412.32</v>
      </c>
    </row>
    <row r="2834" spans="1:25" x14ac:dyDescent="0.2">
      <c r="A2834" s="37">
        <f t="shared" si="266"/>
        <v>2832</v>
      </c>
      <c r="B2834" s="38">
        <v>411.84</v>
      </c>
      <c r="H2834" s="37">
        <f t="shared" si="267"/>
        <v>2832</v>
      </c>
      <c r="I2834" s="42">
        <f t="shared" si="264"/>
        <v>411.90594451783352</v>
      </c>
      <c r="O2834" s="43"/>
      <c r="P2834" s="43"/>
      <c r="X2834" s="37">
        <f t="shared" si="265"/>
        <v>2837</v>
      </c>
      <c r="Y2834" s="38">
        <f t="shared" si="263"/>
        <v>412.44</v>
      </c>
    </row>
    <row r="2835" spans="1:25" x14ac:dyDescent="0.2">
      <c r="A2835" s="37">
        <f t="shared" si="266"/>
        <v>2833</v>
      </c>
      <c r="B2835" s="38">
        <v>411.96</v>
      </c>
      <c r="H2835" s="37">
        <f t="shared" si="267"/>
        <v>2833</v>
      </c>
      <c r="I2835" s="42">
        <f t="shared" si="264"/>
        <v>412.02536327608982</v>
      </c>
      <c r="O2835" s="43"/>
      <c r="P2835" s="43"/>
      <c r="X2835" s="37">
        <f t="shared" si="265"/>
        <v>2838</v>
      </c>
      <c r="Y2835" s="38">
        <f t="shared" si="263"/>
        <v>412.56</v>
      </c>
    </row>
    <row r="2836" spans="1:25" x14ac:dyDescent="0.2">
      <c r="A2836" s="37">
        <f t="shared" si="266"/>
        <v>2834</v>
      </c>
      <c r="B2836" s="38">
        <v>412.08</v>
      </c>
      <c r="H2836" s="37">
        <f t="shared" si="267"/>
        <v>2834</v>
      </c>
      <c r="I2836" s="42">
        <f t="shared" si="264"/>
        <v>412.14478203434606</v>
      </c>
      <c r="O2836" s="43"/>
      <c r="P2836" s="43"/>
      <c r="X2836" s="37">
        <f t="shared" si="265"/>
        <v>2839</v>
      </c>
      <c r="Y2836" s="38">
        <f t="shared" si="263"/>
        <v>412.68</v>
      </c>
    </row>
    <row r="2837" spans="1:25" x14ac:dyDescent="0.2">
      <c r="A2837" s="37">
        <f t="shared" si="266"/>
        <v>2835</v>
      </c>
      <c r="B2837" s="38">
        <v>412.2</v>
      </c>
      <c r="H2837" s="37">
        <f t="shared" si="267"/>
        <v>2835</v>
      </c>
      <c r="I2837" s="42">
        <f t="shared" si="264"/>
        <v>412.26420079260237</v>
      </c>
      <c r="O2837" s="43"/>
      <c r="P2837" s="43"/>
      <c r="X2837" s="37">
        <f t="shared" si="265"/>
        <v>2840</v>
      </c>
      <c r="Y2837" s="38">
        <f t="shared" si="263"/>
        <v>412.8</v>
      </c>
    </row>
    <row r="2838" spans="1:25" x14ac:dyDescent="0.2">
      <c r="A2838" s="37">
        <f t="shared" si="266"/>
        <v>2836</v>
      </c>
      <c r="B2838" s="38">
        <v>412.32</v>
      </c>
      <c r="H2838" s="37">
        <f t="shared" si="267"/>
        <v>2836</v>
      </c>
      <c r="I2838" s="42">
        <f t="shared" si="264"/>
        <v>412.38361955085861</v>
      </c>
      <c r="O2838" s="43"/>
      <c r="P2838" s="43"/>
      <c r="X2838" s="37">
        <f t="shared" si="265"/>
        <v>2841</v>
      </c>
      <c r="Y2838" s="38">
        <f t="shared" si="263"/>
        <v>412.92</v>
      </c>
    </row>
    <row r="2839" spans="1:25" x14ac:dyDescent="0.2">
      <c r="A2839" s="37">
        <f t="shared" si="266"/>
        <v>2837</v>
      </c>
      <c r="B2839" s="38">
        <v>412.44</v>
      </c>
      <c r="H2839" s="37">
        <f t="shared" si="267"/>
        <v>2837</v>
      </c>
      <c r="I2839" s="42">
        <f t="shared" si="264"/>
        <v>412.50303830911491</v>
      </c>
      <c r="O2839" s="43"/>
      <c r="P2839" s="43"/>
      <c r="X2839" s="37">
        <f t="shared" si="265"/>
        <v>2842</v>
      </c>
      <c r="Y2839" s="38">
        <f t="shared" si="263"/>
        <v>413.04</v>
      </c>
    </row>
    <row r="2840" spans="1:25" x14ac:dyDescent="0.2">
      <c r="A2840" s="37">
        <f t="shared" si="266"/>
        <v>2838</v>
      </c>
      <c r="B2840" s="38">
        <v>412.56</v>
      </c>
      <c r="H2840" s="37">
        <f t="shared" si="267"/>
        <v>2838</v>
      </c>
      <c r="I2840" s="42">
        <f t="shared" si="264"/>
        <v>412.62245706737116</v>
      </c>
      <c r="O2840" s="43"/>
      <c r="P2840" s="43"/>
      <c r="X2840" s="37">
        <f t="shared" si="265"/>
        <v>2843</v>
      </c>
      <c r="Y2840" s="38">
        <f t="shared" si="263"/>
        <v>413.16</v>
      </c>
    </row>
    <row r="2841" spans="1:25" x14ac:dyDescent="0.2">
      <c r="A2841" s="37">
        <f t="shared" si="266"/>
        <v>2839</v>
      </c>
      <c r="B2841" s="38">
        <v>412.68</v>
      </c>
      <c r="H2841" s="37">
        <f t="shared" si="267"/>
        <v>2839</v>
      </c>
      <c r="I2841" s="42">
        <f t="shared" si="264"/>
        <v>412.74187582562746</v>
      </c>
      <c r="O2841" s="43"/>
      <c r="P2841" s="43"/>
      <c r="X2841" s="37">
        <f t="shared" si="265"/>
        <v>2844</v>
      </c>
      <c r="Y2841" s="38">
        <f t="shared" si="263"/>
        <v>413.28</v>
      </c>
    </row>
    <row r="2842" spans="1:25" x14ac:dyDescent="0.2">
      <c r="A2842" s="37">
        <f t="shared" si="266"/>
        <v>2840</v>
      </c>
      <c r="B2842" s="38">
        <v>412.8</v>
      </c>
      <c r="H2842" s="37">
        <f t="shared" si="267"/>
        <v>2840</v>
      </c>
      <c r="I2842" s="42">
        <f t="shared" si="264"/>
        <v>412.8612945838837</v>
      </c>
      <c r="O2842" s="43"/>
      <c r="P2842" s="43"/>
      <c r="X2842" s="37">
        <f t="shared" si="265"/>
        <v>2845</v>
      </c>
      <c r="Y2842" s="38">
        <f t="shared" si="263"/>
        <v>413.4</v>
      </c>
    </row>
    <row r="2843" spans="1:25" x14ac:dyDescent="0.2">
      <c r="A2843" s="37">
        <f t="shared" si="266"/>
        <v>2841</v>
      </c>
      <c r="B2843" s="38">
        <v>412.92</v>
      </c>
      <c r="H2843" s="37">
        <f t="shared" si="267"/>
        <v>2841</v>
      </c>
      <c r="I2843" s="42">
        <f t="shared" si="264"/>
        <v>412.98071334214001</v>
      </c>
      <c r="O2843" s="43"/>
      <c r="P2843" s="43"/>
      <c r="X2843" s="37">
        <f t="shared" si="265"/>
        <v>2846</v>
      </c>
      <c r="Y2843" s="38">
        <f t="shared" si="263"/>
        <v>413.52</v>
      </c>
    </row>
    <row r="2844" spans="1:25" x14ac:dyDescent="0.2">
      <c r="A2844" s="37">
        <f t="shared" si="266"/>
        <v>2842</v>
      </c>
      <c r="B2844" s="38">
        <v>413.04</v>
      </c>
      <c r="H2844" s="37">
        <f t="shared" si="267"/>
        <v>2842</v>
      </c>
      <c r="I2844" s="42">
        <f t="shared" si="264"/>
        <v>413.10013210039631</v>
      </c>
      <c r="O2844" s="43"/>
      <c r="P2844" s="43"/>
      <c r="X2844" s="37">
        <f t="shared" si="265"/>
        <v>2847</v>
      </c>
      <c r="Y2844" s="38">
        <f t="shared" si="263"/>
        <v>413.64</v>
      </c>
    </row>
    <row r="2845" spans="1:25" x14ac:dyDescent="0.2">
      <c r="A2845" s="37">
        <f t="shared" si="266"/>
        <v>2843</v>
      </c>
      <c r="B2845" s="38">
        <v>413.16</v>
      </c>
      <c r="H2845" s="37">
        <f t="shared" si="267"/>
        <v>2843</v>
      </c>
      <c r="I2845" s="42">
        <f t="shared" si="264"/>
        <v>413.21955085865255</v>
      </c>
      <c r="O2845" s="43"/>
      <c r="P2845" s="43"/>
      <c r="X2845" s="37">
        <f t="shared" si="265"/>
        <v>2848</v>
      </c>
      <c r="Y2845" s="38">
        <f t="shared" si="263"/>
        <v>413.76</v>
      </c>
    </row>
    <row r="2846" spans="1:25" x14ac:dyDescent="0.2">
      <c r="A2846" s="37">
        <f t="shared" si="266"/>
        <v>2844</v>
      </c>
      <c r="B2846" s="38">
        <v>413.28</v>
      </c>
      <c r="H2846" s="37">
        <f t="shared" si="267"/>
        <v>2844</v>
      </c>
      <c r="I2846" s="42">
        <f t="shared" si="264"/>
        <v>413.33896961690886</v>
      </c>
      <c r="O2846" s="43"/>
      <c r="P2846" s="43"/>
      <c r="X2846" s="37">
        <f t="shared" si="265"/>
        <v>2849</v>
      </c>
      <c r="Y2846" s="38">
        <f t="shared" si="263"/>
        <v>413.88</v>
      </c>
    </row>
    <row r="2847" spans="1:25" x14ac:dyDescent="0.2">
      <c r="A2847" s="37">
        <f t="shared" si="266"/>
        <v>2845</v>
      </c>
      <c r="B2847" s="38">
        <v>413.4</v>
      </c>
      <c r="H2847" s="37">
        <f t="shared" si="267"/>
        <v>2845</v>
      </c>
      <c r="I2847" s="42">
        <f t="shared" si="264"/>
        <v>413.4583883751651</v>
      </c>
      <c r="O2847" s="43"/>
      <c r="P2847" s="43"/>
      <c r="X2847" s="37">
        <f t="shared" si="265"/>
        <v>2850</v>
      </c>
      <c r="Y2847" s="38">
        <f t="shared" si="263"/>
        <v>414</v>
      </c>
    </row>
    <row r="2848" spans="1:25" x14ac:dyDescent="0.2">
      <c r="A2848" s="37">
        <f t="shared" si="266"/>
        <v>2846</v>
      </c>
      <c r="B2848" s="38">
        <v>413.52</v>
      </c>
      <c r="H2848" s="37">
        <f t="shared" si="267"/>
        <v>2846</v>
      </c>
      <c r="I2848" s="42">
        <f t="shared" si="264"/>
        <v>413.5778071334214</v>
      </c>
      <c r="O2848" s="43"/>
      <c r="P2848" s="43"/>
      <c r="X2848" s="37">
        <f t="shared" si="265"/>
        <v>2851</v>
      </c>
      <c r="Y2848" s="38">
        <f t="shared" si="263"/>
        <v>414.12</v>
      </c>
    </row>
    <row r="2849" spans="1:25" x14ac:dyDescent="0.2">
      <c r="A2849" s="37">
        <f t="shared" si="266"/>
        <v>2847</v>
      </c>
      <c r="B2849" s="38">
        <v>413.64</v>
      </c>
      <c r="H2849" s="37">
        <f t="shared" si="267"/>
        <v>2847</v>
      </c>
      <c r="I2849" s="42">
        <f t="shared" si="264"/>
        <v>413.69722589167765</v>
      </c>
      <c r="O2849" s="43"/>
      <c r="P2849" s="43"/>
      <c r="X2849" s="37">
        <f t="shared" si="265"/>
        <v>2852</v>
      </c>
      <c r="Y2849" s="38">
        <f t="shared" si="263"/>
        <v>414.24</v>
      </c>
    </row>
    <row r="2850" spans="1:25" x14ac:dyDescent="0.2">
      <c r="A2850" s="37">
        <f t="shared" si="266"/>
        <v>2848</v>
      </c>
      <c r="B2850" s="38">
        <v>413.76</v>
      </c>
      <c r="H2850" s="37">
        <f t="shared" si="267"/>
        <v>2848</v>
      </c>
      <c r="I2850" s="42">
        <f t="shared" si="264"/>
        <v>413.81664464993395</v>
      </c>
      <c r="O2850" s="43"/>
      <c r="P2850" s="43"/>
      <c r="X2850" s="37">
        <f t="shared" si="265"/>
        <v>2853</v>
      </c>
      <c r="Y2850" s="38">
        <f t="shared" si="263"/>
        <v>414.36</v>
      </c>
    </row>
    <row r="2851" spans="1:25" x14ac:dyDescent="0.2">
      <c r="A2851" s="37">
        <f t="shared" si="266"/>
        <v>2849</v>
      </c>
      <c r="B2851" s="38">
        <v>413.88</v>
      </c>
      <c r="H2851" s="37">
        <f t="shared" si="267"/>
        <v>2849</v>
      </c>
      <c r="I2851" s="42">
        <f t="shared" si="264"/>
        <v>413.93606340819019</v>
      </c>
      <c r="O2851" s="43"/>
      <c r="P2851" s="43"/>
      <c r="X2851" s="37">
        <f t="shared" si="265"/>
        <v>2854</v>
      </c>
      <c r="Y2851" s="38">
        <f t="shared" si="263"/>
        <v>414.48</v>
      </c>
    </row>
    <row r="2852" spans="1:25" x14ac:dyDescent="0.2">
      <c r="A2852" s="37">
        <f t="shared" si="266"/>
        <v>2850</v>
      </c>
      <c r="B2852" s="38">
        <v>414</v>
      </c>
      <c r="H2852" s="37">
        <f t="shared" si="267"/>
        <v>2850</v>
      </c>
      <c r="I2852" s="42">
        <f t="shared" si="264"/>
        <v>414.0554821664465</v>
      </c>
      <c r="O2852" s="43"/>
      <c r="P2852" s="43"/>
      <c r="X2852" s="37">
        <f t="shared" si="265"/>
        <v>2855</v>
      </c>
      <c r="Y2852" s="38">
        <f t="shared" si="263"/>
        <v>414.6</v>
      </c>
    </row>
    <row r="2853" spans="1:25" x14ac:dyDescent="0.2">
      <c r="A2853" s="37">
        <f t="shared" si="266"/>
        <v>2851</v>
      </c>
      <c r="B2853" s="38">
        <v>414.12</v>
      </c>
      <c r="H2853" s="37">
        <f t="shared" si="267"/>
        <v>2851</v>
      </c>
      <c r="I2853" s="42">
        <f t="shared" si="264"/>
        <v>414.17490092470274</v>
      </c>
      <c r="O2853" s="43"/>
      <c r="P2853" s="43"/>
      <c r="X2853" s="37">
        <f t="shared" si="265"/>
        <v>2856</v>
      </c>
      <c r="Y2853" s="38">
        <f t="shared" si="263"/>
        <v>414.72</v>
      </c>
    </row>
    <row r="2854" spans="1:25" x14ac:dyDescent="0.2">
      <c r="A2854" s="37">
        <f t="shared" si="266"/>
        <v>2852</v>
      </c>
      <c r="B2854" s="38">
        <v>414.24</v>
      </c>
      <c r="H2854" s="37">
        <f t="shared" si="267"/>
        <v>2852</v>
      </c>
      <c r="I2854" s="42">
        <f t="shared" si="264"/>
        <v>414.29431968295904</v>
      </c>
      <c r="O2854" s="43"/>
      <c r="P2854" s="43"/>
      <c r="X2854" s="37">
        <f t="shared" si="265"/>
        <v>2857</v>
      </c>
      <c r="Y2854" s="38">
        <f t="shared" si="263"/>
        <v>414.84</v>
      </c>
    </row>
    <row r="2855" spans="1:25" x14ac:dyDescent="0.2">
      <c r="A2855" s="37">
        <f t="shared" si="266"/>
        <v>2853</v>
      </c>
      <c r="B2855" s="38">
        <v>414.36</v>
      </c>
      <c r="H2855" s="37">
        <f t="shared" si="267"/>
        <v>2853</v>
      </c>
      <c r="I2855" s="42">
        <f t="shared" si="264"/>
        <v>414.41373844121529</v>
      </c>
      <c r="O2855" s="43"/>
      <c r="P2855" s="43"/>
      <c r="X2855" s="37">
        <f t="shared" si="265"/>
        <v>2858</v>
      </c>
      <c r="Y2855" s="38">
        <f t="shared" si="263"/>
        <v>414.96</v>
      </c>
    </row>
    <row r="2856" spans="1:25" x14ac:dyDescent="0.2">
      <c r="A2856" s="37">
        <f t="shared" si="266"/>
        <v>2854</v>
      </c>
      <c r="B2856" s="38">
        <v>414.48</v>
      </c>
      <c r="H2856" s="37">
        <f t="shared" si="267"/>
        <v>2854</v>
      </c>
      <c r="I2856" s="42">
        <f t="shared" si="264"/>
        <v>414.53315719947159</v>
      </c>
      <c r="O2856" s="43"/>
      <c r="P2856" s="43"/>
      <c r="X2856" s="37">
        <f t="shared" si="265"/>
        <v>2859</v>
      </c>
      <c r="Y2856" s="38">
        <f t="shared" si="263"/>
        <v>415.08</v>
      </c>
    </row>
    <row r="2857" spans="1:25" x14ac:dyDescent="0.2">
      <c r="A2857" s="37">
        <f t="shared" si="266"/>
        <v>2855</v>
      </c>
      <c r="B2857" s="38">
        <v>414.6</v>
      </c>
      <c r="H2857" s="37">
        <f t="shared" si="267"/>
        <v>2855</v>
      </c>
      <c r="I2857" s="42">
        <f t="shared" si="264"/>
        <v>414.65257595772783</v>
      </c>
      <c r="O2857" s="43"/>
      <c r="P2857" s="43"/>
      <c r="X2857" s="37">
        <f t="shared" si="265"/>
        <v>2860</v>
      </c>
      <c r="Y2857" s="38">
        <f t="shared" si="263"/>
        <v>415.2</v>
      </c>
    </row>
    <row r="2858" spans="1:25" x14ac:dyDescent="0.2">
      <c r="A2858" s="37">
        <f t="shared" si="266"/>
        <v>2856</v>
      </c>
      <c r="B2858" s="38">
        <v>414.72</v>
      </c>
      <c r="H2858" s="37">
        <f t="shared" si="267"/>
        <v>2856</v>
      </c>
      <c r="I2858" s="42">
        <f t="shared" si="264"/>
        <v>414.77199471598414</v>
      </c>
      <c r="O2858" s="43"/>
      <c r="P2858" s="43"/>
      <c r="X2858" s="37">
        <f t="shared" si="265"/>
        <v>2861</v>
      </c>
      <c r="Y2858" s="38">
        <f t="shared" si="263"/>
        <v>415.32</v>
      </c>
    </row>
    <row r="2859" spans="1:25" x14ac:dyDescent="0.2">
      <c r="A2859" s="37">
        <f t="shared" si="266"/>
        <v>2857</v>
      </c>
      <c r="B2859" s="38">
        <v>414.84</v>
      </c>
      <c r="H2859" s="37">
        <f t="shared" si="267"/>
        <v>2857</v>
      </c>
      <c r="I2859" s="42">
        <f t="shared" si="264"/>
        <v>414.89141347424038</v>
      </c>
      <c r="O2859" s="43"/>
      <c r="P2859" s="43"/>
      <c r="X2859" s="37">
        <f t="shared" si="265"/>
        <v>2862</v>
      </c>
      <c r="Y2859" s="38">
        <f t="shared" si="263"/>
        <v>415.44</v>
      </c>
    </row>
    <row r="2860" spans="1:25" x14ac:dyDescent="0.2">
      <c r="A2860" s="37">
        <f t="shared" si="266"/>
        <v>2858</v>
      </c>
      <c r="B2860" s="38">
        <v>414.96</v>
      </c>
      <c r="H2860" s="37">
        <f t="shared" si="267"/>
        <v>2858</v>
      </c>
      <c r="I2860" s="42">
        <f t="shared" si="264"/>
        <v>415.01083223249668</v>
      </c>
      <c r="O2860" s="43"/>
      <c r="P2860" s="43"/>
      <c r="X2860" s="37">
        <f t="shared" si="265"/>
        <v>2863</v>
      </c>
      <c r="Y2860" s="38">
        <f t="shared" si="263"/>
        <v>415.56</v>
      </c>
    </row>
    <row r="2861" spans="1:25" x14ac:dyDescent="0.2">
      <c r="A2861" s="37">
        <f t="shared" si="266"/>
        <v>2859</v>
      </c>
      <c r="B2861" s="38">
        <v>415.08</v>
      </c>
      <c r="H2861" s="37">
        <f t="shared" si="267"/>
        <v>2859</v>
      </c>
      <c r="I2861" s="42">
        <f t="shared" si="264"/>
        <v>415.13025099075298</v>
      </c>
      <c r="O2861" s="43"/>
      <c r="P2861" s="43"/>
      <c r="X2861" s="37">
        <f t="shared" si="265"/>
        <v>2864</v>
      </c>
      <c r="Y2861" s="38">
        <f t="shared" si="263"/>
        <v>415.68</v>
      </c>
    </row>
    <row r="2862" spans="1:25" x14ac:dyDescent="0.2">
      <c r="A2862" s="37">
        <f t="shared" si="266"/>
        <v>2860</v>
      </c>
      <c r="B2862" s="38">
        <v>415.2</v>
      </c>
      <c r="H2862" s="37">
        <f t="shared" si="267"/>
        <v>2860</v>
      </c>
      <c r="I2862" s="42">
        <f t="shared" si="264"/>
        <v>415.24966974900923</v>
      </c>
      <c r="O2862" s="43"/>
      <c r="P2862" s="43"/>
      <c r="X2862" s="37">
        <f t="shared" si="265"/>
        <v>2865</v>
      </c>
      <c r="Y2862" s="38">
        <f t="shared" si="263"/>
        <v>415.8</v>
      </c>
    </row>
    <row r="2863" spans="1:25" x14ac:dyDescent="0.2">
      <c r="A2863" s="37">
        <f t="shared" si="266"/>
        <v>2861</v>
      </c>
      <c r="B2863" s="38">
        <v>415.32</v>
      </c>
      <c r="H2863" s="37">
        <f t="shared" si="267"/>
        <v>2861</v>
      </c>
      <c r="I2863" s="42">
        <f t="shared" si="264"/>
        <v>415.36908850726553</v>
      </c>
      <c r="O2863" s="43"/>
      <c r="P2863" s="43"/>
      <c r="X2863" s="37">
        <f t="shared" si="265"/>
        <v>2866</v>
      </c>
      <c r="Y2863" s="38">
        <f t="shared" si="263"/>
        <v>415.92</v>
      </c>
    </row>
    <row r="2864" spans="1:25" x14ac:dyDescent="0.2">
      <c r="A2864" s="37">
        <f t="shared" si="266"/>
        <v>2862</v>
      </c>
      <c r="B2864" s="38">
        <v>415.44</v>
      </c>
      <c r="H2864" s="37">
        <f t="shared" si="267"/>
        <v>2862</v>
      </c>
      <c r="I2864" s="42">
        <f t="shared" si="264"/>
        <v>415.48850726552178</v>
      </c>
      <c r="O2864" s="43"/>
      <c r="P2864" s="43"/>
      <c r="X2864" s="37">
        <f t="shared" si="265"/>
        <v>2867</v>
      </c>
      <c r="Y2864" s="38">
        <f t="shared" si="263"/>
        <v>416.04</v>
      </c>
    </row>
    <row r="2865" spans="1:25" x14ac:dyDescent="0.2">
      <c r="A2865" s="37">
        <f t="shared" si="266"/>
        <v>2863</v>
      </c>
      <c r="B2865" s="38">
        <v>415.56</v>
      </c>
      <c r="H2865" s="37">
        <f t="shared" si="267"/>
        <v>2863</v>
      </c>
      <c r="I2865" s="42">
        <f t="shared" si="264"/>
        <v>415.60792602377808</v>
      </c>
      <c r="O2865" s="43"/>
      <c r="P2865" s="43"/>
      <c r="X2865" s="37">
        <f t="shared" si="265"/>
        <v>2868</v>
      </c>
      <c r="Y2865" s="38">
        <f t="shared" si="263"/>
        <v>416.16</v>
      </c>
    </row>
    <row r="2866" spans="1:25" x14ac:dyDescent="0.2">
      <c r="A2866" s="37">
        <f t="shared" si="266"/>
        <v>2864</v>
      </c>
      <c r="B2866" s="38">
        <v>415.68</v>
      </c>
      <c r="H2866" s="37">
        <f t="shared" si="267"/>
        <v>2864</v>
      </c>
      <c r="I2866" s="42">
        <f t="shared" si="264"/>
        <v>415.72734478203432</v>
      </c>
      <c r="O2866" s="43"/>
      <c r="P2866" s="43"/>
      <c r="X2866" s="37">
        <f t="shared" si="265"/>
        <v>2869</v>
      </c>
      <c r="Y2866" s="38">
        <f t="shared" si="263"/>
        <v>416.28</v>
      </c>
    </row>
    <row r="2867" spans="1:25" x14ac:dyDescent="0.2">
      <c r="A2867" s="37">
        <f t="shared" si="266"/>
        <v>2865</v>
      </c>
      <c r="B2867" s="38">
        <v>415.8</v>
      </c>
      <c r="H2867" s="37">
        <f t="shared" si="267"/>
        <v>2865</v>
      </c>
      <c r="I2867" s="42">
        <f t="shared" si="264"/>
        <v>415.84676354029062</v>
      </c>
      <c r="O2867" s="43"/>
      <c r="P2867" s="43"/>
      <c r="X2867" s="37">
        <f t="shared" si="265"/>
        <v>2870</v>
      </c>
      <c r="Y2867" s="38">
        <f t="shared" si="263"/>
        <v>416.4</v>
      </c>
    </row>
    <row r="2868" spans="1:25" x14ac:dyDescent="0.2">
      <c r="A2868" s="37">
        <f t="shared" si="266"/>
        <v>2866</v>
      </c>
      <c r="B2868" s="38">
        <v>415.92</v>
      </c>
      <c r="H2868" s="37">
        <f t="shared" si="267"/>
        <v>2866</v>
      </c>
      <c r="I2868" s="42">
        <f t="shared" si="264"/>
        <v>415.96618229854687</v>
      </c>
      <c r="O2868" s="43"/>
      <c r="P2868" s="43"/>
      <c r="X2868" s="37">
        <f t="shared" si="265"/>
        <v>2871</v>
      </c>
      <c r="Y2868" s="38">
        <f t="shared" si="263"/>
        <v>416.52</v>
      </c>
    </row>
    <row r="2869" spans="1:25" x14ac:dyDescent="0.2">
      <c r="A2869" s="37">
        <f t="shared" si="266"/>
        <v>2867</v>
      </c>
      <c r="B2869" s="38">
        <v>416.04</v>
      </c>
      <c r="H2869" s="37">
        <f t="shared" si="267"/>
        <v>2867</v>
      </c>
      <c r="I2869" s="42">
        <f t="shared" si="264"/>
        <v>416.08560105680317</v>
      </c>
      <c r="O2869" s="43"/>
      <c r="P2869" s="43"/>
      <c r="X2869" s="37">
        <f t="shared" si="265"/>
        <v>2872</v>
      </c>
      <c r="Y2869" s="38">
        <f t="shared" si="263"/>
        <v>416.64</v>
      </c>
    </row>
    <row r="2870" spans="1:25" x14ac:dyDescent="0.2">
      <c r="A2870" s="37">
        <f t="shared" si="266"/>
        <v>2868</v>
      </c>
      <c r="B2870" s="38">
        <v>416.16</v>
      </c>
      <c r="H2870" s="37">
        <f t="shared" si="267"/>
        <v>2868</v>
      </c>
      <c r="I2870" s="42">
        <f t="shared" si="264"/>
        <v>416.20501981505942</v>
      </c>
      <c r="O2870" s="43"/>
      <c r="P2870" s="43"/>
      <c r="X2870" s="37">
        <f t="shared" si="265"/>
        <v>2873</v>
      </c>
      <c r="Y2870" s="38">
        <f t="shared" si="263"/>
        <v>416.76</v>
      </c>
    </row>
    <row r="2871" spans="1:25" x14ac:dyDescent="0.2">
      <c r="A2871" s="37">
        <f t="shared" si="266"/>
        <v>2869</v>
      </c>
      <c r="B2871" s="38">
        <v>416.28</v>
      </c>
      <c r="H2871" s="37">
        <f t="shared" si="267"/>
        <v>2869</v>
      </c>
      <c r="I2871" s="42">
        <f t="shared" si="264"/>
        <v>416.32443857331572</v>
      </c>
      <c r="O2871" s="43"/>
      <c r="P2871" s="43"/>
      <c r="X2871" s="37">
        <f t="shared" si="265"/>
        <v>2874</v>
      </c>
      <c r="Y2871" s="38">
        <f t="shared" si="263"/>
        <v>416.88</v>
      </c>
    </row>
    <row r="2872" spans="1:25" x14ac:dyDescent="0.2">
      <c r="A2872" s="37">
        <f t="shared" si="266"/>
        <v>2870</v>
      </c>
      <c r="B2872" s="38">
        <v>416.4</v>
      </c>
      <c r="H2872" s="37">
        <f t="shared" si="267"/>
        <v>2870</v>
      </c>
      <c r="I2872" s="42">
        <f t="shared" si="264"/>
        <v>416.44385733157196</v>
      </c>
      <c r="O2872" s="43"/>
      <c r="P2872" s="43"/>
      <c r="X2872" s="37">
        <f t="shared" si="265"/>
        <v>2875</v>
      </c>
      <c r="Y2872" s="38">
        <f t="shared" si="263"/>
        <v>417</v>
      </c>
    </row>
    <row r="2873" spans="1:25" x14ac:dyDescent="0.2">
      <c r="A2873" s="37">
        <f t="shared" si="266"/>
        <v>2871</v>
      </c>
      <c r="B2873" s="38">
        <v>416.52</v>
      </c>
      <c r="H2873" s="37">
        <f t="shared" si="267"/>
        <v>2871</v>
      </c>
      <c r="I2873" s="42">
        <f t="shared" si="264"/>
        <v>416.56327608982826</v>
      </c>
      <c r="O2873" s="43"/>
      <c r="P2873" s="43"/>
      <c r="X2873" s="37">
        <f t="shared" si="265"/>
        <v>2876</v>
      </c>
      <c r="Y2873" s="38">
        <f t="shared" si="263"/>
        <v>417.12</v>
      </c>
    </row>
    <row r="2874" spans="1:25" x14ac:dyDescent="0.2">
      <c r="A2874" s="37">
        <f t="shared" si="266"/>
        <v>2872</v>
      </c>
      <c r="B2874" s="38">
        <v>416.64</v>
      </c>
      <c r="H2874" s="37">
        <f t="shared" si="267"/>
        <v>2872</v>
      </c>
      <c r="I2874" s="42">
        <f t="shared" si="264"/>
        <v>416.68269484808451</v>
      </c>
      <c r="O2874" s="43"/>
      <c r="P2874" s="43"/>
      <c r="X2874" s="37">
        <f t="shared" si="265"/>
        <v>2877</v>
      </c>
      <c r="Y2874" s="38">
        <f t="shared" si="263"/>
        <v>417.24</v>
      </c>
    </row>
    <row r="2875" spans="1:25" x14ac:dyDescent="0.2">
      <c r="A2875" s="37">
        <f t="shared" si="266"/>
        <v>2873</v>
      </c>
      <c r="B2875" s="38">
        <v>416.76</v>
      </c>
      <c r="H2875" s="37">
        <f t="shared" si="267"/>
        <v>2873</v>
      </c>
      <c r="I2875" s="42">
        <f t="shared" si="264"/>
        <v>416.80211360634081</v>
      </c>
      <c r="O2875" s="43"/>
      <c r="P2875" s="43"/>
      <c r="X2875" s="37">
        <f t="shared" si="265"/>
        <v>2878</v>
      </c>
      <c r="Y2875" s="38">
        <f t="shared" si="263"/>
        <v>417.36</v>
      </c>
    </row>
    <row r="2876" spans="1:25" x14ac:dyDescent="0.2">
      <c r="A2876" s="37">
        <f t="shared" si="266"/>
        <v>2874</v>
      </c>
      <c r="B2876" s="38">
        <v>416.88</v>
      </c>
      <c r="H2876" s="37">
        <f t="shared" si="267"/>
        <v>2874</v>
      </c>
      <c r="I2876" s="42">
        <f t="shared" si="264"/>
        <v>416.92153236459706</v>
      </c>
      <c r="O2876" s="43"/>
      <c r="P2876" s="43"/>
      <c r="X2876" s="37">
        <f t="shared" si="265"/>
        <v>2879</v>
      </c>
      <c r="Y2876" s="38">
        <f t="shared" ref="Y2876:Y2939" si="268">SUM(Y$2747+((Y$2997-Y$2747)*((X2876-X$2747)/(X$2997-X$2747))))</f>
        <v>417.48</v>
      </c>
    </row>
    <row r="2877" spans="1:25" x14ac:dyDescent="0.2">
      <c r="A2877" s="37">
        <f t="shared" si="266"/>
        <v>2875</v>
      </c>
      <c r="B2877" s="38">
        <v>417</v>
      </c>
      <c r="H2877" s="37">
        <f t="shared" si="267"/>
        <v>2875</v>
      </c>
      <c r="I2877" s="42">
        <f t="shared" si="264"/>
        <v>417.04095112285336</v>
      </c>
      <c r="O2877" s="43"/>
      <c r="P2877" s="43"/>
      <c r="X2877" s="37">
        <f t="shared" si="265"/>
        <v>2880</v>
      </c>
      <c r="Y2877" s="38">
        <f t="shared" si="268"/>
        <v>417.6</v>
      </c>
    </row>
    <row r="2878" spans="1:25" x14ac:dyDescent="0.2">
      <c r="A2878" s="37">
        <f t="shared" si="266"/>
        <v>2876</v>
      </c>
      <c r="B2878" s="38">
        <v>417.12</v>
      </c>
      <c r="H2878" s="37">
        <f t="shared" si="267"/>
        <v>2876</v>
      </c>
      <c r="I2878" s="42">
        <f t="shared" si="264"/>
        <v>417.16036988110966</v>
      </c>
      <c r="O2878" s="43"/>
      <c r="P2878" s="43"/>
      <c r="X2878" s="37">
        <f t="shared" si="265"/>
        <v>2881</v>
      </c>
      <c r="Y2878" s="38">
        <f t="shared" si="268"/>
        <v>417.72</v>
      </c>
    </row>
    <row r="2879" spans="1:25" x14ac:dyDescent="0.2">
      <c r="A2879" s="37">
        <f t="shared" si="266"/>
        <v>2877</v>
      </c>
      <c r="B2879" s="38">
        <v>417.24</v>
      </c>
      <c r="H2879" s="37">
        <f t="shared" si="267"/>
        <v>2877</v>
      </c>
      <c r="I2879" s="42">
        <f t="shared" si="264"/>
        <v>417.2797886393659</v>
      </c>
      <c r="O2879" s="43"/>
      <c r="P2879" s="43"/>
      <c r="X2879" s="37">
        <f t="shared" si="265"/>
        <v>2882</v>
      </c>
      <c r="Y2879" s="38">
        <f t="shared" si="268"/>
        <v>417.84</v>
      </c>
    </row>
    <row r="2880" spans="1:25" x14ac:dyDescent="0.2">
      <c r="A2880" s="37">
        <f t="shared" si="266"/>
        <v>2878</v>
      </c>
      <c r="B2880" s="38">
        <v>417.36</v>
      </c>
      <c r="H2880" s="37">
        <f t="shared" si="267"/>
        <v>2878</v>
      </c>
      <c r="I2880" s="42">
        <f t="shared" si="264"/>
        <v>417.39920739762221</v>
      </c>
      <c r="O2880" s="43"/>
      <c r="P2880" s="43"/>
      <c r="X2880" s="37">
        <f t="shared" si="265"/>
        <v>2883</v>
      </c>
      <c r="Y2880" s="38">
        <f t="shared" si="268"/>
        <v>417.96</v>
      </c>
    </row>
    <row r="2881" spans="1:25" x14ac:dyDescent="0.2">
      <c r="A2881" s="37">
        <f t="shared" si="266"/>
        <v>2879</v>
      </c>
      <c r="B2881" s="38">
        <v>417.48</v>
      </c>
      <c r="H2881" s="37">
        <f t="shared" si="267"/>
        <v>2879</v>
      </c>
      <c r="I2881" s="42">
        <f t="shared" si="264"/>
        <v>417.51862615587845</v>
      </c>
      <c r="O2881" s="43"/>
      <c r="P2881" s="43"/>
      <c r="X2881" s="37">
        <f t="shared" si="265"/>
        <v>2884</v>
      </c>
      <c r="Y2881" s="38">
        <f t="shared" si="268"/>
        <v>418.08</v>
      </c>
    </row>
    <row r="2882" spans="1:25" x14ac:dyDescent="0.2">
      <c r="A2882" s="37">
        <f t="shared" si="266"/>
        <v>2880</v>
      </c>
      <c r="B2882" s="38">
        <v>417.6</v>
      </c>
      <c r="H2882" s="37">
        <f t="shared" si="267"/>
        <v>2880</v>
      </c>
      <c r="I2882" s="42">
        <f t="shared" ref="I2882:I2945" si="269">SUM($F$46+(($F$47-$F$46)*((H2882-$E$46)/($E$47-$E$46))))</f>
        <v>417.63804491413475</v>
      </c>
      <c r="O2882" s="43"/>
      <c r="P2882" s="43"/>
      <c r="X2882" s="37">
        <f t="shared" si="265"/>
        <v>2885</v>
      </c>
      <c r="Y2882" s="38">
        <f t="shared" si="268"/>
        <v>418.2</v>
      </c>
    </row>
    <row r="2883" spans="1:25" x14ac:dyDescent="0.2">
      <c r="A2883" s="37">
        <f t="shared" si="266"/>
        <v>2881</v>
      </c>
      <c r="B2883" s="38">
        <v>417.72</v>
      </c>
      <c r="H2883" s="37">
        <f t="shared" si="267"/>
        <v>2881</v>
      </c>
      <c r="I2883" s="42">
        <f t="shared" si="269"/>
        <v>417.757463672391</v>
      </c>
      <c r="O2883" s="43"/>
      <c r="P2883" s="43"/>
      <c r="X2883" s="37">
        <f t="shared" si="265"/>
        <v>2886</v>
      </c>
      <c r="Y2883" s="38">
        <f t="shared" si="268"/>
        <v>418.32</v>
      </c>
    </row>
    <row r="2884" spans="1:25" x14ac:dyDescent="0.2">
      <c r="A2884" s="37">
        <f t="shared" si="266"/>
        <v>2882</v>
      </c>
      <c r="B2884" s="38">
        <v>417.84</v>
      </c>
      <c r="H2884" s="37">
        <f t="shared" si="267"/>
        <v>2882</v>
      </c>
      <c r="I2884" s="42">
        <f t="shared" si="269"/>
        <v>417.8768824306473</v>
      </c>
      <c r="O2884" s="43"/>
      <c r="P2884" s="43"/>
      <c r="X2884" s="37">
        <f t="shared" ref="X2884:X2947" si="270">X2883+1</f>
        <v>2887</v>
      </c>
      <c r="Y2884" s="38">
        <f t="shared" si="268"/>
        <v>418.44</v>
      </c>
    </row>
    <row r="2885" spans="1:25" x14ac:dyDescent="0.2">
      <c r="A2885" s="37">
        <f t="shared" si="266"/>
        <v>2883</v>
      </c>
      <c r="B2885" s="38">
        <v>417.96</v>
      </c>
      <c r="H2885" s="37">
        <f t="shared" si="267"/>
        <v>2883</v>
      </c>
      <c r="I2885" s="42">
        <f t="shared" si="269"/>
        <v>417.99630118890354</v>
      </c>
      <c r="O2885" s="43"/>
      <c r="P2885" s="43"/>
      <c r="X2885" s="37">
        <f t="shared" si="270"/>
        <v>2888</v>
      </c>
      <c r="Y2885" s="38">
        <f t="shared" si="268"/>
        <v>418.56</v>
      </c>
    </row>
    <row r="2886" spans="1:25" x14ac:dyDescent="0.2">
      <c r="A2886" s="37">
        <f t="shared" si="266"/>
        <v>2884</v>
      </c>
      <c r="B2886" s="38">
        <v>418.08</v>
      </c>
      <c r="H2886" s="37">
        <f t="shared" si="267"/>
        <v>2884</v>
      </c>
      <c r="I2886" s="42">
        <f t="shared" si="269"/>
        <v>418.11571994715985</v>
      </c>
      <c r="O2886" s="43"/>
      <c r="P2886" s="43"/>
      <c r="X2886" s="37">
        <f t="shared" si="270"/>
        <v>2889</v>
      </c>
      <c r="Y2886" s="38">
        <f t="shared" si="268"/>
        <v>418.68</v>
      </c>
    </row>
    <row r="2887" spans="1:25" x14ac:dyDescent="0.2">
      <c r="A2887" s="37">
        <f t="shared" si="266"/>
        <v>2885</v>
      </c>
      <c r="B2887" s="38">
        <v>418.2</v>
      </c>
      <c r="H2887" s="37">
        <f t="shared" si="267"/>
        <v>2885</v>
      </c>
      <c r="I2887" s="42">
        <f t="shared" si="269"/>
        <v>418.23513870541609</v>
      </c>
      <c r="O2887" s="43"/>
      <c r="P2887" s="43"/>
      <c r="X2887" s="37">
        <f t="shared" si="270"/>
        <v>2890</v>
      </c>
      <c r="Y2887" s="38">
        <f t="shared" si="268"/>
        <v>418.8</v>
      </c>
    </row>
    <row r="2888" spans="1:25" x14ac:dyDescent="0.2">
      <c r="A2888" s="37">
        <f t="shared" si="266"/>
        <v>2886</v>
      </c>
      <c r="B2888" s="38">
        <v>418.32</v>
      </c>
      <c r="H2888" s="37">
        <f t="shared" si="267"/>
        <v>2886</v>
      </c>
      <c r="I2888" s="42">
        <f t="shared" si="269"/>
        <v>418.35455746367239</v>
      </c>
      <c r="O2888" s="43"/>
      <c r="P2888" s="43"/>
      <c r="X2888" s="37">
        <f t="shared" si="270"/>
        <v>2891</v>
      </c>
      <c r="Y2888" s="38">
        <f t="shared" si="268"/>
        <v>418.92</v>
      </c>
    </row>
    <row r="2889" spans="1:25" x14ac:dyDescent="0.2">
      <c r="A2889" s="37">
        <f t="shared" ref="A2889:A2952" si="271">A2888+1</f>
        <v>2887</v>
      </c>
      <c r="B2889" s="38">
        <v>418.44</v>
      </c>
      <c r="H2889" s="37">
        <f t="shared" ref="H2889:H2952" si="272">H2888+1</f>
        <v>2887</v>
      </c>
      <c r="I2889" s="42">
        <f t="shared" si="269"/>
        <v>418.47397622192864</v>
      </c>
      <c r="O2889" s="43"/>
      <c r="P2889" s="43"/>
      <c r="X2889" s="37">
        <f t="shared" si="270"/>
        <v>2892</v>
      </c>
      <c r="Y2889" s="38">
        <f t="shared" si="268"/>
        <v>419.04</v>
      </c>
    </row>
    <row r="2890" spans="1:25" x14ac:dyDescent="0.2">
      <c r="A2890" s="37">
        <f t="shared" si="271"/>
        <v>2888</v>
      </c>
      <c r="B2890" s="38">
        <v>418.56</v>
      </c>
      <c r="H2890" s="37">
        <f t="shared" si="272"/>
        <v>2888</v>
      </c>
      <c r="I2890" s="42">
        <f t="shared" si="269"/>
        <v>418.59339498018494</v>
      </c>
      <c r="O2890" s="43"/>
      <c r="P2890" s="43"/>
      <c r="X2890" s="37">
        <f t="shared" si="270"/>
        <v>2893</v>
      </c>
      <c r="Y2890" s="38">
        <f t="shared" si="268"/>
        <v>419.16</v>
      </c>
    </row>
    <row r="2891" spans="1:25" x14ac:dyDescent="0.2">
      <c r="A2891" s="37">
        <f t="shared" si="271"/>
        <v>2889</v>
      </c>
      <c r="B2891" s="38">
        <v>418.68</v>
      </c>
      <c r="H2891" s="37">
        <f t="shared" si="272"/>
        <v>2889</v>
      </c>
      <c r="I2891" s="42">
        <f t="shared" si="269"/>
        <v>418.71281373844118</v>
      </c>
      <c r="O2891" s="43"/>
      <c r="P2891" s="43"/>
      <c r="X2891" s="37">
        <f t="shared" si="270"/>
        <v>2894</v>
      </c>
      <c r="Y2891" s="38">
        <f t="shared" si="268"/>
        <v>419.28</v>
      </c>
    </row>
    <row r="2892" spans="1:25" x14ac:dyDescent="0.2">
      <c r="A2892" s="37">
        <f t="shared" si="271"/>
        <v>2890</v>
      </c>
      <c r="B2892" s="38">
        <v>418.8</v>
      </c>
      <c r="H2892" s="37">
        <f t="shared" si="272"/>
        <v>2890</v>
      </c>
      <c r="I2892" s="42">
        <f t="shared" si="269"/>
        <v>418.83223249669749</v>
      </c>
      <c r="O2892" s="43"/>
      <c r="P2892" s="43"/>
      <c r="X2892" s="37">
        <f t="shared" si="270"/>
        <v>2895</v>
      </c>
      <c r="Y2892" s="38">
        <f t="shared" si="268"/>
        <v>419.4</v>
      </c>
    </row>
    <row r="2893" spans="1:25" x14ac:dyDescent="0.2">
      <c r="A2893" s="37">
        <f t="shared" si="271"/>
        <v>2891</v>
      </c>
      <c r="B2893" s="38">
        <v>418.92</v>
      </c>
      <c r="H2893" s="37">
        <f t="shared" si="272"/>
        <v>2891</v>
      </c>
      <c r="I2893" s="42">
        <f t="shared" si="269"/>
        <v>418.95165125495373</v>
      </c>
      <c r="O2893" s="43"/>
      <c r="P2893" s="43"/>
      <c r="X2893" s="37">
        <f t="shared" si="270"/>
        <v>2896</v>
      </c>
      <c r="Y2893" s="38">
        <f t="shared" si="268"/>
        <v>419.52</v>
      </c>
    </row>
    <row r="2894" spans="1:25" x14ac:dyDescent="0.2">
      <c r="A2894" s="37">
        <f t="shared" si="271"/>
        <v>2892</v>
      </c>
      <c r="B2894" s="38">
        <v>419.04</v>
      </c>
      <c r="H2894" s="37">
        <f t="shared" si="272"/>
        <v>2892</v>
      </c>
      <c r="I2894" s="42">
        <f t="shared" si="269"/>
        <v>419.07107001321003</v>
      </c>
      <c r="O2894" s="43"/>
      <c r="P2894" s="43"/>
      <c r="X2894" s="37">
        <f t="shared" si="270"/>
        <v>2897</v>
      </c>
      <c r="Y2894" s="38">
        <f t="shared" si="268"/>
        <v>419.64</v>
      </c>
    </row>
    <row r="2895" spans="1:25" x14ac:dyDescent="0.2">
      <c r="A2895" s="37">
        <f t="shared" si="271"/>
        <v>2893</v>
      </c>
      <c r="B2895" s="38">
        <v>419.16</v>
      </c>
      <c r="H2895" s="37">
        <f t="shared" si="272"/>
        <v>2893</v>
      </c>
      <c r="I2895" s="42">
        <f t="shared" si="269"/>
        <v>419.19048877146633</v>
      </c>
      <c r="O2895" s="43"/>
      <c r="P2895" s="43"/>
      <c r="X2895" s="37">
        <f t="shared" si="270"/>
        <v>2898</v>
      </c>
      <c r="Y2895" s="38">
        <f t="shared" si="268"/>
        <v>419.76</v>
      </c>
    </row>
    <row r="2896" spans="1:25" x14ac:dyDescent="0.2">
      <c r="A2896" s="37">
        <f t="shared" si="271"/>
        <v>2894</v>
      </c>
      <c r="B2896" s="38">
        <v>419.28</v>
      </c>
      <c r="H2896" s="37">
        <f t="shared" si="272"/>
        <v>2894</v>
      </c>
      <c r="I2896" s="42">
        <f t="shared" si="269"/>
        <v>419.30990752972258</v>
      </c>
      <c r="O2896" s="43"/>
      <c r="P2896" s="43"/>
      <c r="X2896" s="37">
        <f t="shared" si="270"/>
        <v>2899</v>
      </c>
      <c r="Y2896" s="38">
        <f t="shared" si="268"/>
        <v>419.88</v>
      </c>
    </row>
    <row r="2897" spans="1:25" x14ac:dyDescent="0.2">
      <c r="A2897" s="37">
        <f t="shared" si="271"/>
        <v>2895</v>
      </c>
      <c r="B2897" s="38">
        <v>419.4</v>
      </c>
      <c r="H2897" s="37">
        <f t="shared" si="272"/>
        <v>2895</v>
      </c>
      <c r="I2897" s="42">
        <f t="shared" si="269"/>
        <v>419.42932628797888</v>
      </c>
      <c r="O2897" s="43"/>
      <c r="P2897" s="43"/>
      <c r="X2897" s="37">
        <f t="shared" si="270"/>
        <v>2900</v>
      </c>
      <c r="Y2897" s="38">
        <f t="shared" si="268"/>
        <v>420</v>
      </c>
    </row>
    <row r="2898" spans="1:25" x14ac:dyDescent="0.2">
      <c r="A2898" s="37">
        <f t="shared" si="271"/>
        <v>2896</v>
      </c>
      <c r="B2898" s="38">
        <v>419.52</v>
      </c>
      <c r="H2898" s="37">
        <f t="shared" si="272"/>
        <v>2896</v>
      </c>
      <c r="I2898" s="42">
        <f t="shared" si="269"/>
        <v>419.54874504623513</v>
      </c>
      <c r="O2898" s="43"/>
      <c r="P2898" s="43"/>
      <c r="X2898" s="37">
        <f t="shared" si="270"/>
        <v>2901</v>
      </c>
      <c r="Y2898" s="38">
        <f t="shared" si="268"/>
        <v>420.12</v>
      </c>
    </row>
    <row r="2899" spans="1:25" x14ac:dyDescent="0.2">
      <c r="A2899" s="37">
        <f t="shared" si="271"/>
        <v>2897</v>
      </c>
      <c r="B2899" s="38">
        <v>419.64</v>
      </c>
      <c r="H2899" s="37">
        <f t="shared" si="272"/>
        <v>2897</v>
      </c>
      <c r="I2899" s="42">
        <f t="shared" si="269"/>
        <v>419.66816380449143</v>
      </c>
      <c r="O2899" s="43"/>
      <c r="P2899" s="43"/>
      <c r="X2899" s="37">
        <f t="shared" si="270"/>
        <v>2902</v>
      </c>
      <c r="Y2899" s="38">
        <f t="shared" si="268"/>
        <v>420.24</v>
      </c>
    </row>
    <row r="2900" spans="1:25" x14ac:dyDescent="0.2">
      <c r="A2900" s="37">
        <f t="shared" si="271"/>
        <v>2898</v>
      </c>
      <c r="B2900" s="38">
        <v>419.76</v>
      </c>
      <c r="H2900" s="37">
        <f t="shared" si="272"/>
        <v>2898</v>
      </c>
      <c r="I2900" s="42">
        <f t="shared" si="269"/>
        <v>419.78758256274767</v>
      </c>
      <c r="O2900" s="43"/>
      <c r="P2900" s="43"/>
      <c r="X2900" s="37">
        <f t="shared" si="270"/>
        <v>2903</v>
      </c>
      <c r="Y2900" s="38">
        <f t="shared" si="268"/>
        <v>420.36</v>
      </c>
    </row>
    <row r="2901" spans="1:25" x14ac:dyDescent="0.2">
      <c r="A2901" s="37">
        <f t="shared" si="271"/>
        <v>2899</v>
      </c>
      <c r="B2901" s="38">
        <v>419.88</v>
      </c>
      <c r="H2901" s="37">
        <f t="shared" si="272"/>
        <v>2899</v>
      </c>
      <c r="I2901" s="42">
        <f t="shared" si="269"/>
        <v>419.90700132100397</v>
      </c>
      <c r="O2901" s="43"/>
      <c r="P2901" s="43"/>
      <c r="X2901" s="37">
        <f t="shared" si="270"/>
        <v>2904</v>
      </c>
      <c r="Y2901" s="38">
        <f t="shared" si="268"/>
        <v>420.48</v>
      </c>
    </row>
    <row r="2902" spans="1:25" x14ac:dyDescent="0.2">
      <c r="A2902" s="37">
        <f t="shared" si="271"/>
        <v>2900</v>
      </c>
      <c r="B2902" s="38">
        <v>420</v>
      </c>
      <c r="H2902" s="37">
        <f t="shared" si="272"/>
        <v>2900</v>
      </c>
      <c r="I2902" s="42">
        <f t="shared" si="269"/>
        <v>420.02642007926022</v>
      </c>
      <c r="O2902" s="43"/>
      <c r="P2902" s="43"/>
      <c r="X2902" s="37">
        <f t="shared" si="270"/>
        <v>2905</v>
      </c>
      <c r="Y2902" s="38">
        <f t="shared" si="268"/>
        <v>420.6</v>
      </c>
    </row>
    <row r="2903" spans="1:25" x14ac:dyDescent="0.2">
      <c r="A2903" s="37">
        <f t="shared" si="271"/>
        <v>2901</v>
      </c>
      <c r="B2903" s="38">
        <v>420.12</v>
      </c>
      <c r="H2903" s="37">
        <f t="shared" si="272"/>
        <v>2901</v>
      </c>
      <c r="I2903" s="42">
        <f t="shared" si="269"/>
        <v>420.14583883751652</v>
      </c>
      <c r="O2903" s="43"/>
      <c r="P2903" s="43"/>
      <c r="X2903" s="37">
        <f t="shared" si="270"/>
        <v>2906</v>
      </c>
      <c r="Y2903" s="38">
        <f t="shared" si="268"/>
        <v>420.72</v>
      </c>
    </row>
    <row r="2904" spans="1:25" x14ac:dyDescent="0.2">
      <c r="A2904" s="37">
        <f t="shared" si="271"/>
        <v>2902</v>
      </c>
      <c r="B2904" s="38">
        <v>420.24</v>
      </c>
      <c r="H2904" s="37">
        <f t="shared" si="272"/>
        <v>2902</v>
      </c>
      <c r="I2904" s="42">
        <f t="shared" si="269"/>
        <v>420.26525759577277</v>
      </c>
      <c r="O2904" s="43"/>
      <c r="P2904" s="43"/>
      <c r="X2904" s="37">
        <f t="shared" si="270"/>
        <v>2907</v>
      </c>
      <c r="Y2904" s="38">
        <f t="shared" si="268"/>
        <v>420.84</v>
      </c>
    </row>
    <row r="2905" spans="1:25" x14ac:dyDescent="0.2">
      <c r="A2905" s="37">
        <f t="shared" si="271"/>
        <v>2903</v>
      </c>
      <c r="B2905" s="38">
        <v>420.36</v>
      </c>
      <c r="H2905" s="37">
        <f t="shared" si="272"/>
        <v>2903</v>
      </c>
      <c r="I2905" s="42">
        <f t="shared" si="269"/>
        <v>420.38467635402907</v>
      </c>
      <c r="O2905" s="43"/>
      <c r="P2905" s="43"/>
      <c r="X2905" s="37">
        <f t="shared" si="270"/>
        <v>2908</v>
      </c>
      <c r="Y2905" s="38">
        <f t="shared" si="268"/>
        <v>420.96</v>
      </c>
    </row>
    <row r="2906" spans="1:25" x14ac:dyDescent="0.2">
      <c r="A2906" s="37">
        <f t="shared" si="271"/>
        <v>2904</v>
      </c>
      <c r="B2906" s="38">
        <v>420.48</v>
      </c>
      <c r="H2906" s="37">
        <f t="shared" si="272"/>
        <v>2904</v>
      </c>
      <c r="I2906" s="42">
        <f t="shared" si="269"/>
        <v>420.50409511228531</v>
      </c>
      <c r="O2906" s="43"/>
      <c r="P2906" s="43"/>
      <c r="X2906" s="37">
        <f t="shared" si="270"/>
        <v>2909</v>
      </c>
      <c r="Y2906" s="38">
        <f t="shared" si="268"/>
        <v>421.08</v>
      </c>
    </row>
    <row r="2907" spans="1:25" x14ac:dyDescent="0.2">
      <c r="A2907" s="37">
        <f t="shared" si="271"/>
        <v>2905</v>
      </c>
      <c r="B2907" s="38">
        <v>420.6</v>
      </c>
      <c r="H2907" s="37">
        <f t="shared" si="272"/>
        <v>2905</v>
      </c>
      <c r="I2907" s="42">
        <f t="shared" si="269"/>
        <v>420.62351387054161</v>
      </c>
      <c r="O2907" s="43"/>
      <c r="P2907" s="43"/>
      <c r="X2907" s="37">
        <f t="shared" si="270"/>
        <v>2910</v>
      </c>
      <c r="Y2907" s="38">
        <f t="shared" si="268"/>
        <v>421.2</v>
      </c>
    </row>
    <row r="2908" spans="1:25" x14ac:dyDescent="0.2">
      <c r="A2908" s="37">
        <f t="shared" si="271"/>
        <v>2906</v>
      </c>
      <c r="B2908" s="38">
        <v>420.72</v>
      </c>
      <c r="H2908" s="37">
        <f t="shared" si="272"/>
        <v>2906</v>
      </c>
      <c r="I2908" s="42">
        <f t="shared" si="269"/>
        <v>420.74293262879786</v>
      </c>
      <c r="O2908" s="43"/>
      <c r="P2908" s="43"/>
      <c r="X2908" s="37">
        <f t="shared" si="270"/>
        <v>2911</v>
      </c>
      <c r="Y2908" s="38">
        <f t="shared" si="268"/>
        <v>421.32</v>
      </c>
    </row>
    <row r="2909" spans="1:25" x14ac:dyDescent="0.2">
      <c r="A2909" s="37">
        <f t="shared" si="271"/>
        <v>2907</v>
      </c>
      <c r="B2909" s="38">
        <v>420.84</v>
      </c>
      <c r="H2909" s="37">
        <f t="shared" si="272"/>
        <v>2907</v>
      </c>
      <c r="I2909" s="42">
        <f t="shared" si="269"/>
        <v>420.86235138705416</v>
      </c>
      <c r="O2909" s="43"/>
      <c r="P2909" s="43"/>
      <c r="X2909" s="37">
        <f t="shared" si="270"/>
        <v>2912</v>
      </c>
      <c r="Y2909" s="38">
        <f t="shared" si="268"/>
        <v>421.44</v>
      </c>
    </row>
    <row r="2910" spans="1:25" x14ac:dyDescent="0.2">
      <c r="A2910" s="37">
        <f t="shared" si="271"/>
        <v>2908</v>
      </c>
      <c r="B2910" s="38">
        <v>420.96</v>
      </c>
      <c r="H2910" s="37">
        <f t="shared" si="272"/>
        <v>2908</v>
      </c>
      <c r="I2910" s="42">
        <f t="shared" si="269"/>
        <v>420.98177014531041</v>
      </c>
      <c r="O2910" s="43"/>
      <c r="P2910" s="43"/>
      <c r="X2910" s="37">
        <f t="shared" si="270"/>
        <v>2913</v>
      </c>
      <c r="Y2910" s="38">
        <f t="shared" si="268"/>
        <v>421.56</v>
      </c>
    </row>
    <row r="2911" spans="1:25" x14ac:dyDescent="0.2">
      <c r="A2911" s="37">
        <f t="shared" si="271"/>
        <v>2909</v>
      </c>
      <c r="B2911" s="38">
        <v>421.08</v>
      </c>
      <c r="H2911" s="37">
        <f t="shared" si="272"/>
        <v>2909</v>
      </c>
      <c r="I2911" s="42">
        <f t="shared" si="269"/>
        <v>421.10118890356671</v>
      </c>
      <c r="O2911" s="43"/>
      <c r="P2911" s="43"/>
      <c r="X2911" s="37">
        <f t="shared" si="270"/>
        <v>2914</v>
      </c>
      <c r="Y2911" s="38">
        <f t="shared" si="268"/>
        <v>421.68</v>
      </c>
    </row>
    <row r="2912" spans="1:25" x14ac:dyDescent="0.2">
      <c r="A2912" s="37">
        <f t="shared" si="271"/>
        <v>2910</v>
      </c>
      <c r="B2912" s="38">
        <v>421.2</v>
      </c>
      <c r="H2912" s="37">
        <f t="shared" si="272"/>
        <v>2910</v>
      </c>
      <c r="I2912" s="42">
        <f t="shared" si="269"/>
        <v>421.22060766182301</v>
      </c>
      <c r="O2912" s="43"/>
      <c r="P2912" s="43"/>
      <c r="X2912" s="37">
        <f t="shared" si="270"/>
        <v>2915</v>
      </c>
      <c r="Y2912" s="38">
        <f t="shared" si="268"/>
        <v>421.8</v>
      </c>
    </row>
    <row r="2913" spans="1:25" x14ac:dyDescent="0.2">
      <c r="A2913" s="37">
        <f t="shared" si="271"/>
        <v>2911</v>
      </c>
      <c r="B2913" s="38">
        <v>421.32</v>
      </c>
      <c r="H2913" s="37">
        <f t="shared" si="272"/>
        <v>2911</v>
      </c>
      <c r="I2913" s="42">
        <f t="shared" si="269"/>
        <v>421.34002642007925</v>
      </c>
      <c r="O2913" s="43"/>
      <c r="P2913" s="43"/>
      <c r="X2913" s="37">
        <f t="shared" si="270"/>
        <v>2916</v>
      </c>
      <c r="Y2913" s="38">
        <f t="shared" si="268"/>
        <v>421.92</v>
      </c>
    </row>
    <row r="2914" spans="1:25" x14ac:dyDescent="0.2">
      <c r="A2914" s="37">
        <f t="shared" si="271"/>
        <v>2912</v>
      </c>
      <c r="B2914" s="38">
        <v>421.44</v>
      </c>
      <c r="H2914" s="37">
        <f t="shared" si="272"/>
        <v>2912</v>
      </c>
      <c r="I2914" s="42">
        <f t="shared" si="269"/>
        <v>421.45944517833556</v>
      </c>
      <c r="O2914" s="43"/>
      <c r="P2914" s="43"/>
      <c r="X2914" s="37">
        <f t="shared" si="270"/>
        <v>2917</v>
      </c>
      <c r="Y2914" s="38">
        <f t="shared" si="268"/>
        <v>422.04</v>
      </c>
    </row>
    <row r="2915" spans="1:25" x14ac:dyDescent="0.2">
      <c r="A2915" s="37">
        <f t="shared" si="271"/>
        <v>2913</v>
      </c>
      <c r="B2915" s="38">
        <v>421.56</v>
      </c>
      <c r="H2915" s="37">
        <f t="shared" si="272"/>
        <v>2913</v>
      </c>
      <c r="I2915" s="42">
        <f t="shared" si="269"/>
        <v>421.5788639365918</v>
      </c>
      <c r="O2915" s="43"/>
      <c r="P2915" s="43"/>
      <c r="X2915" s="37">
        <f t="shared" si="270"/>
        <v>2918</v>
      </c>
      <c r="Y2915" s="38">
        <f t="shared" si="268"/>
        <v>422.16</v>
      </c>
    </row>
    <row r="2916" spans="1:25" x14ac:dyDescent="0.2">
      <c r="A2916" s="37">
        <f t="shared" si="271"/>
        <v>2914</v>
      </c>
      <c r="B2916" s="38">
        <v>421.68</v>
      </c>
      <c r="H2916" s="37">
        <f t="shared" si="272"/>
        <v>2914</v>
      </c>
      <c r="I2916" s="42">
        <f t="shared" si="269"/>
        <v>421.6982826948481</v>
      </c>
      <c r="O2916" s="43"/>
      <c r="P2916" s="43"/>
      <c r="X2916" s="37">
        <f t="shared" si="270"/>
        <v>2919</v>
      </c>
      <c r="Y2916" s="38">
        <f t="shared" si="268"/>
        <v>422.28</v>
      </c>
    </row>
    <row r="2917" spans="1:25" x14ac:dyDescent="0.2">
      <c r="A2917" s="37">
        <f t="shared" si="271"/>
        <v>2915</v>
      </c>
      <c r="B2917" s="38">
        <v>421.8</v>
      </c>
      <c r="H2917" s="37">
        <f t="shared" si="272"/>
        <v>2915</v>
      </c>
      <c r="I2917" s="42">
        <f t="shared" si="269"/>
        <v>421.81770145310435</v>
      </c>
      <c r="O2917" s="43"/>
      <c r="P2917" s="43"/>
      <c r="X2917" s="37">
        <f t="shared" si="270"/>
        <v>2920</v>
      </c>
      <c r="Y2917" s="38">
        <f t="shared" si="268"/>
        <v>422.4</v>
      </c>
    </row>
    <row r="2918" spans="1:25" x14ac:dyDescent="0.2">
      <c r="A2918" s="37">
        <f t="shared" si="271"/>
        <v>2916</v>
      </c>
      <c r="B2918" s="38">
        <v>421.92</v>
      </c>
      <c r="H2918" s="37">
        <f t="shared" si="272"/>
        <v>2916</v>
      </c>
      <c r="I2918" s="42">
        <f t="shared" si="269"/>
        <v>421.93712021136065</v>
      </c>
      <c r="O2918" s="43"/>
      <c r="P2918" s="43"/>
      <c r="X2918" s="37">
        <f t="shared" si="270"/>
        <v>2921</v>
      </c>
      <c r="Y2918" s="38">
        <f t="shared" si="268"/>
        <v>422.52</v>
      </c>
    </row>
    <row r="2919" spans="1:25" x14ac:dyDescent="0.2">
      <c r="A2919" s="37">
        <f t="shared" si="271"/>
        <v>2917</v>
      </c>
      <c r="B2919" s="38">
        <v>422.04</v>
      </c>
      <c r="H2919" s="37">
        <f t="shared" si="272"/>
        <v>2917</v>
      </c>
      <c r="I2919" s="42">
        <f t="shared" si="269"/>
        <v>422.05653896961689</v>
      </c>
      <c r="O2919" s="43"/>
      <c r="P2919" s="43"/>
      <c r="X2919" s="37">
        <f t="shared" si="270"/>
        <v>2922</v>
      </c>
      <c r="Y2919" s="38">
        <f t="shared" si="268"/>
        <v>422.64</v>
      </c>
    </row>
    <row r="2920" spans="1:25" x14ac:dyDescent="0.2">
      <c r="A2920" s="37">
        <f t="shared" si="271"/>
        <v>2918</v>
      </c>
      <c r="B2920" s="38">
        <v>422.16</v>
      </c>
      <c r="H2920" s="37">
        <f t="shared" si="272"/>
        <v>2918</v>
      </c>
      <c r="I2920" s="42">
        <f t="shared" si="269"/>
        <v>422.1759577278732</v>
      </c>
      <c r="O2920" s="43"/>
      <c r="P2920" s="43"/>
      <c r="X2920" s="37">
        <f t="shared" si="270"/>
        <v>2923</v>
      </c>
      <c r="Y2920" s="38">
        <f t="shared" si="268"/>
        <v>422.76</v>
      </c>
    </row>
    <row r="2921" spans="1:25" x14ac:dyDescent="0.2">
      <c r="A2921" s="37">
        <f t="shared" si="271"/>
        <v>2919</v>
      </c>
      <c r="B2921" s="38">
        <v>422.28</v>
      </c>
      <c r="H2921" s="37">
        <f t="shared" si="272"/>
        <v>2919</v>
      </c>
      <c r="I2921" s="42">
        <f t="shared" si="269"/>
        <v>422.29537648612944</v>
      </c>
      <c r="O2921" s="43"/>
      <c r="P2921" s="43"/>
      <c r="X2921" s="37">
        <f t="shared" si="270"/>
        <v>2924</v>
      </c>
      <c r="Y2921" s="38">
        <f t="shared" si="268"/>
        <v>422.88</v>
      </c>
    </row>
    <row r="2922" spans="1:25" x14ac:dyDescent="0.2">
      <c r="A2922" s="37">
        <f t="shared" si="271"/>
        <v>2920</v>
      </c>
      <c r="B2922" s="38">
        <v>422.4</v>
      </c>
      <c r="H2922" s="37">
        <f t="shared" si="272"/>
        <v>2920</v>
      </c>
      <c r="I2922" s="42">
        <f t="shared" si="269"/>
        <v>422.41479524438574</v>
      </c>
      <c r="O2922" s="43"/>
      <c r="P2922" s="43"/>
      <c r="X2922" s="37">
        <f t="shared" si="270"/>
        <v>2925</v>
      </c>
      <c r="Y2922" s="38">
        <f t="shared" si="268"/>
        <v>423</v>
      </c>
    </row>
    <row r="2923" spans="1:25" x14ac:dyDescent="0.2">
      <c r="A2923" s="37">
        <f t="shared" si="271"/>
        <v>2921</v>
      </c>
      <c r="B2923" s="38">
        <v>422.52</v>
      </c>
      <c r="H2923" s="37">
        <f t="shared" si="272"/>
        <v>2921</v>
      </c>
      <c r="I2923" s="42">
        <f t="shared" si="269"/>
        <v>422.53421400264199</v>
      </c>
      <c r="O2923" s="43"/>
      <c r="P2923" s="43"/>
      <c r="X2923" s="37">
        <f t="shared" si="270"/>
        <v>2926</v>
      </c>
      <c r="Y2923" s="38">
        <f t="shared" si="268"/>
        <v>423.12</v>
      </c>
    </row>
    <row r="2924" spans="1:25" x14ac:dyDescent="0.2">
      <c r="A2924" s="37">
        <f t="shared" si="271"/>
        <v>2922</v>
      </c>
      <c r="B2924" s="38">
        <v>422.64</v>
      </c>
      <c r="H2924" s="37">
        <f t="shared" si="272"/>
        <v>2922</v>
      </c>
      <c r="I2924" s="42">
        <f t="shared" si="269"/>
        <v>422.65363276089829</v>
      </c>
      <c r="O2924" s="43"/>
      <c r="P2924" s="43"/>
      <c r="X2924" s="37">
        <f t="shared" si="270"/>
        <v>2927</v>
      </c>
      <c r="Y2924" s="38">
        <f t="shared" si="268"/>
        <v>423.24</v>
      </c>
    </row>
    <row r="2925" spans="1:25" x14ac:dyDescent="0.2">
      <c r="A2925" s="37">
        <f t="shared" si="271"/>
        <v>2923</v>
      </c>
      <c r="B2925" s="38">
        <v>422.76</v>
      </c>
      <c r="H2925" s="37">
        <f t="shared" si="272"/>
        <v>2923</v>
      </c>
      <c r="I2925" s="42">
        <f t="shared" si="269"/>
        <v>422.77305151915454</v>
      </c>
      <c r="O2925" s="43"/>
      <c r="P2925" s="43"/>
      <c r="X2925" s="37">
        <f t="shared" si="270"/>
        <v>2928</v>
      </c>
      <c r="Y2925" s="38">
        <f t="shared" si="268"/>
        <v>423.36</v>
      </c>
    </row>
    <row r="2926" spans="1:25" x14ac:dyDescent="0.2">
      <c r="A2926" s="37">
        <f t="shared" si="271"/>
        <v>2924</v>
      </c>
      <c r="B2926" s="38">
        <v>422.88</v>
      </c>
      <c r="H2926" s="37">
        <f t="shared" si="272"/>
        <v>2924</v>
      </c>
      <c r="I2926" s="42">
        <f t="shared" si="269"/>
        <v>422.89247027741084</v>
      </c>
      <c r="O2926" s="43"/>
      <c r="P2926" s="43"/>
      <c r="X2926" s="37">
        <f t="shared" si="270"/>
        <v>2929</v>
      </c>
      <c r="Y2926" s="38">
        <f t="shared" si="268"/>
        <v>423.48</v>
      </c>
    </row>
    <row r="2927" spans="1:25" x14ac:dyDescent="0.2">
      <c r="A2927" s="37">
        <f t="shared" si="271"/>
        <v>2925</v>
      </c>
      <c r="B2927" s="38">
        <v>423</v>
      </c>
      <c r="H2927" s="37">
        <f t="shared" si="272"/>
        <v>2925</v>
      </c>
      <c r="I2927" s="42">
        <f t="shared" si="269"/>
        <v>423.01188903566708</v>
      </c>
      <c r="O2927" s="43"/>
      <c r="P2927" s="43"/>
      <c r="X2927" s="37">
        <f t="shared" si="270"/>
        <v>2930</v>
      </c>
      <c r="Y2927" s="38">
        <f t="shared" si="268"/>
        <v>423.6</v>
      </c>
    </row>
    <row r="2928" spans="1:25" x14ac:dyDescent="0.2">
      <c r="A2928" s="37">
        <f t="shared" si="271"/>
        <v>2926</v>
      </c>
      <c r="B2928" s="38">
        <v>423.12</v>
      </c>
      <c r="H2928" s="37">
        <f t="shared" si="272"/>
        <v>2926</v>
      </c>
      <c r="I2928" s="42">
        <f t="shared" si="269"/>
        <v>423.13130779392338</v>
      </c>
      <c r="O2928" s="43"/>
      <c r="P2928" s="43"/>
      <c r="X2928" s="37">
        <f t="shared" si="270"/>
        <v>2931</v>
      </c>
      <c r="Y2928" s="38">
        <f t="shared" si="268"/>
        <v>423.72</v>
      </c>
    </row>
    <row r="2929" spans="1:25" x14ac:dyDescent="0.2">
      <c r="A2929" s="37">
        <f t="shared" si="271"/>
        <v>2927</v>
      </c>
      <c r="B2929" s="38">
        <v>423.24</v>
      </c>
      <c r="H2929" s="37">
        <f t="shared" si="272"/>
        <v>2927</v>
      </c>
      <c r="I2929" s="42">
        <f t="shared" si="269"/>
        <v>423.25072655217963</v>
      </c>
      <c r="O2929" s="43"/>
      <c r="P2929" s="43"/>
      <c r="X2929" s="37">
        <f t="shared" si="270"/>
        <v>2932</v>
      </c>
      <c r="Y2929" s="38">
        <f t="shared" si="268"/>
        <v>423.84</v>
      </c>
    </row>
    <row r="2930" spans="1:25" x14ac:dyDescent="0.2">
      <c r="A2930" s="37">
        <f t="shared" si="271"/>
        <v>2928</v>
      </c>
      <c r="B2930" s="38">
        <v>423.36</v>
      </c>
      <c r="H2930" s="37">
        <f t="shared" si="272"/>
        <v>2928</v>
      </c>
      <c r="I2930" s="42">
        <f t="shared" si="269"/>
        <v>423.37014531043593</v>
      </c>
      <c r="O2930" s="43"/>
      <c r="P2930" s="43"/>
      <c r="X2930" s="37">
        <f t="shared" si="270"/>
        <v>2933</v>
      </c>
      <c r="Y2930" s="38">
        <f t="shared" si="268"/>
        <v>423.96</v>
      </c>
    </row>
    <row r="2931" spans="1:25" x14ac:dyDescent="0.2">
      <c r="A2931" s="37">
        <f t="shared" si="271"/>
        <v>2929</v>
      </c>
      <c r="B2931" s="38">
        <v>423.48</v>
      </c>
      <c r="H2931" s="37">
        <f t="shared" si="272"/>
        <v>2929</v>
      </c>
      <c r="I2931" s="42">
        <f t="shared" si="269"/>
        <v>423.48956406869218</v>
      </c>
      <c r="O2931" s="43"/>
      <c r="P2931" s="43"/>
      <c r="X2931" s="37">
        <f t="shared" si="270"/>
        <v>2934</v>
      </c>
      <c r="Y2931" s="38">
        <f t="shared" si="268"/>
        <v>424.08</v>
      </c>
    </row>
    <row r="2932" spans="1:25" x14ac:dyDescent="0.2">
      <c r="A2932" s="37">
        <f t="shared" si="271"/>
        <v>2930</v>
      </c>
      <c r="B2932" s="38">
        <v>423.6</v>
      </c>
      <c r="H2932" s="37">
        <f t="shared" si="272"/>
        <v>2930</v>
      </c>
      <c r="I2932" s="42">
        <f t="shared" si="269"/>
        <v>423.60898282694848</v>
      </c>
      <c r="O2932" s="43"/>
      <c r="P2932" s="43"/>
      <c r="X2932" s="37">
        <f t="shared" si="270"/>
        <v>2935</v>
      </c>
      <c r="Y2932" s="38">
        <f t="shared" si="268"/>
        <v>424.2</v>
      </c>
    </row>
    <row r="2933" spans="1:25" x14ac:dyDescent="0.2">
      <c r="A2933" s="37">
        <f t="shared" si="271"/>
        <v>2931</v>
      </c>
      <c r="B2933" s="38">
        <v>423.72</v>
      </c>
      <c r="H2933" s="37">
        <f t="shared" si="272"/>
        <v>2931</v>
      </c>
      <c r="I2933" s="42">
        <f t="shared" si="269"/>
        <v>423.72840158520478</v>
      </c>
      <c r="O2933" s="43"/>
      <c r="P2933" s="43"/>
      <c r="X2933" s="37">
        <f t="shared" si="270"/>
        <v>2936</v>
      </c>
      <c r="Y2933" s="38">
        <f t="shared" si="268"/>
        <v>424.32</v>
      </c>
    </row>
    <row r="2934" spans="1:25" x14ac:dyDescent="0.2">
      <c r="A2934" s="37">
        <f t="shared" si="271"/>
        <v>2932</v>
      </c>
      <c r="B2934" s="38">
        <v>423.84</v>
      </c>
      <c r="H2934" s="37">
        <f t="shared" si="272"/>
        <v>2932</v>
      </c>
      <c r="I2934" s="42">
        <f t="shared" si="269"/>
        <v>423.84782034346102</v>
      </c>
      <c r="O2934" s="43"/>
      <c r="P2934" s="43"/>
      <c r="X2934" s="37">
        <f t="shared" si="270"/>
        <v>2937</v>
      </c>
      <c r="Y2934" s="38">
        <f t="shared" si="268"/>
        <v>424.44</v>
      </c>
    </row>
    <row r="2935" spans="1:25" x14ac:dyDescent="0.2">
      <c r="A2935" s="37">
        <f t="shared" si="271"/>
        <v>2933</v>
      </c>
      <c r="B2935" s="38">
        <v>423.96</v>
      </c>
      <c r="H2935" s="37">
        <f t="shared" si="272"/>
        <v>2933</v>
      </c>
      <c r="I2935" s="42">
        <f t="shared" si="269"/>
        <v>423.96723910171733</v>
      </c>
      <c r="O2935" s="43"/>
      <c r="P2935" s="43"/>
      <c r="X2935" s="37">
        <f t="shared" si="270"/>
        <v>2938</v>
      </c>
      <c r="Y2935" s="38">
        <f t="shared" si="268"/>
        <v>424.56</v>
      </c>
    </row>
    <row r="2936" spans="1:25" x14ac:dyDescent="0.2">
      <c r="A2936" s="37">
        <f t="shared" si="271"/>
        <v>2934</v>
      </c>
      <c r="B2936" s="38">
        <v>424.08</v>
      </c>
      <c r="H2936" s="37">
        <f t="shared" si="272"/>
        <v>2934</v>
      </c>
      <c r="I2936" s="42">
        <f t="shared" si="269"/>
        <v>424.08665785997357</v>
      </c>
      <c r="O2936" s="43"/>
      <c r="P2936" s="43"/>
      <c r="X2936" s="37">
        <f t="shared" si="270"/>
        <v>2939</v>
      </c>
      <c r="Y2936" s="38">
        <f t="shared" si="268"/>
        <v>424.68</v>
      </c>
    </row>
    <row r="2937" spans="1:25" x14ac:dyDescent="0.2">
      <c r="A2937" s="37">
        <f t="shared" si="271"/>
        <v>2935</v>
      </c>
      <c r="B2937" s="38">
        <v>424.2</v>
      </c>
      <c r="H2937" s="37">
        <f t="shared" si="272"/>
        <v>2935</v>
      </c>
      <c r="I2937" s="42">
        <f t="shared" si="269"/>
        <v>424.20607661822987</v>
      </c>
      <c r="O2937" s="43"/>
      <c r="P2937" s="43"/>
      <c r="X2937" s="37">
        <f t="shared" si="270"/>
        <v>2940</v>
      </c>
      <c r="Y2937" s="38">
        <f t="shared" si="268"/>
        <v>424.8</v>
      </c>
    </row>
    <row r="2938" spans="1:25" x14ac:dyDescent="0.2">
      <c r="A2938" s="37">
        <f t="shared" si="271"/>
        <v>2936</v>
      </c>
      <c r="B2938" s="38">
        <v>424.32</v>
      </c>
      <c r="H2938" s="37">
        <f t="shared" si="272"/>
        <v>2936</v>
      </c>
      <c r="I2938" s="42">
        <f t="shared" si="269"/>
        <v>424.32549537648612</v>
      </c>
      <c r="O2938" s="43"/>
      <c r="P2938" s="43"/>
      <c r="X2938" s="37">
        <f t="shared" si="270"/>
        <v>2941</v>
      </c>
      <c r="Y2938" s="38">
        <f t="shared" si="268"/>
        <v>424.92</v>
      </c>
    </row>
    <row r="2939" spans="1:25" x14ac:dyDescent="0.2">
      <c r="A2939" s="37">
        <f t="shared" si="271"/>
        <v>2937</v>
      </c>
      <c r="B2939" s="38">
        <v>424.44</v>
      </c>
      <c r="H2939" s="37">
        <f t="shared" si="272"/>
        <v>2937</v>
      </c>
      <c r="I2939" s="42">
        <f t="shared" si="269"/>
        <v>424.44491413474242</v>
      </c>
      <c r="O2939" s="43"/>
      <c r="P2939" s="43"/>
      <c r="X2939" s="37">
        <f t="shared" si="270"/>
        <v>2942</v>
      </c>
      <c r="Y2939" s="38">
        <f t="shared" si="268"/>
        <v>425.04</v>
      </c>
    </row>
    <row r="2940" spans="1:25" x14ac:dyDescent="0.2">
      <c r="A2940" s="37">
        <f t="shared" si="271"/>
        <v>2938</v>
      </c>
      <c r="B2940" s="38">
        <v>424.56</v>
      </c>
      <c r="H2940" s="37">
        <f t="shared" si="272"/>
        <v>2938</v>
      </c>
      <c r="I2940" s="42">
        <f t="shared" si="269"/>
        <v>424.56433289299866</v>
      </c>
      <c r="O2940" s="43"/>
      <c r="P2940" s="43"/>
      <c r="X2940" s="37">
        <f t="shared" si="270"/>
        <v>2943</v>
      </c>
      <c r="Y2940" s="38">
        <f t="shared" ref="Y2940:Y2996" si="273">SUM(Y$2747+((Y$2997-Y$2747)*((X2940-X$2747)/(X$2997-X$2747))))</f>
        <v>425.16</v>
      </c>
    </row>
    <row r="2941" spans="1:25" x14ac:dyDescent="0.2">
      <c r="A2941" s="37">
        <f t="shared" si="271"/>
        <v>2939</v>
      </c>
      <c r="B2941" s="38">
        <v>424.68</v>
      </c>
      <c r="H2941" s="37">
        <f t="shared" si="272"/>
        <v>2939</v>
      </c>
      <c r="I2941" s="42">
        <f t="shared" si="269"/>
        <v>424.68375165125497</v>
      </c>
      <c r="O2941" s="43"/>
      <c r="P2941" s="43"/>
      <c r="X2941" s="37">
        <f t="shared" si="270"/>
        <v>2944</v>
      </c>
      <c r="Y2941" s="38">
        <f t="shared" si="273"/>
        <v>425.28</v>
      </c>
    </row>
    <row r="2942" spans="1:25" x14ac:dyDescent="0.2">
      <c r="A2942" s="37">
        <f t="shared" si="271"/>
        <v>2940</v>
      </c>
      <c r="B2942" s="38">
        <v>424.8</v>
      </c>
      <c r="H2942" s="37">
        <f t="shared" si="272"/>
        <v>2940</v>
      </c>
      <c r="I2942" s="42">
        <f t="shared" si="269"/>
        <v>424.80317040951121</v>
      </c>
      <c r="O2942" s="43"/>
      <c r="P2942" s="43"/>
      <c r="X2942" s="37">
        <f t="shared" si="270"/>
        <v>2945</v>
      </c>
      <c r="Y2942" s="38">
        <f t="shared" si="273"/>
        <v>425.4</v>
      </c>
    </row>
    <row r="2943" spans="1:25" x14ac:dyDescent="0.2">
      <c r="A2943" s="37">
        <f t="shared" si="271"/>
        <v>2941</v>
      </c>
      <c r="B2943" s="38">
        <v>424.92</v>
      </c>
      <c r="H2943" s="37">
        <f t="shared" si="272"/>
        <v>2941</v>
      </c>
      <c r="I2943" s="42">
        <f t="shared" si="269"/>
        <v>424.92258916776751</v>
      </c>
      <c r="O2943" s="43"/>
      <c r="P2943" s="43"/>
      <c r="X2943" s="37">
        <f t="shared" si="270"/>
        <v>2946</v>
      </c>
      <c r="Y2943" s="38">
        <f t="shared" si="273"/>
        <v>425.52</v>
      </c>
    </row>
    <row r="2944" spans="1:25" x14ac:dyDescent="0.2">
      <c r="A2944" s="37">
        <f t="shared" si="271"/>
        <v>2942</v>
      </c>
      <c r="B2944" s="38">
        <v>425.04</v>
      </c>
      <c r="H2944" s="37">
        <f t="shared" si="272"/>
        <v>2942</v>
      </c>
      <c r="I2944" s="42">
        <f t="shared" si="269"/>
        <v>425.04200792602376</v>
      </c>
      <c r="O2944" s="43"/>
      <c r="P2944" s="43"/>
      <c r="X2944" s="37">
        <f t="shared" si="270"/>
        <v>2947</v>
      </c>
      <c r="Y2944" s="38">
        <f t="shared" si="273"/>
        <v>425.64</v>
      </c>
    </row>
    <row r="2945" spans="1:25" x14ac:dyDescent="0.2">
      <c r="A2945" s="37">
        <f t="shared" si="271"/>
        <v>2943</v>
      </c>
      <c r="B2945" s="38">
        <v>425.16</v>
      </c>
      <c r="H2945" s="37">
        <f t="shared" si="272"/>
        <v>2943</v>
      </c>
      <c r="I2945" s="42">
        <f t="shared" si="269"/>
        <v>425.16142668428006</v>
      </c>
      <c r="O2945" s="43"/>
      <c r="P2945" s="43"/>
      <c r="X2945" s="37">
        <f t="shared" si="270"/>
        <v>2948</v>
      </c>
      <c r="Y2945" s="38">
        <f t="shared" si="273"/>
        <v>425.76</v>
      </c>
    </row>
    <row r="2946" spans="1:25" x14ac:dyDescent="0.2">
      <c r="A2946" s="37">
        <f t="shared" si="271"/>
        <v>2944</v>
      </c>
      <c r="B2946" s="38">
        <v>425.28</v>
      </c>
      <c r="H2946" s="37">
        <f t="shared" si="272"/>
        <v>2944</v>
      </c>
      <c r="I2946" s="42">
        <f t="shared" ref="I2946:I3002" si="274">SUM($F$46+(($F$47-$F$46)*((H2946-$E$46)/($E$47-$E$46))))</f>
        <v>425.2808454425363</v>
      </c>
      <c r="O2946" s="43"/>
      <c r="P2946" s="43"/>
      <c r="X2946" s="37">
        <f t="shared" si="270"/>
        <v>2949</v>
      </c>
      <c r="Y2946" s="38">
        <f t="shared" si="273"/>
        <v>425.88</v>
      </c>
    </row>
    <row r="2947" spans="1:25" x14ac:dyDescent="0.2">
      <c r="A2947" s="37">
        <f t="shared" si="271"/>
        <v>2945</v>
      </c>
      <c r="B2947" s="38">
        <v>425.4</v>
      </c>
      <c r="H2947" s="37">
        <f t="shared" si="272"/>
        <v>2945</v>
      </c>
      <c r="I2947" s="42">
        <f t="shared" si="274"/>
        <v>425.40026420079261</v>
      </c>
      <c r="O2947" s="43"/>
      <c r="P2947" s="43"/>
      <c r="X2947" s="37">
        <f t="shared" si="270"/>
        <v>2950</v>
      </c>
      <c r="Y2947" s="38">
        <f t="shared" si="273"/>
        <v>426</v>
      </c>
    </row>
    <row r="2948" spans="1:25" x14ac:dyDescent="0.2">
      <c r="A2948" s="37">
        <f t="shared" si="271"/>
        <v>2946</v>
      </c>
      <c r="B2948" s="38">
        <v>425.52</v>
      </c>
      <c r="H2948" s="37">
        <f t="shared" si="272"/>
        <v>2946</v>
      </c>
      <c r="I2948" s="42">
        <f t="shared" si="274"/>
        <v>425.51968295904885</v>
      </c>
      <c r="O2948" s="43"/>
      <c r="P2948" s="43"/>
      <c r="X2948" s="37">
        <f t="shared" ref="X2948:X3011" si="275">X2947+1</f>
        <v>2951</v>
      </c>
      <c r="Y2948" s="38">
        <f t="shared" si="273"/>
        <v>426.12</v>
      </c>
    </row>
    <row r="2949" spans="1:25" x14ac:dyDescent="0.2">
      <c r="A2949" s="37">
        <f t="shared" si="271"/>
        <v>2947</v>
      </c>
      <c r="B2949" s="38">
        <v>425.64</v>
      </c>
      <c r="H2949" s="37">
        <f t="shared" si="272"/>
        <v>2947</v>
      </c>
      <c r="I2949" s="42">
        <f t="shared" si="274"/>
        <v>425.63910171730515</v>
      </c>
      <c r="O2949" s="43"/>
      <c r="P2949" s="43"/>
      <c r="X2949" s="37">
        <f t="shared" si="275"/>
        <v>2952</v>
      </c>
      <c r="Y2949" s="38">
        <f t="shared" si="273"/>
        <v>426.24</v>
      </c>
    </row>
    <row r="2950" spans="1:25" x14ac:dyDescent="0.2">
      <c r="A2950" s="37">
        <f t="shared" si="271"/>
        <v>2948</v>
      </c>
      <c r="B2950" s="38">
        <v>425.76</v>
      </c>
      <c r="H2950" s="37">
        <f t="shared" si="272"/>
        <v>2948</v>
      </c>
      <c r="I2950" s="42">
        <f t="shared" si="274"/>
        <v>425.75852047556145</v>
      </c>
      <c r="O2950" s="43"/>
      <c r="P2950" s="43"/>
      <c r="X2950" s="37">
        <f t="shared" si="275"/>
        <v>2953</v>
      </c>
      <c r="Y2950" s="38">
        <f t="shared" si="273"/>
        <v>426.36</v>
      </c>
    </row>
    <row r="2951" spans="1:25" x14ac:dyDescent="0.2">
      <c r="A2951" s="37">
        <f t="shared" si="271"/>
        <v>2949</v>
      </c>
      <c r="B2951" s="38">
        <v>425.88</v>
      </c>
      <c r="H2951" s="37">
        <f t="shared" si="272"/>
        <v>2949</v>
      </c>
      <c r="I2951" s="42">
        <f t="shared" si="274"/>
        <v>425.8779392338177</v>
      </c>
      <c r="O2951" s="43"/>
      <c r="P2951" s="43"/>
      <c r="X2951" s="37">
        <f t="shared" si="275"/>
        <v>2954</v>
      </c>
      <c r="Y2951" s="38">
        <f t="shared" si="273"/>
        <v>426.48</v>
      </c>
    </row>
    <row r="2952" spans="1:25" x14ac:dyDescent="0.2">
      <c r="A2952" s="37">
        <f t="shared" si="271"/>
        <v>2950</v>
      </c>
      <c r="B2952" s="38">
        <v>426</v>
      </c>
      <c r="H2952" s="37">
        <f t="shared" si="272"/>
        <v>2950</v>
      </c>
      <c r="I2952" s="42">
        <f t="shared" si="274"/>
        <v>425.997357992074</v>
      </c>
      <c r="O2952" s="43"/>
      <c r="P2952" s="43"/>
      <c r="X2952" s="37">
        <f t="shared" si="275"/>
        <v>2955</v>
      </c>
      <c r="Y2952" s="38">
        <f t="shared" si="273"/>
        <v>426.6</v>
      </c>
    </row>
    <row r="2953" spans="1:25" x14ac:dyDescent="0.2">
      <c r="A2953" s="37">
        <f t="shared" ref="A2953:A3016" si="276">A2952+1</f>
        <v>2951</v>
      </c>
      <c r="B2953" s="38">
        <v>426.12</v>
      </c>
      <c r="H2953" s="37">
        <f t="shared" ref="H2953:H3016" si="277">H2952+1</f>
        <v>2951</v>
      </c>
      <c r="I2953" s="42">
        <f t="shared" si="274"/>
        <v>426.11677675033025</v>
      </c>
      <c r="O2953" s="43"/>
      <c r="P2953" s="43"/>
      <c r="X2953" s="37">
        <f t="shared" si="275"/>
        <v>2956</v>
      </c>
      <c r="Y2953" s="38">
        <f t="shared" si="273"/>
        <v>426.72</v>
      </c>
    </row>
    <row r="2954" spans="1:25" x14ac:dyDescent="0.2">
      <c r="A2954" s="37">
        <f t="shared" si="276"/>
        <v>2952</v>
      </c>
      <c r="B2954" s="38">
        <v>426.24</v>
      </c>
      <c r="H2954" s="37">
        <f t="shared" si="277"/>
        <v>2952</v>
      </c>
      <c r="I2954" s="42">
        <f t="shared" si="274"/>
        <v>426.23619550858655</v>
      </c>
      <c r="O2954" s="43"/>
      <c r="P2954" s="43"/>
      <c r="X2954" s="37">
        <f t="shared" si="275"/>
        <v>2957</v>
      </c>
      <c r="Y2954" s="38">
        <f t="shared" si="273"/>
        <v>426.84</v>
      </c>
    </row>
    <row r="2955" spans="1:25" x14ac:dyDescent="0.2">
      <c r="A2955" s="37">
        <f t="shared" si="276"/>
        <v>2953</v>
      </c>
      <c r="B2955" s="38">
        <v>426.36</v>
      </c>
      <c r="H2955" s="37">
        <f t="shared" si="277"/>
        <v>2953</v>
      </c>
      <c r="I2955" s="42">
        <f t="shared" si="274"/>
        <v>426.35561426684279</v>
      </c>
      <c r="O2955" s="43"/>
      <c r="P2955" s="43"/>
      <c r="X2955" s="37">
        <f t="shared" si="275"/>
        <v>2958</v>
      </c>
      <c r="Y2955" s="38">
        <f t="shared" si="273"/>
        <v>426.96</v>
      </c>
    </row>
    <row r="2956" spans="1:25" x14ac:dyDescent="0.2">
      <c r="A2956" s="37">
        <f t="shared" si="276"/>
        <v>2954</v>
      </c>
      <c r="B2956" s="38">
        <v>426.48</v>
      </c>
      <c r="H2956" s="37">
        <f t="shared" si="277"/>
        <v>2954</v>
      </c>
      <c r="I2956" s="42">
        <f t="shared" si="274"/>
        <v>426.47503302509909</v>
      </c>
      <c r="O2956" s="43"/>
      <c r="P2956" s="43"/>
      <c r="X2956" s="37">
        <f t="shared" si="275"/>
        <v>2959</v>
      </c>
      <c r="Y2956" s="38">
        <f t="shared" si="273"/>
        <v>427.08</v>
      </c>
    </row>
    <row r="2957" spans="1:25" x14ac:dyDescent="0.2">
      <c r="A2957" s="37">
        <f t="shared" si="276"/>
        <v>2955</v>
      </c>
      <c r="B2957" s="38">
        <v>426.6</v>
      </c>
      <c r="H2957" s="37">
        <f t="shared" si="277"/>
        <v>2955</v>
      </c>
      <c r="I2957" s="42">
        <f t="shared" si="274"/>
        <v>426.59445178335534</v>
      </c>
      <c r="O2957" s="43"/>
      <c r="P2957" s="43"/>
      <c r="X2957" s="37">
        <f t="shared" si="275"/>
        <v>2960</v>
      </c>
      <c r="Y2957" s="38">
        <f t="shared" si="273"/>
        <v>427.2</v>
      </c>
    </row>
    <row r="2958" spans="1:25" x14ac:dyDescent="0.2">
      <c r="A2958" s="37">
        <f t="shared" si="276"/>
        <v>2956</v>
      </c>
      <c r="B2958" s="38">
        <v>426.72</v>
      </c>
      <c r="H2958" s="37">
        <f t="shared" si="277"/>
        <v>2956</v>
      </c>
      <c r="I2958" s="42">
        <f t="shared" si="274"/>
        <v>426.71387054161164</v>
      </c>
      <c r="O2958" s="43"/>
      <c r="P2958" s="43"/>
      <c r="X2958" s="37">
        <f t="shared" si="275"/>
        <v>2961</v>
      </c>
      <c r="Y2958" s="38">
        <f t="shared" si="273"/>
        <v>427.32</v>
      </c>
    </row>
    <row r="2959" spans="1:25" x14ac:dyDescent="0.2">
      <c r="A2959" s="37">
        <f t="shared" si="276"/>
        <v>2957</v>
      </c>
      <c r="B2959" s="38">
        <v>426.84</v>
      </c>
      <c r="H2959" s="37">
        <f t="shared" si="277"/>
        <v>2957</v>
      </c>
      <c r="I2959" s="42">
        <f t="shared" si="274"/>
        <v>426.83328929986789</v>
      </c>
      <c r="O2959" s="43"/>
      <c r="P2959" s="43"/>
      <c r="X2959" s="37">
        <f t="shared" si="275"/>
        <v>2962</v>
      </c>
      <c r="Y2959" s="38">
        <f t="shared" si="273"/>
        <v>427.44</v>
      </c>
    </row>
    <row r="2960" spans="1:25" x14ac:dyDescent="0.2">
      <c r="A2960" s="37">
        <f t="shared" si="276"/>
        <v>2958</v>
      </c>
      <c r="B2960" s="38">
        <v>426.96</v>
      </c>
      <c r="H2960" s="37">
        <f t="shared" si="277"/>
        <v>2958</v>
      </c>
      <c r="I2960" s="42">
        <f t="shared" si="274"/>
        <v>426.95270805812419</v>
      </c>
      <c r="O2960" s="43"/>
      <c r="P2960" s="43"/>
      <c r="X2960" s="37">
        <f t="shared" si="275"/>
        <v>2963</v>
      </c>
      <c r="Y2960" s="38">
        <f t="shared" si="273"/>
        <v>427.56</v>
      </c>
    </row>
    <row r="2961" spans="1:25" x14ac:dyDescent="0.2">
      <c r="A2961" s="37">
        <f t="shared" si="276"/>
        <v>2959</v>
      </c>
      <c r="B2961" s="38">
        <v>427.08</v>
      </c>
      <c r="H2961" s="37">
        <f t="shared" si="277"/>
        <v>2959</v>
      </c>
      <c r="I2961" s="42">
        <f t="shared" si="274"/>
        <v>427.07212681638043</v>
      </c>
      <c r="O2961" s="43"/>
      <c r="P2961" s="43"/>
      <c r="X2961" s="37">
        <f t="shared" si="275"/>
        <v>2964</v>
      </c>
      <c r="Y2961" s="38">
        <f t="shared" si="273"/>
        <v>427.68</v>
      </c>
    </row>
    <row r="2962" spans="1:25" x14ac:dyDescent="0.2">
      <c r="A2962" s="37">
        <f t="shared" si="276"/>
        <v>2960</v>
      </c>
      <c r="B2962" s="38">
        <v>427.2</v>
      </c>
      <c r="H2962" s="37">
        <f t="shared" si="277"/>
        <v>2960</v>
      </c>
      <c r="I2962" s="42">
        <f t="shared" si="274"/>
        <v>427.19154557463673</v>
      </c>
      <c r="O2962" s="43"/>
      <c r="P2962" s="43"/>
      <c r="X2962" s="37">
        <f t="shared" si="275"/>
        <v>2965</v>
      </c>
      <c r="Y2962" s="38">
        <f t="shared" si="273"/>
        <v>427.8</v>
      </c>
    </row>
    <row r="2963" spans="1:25" x14ac:dyDescent="0.2">
      <c r="A2963" s="37">
        <f t="shared" si="276"/>
        <v>2961</v>
      </c>
      <c r="B2963" s="38">
        <v>427.32</v>
      </c>
      <c r="H2963" s="37">
        <f t="shared" si="277"/>
        <v>2961</v>
      </c>
      <c r="I2963" s="42">
        <f t="shared" si="274"/>
        <v>427.31096433289298</v>
      </c>
      <c r="O2963" s="43"/>
      <c r="P2963" s="43"/>
      <c r="X2963" s="37">
        <f t="shared" si="275"/>
        <v>2966</v>
      </c>
      <c r="Y2963" s="38">
        <f t="shared" si="273"/>
        <v>427.92</v>
      </c>
    </row>
    <row r="2964" spans="1:25" x14ac:dyDescent="0.2">
      <c r="A2964" s="37">
        <f t="shared" si="276"/>
        <v>2962</v>
      </c>
      <c r="B2964" s="38">
        <v>427.44</v>
      </c>
      <c r="H2964" s="37">
        <f t="shared" si="277"/>
        <v>2962</v>
      </c>
      <c r="I2964" s="42">
        <f t="shared" si="274"/>
        <v>427.43038309114928</v>
      </c>
      <c r="O2964" s="43"/>
      <c r="P2964" s="43"/>
      <c r="X2964" s="37">
        <f t="shared" si="275"/>
        <v>2967</v>
      </c>
      <c r="Y2964" s="38">
        <f t="shared" si="273"/>
        <v>428.04</v>
      </c>
    </row>
    <row r="2965" spans="1:25" x14ac:dyDescent="0.2">
      <c r="A2965" s="37">
        <f t="shared" si="276"/>
        <v>2963</v>
      </c>
      <c r="B2965" s="38">
        <v>427.56</v>
      </c>
      <c r="H2965" s="37">
        <f t="shared" si="277"/>
        <v>2963</v>
      </c>
      <c r="I2965" s="42">
        <f t="shared" si="274"/>
        <v>427.54980184940553</v>
      </c>
      <c r="O2965" s="43"/>
      <c r="P2965" s="43"/>
      <c r="X2965" s="37">
        <f t="shared" si="275"/>
        <v>2968</v>
      </c>
      <c r="Y2965" s="38">
        <f t="shared" si="273"/>
        <v>428.16</v>
      </c>
    </row>
    <row r="2966" spans="1:25" x14ac:dyDescent="0.2">
      <c r="A2966" s="37">
        <f t="shared" si="276"/>
        <v>2964</v>
      </c>
      <c r="B2966" s="38">
        <v>427.68</v>
      </c>
      <c r="H2966" s="37">
        <f t="shared" si="277"/>
        <v>2964</v>
      </c>
      <c r="I2966" s="42">
        <f t="shared" si="274"/>
        <v>427.66922060766183</v>
      </c>
      <c r="O2966" s="43"/>
      <c r="P2966" s="43"/>
      <c r="X2966" s="37">
        <f t="shared" si="275"/>
        <v>2969</v>
      </c>
      <c r="Y2966" s="38">
        <f t="shared" si="273"/>
        <v>428.28</v>
      </c>
    </row>
    <row r="2967" spans="1:25" x14ac:dyDescent="0.2">
      <c r="A2967" s="37">
        <f t="shared" si="276"/>
        <v>2965</v>
      </c>
      <c r="B2967" s="38">
        <v>427.8</v>
      </c>
      <c r="H2967" s="37">
        <f t="shared" si="277"/>
        <v>2965</v>
      </c>
      <c r="I2967" s="42">
        <f t="shared" si="274"/>
        <v>427.78863936591813</v>
      </c>
      <c r="O2967" s="43"/>
      <c r="P2967" s="43"/>
      <c r="X2967" s="37">
        <f t="shared" si="275"/>
        <v>2970</v>
      </c>
      <c r="Y2967" s="38">
        <f t="shared" si="273"/>
        <v>428.4</v>
      </c>
    </row>
    <row r="2968" spans="1:25" x14ac:dyDescent="0.2">
      <c r="A2968" s="37">
        <f t="shared" si="276"/>
        <v>2966</v>
      </c>
      <c r="B2968" s="38">
        <v>427.92</v>
      </c>
      <c r="H2968" s="37">
        <f t="shared" si="277"/>
        <v>2966</v>
      </c>
      <c r="I2968" s="42">
        <f t="shared" si="274"/>
        <v>427.90805812417437</v>
      </c>
      <c r="O2968" s="43"/>
      <c r="P2968" s="43"/>
      <c r="X2968" s="37">
        <f t="shared" si="275"/>
        <v>2971</v>
      </c>
      <c r="Y2968" s="38">
        <f t="shared" si="273"/>
        <v>428.52</v>
      </c>
    </row>
    <row r="2969" spans="1:25" x14ac:dyDescent="0.2">
      <c r="A2969" s="37">
        <f t="shared" si="276"/>
        <v>2967</v>
      </c>
      <c r="B2969" s="38">
        <v>428.04</v>
      </c>
      <c r="H2969" s="37">
        <f t="shared" si="277"/>
        <v>2967</v>
      </c>
      <c r="I2969" s="42">
        <f t="shared" si="274"/>
        <v>428.02747688243068</v>
      </c>
      <c r="O2969" s="43"/>
      <c r="P2969" s="43"/>
      <c r="X2969" s="37">
        <f t="shared" si="275"/>
        <v>2972</v>
      </c>
      <c r="Y2969" s="38">
        <f t="shared" si="273"/>
        <v>428.64</v>
      </c>
    </row>
    <row r="2970" spans="1:25" x14ac:dyDescent="0.2">
      <c r="A2970" s="37">
        <f t="shared" si="276"/>
        <v>2968</v>
      </c>
      <c r="B2970" s="38">
        <v>428.16</v>
      </c>
      <c r="H2970" s="37">
        <f t="shared" si="277"/>
        <v>2968</v>
      </c>
      <c r="I2970" s="42">
        <f t="shared" si="274"/>
        <v>428.14689564068692</v>
      </c>
      <c r="O2970" s="43"/>
      <c r="P2970" s="43"/>
      <c r="X2970" s="37">
        <f t="shared" si="275"/>
        <v>2973</v>
      </c>
      <c r="Y2970" s="38">
        <f t="shared" si="273"/>
        <v>428.76</v>
      </c>
    </row>
    <row r="2971" spans="1:25" x14ac:dyDescent="0.2">
      <c r="A2971" s="37">
        <f t="shared" si="276"/>
        <v>2969</v>
      </c>
      <c r="B2971" s="38">
        <v>428.28</v>
      </c>
      <c r="H2971" s="37">
        <f t="shared" si="277"/>
        <v>2969</v>
      </c>
      <c r="I2971" s="42">
        <f t="shared" si="274"/>
        <v>428.26631439894322</v>
      </c>
      <c r="O2971" s="43"/>
      <c r="P2971" s="43"/>
      <c r="X2971" s="37">
        <f t="shared" si="275"/>
        <v>2974</v>
      </c>
      <c r="Y2971" s="38">
        <f t="shared" si="273"/>
        <v>428.88</v>
      </c>
    </row>
    <row r="2972" spans="1:25" x14ac:dyDescent="0.2">
      <c r="A2972" s="37">
        <f t="shared" si="276"/>
        <v>2970</v>
      </c>
      <c r="B2972" s="38">
        <v>428.4</v>
      </c>
      <c r="H2972" s="37">
        <f t="shared" si="277"/>
        <v>2970</v>
      </c>
      <c r="I2972" s="42">
        <f t="shared" si="274"/>
        <v>428.38573315719947</v>
      </c>
      <c r="O2972" s="43"/>
      <c r="P2972" s="43"/>
      <c r="X2972" s="37">
        <f t="shared" si="275"/>
        <v>2975</v>
      </c>
      <c r="Y2972" s="38">
        <f t="shared" si="273"/>
        <v>429</v>
      </c>
    </row>
    <row r="2973" spans="1:25" x14ac:dyDescent="0.2">
      <c r="A2973" s="37">
        <f t="shared" si="276"/>
        <v>2971</v>
      </c>
      <c r="B2973" s="38">
        <v>428.52</v>
      </c>
      <c r="H2973" s="37">
        <f t="shared" si="277"/>
        <v>2971</v>
      </c>
      <c r="I2973" s="42">
        <f t="shared" si="274"/>
        <v>428.50515191545577</v>
      </c>
      <c r="O2973" s="43"/>
      <c r="P2973" s="43"/>
      <c r="X2973" s="37">
        <f t="shared" si="275"/>
        <v>2976</v>
      </c>
      <c r="Y2973" s="38">
        <f t="shared" si="273"/>
        <v>429.12</v>
      </c>
    </row>
    <row r="2974" spans="1:25" x14ac:dyDescent="0.2">
      <c r="A2974" s="37">
        <f t="shared" si="276"/>
        <v>2972</v>
      </c>
      <c r="B2974" s="38">
        <v>428.64</v>
      </c>
      <c r="H2974" s="37">
        <f t="shared" si="277"/>
        <v>2972</v>
      </c>
      <c r="I2974" s="42">
        <f t="shared" si="274"/>
        <v>428.62457067371201</v>
      </c>
      <c r="O2974" s="43"/>
      <c r="P2974" s="43"/>
      <c r="X2974" s="37">
        <f t="shared" si="275"/>
        <v>2977</v>
      </c>
      <c r="Y2974" s="38">
        <f t="shared" si="273"/>
        <v>429.24</v>
      </c>
    </row>
    <row r="2975" spans="1:25" x14ac:dyDescent="0.2">
      <c r="A2975" s="37">
        <f t="shared" si="276"/>
        <v>2973</v>
      </c>
      <c r="B2975" s="38">
        <v>428.76</v>
      </c>
      <c r="H2975" s="37">
        <f t="shared" si="277"/>
        <v>2973</v>
      </c>
      <c r="I2975" s="42">
        <f t="shared" si="274"/>
        <v>428.74398943196832</v>
      </c>
      <c r="O2975" s="43"/>
      <c r="P2975" s="43"/>
      <c r="X2975" s="37">
        <f t="shared" si="275"/>
        <v>2978</v>
      </c>
      <c r="Y2975" s="38">
        <f t="shared" si="273"/>
        <v>429.36</v>
      </c>
    </row>
    <row r="2976" spans="1:25" x14ac:dyDescent="0.2">
      <c r="A2976" s="37">
        <f t="shared" si="276"/>
        <v>2974</v>
      </c>
      <c r="B2976" s="38">
        <v>428.88</v>
      </c>
      <c r="H2976" s="37">
        <f t="shared" si="277"/>
        <v>2974</v>
      </c>
      <c r="I2976" s="42">
        <f t="shared" si="274"/>
        <v>428.86340819022456</v>
      </c>
      <c r="O2976" s="43"/>
      <c r="P2976" s="43"/>
      <c r="X2976" s="37">
        <f t="shared" si="275"/>
        <v>2979</v>
      </c>
      <c r="Y2976" s="38">
        <f t="shared" si="273"/>
        <v>429.48</v>
      </c>
    </row>
    <row r="2977" spans="1:25" x14ac:dyDescent="0.2">
      <c r="A2977" s="37">
        <f t="shared" si="276"/>
        <v>2975</v>
      </c>
      <c r="B2977" s="38">
        <v>429</v>
      </c>
      <c r="H2977" s="37">
        <f t="shared" si="277"/>
        <v>2975</v>
      </c>
      <c r="I2977" s="42">
        <f t="shared" si="274"/>
        <v>428.98282694848086</v>
      </c>
      <c r="O2977" s="43"/>
      <c r="P2977" s="43"/>
      <c r="X2977" s="37">
        <f t="shared" si="275"/>
        <v>2980</v>
      </c>
      <c r="Y2977" s="38">
        <f t="shared" si="273"/>
        <v>429.6</v>
      </c>
    </row>
    <row r="2978" spans="1:25" x14ac:dyDescent="0.2">
      <c r="A2978" s="37">
        <f t="shared" si="276"/>
        <v>2976</v>
      </c>
      <c r="B2978" s="38">
        <v>429.12</v>
      </c>
      <c r="H2978" s="37">
        <f t="shared" si="277"/>
        <v>2976</v>
      </c>
      <c r="I2978" s="42">
        <f t="shared" si="274"/>
        <v>429.10224570673711</v>
      </c>
      <c r="O2978" s="43"/>
      <c r="P2978" s="43"/>
      <c r="X2978" s="37">
        <f t="shared" si="275"/>
        <v>2981</v>
      </c>
      <c r="Y2978" s="38">
        <f t="shared" si="273"/>
        <v>429.72</v>
      </c>
    </row>
    <row r="2979" spans="1:25" x14ac:dyDescent="0.2">
      <c r="A2979" s="37">
        <f t="shared" si="276"/>
        <v>2977</v>
      </c>
      <c r="B2979" s="38">
        <v>429.24</v>
      </c>
      <c r="H2979" s="37">
        <f t="shared" si="277"/>
        <v>2977</v>
      </c>
      <c r="I2979" s="42">
        <f t="shared" si="274"/>
        <v>429.22166446499341</v>
      </c>
      <c r="O2979" s="43"/>
      <c r="P2979" s="43"/>
      <c r="X2979" s="37">
        <f t="shared" si="275"/>
        <v>2982</v>
      </c>
      <c r="Y2979" s="38">
        <f t="shared" si="273"/>
        <v>429.84</v>
      </c>
    </row>
    <row r="2980" spans="1:25" x14ac:dyDescent="0.2">
      <c r="A2980" s="37">
        <f t="shared" si="276"/>
        <v>2978</v>
      </c>
      <c r="B2980" s="38">
        <v>429.36</v>
      </c>
      <c r="H2980" s="37">
        <f t="shared" si="277"/>
        <v>2978</v>
      </c>
      <c r="I2980" s="42">
        <f t="shared" si="274"/>
        <v>429.34108322324965</v>
      </c>
      <c r="O2980" s="43"/>
      <c r="P2980" s="43"/>
      <c r="X2980" s="37">
        <f t="shared" si="275"/>
        <v>2983</v>
      </c>
      <c r="Y2980" s="38">
        <f t="shared" si="273"/>
        <v>429.96</v>
      </c>
    </row>
    <row r="2981" spans="1:25" x14ac:dyDescent="0.2">
      <c r="A2981" s="37">
        <f t="shared" si="276"/>
        <v>2979</v>
      </c>
      <c r="B2981" s="38">
        <v>429.48</v>
      </c>
      <c r="H2981" s="37">
        <f t="shared" si="277"/>
        <v>2979</v>
      </c>
      <c r="I2981" s="42">
        <f t="shared" si="274"/>
        <v>429.46050198150596</v>
      </c>
      <c r="O2981" s="43"/>
      <c r="P2981" s="43"/>
      <c r="X2981" s="37">
        <f t="shared" si="275"/>
        <v>2984</v>
      </c>
      <c r="Y2981" s="38">
        <f t="shared" si="273"/>
        <v>430.08</v>
      </c>
    </row>
    <row r="2982" spans="1:25" x14ac:dyDescent="0.2">
      <c r="A2982" s="37">
        <f t="shared" si="276"/>
        <v>2980</v>
      </c>
      <c r="B2982" s="38">
        <v>429.6</v>
      </c>
      <c r="H2982" s="37">
        <f t="shared" si="277"/>
        <v>2980</v>
      </c>
      <c r="I2982" s="42">
        <f t="shared" si="274"/>
        <v>429.5799207397622</v>
      </c>
      <c r="O2982" s="43"/>
      <c r="P2982" s="43"/>
      <c r="X2982" s="37">
        <f t="shared" si="275"/>
        <v>2985</v>
      </c>
      <c r="Y2982" s="38">
        <f t="shared" si="273"/>
        <v>430.2</v>
      </c>
    </row>
    <row r="2983" spans="1:25" x14ac:dyDescent="0.2">
      <c r="A2983" s="37">
        <f t="shared" si="276"/>
        <v>2981</v>
      </c>
      <c r="B2983" s="38">
        <v>429.72</v>
      </c>
      <c r="H2983" s="37">
        <f t="shared" si="277"/>
        <v>2981</v>
      </c>
      <c r="I2983" s="42">
        <f t="shared" si="274"/>
        <v>429.6993394980185</v>
      </c>
      <c r="O2983" s="43"/>
      <c r="P2983" s="43"/>
      <c r="X2983" s="37">
        <f t="shared" si="275"/>
        <v>2986</v>
      </c>
      <c r="Y2983" s="38">
        <f t="shared" si="273"/>
        <v>430.32</v>
      </c>
    </row>
    <row r="2984" spans="1:25" x14ac:dyDescent="0.2">
      <c r="A2984" s="37">
        <f t="shared" si="276"/>
        <v>2982</v>
      </c>
      <c r="B2984" s="38">
        <v>429.84</v>
      </c>
      <c r="H2984" s="37">
        <f t="shared" si="277"/>
        <v>2982</v>
      </c>
      <c r="I2984" s="42">
        <f t="shared" si="274"/>
        <v>429.8187582562748</v>
      </c>
      <c r="O2984" s="43"/>
      <c r="P2984" s="43"/>
      <c r="X2984" s="37">
        <f t="shared" si="275"/>
        <v>2987</v>
      </c>
      <c r="Y2984" s="38">
        <f t="shared" si="273"/>
        <v>430.44</v>
      </c>
    </row>
    <row r="2985" spans="1:25" x14ac:dyDescent="0.2">
      <c r="A2985" s="37">
        <f t="shared" si="276"/>
        <v>2983</v>
      </c>
      <c r="B2985" s="38">
        <v>429.96</v>
      </c>
      <c r="H2985" s="37">
        <f t="shared" si="277"/>
        <v>2983</v>
      </c>
      <c r="I2985" s="42">
        <f t="shared" si="274"/>
        <v>429.93817701453105</v>
      </c>
      <c r="O2985" s="43"/>
      <c r="P2985" s="43"/>
      <c r="X2985" s="37">
        <f t="shared" si="275"/>
        <v>2988</v>
      </c>
      <c r="Y2985" s="38">
        <f t="shared" si="273"/>
        <v>430.56</v>
      </c>
    </row>
    <row r="2986" spans="1:25" x14ac:dyDescent="0.2">
      <c r="A2986" s="37">
        <f t="shared" si="276"/>
        <v>2984</v>
      </c>
      <c r="B2986" s="38">
        <v>430.08</v>
      </c>
      <c r="H2986" s="37">
        <f t="shared" si="277"/>
        <v>2984</v>
      </c>
      <c r="I2986" s="42">
        <f t="shared" si="274"/>
        <v>430.05759577278735</v>
      </c>
      <c r="O2986" s="43"/>
      <c r="P2986" s="43"/>
      <c r="X2986" s="37">
        <f t="shared" si="275"/>
        <v>2989</v>
      </c>
      <c r="Y2986" s="38">
        <f t="shared" si="273"/>
        <v>430.68</v>
      </c>
    </row>
    <row r="2987" spans="1:25" x14ac:dyDescent="0.2">
      <c r="A2987" s="37">
        <f t="shared" si="276"/>
        <v>2985</v>
      </c>
      <c r="B2987" s="38">
        <v>430.2</v>
      </c>
      <c r="H2987" s="37">
        <f t="shared" si="277"/>
        <v>2985</v>
      </c>
      <c r="I2987" s="42">
        <f t="shared" si="274"/>
        <v>430.1770145310436</v>
      </c>
      <c r="O2987" s="43"/>
      <c r="P2987" s="43"/>
      <c r="X2987" s="37">
        <f t="shared" si="275"/>
        <v>2990</v>
      </c>
      <c r="Y2987" s="38">
        <f t="shared" si="273"/>
        <v>430.8</v>
      </c>
    </row>
    <row r="2988" spans="1:25" x14ac:dyDescent="0.2">
      <c r="A2988" s="37">
        <f t="shared" si="276"/>
        <v>2986</v>
      </c>
      <c r="B2988" s="38">
        <v>430.32</v>
      </c>
      <c r="H2988" s="37">
        <f t="shared" si="277"/>
        <v>2986</v>
      </c>
      <c r="I2988" s="42">
        <f t="shared" si="274"/>
        <v>430.2964332892999</v>
      </c>
      <c r="O2988" s="43"/>
      <c r="P2988" s="43"/>
      <c r="X2988" s="37">
        <f t="shared" si="275"/>
        <v>2991</v>
      </c>
      <c r="Y2988" s="38">
        <f t="shared" si="273"/>
        <v>430.92</v>
      </c>
    </row>
    <row r="2989" spans="1:25" x14ac:dyDescent="0.2">
      <c r="A2989" s="37">
        <f t="shared" si="276"/>
        <v>2987</v>
      </c>
      <c r="B2989" s="38">
        <v>430.44</v>
      </c>
      <c r="H2989" s="37">
        <f t="shared" si="277"/>
        <v>2987</v>
      </c>
      <c r="I2989" s="42">
        <f t="shared" si="274"/>
        <v>430.41585204755614</v>
      </c>
      <c r="O2989" s="43"/>
      <c r="P2989" s="43"/>
      <c r="X2989" s="37">
        <f t="shared" si="275"/>
        <v>2992</v>
      </c>
      <c r="Y2989" s="38">
        <f t="shared" si="273"/>
        <v>431.04</v>
      </c>
    </row>
    <row r="2990" spans="1:25" x14ac:dyDescent="0.2">
      <c r="A2990" s="37">
        <f t="shared" si="276"/>
        <v>2988</v>
      </c>
      <c r="B2990" s="38">
        <v>430.56</v>
      </c>
      <c r="H2990" s="37">
        <f t="shared" si="277"/>
        <v>2988</v>
      </c>
      <c r="I2990" s="42">
        <f t="shared" si="274"/>
        <v>430.53527080581244</v>
      </c>
      <c r="O2990" s="43"/>
      <c r="P2990" s="43"/>
      <c r="X2990" s="37">
        <f t="shared" si="275"/>
        <v>2993</v>
      </c>
      <c r="Y2990" s="38">
        <f t="shared" si="273"/>
        <v>431.16</v>
      </c>
    </row>
    <row r="2991" spans="1:25" x14ac:dyDescent="0.2">
      <c r="A2991" s="37">
        <f t="shared" si="276"/>
        <v>2989</v>
      </c>
      <c r="B2991" s="38">
        <v>430.68</v>
      </c>
      <c r="H2991" s="37">
        <f t="shared" si="277"/>
        <v>2989</v>
      </c>
      <c r="I2991" s="42">
        <f t="shared" si="274"/>
        <v>430.65468956406869</v>
      </c>
      <c r="O2991" s="43"/>
      <c r="P2991" s="43"/>
      <c r="X2991" s="37">
        <f t="shared" si="275"/>
        <v>2994</v>
      </c>
      <c r="Y2991" s="38">
        <f t="shared" si="273"/>
        <v>431.28</v>
      </c>
    </row>
    <row r="2992" spans="1:25" x14ac:dyDescent="0.2">
      <c r="A2992" s="37">
        <f t="shared" si="276"/>
        <v>2990</v>
      </c>
      <c r="B2992" s="38">
        <v>430.8</v>
      </c>
      <c r="H2992" s="37">
        <f t="shared" si="277"/>
        <v>2990</v>
      </c>
      <c r="I2992" s="42">
        <f t="shared" si="274"/>
        <v>430.77410832232499</v>
      </c>
      <c r="O2992" s="43"/>
      <c r="P2992" s="43"/>
      <c r="X2992" s="37">
        <f t="shared" si="275"/>
        <v>2995</v>
      </c>
      <c r="Y2992" s="38">
        <f t="shared" si="273"/>
        <v>431.4</v>
      </c>
    </row>
    <row r="2993" spans="1:25" x14ac:dyDescent="0.2">
      <c r="A2993" s="37">
        <f t="shared" si="276"/>
        <v>2991</v>
      </c>
      <c r="B2993" s="38">
        <v>430.92</v>
      </c>
      <c r="H2993" s="37">
        <f t="shared" si="277"/>
        <v>2991</v>
      </c>
      <c r="I2993" s="42">
        <f t="shared" si="274"/>
        <v>430.89352708058124</v>
      </c>
      <c r="O2993" s="43"/>
      <c r="P2993" s="43"/>
      <c r="X2993" s="37">
        <f t="shared" si="275"/>
        <v>2996</v>
      </c>
      <c r="Y2993" s="38">
        <f t="shared" si="273"/>
        <v>431.52</v>
      </c>
    </row>
    <row r="2994" spans="1:25" x14ac:dyDescent="0.2">
      <c r="A2994" s="37">
        <f t="shared" si="276"/>
        <v>2992</v>
      </c>
      <c r="B2994" s="38">
        <v>431.04</v>
      </c>
      <c r="H2994" s="37">
        <f t="shared" si="277"/>
        <v>2992</v>
      </c>
      <c r="I2994" s="42">
        <f t="shared" si="274"/>
        <v>431.01294583883754</v>
      </c>
      <c r="O2994" s="43"/>
      <c r="P2994" s="43"/>
      <c r="X2994" s="37">
        <f t="shared" si="275"/>
        <v>2997</v>
      </c>
      <c r="Y2994" s="38">
        <f t="shared" si="273"/>
        <v>431.64</v>
      </c>
    </row>
    <row r="2995" spans="1:25" x14ac:dyDescent="0.2">
      <c r="A2995" s="37">
        <f t="shared" si="276"/>
        <v>2993</v>
      </c>
      <c r="B2995" s="38">
        <v>431.16</v>
      </c>
      <c r="H2995" s="37">
        <f t="shared" si="277"/>
        <v>2993</v>
      </c>
      <c r="I2995" s="42">
        <f t="shared" si="274"/>
        <v>431.13236459709378</v>
      </c>
      <c r="O2995" s="43"/>
      <c r="P2995" s="43"/>
      <c r="X2995" s="37">
        <f t="shared" si="275"/>
        <v>2998</v>
      </c>
      <c r="Y2995" s="38">
        <f t="shared" si="273"/>
        <v>431.76</v>
      </c>
    </row>
    <row r="2996" spans="1:25" x14ac:dyDescent="0.2">
      <c r="A2996" s="37">
        <f t="shared" si="276"/>
        <v>2994</v>
      </c>
      <c r="B2996" s="38">
        <v>431.28</v>
      </c>
      <c r="H2996" s="37">
        <f t="shared" si="277"/>
        <v>2994</v>
      </c>
      <c r="I2996" s="42">
        <f t="shared" si="274"/>
        <v>431.25178335535009</v>
      </c>
      <c r="O2996" s="43"/>
      <c r="P2996" s="43"/>
      <c r="X2996" s="37">
        <f t="shared" si="275"/>
        <v>2999</v>
      </c>
      <c r="Y2996" s="38">
        <f t="shared" si="273"/>
        <v>431.88</v>
      </c>
    </row>
    <row r="2997" spans="1:25" x14ac:dyDescent="0.2">
      <c r="A2997" s="37">
        <f t="shared" si="276"/>
        <v>2995</v>
      </c>
      <c r="B2997" s="38">
        <v>431.4</v>
      </c>
      <c r="H2997" s="37">
        <f t="shared" si="277"/>
        <v>2995</v>
      </c>
      <c r="I2997" s="42">
        <f t="shared" si="274"/>
        <v>431.37120211360633</v>
      </c>
      <c r="O2997" s="43"/>
      <c r="P2997" s="43"/>
      <c r="X2997" s="37">
        <f t="shared" si="275"/>
        <v>3000</v>
      </c>
      <c r="Y2997" s="40">
        <v>432</v>
      </c>
    </row>
    <row r="2998" spans="1:25" x14ac:dyDescent="0.2">
      <c r="A2998" s="37">
        <f t="shared" si="276"/>
        <v>2996</v>
      </c>
      <c r="B2998" s="38">
        <v>431.52</v>
      </c>
      <c r="H2998" s="37">
        <f t="shared" si="277"/>
        <v>2996</v>
      </c>
      <c r="I2998" s="42">
        <f t="shared" si="274"/>
        <v>431.49062087186263</v>
      </c>
      <c r="O2998" s="43"/>
      <c r="P2998" s="43"/>
      <c r="X2998" s="37">
        <f t="shared" si="275"/>
        <v>3001</v>
      </c>
      <c r="Y2998" s="38">
        <f t="shared" ref="Y2998:Y3061" si="278">SUM(Y$2997+((Y$3997-Y$2997)*((X2998-X$2997)/(X$3997-X$2997))))</f>
        <v>432.09300000000002</v>
      </c>
    </row>
    <row r="2999" spans="1:25" x14ac:dyDescent="0.2">
      <c r="A2999" s="37">
        <f t="shared" si="276"/>
        <v>2997</v>
      </c>
      <c r="B2999" s="38">
        <v>431.64</v>
      </c>
      <c r="H2999" s="37">
        <f t="shared" si="277"/>
        <v>2997</v>
      </c>
      <c r="I2999" s="42">
        <f t="shared" si="274"/>
        <v>431.61003963011888</v>
      </c>
      <c r="O2999" s="43"/>
      <c r="P2999" s="43"/>
      <c r="X2999" s="37">
        <f t="shared" si="275"/>
        <v>3002</v>
      </c>
      <c r="Y2999" s="38">
        <f t="shared" si="278"/>
        <v>432.18599999999998</v>
      </c>
    </row>
    <row r="3000" spans="1:25" x14ac:dyDescent="0.2">
      <c r="A3000" s="37">
        <f t="shared" si="276"/>
        <v>2998</v>
      </c>
      <c r="B3000" s="38">
        <v>431.76</v>
      </c>
      <c r="H3000" s="37">
        <f t="shared" si="277"/>
        <v>2998</v>
      </c>
      <c r="I3000" s="42">
        <f t="shared" si="274"/>
        <v>431.72945838837518</v>
      </c>
      <c r="O3000" s="43"/>
      <c r="P3000" s="43"/>
      <c r="X3000" s="37">
        <f t="shared" si="275"/>
        <v>3003</v>
      </c>
      <c r="Y3000" s="38">
        <f t="shared" si="278"/>
        <v>432.279</v>
      </c>
    </row>
    <row r="3001" spans="1:25" x14ac:dyDescent="0.2">
      <c r="A3001" s="37">
        <f t="shared" si="276"/>
        <v>2999</v>
      </c>
      <c r="B3001" s="38">
        <v>431.88</v>
      </c>
      <c r="H3001" s="37">
        <f t="shared" si="277"/>
        <v>2999</v>
      </c>
      <c r="I3001" s="42">
        <f t="shared" si="274"/>
        <v>431.84887714663148</v>
      </c>
      <c r="O3001" s="43"/>
      <c r="P3001" s="43"/>
      <c r="X3001" s="37">
        <f t="shared" si="275"/>
        <v>3004</v>
      </c>
      <c r="Y3001" s="38">
        <f t="shared" si="278"/>
        <v>432.37200000000001</v>
      </c>
    </row>
    <row r="3002" spans="1:25" x14ac:dyDescent="0.2">
      <c r="A3002" s="37">
        <f t="shared" si="276"/>
        <v>3000</v>
      </c>
      <c r="B3002" s="38">
        <v>432</v>
      </c>
      <c r="H3002" s="37">
        <f t="shared" si="277"/>
        <v>3000</v>
      </c>
      <c r="I3002" s="42">
        <f t="shared" si="274"/>
        <v>431.96829590488773</v>
      </c>
      <c r="O3002" s="43"/>
      <c r="P3002" s="43"/>
      <c r="X3002" s="37">
        <f t="shared" si="275"/>
        <v>3005</v>
      </c>
      <c r="Y3002" s="38">
        <f t="shared" si="278"/>
        <v>432.46499999999997</v>
      </c>
    </row>
    <row r="3003" spans="1:25" x14ac:dyDescent="0.2">
      <c r="A3003" s="37">
        <f t="shared" si="276"/>
        <v>3001</v>
      </c>
      <c r="B3003" s="38">
        <v>432.09300000000002</v>
      </c>
      <c r="H3003" s="37">
        <f t="shared" si="277"/>
        <v>3001</v>
      </c>
      <c r="I3003" s="42">
        <f>SUM($F$47+(($F$48-$F$47)*((H3003-$E$47)/($E$48-$E$47))))</f>
        <v>432.06129458388375</v>
      </c>
      <c r="O3003" s="43"/>
      <c r="P3003" s="43"/>
      <c r="X3003" s="37">
        <f t="shared" si="275"/>
        <v>3006</v>
      </c>
      <c r="Y3003" s="38">
        <f t="shared" si="278"/>
        <v>432.55799999999999</v>
      </c>
    </row>
    <row r="3004" spans="1:25" x14ac:dyDescent="0.2">
      <c r="A3004" s="37">
        <f t="shared" si="276"/>
        <v>3002</v>
      </c>
      <c r="B3004" s="38">
        <v>432.18599999999998</v>
      </c>
      <c r="H3004" s="37">
        <f t="shared" si="277"/>
        <v>3002</v>
      </c>
      <c r="I3004" s="42">
        <f t="shared" ref="I3004:I3067" si="279">SUM($F$47+(($F$48-$F$47)*((H3004-$E$47)/($E$48-$E$47))))</f>
        <v>432.15429326287978</v>
      </c>
      <c r="O3004" s="43"/>
      <c r="P3004" s="43"/>
      <c r="X3004" s="37">
        <f t="shared" si="275"/>
        <v>3007</v>
      </c>
      <c r="Y3004" s="38">
        <f t="shared" si="278"/>
        <v>432.65100000000001</v>
      </c>
    </row>
    <row r="3005" spans="1:25" x14ac:dyDescent="0.2">
      <c r="A3005" s="37">
        <f t="shared" si="276"/>
        <v>3003</v>
      </c>
      <c r="B3005" s="38">
        <v>432.279</v>
      </c>
      <c r="H3005" s="37">
        <f t="shared" si="277"/>
        <v>3003</v>
      </c>
      <c r="I3005" s="42">
        <f t="shared" si="279"/>
        <v>432.24729194187586</v>
      </c>
      <c r="O3005" s="43"/>
      <c r="P3005" s="43"/>
      <c r="X3005" s="37">
        <f t="shared" si="275"/>
        <v>3008</v>
      </c>
      <c r="Y3005" s="38">
        <f t="shared" si="278"/>
        <v>432.74400000000003</v>
      </c>
    </row>
    <row r="3006" spans="1:25" x14ac:dyDescent="0.2">
      <c r="A3006" s="37">
        <f t="shared" si="276"/>
        <v>3004</v>
      </c>
      <c r="B3006" s="38">
        <v>432.37200000000001</v>
      </c>
      <c r="H3006" s="37">
        <f t="shared" si="277"/>
        <v>3004</v>
      </c>
      <c r="I3006" s="42">
        <f t="shared" si="279"/>
        <v>432.34029062087188</v>
      </c>
      <c r="O3006" s="43"/>
      <c r="P3006" s="43"/>
      <c r="X3006" s="37">
        <f t="shared" si="275"/>
        <v>3009</v>
      </c>
      <c r="Y3006" s="38">
        <f t="shared" si="278"/>
        <v>432.83699999999999</v>
      </c>
    </row>
    <row r="3007" spans="1:25" x14ac:dyDescent="0.2">
      <c r="A3007" s="37">
        <f t="shared" si="276"/>
        <v>3005</v>
      </c>
      <c r="B3007" s="38">
        <v>432.46499999999997</v>
      </c>
      <c r="H3007" s="37">
        <f t="shared" si="277"/>
        <v>3005</v>
      </c>
      <c r="I3007" s="42">
        <f t="shared" si="279"/>
        <v>432.43328929986791</v>
      </c>
      <c r="O3007" s="43"/>
      <c r="P3007" s="43"/>
      <c r="X3007" s="37">
        <f t="shared" si="275"/>
        <v>3010</v>
      </c>
      <c r="Y3007" s="38">
        <f t="shared" si="278"/>
        <v>432.93</v>
      </c>
    </row>
    <row r="3008" spans="1:25" x14ac:dyDescent="0.2">
      <c r="A3008" s="37">
        <f t="shared" si="276"/>
        <v>3006</v>
      </c>
      <c r="B3008" s="38">
        <v>432.55799999999999</v>
      </c>
      <c r="H3008" s="37">
        <f t="shared" si="277"/>
        <v>3006</v>
      </c>
      <c r="I3008" s="42">
        <f t="shared" si="279"/>
        <v>432.52628797886393</v>
      </c>
      <c r="O3008" s="43"/>
      <c r="P3008" s="43"/>
      <c r="X3008" s="37">
        <f t="shared" si="275"/>
        <v>3011</v>
      </c>
      <c r="Y3008" s="38">
        <f t="shared" si="278"/>
        <v>433.02300000000002</v>
      </c>
    </row>
    <row r="3009" spans="1:25" x14ac:dyDescent="0.2">
      <c r="A3009" s="37">
        <f t="shared" si="276"/>
        <v>3007</v>
      </c>
      <c r="B3009" s="38">
        <v>432.65100000000001</v>
      </c>
      <c r="H3009" s="37">
        <f t="shared" si="277"/>
        <v>3007</v>
      </c>
      <c r="I3009" s="42">
        <f t="shared" si="279"/>
        <v>432.61928665785996</v>
      </c>
      <c r="O3009" s="43"/>
      <c r="P3009" s="43"/>
      <c r="X3009" s="37">
        <f t="shared" si="275"/>
        <v>3012</v>
      </c>
      <c r="Y3009" s="38">
        <f t="shared" si="278"/>
        <v>433.11599999999999</v>
      </c>
    </row>
    <row r="3010" spans="1:25" x14ac:dyDescent="0.2">
      <c r="A3010" s="37">
        <f t="shared" si="276"/>
        <v>3008</v>
      </c>
      <c r="B3010" s="38">
        <v>432.74400000000003</v>
      </c>
      <c r="H3010" s="37">
        <f t="shared" si="277"/>
        <v>3008</v>
      </c>
      <c r="I3010" s="42">
        <f t="shared" si="279"/>
        <v>432.71228533685604</v>
      </c>
      <c r="O3010" s="43"/>
      <c r="P3010" s="43"/>
      <c r="X3010" s="37">
        <f t="shared" si="275"/>
        <v>3013</v>
      </c>
      <c r="Y3010" s="38">
        <f t="shared" si="278"/>
        <v>433.209</v>
      </c>
    </row>
    <row r="3011" spans="1:25" x14ac:dyDescent="0.2">
      <c r="A3011" s="37">
        <f t="shared" si="276"/>
        <v>3009</v>
      </c>
      <c r="B3011" s="38">
        <v>432.83699999999999</v>
      </c>
      <c r="H3011" s="37">
        <f t="shared" si="277"/>
        <v>3009</v>
      </c>
      <c r="I3011" s="42">
        <f t="shared" si="279"/>
        <v>432.80528401585207</v>
      </c>
      <c r="O3011" s="43"/>
      <c r="P3011" s="43"/>
      <c r="X3011" s="37">
        <f t="shared" si="275"/>
        <v>3014</v>
      </c>
      <c r="Y3011" s="38">
        <f t="shared" si="278"/>
        <v>433.30200000000002</v>
      </c>
    </row>
    <row r="3012" spans="1:25" x14ac:dyDescent="0.2">
      <c r="A3012" s="37">
        <f t="shared" si="276"/>
        <v>3010</v>
      </c>
      <c r="B3012" s="38">
        <v>432.93</v>
      </c>
      <c r="H3012" s="37">
        <f t="shared" si="277"/>
        <v>3010</v>
      </c>
      <c r="I3012" s="42">
        <f t="shared" si="279"/>
        <v>432.89828269484809</v>
      </c>
      <c r="O3012" s="43"/>
      <c r="P3012" s="43"/>
      <c r="X3012" s="37">
        <f t="shared" ref="X3012:X3075" si="280">X3011+1</f>
        <v>3015</v>
      </c>
      <c r="Y3012" s="38">
        <f t="shared" si="278"/>
        <v>433.39499999999998</v>
      </c>
    </row>
    <row r="3013" spans="1:25" x14ac:dyDescent="0.2">
      <c r="A3013" s="37">
        <f t="shared" si="276"/>
        <v>3011</v>
      </c>
      <c r="B3013" s="38">
        <v>433.02300000000002</v>
      </c>
      <c r="H3013" s="37">
        <f t="shared" si="277"/>
        <v>3011</v>
      </c>
      <c r="I3013" s="42">
        <f t="shared" si="279"/>
        <v>432.99128137384412</v>
      </c>
      <c r="O3013" s="43"/>
      <c r="P3013" s="43"/>
      <c r="X3013" s="37">
        <f t="shared" si="280"/>
        <v>3016</v>
      </c>
      <c r="Y3013" s="38">
        <f t="shared" si="278"/>
        <v>433.488</v>
      </c>
    </row>
    <row r="3014" spans="1:25" x14ac:dyDescent="0.2">
      <c r="A3014" s="37">
        <f t="shared" si="276"/>
        <v>3012</v>
      </c>
      <c r="B3014" s="38">
        <v>433.11599999999999</v>
      </c>
      <c r="H3014" s="37">
        <f t="shared" si="277"/>
        <v>3012</v>
      </c>
      <c r="I3014" s="42">
        <f t="shared" si="279"/>
        <v>433.08428005284014</v>
      </c>
      <c r="O3014" s="43"/>
      <c r="P3014" s="43"/>
      <c r="X3014" s="37">
        <f t="shared" si="280"/>
        <v>3017</v>
      </c>
      <c r="Y3014" s="38">
        <f t="shared" si="278"/>
        <v>433.58100000000002</v>
      </c>
    </row>
    <row r="3015" spans="1:25" x14ac:dyDescent="0.2">
      <c r="A3015" s="37">
        <f t="shared" si="276"/>
        <v>3013</v>
      </c>
      <c r="B3015" s="38">
        <v>433.209</v>
      </c>
      <c r="H3015" s="37">
        <f t="shared" si="277"/>
        <v>3013</v>
      </c>
      <c r="I3015" s="42">
        <f t="shared" si="279"/>
        <v>433.17727873183622</v>
      </c>
      <c r="O3015" s="43"/>
      <c r="P3015" s="43"/>
      <c r="X3015" s="37">
        <f t="shared" si="280"/>
        <v>3018</v>
      </c>
      <c r="Y3015" s="38">
        <f t="shared" si="278"/>
        <v>433.67399999999998</v>
      </c>
    </row>
    <row r="3016" spans="1:25" x14ac:dyDescent="0.2">
      <c r="A3016" s="37">
        <f t="shared" si="276"/>
        <v>3014</v>
      </c>
      <c r="B3016" s="38">
        <v>433.30200000000002</v>
      </c>
      <c r="H3016" s="37">
        <f t="shared" si="277"/>
        <v>3014</v>
      </c>
      <c r="I3016" s="42">
        <f t="shared" si="279"/>
        <v>433.27027741083225</v>
      </c>
      <c r="O3016" s="43"/>
      <c r="P3016" s="43"/>
      <c r="X3016" s="37">
        <f t="shared" si="280"/>
        <v>3019</v>
      </c>
      <c r="Y3016" s="38">
        <f t="shared" si="278"/>
        <v>433.767</v>
      </c>
    </row>
    <row r="3017" spans="1:25" x14ac:dyDescent="0.2">
      <c r="A3017" s="37">
        <f t="shared" ref="A3017:A3080" si="281">A3016+1</f>
        <v>3015</v>
      </c>
      <c r="B3017" s="38">
        <v>433.39499999999998</v>
      </c>
      <c r="H3017" s="37">
        <f t="shared" ref="H3017:H3080" si="282">H3016+1</f>
        <v>3015</v>
      </c>
      <c r="I3017" s="42">
        <f t="shared" si="279"/>
        <v>433.36327608982828</v>
      </c>
      <c r="O3017" s="43"/>
      <c r="P3017" s="43"/>
      <c r="X3017" s="37">
        <f t="shared" si="280"/>
        <v>3020</v>
      </c>
      <c r="Y3017" s="38">
        <f t="shared" si="278"/>
        <v>433.86</v>
      </c>
    </row>
    <row r="3018" spans="1:25" x14ac:dyDescent="0.2">
      <c r="A3018" s="37">
        <f t="shared" si="281"/>
        <v>3016</v>
      </c>
      <c r="B3018" s="38">
        <v>433.488</v>
      </c>
      <c r="H3018" s="37">
        <f t="shared" si="282"/>
        <v>3016</v>
      </c>
      <c r="I3018" s="42">
        <f t="shared" si="279"/>
        <v>433.4562747688243</v>
      </c>
      <c r="O3018" s="43"/>
      <c r="P3018" s="43"/>
      <c r="X3018" s="37">
        <f t="shared" si="280"/>
        <v>3021</v>
      </c>
      <c r="Y3018" s="38">
        <f t="shared" si="278"/>
        <v>433.95299999999997</v>
      </c>
    </row>
    <row r="3019" spans="1:25" x14ac:dyDescent="0.2">
      <c r="A3019" s="37">
        <f t="shared" si="281"/>
        <v>3017</v>
      </c>
      <c r="B3019" s="38">
        <v>433.58100000000002</v>
      </c>
      <c r="H3019" s="37">
        <f t="shared" si="282"/>
        <v>3017</v>
      </c>
      <c r="I3019" s="42">
        <f t="shared" si="279"/>
        <v>433.54927344782033</v>
      </c>
      <c r="O3019" s="43"/>
      <c r="P3019" s="43"/>
      <c r="X3019" s="37">
        <f t="shared" si="280"/>
        <v>3022</v>
      </c>
      <c r="Y3019" s="38">
        <f t="shared" si="278"/>
        <v>434.04599999999999</v>
      </c>
    </row>
    <row r="3020" spans="1:25" x14ac:dyDescent="0.2">
      <c r="A3020" s="37">
        <f t="shared" si="281"/>
        <v>3018</v>
      </c>
      <c r="B3020" s="38">
        <v>433.67399999999998</v>
      </c>
      <c r="H3020" s="37">
        <f t="shared" si="282"/>
        <v>3018</v>
      </c>
      <c r="I3020" s="42">
        <f t="shared" si="279"/>
        <v>433.64227212681641</v>
      </c>
      <c r="O3020" s="43"/>
      <c r="P3020" s="43"/>
      <c r="X3020" s="37">
        <f t="shared" si="280"/>
        <v>3023</v>
      </c>
      <c r="Y3020" s="38">
        <f t="shared" si="278"/>
        <v>434.13900000000001</v>
      </c>
    </row>
    <row r="3021" spans="1:25" x14ac:dyDescent="0.2">
      <c r="A3021" s="37">
        <f t="shared" si="281"/>
        <v>3019</v>
      </c>
      <c r="B3021" s="38">
        <v>433.767</v>
      </c>
      <c r="H3021" s="37">
        <f t="shared" si="282"/>
        <v>3019</v>
      </c>
      <c r="I3021" s="42">
        <f t="shared" si="279"/>
        <v>433.73527080581243</v>
      </c>
      <c r="O3021" s="43"/>
      <c r="P3021" s="43"/>
      <c r="X3021" s="37">
        <f t="shared" si="280"/>
        <v>3024</v>
      </c>
      <c r="Y3021" s="38">
        <f t="shared" si="278"/>
        <v>434.23200000000003</v>
      </c>
    </row>
    <row r="3022" spans="1:25" x14ac:dyDescent="0.2">
      <c r="A3022" s="37">
        <f t="shared" si="281"/>
        <v>3020</v>
      </c>
      <c r="B3022" s="38">
        <v>433.86</v>
      </c>
      <c r="H3022" s="37">
        <f t="shared" si="282"/>
        <v>3020</v>
      </c>
      <c r="I3022" s="42">
        <f t="shared" si="279"/>
        <v>433.82826948480846</v>
      </c>
      <c r="O3022" s="43"/>
      <c r="P3022" s="43"/>
      <c r="X3022" s="37">
        <f t="shared" si="280"/>
        <v>3025</v>
      </c>
      <c r="Y3022" s="38">
        <f t="shared" si="278"/>
        <v>434.32499999999999</v>
      </c>
    </row>
    <row r="3023" spans="1:25" x14ac:dyDescent="0.2">
      <c r="A3023" s="37">
        <f t="shared" si="281"/>
        <v>3021</v>
      </c>
      <c r="B3023" s="38">
        <v>433.95299999999997</v>
      </c>
      <c r="H3023" s="37">
        <f t="shared" si="282"/>
        <v>3021</v>
      </c>
      <c r="I3023" s="42">
        <f t="shared" si="279"/>
        <v>433.92126816380448</v>
      </c>
      <c r="O3023" s="43"/>
      <c r="P3023" s="43"/>
      <c r="X3023" s="37">
        <f t="shared" si="280"/>
        <v>3026</v>
      </c>
      <c r="Y3023" s="38">
        <f t="shared" si="278"/>
        <v>434.41800000000001</v>
      </c>
    </row>
    <row r="3024" spans="1:25" x14ac:dyDescent="0.2">
      <c r="A3024" s="37">
        <f t="shared" si="281"/>
        <v>3022</v>
      </c>
      <c r="B3024" s="38">
        <v>434.04599999999999</v>
      </c>
      <c r="H3024" s="37">
        <f t="shared" si="282"/>
        <v>3022</v>
      </c>
      <c r="I3024" s="42">
        <f t="shared" si="279"/>
        <v>434.01426684280057</v>
      </c>
      <c r="O3024" s="43"/>
      <c r="P3024" s="43"/>
      <c r="X3024" s="37">
        <f t="shared" si="280"/>
        <v>3027</v>
      </c>
      <c r="Y3024" s="38">
        <f t="shared" si="278"/>
        <v>434.51100000000002</v>
      </c>
    </row>
    <row r="3025" spans="1:25" x14ac:dyDescent="0.2">
      <c r="A3025" s="37">
        <f t="shared" si="281"/>
        <v>3023</v>
      </c>
      <c r="B3025" s="38">
        <v>434.13900000000001</v>
      </c>
      <c r="H3025" s="37">
        <f t="shared" si="282"/>
        <v>3023</v>
      </c>
      <c r="I3025" s="42">
        <f t="shared" si="279"/>
        <v>434.10726552179659</v>
      </c>
      <c r="O3025" s="43"/>
      <c r="P3025" s="43"/>
      <c r="X3025" s="37">
        <f t="shared" si="280"/>
        <v>3028</v>
      </c>
      <c r="Y3025" s="38">
        <f t="shared" si="278"/>
        <v>434.60399999999998</v>
      </c>
    </row>
    <row r="3026" spans="1:25" x14ac:dyDescent="0.2">
      <c r="A3026" s="37">
        <f t="shared" si="281"/>
        <v>3024</v>
      </c>
      <c r="B3026" s="38">
        <v>434.23200000000003</v>
      </c>
      <c r="H3026" s="37">
        <f t="shared" si="282"/>
        <v>3024</v>
      </c>
      <c r="I3026" s="42">
        <f t="shared" si="279"/>
        <v>434.20026420079262</v>
      </c>
      <c r="O3026" s="43"/>
      <c r="P3026" s="43"/>
      <c r="X3026" s="37">
        <f t="shared" si="280"/>
        <v>3029</v>
      </c>
      <c r="Y3026" s="38">
        <f t="shared" si="278"/>
        <v>434.697</v>
      </c>
    </row>
    <row r="3027" spans="1:25" x14ac:dyDescent="0.2">
      <c r="A3027" s="37">
        <f t="shared" si="281"/>
        <v>3025</v>
      </c>
      <c r="B3027" s="38">
        <v>434.32499999999999</v>
      </c>
      <c r="H3027" s="37">
        <f t="shared" si="282"/>
        <v>3025</v>
      </c>
      <c r="I3027" s="42">
        <f t="shared" si="279"/>
        <v>434.29326287978864</v>
      </c>
      <c r="O3027" s="43"/>
      <c r="P3027" s="43"/>
      <c r="X3027" s="37">
        <f t="shared" si="280"/>
        <v>3030</v>
      </c>
      <c r="Y3027" s="38">
        <f t="shared" si="278"/>
        <v>434.79</v>
      </c>
    </row>
    <row r="3028" spans="1:25" x14ac:dyDescent="0.2">
      <c r="A3028" s="37">
        <f t="shared" si="281"/>
        <v>3026</v>
      </c>
      <c r="B3028" s="38">
        <v>434.41800000000001</v>
      </c>
      <c r="H3028" s="37">
        <f t="shared" si="282"/>
        <v>3026</v>
      </c>
      <c r="I3028" s="42">
        <f t="shared" si="279"/>
        <v>434.38626155878467</v>
      </c>
      <c r="O3028" s="43"/>
      <c r="P3028" s="43"/>
      <c r="X3028" s="37">
        <f t="shared" si="280"/>
        <v>3031</v>
      </c>
      <c r="Y3028" s="38">
        <f t="shared" si="278"/>
        <v>434.88299999999998</v>
      </c>
    </row>
    <row r="3029" spans="1:25" x14ac:dyDescent="0.2">
      <c r="A3029" s="37">
        <f t="shared" si="281"/>
        <v>3027</v>
      </c>
      <c r="B3029" s="38">
        <v>434.51100000000002</v>
      </c>
      <c r="H3029" s="37">
        <f t="shared" si="282"/>
        <v>3027</v>
      </c>
      <c r="I3029" s="42">
        <f t="shared" si="279"/>
        <v>434.47926023778075</v>
      </c>
      <c r="O3029" s="43"/>
      <c r="P3029" s="43"/>
      <c r="X3029" s="37">
        <f t="shared" si="280"/>
        <v>3032</v>
      </c>
      <c r="Y3029" s="38">
        <f t="shared" si="278"/>
        <v>434.976</v>
      </c>
    </row>
    <row r="3030" spans="1:25" x14ac:dyDescent="0.2">
      <c r="A3030" s="37">
        <f t="shared" si="281"/>
        <v>3028</v>
      </c>
      <c r="B3030" s="38">
        <v>434.60399999999998</v>
      </c>
      <c r="H3030" s="37">
        <f t="shared" si="282"/>
        <v>3028</v>
      </c>
      <c r="I3030" s="42">
        <f t="shared" si="279"/>
        <v>434.57225891677678</v>
      </c>
      <c r="O3030" s="43"/>
      <c r="P3030" s="43"/>
      <c r="X3030" s="37">
        <f t="shared" si="280"/>
        <v>3033</v>
      </c>
      <c r="Y3030" s="38">
        <f t="shared" si="278"/>
        <v>435.06900000000002</v>
      </c>
    </row>
    <row r="3031" spans="1:25" x14ac:dyDescent="0.2">
      <c r="A3031" s="37">
        <f t="shared" si="281"/>
        <v>3029</v>
      </c>
      <c r="B3031" s="38">
        <v>434.697</v>
      </c>
      <c r="H3031" s="37">
        <f t="shared" si="282"/>
        <v>3029</v>
      </c>
      <c r="I3031" s="42">
        <f t="shared" si="279"/>
        <v>434.6652575957728</v>
      </c>
      <c r="O3031" s="43"/>
      <c r="P3031" s="43"/>
      <c r="X3031" s="37">
        <f t="shared" si="280"/>
        <v>3034</v>
      </c>
      <c r="Y3031" s="38">
        <f t="shared" si="278"/>
        <v>435.16199999999998</v>
      </c>
    </row>
    <row r="3032" spans="1:25" x14ac:dyDescent="0.2">
      <c r="A3032" s="37">
        <f t="shared" si="281"/>
        <v>3030</v>
      </c>
      <c r="B3032" s="38">
        <v>434.79</v>
      </c>
      <c r="H3032" s="37">
        <f t="shared" si="282"/>
        <v>3030</v>
      </c>
      <c r="I3032" s="42">
        <f t="shared" si="279"/>
        <v>434.75825627476883</v>
      </c>
      <c r="O3032" s="43"/>
      <c r="P3032" s="43"/>
      <c r="X3032" s="37">
        <f t="shared" si="280"/>
        <v>3035</v>
      </c>
      <c r="Y3032" s="38">
        <f t="shared" si="278"/>
        <v>435.255</v>
      </c>
    </row>
    <row r="3033" spans="1:25" x14ac:dyDescent="0.2">
      <c r="A3033" s="37">
        <f t="shared" si="281"/>
        <v>3031</v>
      </c>
      <c r="B3033" s="38">
        <v>434.88299999999998</v>
      </c>
      <c r="H3033" s="37">
        <f t="shared" si="282"/>
        <v>3031</v>
      </c>
      <c r="I3033" s="42">
        <f t="shared" si="279"/>
        <v>434.85125495376485</v>
      </c>
      <c r="O3033" s="43"/>
      <c r="P3033" s="43"/>
      <c r="X3033" s="37">
        <f t="shared" si="280"/>
        <v>3036</v>
      </c>
      <c r="Y3033" s="38">
        <f t="shared" si="278"/>
        <v>435.34800000000001</v>
      </c>
    </row>
    <row r="3034" spans="1:25" x14ac:dyDescent="0.2">
      <c r="A3034" s="37">
        <f t="shared" si="281"/>
        <v>3032</v>
      </c>
      <c r="B3034" s="38">
        <v>434.976</v>
      </c>
      <c r="H3034" s="37">
        <f t="shared" si="282"/>
        <v>3032</v>
      </c>
      <c r="I3034" s="42">
        <f t="shared" si="279"/>
        <v>434.94425363276093</v>
      </c>
      <c r="O3034" s="43"/>
      <c r="P3034" s="43"/>
      <c r="X3034" s="37">
        <f t="shared" si="280"/>
        <v>3037</v>
      </c>
      <c r="Y3034" s="38">
        <f t="shared" si="278"/>
        <v>435.44099999999997</v>
      </c>
    </row>
    <row r="3035" spans="1:25" x14ac:dyDescent="0.2">
      <c r="A3035" s="37">
        <f t="shared" si="281"/>
        <v>3033</v>
      </c>
      <c r="B3035" s="38">
        <v>435.06900000000002</v>
      </c>
      <c r="H3035" s="37">
        <f t="shared" si="282"/>
        <v>3033</v>
      </c>
      <c r="I3035" s="42">
        <f t="shared" si="279"/>
        <v>435.03725231175696</v>
      </c>
      <c r="O3035" s="43"/>
      <c r="P3035" s="43"/>
      <c r="X3035" s="37">
        <f t="shared" si="280"/>
        <v>3038</v>
      </c>
      <c r="Y3035" s="38">
        <f t="shared" si="278"/>
        <v>435.53399999999999</v>
      </c>
    </row>
    <row r="3036" spans="1:25" x14ac:dyDescent="0.2">
      <c r="A3036" s="37">
        <f t="shared" si="281"/>
        <v>3034</v>
      </c>
      <c r="B3036" s="38">
        <v>435.16199999999998</v>
      </c>
      <c r="H3036" s="37">
        <f t="shared" si="282"/>
        <v>3034</v>
      </c>
      <c r="I3036" s="42">
        <f t="shared" si="279"/>
        <v>435.13025099075298</v>
      </c>
      <c r="O3036" s="43"/>
      <c r="P3036" s="43"/>
      <c r="X3036" s="37">
        <f t="shared" si="280"/>
        <v>3039</v>
      </c>
      <c r="Y3036" s="38">
        <f t="shared" si="278"/>
        <v>435.62700000000001</v>
      </c>
    </row>
    <row r="3037" spans="1:25" x14ac:dyDescent="0.2">
      <c r="A3037" s="37">
        <f t="shared" si="281"/>
        <v>3035</v>
      </c>
      <c r="B3037" s="38">
        <v>435.255</v>
      </c>
      <c r="H3037" s="37">
        <f t="shared" si="282"/>
        <v>3035</v>
      </c>
      <c r="I3037" s="42">
        <f t="shared" si="279"/>
        <v>435.22324966974901</v>
      </c>
      <c r="O3037" s="43"/>
      <c r="P3037" s="43"/>
      <c r="X3037" s="37">
        <f t="shared" si="280"/>
        <v>3040</v>
      </c>
      <c r="Y3037" s="38">
        <f t="shared" si="278"/>
        <v>435.72</v>
      </c>
    </row>
    <row r="3038" spans="1:25" x14ac:dyDescent="0.2">
      <c r="A3038" s="37">
        <f t="shared" si="281"/>
        <v>3036</v>
      </c>
      <c r="B3038" s="38">
        <v>435.34800000000001</v>
      </c>
      <c r="H3038" s="37">
        <f t="shared" si="282"/>
        <v>3036</v>
      </c>
      <c r="I3038" s="42">
        <f t="shared" si="279"/>
        <v>435.31624834874503</v>
      </c>
      <c r="O3038" s="43"/>
      <c r="P3038" s="43"/>
      <c r="X3038" s="37">
        <f t="shared" si="280"/>
        <v>3041</v>
      </c>
      <c r="Y3038" s="38">
        <f t="shared" si="278"/>
        <v>435.81299999999999</v>
      </c>
    </row>
    <row r="3039" spans="1:25" x14ac:dyDescent="0.2">
      <c r="A3039" s="37">
        <f t="shared" si="281"/>
        <v>3037</v>
      </c>
      <c r="B3039" s="38">
        <v>435.44099999999997</v>
      </c>
      <c r="H3039" s="37">
        <f t="shared" si="282"/>
        <v>3037</v>
      </c>
      <c r="I3039" s="42">
        <f t="shared" si="279"/>
        <v>435.40924702774112</v>
      </c>
      <c r="O3039" s="43"/>
      <c r="P3039" s="43"/>
      <c r="X3039" s="37">
        <f t="shared" si="280"/>
        <v>3042</v>
      </c>
      <c r="Y3039" s="38">
        <f t="shared" si="278"/>
        <v>435.90600000000001</v>
      </c>
    </row>
    <row r="3040" spans="1:25" x14ac:dyDescent="0.2">
      <c r="A3040" s="37">
        <f t="shared" si="281"/>
        <v>3038</v>
      </c>
      <c r="B3040" s="38">
        <v>435.53399999999999</v>
      </c>
      <c r="H3040" s="37">
        <f t="shared" si="282"/>
        <v>3038</v>
      </c>
      <c r="I3040" s="42">
        <f t="shared" si="279"/>
        <v>435.50224570673714</v>
      </c>
      <c r="O3040" s="43"/>
      <c r="P3040" s="43"/>
      <c r="X3040" s="37">
        <f t="shared" si="280"/>
        <v>3043</v>
      </c>
      <c r="Y3040" s="38">
        <f t="shared" si="278"/>
        <v>435.99900000000002</v>
      </c>
    </row>
    <row r="3041" spans="1:25" x14ac:dyDescent="0.2">
      <c r="A3041" s="37">
        <f t="shared" si="281"/>
        <v>3039</v>
      </c>
      <c r="B3041" s="38">
        <v>435.62700000000001</v>
      </c>
      <c r="H3041" s="37">
        <f t="shared" si="282"/>
        <v>3039</v>
      </c>
      <c r="I3041" s="42">
        <f t="shared" si="279"/>
        <v>435.59524438573317</v>
      </c>
      <c r="O3041" s="43"/>
      <c r="P3041" s="43"/>
      <c r="X3041" s="37">
        <f t="shared" si="280"/>
        <v>3044</v>
      </c>
      <c r="Y3041" s="38">
        <f t="shared" si="278"/>
        <v>436.09199999999998</v>
      </c>
    </row>
    <row r="3042" spans="1:25" x14ac:dyDescent="0.2">
      <c r="A3042" s="37">
        <f t="shared" si="281"/>
        <v>3040</v>
      </c>
      <c r="B3042" s="38">
        <v>435.72</v>
      </c>
      <c r="H3042" s="37">
        <f t="shared" si="282"/>
        <v>3040</v>
      </c>
      <c r="I3042" s="42">
        <f t="shared" si="279"/>
        <v>435.68824306472919</v>
      </c>
      <c r="O3042" s="43"/>
      <c r="P3042" s="43"/>
      <c r="X3042" s="37">
        <f t="shared" si="280"/>
        <v>3045</v>
      </c>
      <c r="Y3042" s="38">
        <f t="shared" si="278"/>
        <v>436.185</v>
      </c>
    </row>
    <row r="3043" spans="1:25" x14ac:dyDescent="0.2">
      <c r="A3043" s="37">
        <f t="shared" si="281"/>
        <v>3041</v>
      </c>
      <c r="B3043" s="38">
        <v>435.81299999999999</v>
      </c>
      <c r="H3043" s="37">
        <f t="shared" si="282"/>
        <v>3041</v>
      </c>
      <c r="I3043" s="42">
        <f t="shared" si="279"/>
        <v>435.78124174372522</v>
      </c>
      <c r="O3043" s="43"/>
      <c r="P3043" s="43"/>
      <c r="X3043" s="37">
        <f t="shared" si="280"/>
        <v>3046</v>
      </c>
      <c r="Y3043" s="38">
        <f t="shared" si="278"/>
        <v>436.27800000000002</v>
      </c>
    </row>
    <row r="3044" spans="1:25" x14ac:dyDescent="0.2">
      <c r="A3044" s="37">
        <f t="shared" si="281"/>
        <v>3042</v>
      </c>
      <c r="B3044" s="38">
        <v>435.90600000000001</v>
      </c>
      <c r="H3044" s="37">
        <f t="shared" si="282"/>
        <v>3042</v>
      </c>
      <c r="I3044" s="42">
        <f t="shared" si="279"/>
        <v>435.8742404227213</v>
      </c>
      <c r="O3044" s="43"/>
      <c r="P3044" s="43"/>
      <c r="X3044" s="37">
        <f t="shared" si="280"/>
        <v>3047</v>
      </c>
      <c r="Y3044" s="38">
        <f t="shared" si="278"/>
        <v>436.37099999999998</v>
      </c>
    </row>
    <row r="3045" spans="1:25" x14ac:dyDescent="0.2">
      <c r="A3045" s="37">
        <f t="shared" si="281"/>
        <v>3043</v>
      </c>
      <c r="B3045" s="38">
        <v>435.99900000000002</v>
      </c>
      <c r="H3045" s="37">
        <f t="shared" si="282"/>
        <v>3043</v>
      </c>
      <c r="I3045" s="42">
        <f t="shared" si="279"/>
        <v>435.96723910171733</v>
      </c>
      <c r="O3045" s="43"/>
      <c r="P3045" s="43"/>
      <c r="X3045" s="37">
        <f t="shared" si="280"/>
        <v>3048</v>
      </c>
      <c r="Y3045" s="38">
        <f t="shared" si="278"/>
        <v>436.464</v>
      </c>
    </row>
    <row r="3046" spans="1:25" x14ac:dyDescent="0.2">
      <c r="A3046" s="37">
        <f t="shared" si="281"/>
        <v>3044</v>
      </c>
      <c r="B3046" s="38">
        <v>436.09199999999998</v>
      </c>
      <c r="H3046" s="37">
        <f t="shared" si="282"/>
        <v>3044</v>
      </c>
      <c r="I3046" s="42">
        <f t="shared" si="279"/>
        <v>436.06023778071335</v>
      </c>
      <c r="O3046" s="43"/>
      <c r="P3046" s="43"/>
      <c r="X3046" s="37">
        <f t="shared" si="280"/>
        <v>3049</v>
      </c>
      <c r="Y3046" s="38">
        <f t="shared" si="278"/>
        <v>436.55700000000002</v>
      </c>
    </row>
    <row r="3047" spans="1:25" x14ac:dyDescent="0.2">
      <c r="A3047" s="37">
        <f t="shared" si="281"/>
        <v>3045</v>
      </c>
      <c r="B3047" s="38">
        <v>436.185</v>
      </c>
      <c r="H3047" s="37">
        <f t="shared" si="282"/>
        <v>3045</v>
      </c>
      <c r="I3047" s="42">
        <f t="shared" si="279"/>
        <v>436.15323645970938</v>
      </c>
      <c r="O3047" s="43"/>
      <c r="P3047" s="43"/>
      <c r="X3047" s="37">
        <f t="shared" si="280"/>
        <v>3050</v>
      </c>
      <c r="Y3047" s="38">
        <f t="shared" si="278"/>
        <v>436.65</v>
      </c>
    </row>
    <row r="3048" spans="1:25" x14ac:dyDescent="0.2">
      <c r="A3048" s="37">
        <f t="shared" si="281"/>
        <v>3046</v>
      </c>
      <c r="B3048" s="38">
        <v>436.27800000000002</v>
      </c>
      <c r="H3048" s="37">
        <f t="shared" si="282"/>
        <v>3046</v>
      </c>
      <c r="I3048" s="42">
        <f t="shared" si="279"/>
        <v>436.2462351387054</v>
      </c>
      <c r="O3048" s="43"/>
      <c r="P3048" s="43"/>
      <c r="X3048" s="37">
        <f t="shared" si="280"/>
        <v>3051</v>
      </c>
      <c r="Y3048" s="38">
        <f t="shared" si="278"/>
        <v>436.74299999999999</v>
      </c>
    </row>
    <row r="3049" spans="1:25" x14ac:dyDescent="0.2">
      <c r="A3049" s="37">
        <f t="shared" si="281"/>
        <v>3047</v>
      </c>
      <c r="B3049" s="38">
        <v>436.37099999999998</v>
      </c>
      <c r="H3049" s="37">
        <f t="shared" si="282"/>
        <v>3047</v>
      </c>
      <c r="I3049" s="42">
        <f t="shared" si="279"/>
        <v>436.33923381770148</v>
      </c>
      <c r="O3049" s="43"/>
      <c r="P3049" s="43"/>
      <c r="X3049" s="37">
        <f t="shared" si="280"/>
        <v>3052</v>
      </c>
      <c r="Y3049" s="38">
        <f t="shared" si="278"/>
        <v>436.83600000000001</v>
      </c>
    </row>
    <row r="3050" spans="1:25" x14ac:dyDescent="0.2">
      <c r="A3050" s="37">
        <f t="shared" si="281"/>
        <v>3048</v>
      </c>
      <c r="B3050" s="38">
        <v>436.464</v>
      </c>
      <c r="H3050" s="37">
        <f t="shared" si="282"/>
        <v>3048</v>
      </c>
      <c r="I3050" s="42">
        <f t="shared" si="279"/>
        <v>436.43223249669751</v>
      </c>
      <c r="O3050" s="43"/>
      <c r="P3050" s="43"/>
      <c r="X3050" s="37">
        <f t="shared" si="280"/>
        <v>3053</v>
      </c>
      <c r="Y3050" s="38">
        <f t="shared" si="278"/>
        <v>436.92899999999997</v>
      </c>
    </row>
    <row r="3051" spans="1:25" x14ac:dyDescent="0.2">
      <c r="A3051" s="37">
        <f t="shared" si="281"/>
        <v>3049</v>
      </c>
      <c r="B3051" s="38">
        <v>436.55700000000002</v>
      </c>
      <c r="H3051" s="37">
        <f t="shared" si="282"/>
        <v>3049</v>
      </c>
      <c r="I3051" s="42">
        <f t="shared" si="279"/>
        <v>436.52523117569353</v>
      </c>
      <c r="O3051" s="43"/>
      <c r="P3051" s="43"/>
      <c r="X3051" s="37">
        <f t="shared" si="280"/>
        <v>3054</v>
      </c>
      <c r="Y3051" s="38">
        <f t="shared" si="278"/>
        <v>437.02199999999999</v>
      </c>
    </row>
    <row r="3052" spans="1:25" x14ac:dyDescent="0.2">
      <c r="A3052" s="37">
        <f t="shared" si="281"/>
        <v>3050</v>
      </c>
      <c r="B3052" s="38">
        <v>436.65</v>
      </c>
      <c r="H3052" s="37">
        <f t="shared" si="282"/>
        <v>3050</v>
      </c>
      <c r="I3052" s="42">
        <f t="shared" si="279"/>
        <v>436.61822985468956</v>
      </c>
      <c r="O3052" s="43"/>
      <c r="P3052" s="43"/>
      <c r="X3052" s="37">
        <f t="shared" si="280"/>
        <v>3055</v>
      </c>
      <c r="Y3052" s="38">
        <f t="shared" si="278"/>
        <v>437.11500000000001</v>
      </c>
    </row>
    <row r="3053" spans="1:25" x14ac:dyDescent="0.2">
      <c r="A3053" s="37">
        <f t="shared" si="281"/>
        <v>3051</v>
      </c>
      <c r="B3053" s="38">
        <v>436.74299999999999</v>
      </c>
      <c r="H3053" s="37">
        <f t="shared" si="282"/>
        <v>3051</v>
      </c>
      <c r="I3053" s="42">
        <f t="shared" si="279"/>
        <v>436.71122853368558</v>
      </c>
      <c r="O3053" s="43"/>
      <c r="P3053" s="43"/>
      <c r="X3053" s="37">
        <f t="shared" si="280"/>
        <v>3056</v>
      </c>
      <c r="Y3053" s="38">
        <f t="shared" si="278"/>
        <v>437.20800000000003</v>
      </c>
    </row>
    <row r="3054" spans="1:25" x14ac:dyDescent="0.2">
      <c r="A3054" s="37">
        <f t="shared" si="281"/>
        <v>3052</v>
      </c>
      <c r="B3054" s="38">
        <v>436.83600000000001</v>
      </c>
      <c r="H3054" s="37">
        <f t="shared" si="282"/>
        <v>3052</v>
      </c>
      <c r="I3054" s="42">
        <f t="shared" si="279"/>
        <v>436.80422721268167</v>
      </c>
      <c r="O3054" s="43"/>
      <c r="P3054" s="43"/>
      <c r="X3054" s="37">
        <f t="shared" si="280"/>
        <v>3057</v>
      </c>
      <c r="Y3054" s="38">
        <f t="shared" si="278"/>
        <v>437.30099999999999</v>
      </c>
    </row>
    <row r="3055" spans="1:25" x14ac:dyDescent="0.2">
      <c r="A3055" s="37">
        <f t="shared" si="281"/>
        <v>3053</v>
      </c>
      <c r="B3055" s="38">
        <v>436.92899999999997</v>
      </c>
      <c r="H3055" s="37">
        <f t="shared" si="282"/>
        <v>3053</v>
      </c>
      <c r="I3055" s="42">
        <f t="shared" si="279"/>
        <v>436.89722589167769</v>
      </c>
      <c r="O3055" s="43"/>
      <c r="P3055" s="43"/>
      <c r="X3055" s="37">
        <f t="shared" si="280"/>
        <v>3058</v>
      </c>
      <c r="Y3055" s="38">
        <f t="shared" si="278"/>
        <v>437.39400000000001</v>
      </c>
    </row>
    <row r="3056" spans="1:25" x14ac:dyDescent="0.2">
      <c r="A3056" s="37">
        <f t="shared" si="281"/>
        <v>3054</v>
      </c>
      <c r="B3056" s="38">
        <v>437.02199999999999</v>
      </c>
      <c r="H3056" s="37">
        <f t="shared" si="282"/>
        <v>3054</v>
      </c>
      <c r="I3056" s="42">
        <f t="shared" si="279"/>
        <v>436.99022457067372</v>
      </c>
      <c r="O3056" s="43"/>
      <c r="P3056" s="43"/>
      <c r="X3056" s="37">
        <f t="shared" si="280"/>
        <v>3059</v>
      </c>
      <c r="Y3056" s="38">
        <f t="shared" si="278"/>
        <v>437.48700000000002</v>
      </c>
    </row>
    <row r="3057" spans="1:25" x14ac:dyDescent="0.2">
      <c r="A3057" s="37">
        <f t="shared" si="281"/>
        <v>3055</v>
      </c>
      <c r="B3057" s="38">
        <v>437.11500000000001</v>
      </c>
      <c r="H3057" s="37">
        <f t="shared" si="282"/>
        <v>3055</v>
      </c>
      <c r="I3057" s="42">
        <f t="shared" si="279"/>
        <v>437.08322324966974</v>
      </c>
      <c r="O3057" s="43"/>
      <c r="P3057" s="43"/>
      <c r="X3057" s="37">
        <f t="shared" si="280"/>
        <v>3060</v>
      </c>
      <c r="Y3057" s="38">
        <f t="shared" si="278"/>
        <v>437.58</v>
      </c>
    </row>
    <row r="3058" spans="1:25" x14ac:dyDescent="0.2">
      <c r="A3058" s="37">
        <f t="shared" si="281"/>
        <v>3056</v>
      </c>
      <c r="B3058" s="38">
        <v>437.20800000000003</v>
      </c>
      <c r="H3058" s="37">
        <f t="shared" si="282"/>
        <v>3056</v>
      </c>
      <c r="I3058" s="42">
        <f t="shared" si="279"/>
        <v>437.17622192866577</v>
      </c>
      <c r="O3058" s="43"/>
      <c r="P3058" s="43"/>
      <c r="X3058" s="37">
        <f t="shared" si="280"/>
        <v>3061</v>
      </c>
      <c r="Y3058" s="38">
        <f t="shared" si="278"/>
        <v>437.673</v>
      </c>
    </row>
    <row r="3059" spans="1:25" x14ac:dyDescent="0.2">
      <c r="A3059" s="37">
        <f t="shared" si="281"/>
        <v>3057</v>
      </c>
      <c r="B3059" s="38">
        <v>437.30099999999999</v>
      </c>
      <c r="H3059" s="37">
        <f t="shared" si="282"/>
        <v>3057</v>
      </c>
      <c r="I3059" s="42">
        <f t="shared" si="279"/>
        <v>437.26922060766185</v>
      </c>
      <c r="O3059" s="43"/>
      <c r="P3059" s="43"/>
      <c r="X3059" s="37">
        <f t="shared" si="280"/>
        <v>3062</v>
      </c>
      <c r="Y3059" s="38">
        <f t="shared" si="278"/>
        <v>437.76600000000002</v>
      </c>
    </row>
    <row r="3060" spans="1:25" x14ac:dyDescent="0.2">
      <c r="A3060" s="37">
        <f t="shared" si="281"/>
        <v>3058</v>
      </c>
      <c r="B3060" s="38">
        <v>437.39400000000001</v>
      </c>
      <c r="H3060" s="37">
        <f t="shared" si="282"/>
        <v>3058</v>
      </c>
      <c r="I3060" s="42">
        <f t="shared" si="279"/>
        <v>437.36221928665788</v>
      </c>
      <c r="O3060" s="43"/>
      <c r="P3060" s="43"/>
      <c r="X3060" s="37">
        <f t="shared" si="280"/>
        <v>3063</v>
      </c>
      <c r="Y3060" s="38">
        <f t="shared" si="278"/>
        <v>437.85899999999998</v>
      </c>
    </row>
    <row r="3061" spans="1:25" x14ac:dyDescent="0.2">
      <c r="A3061" s="37">
        <f t="shared" si="281"/>
        <v>3059</v>
      </c>
      <c r="B3061" s="38">
        <v>437.48700000000002</v>
      </c>
      <c r="H3061" s="37">
        <f t="shared" si="282"/>
        <v>3059</v>
      </c>
      <c r="I3061" s="42">
        <f t="shared" si="279"/>
        <v>437.4552179656539</v>
      </c>
      <c r="O3061" s="43"/>
      <c r="P3061" s="43"/>
      <c r="X3061" s="37">
        <f t="shared" si="280"/>
        <v>3064</v>
      </c>
      <c r="Y3061" s="38">
        <f t="shared" si="278"/>
        <v>437.952</v>
      </c>
    </row>
    <row r="3062" spans="1:25" x14ac:dyDescent="0.2">
      <c r="A3062" s="37">
        <f t="shared" si="281"/>
        <v>3060</v>
      </c>
      <c r="B3062" s="38">
        <v>437.58</v>
      </c>
      <c r="H3062" s="37">
        <f t="shared" si="282"/>
        <v>3060</v>
      </c>
      <c r="I3062" s="42">
        <f t="shared" si="279"/>
        <v>437.54821664464993</v>
      </c>
      <c r="O3062" s="43"/>
      <c r="P3062" s="43"/>
      <c r="X3062" s="37">
        <f t="shared" si="280"/>
        <v>3065</v>
      </c>
      <c r="Y3062" s="38">
        <f t="shared" ref="Y3062:Y3125" si="283">SUM(Y$2997+((Y$3997-Y$2997)*((X3062-X$2997)/(X$3997-X$2997))))</f>
        <v>438.04500000000002</v>
      </c>
    </row>
    <row r="3063" spans="1:25" x14ac:dyDescent="0.2">
      <c r="A3063" s="37">
        <f t="shared" si="281"/>
        <v>3061</v>
      </c>
      <c r="B3063" s="38">
        <v>437.673</v>
      </c>
      <c r="H3063" s="37">
        <f t="shared" si="282"/>
        <v>3061</v>
      </c>
      <c r="I3063" s="42">
        <f t="shared" si="279"/>
        <v>437.64121532364595</v>
      </c>
      <c r="O3063" s="43"/>
      <c r="P3063" s="43"/>
      <c r="X3063" s="37">
        <f t="shared" si="280"/>
        <v>3066</v>
      </c>
      <c r="Y3063" s="38">
        <f t="shared" si="283"/>
        <v>438.13799999999998</v>
      </c>
    </row>
    <row r="3064" spans="1:25" x14ac:dyDescent="0.2">
      <c r="A3064" s="37">
        <f t="shared" si="281"/>
        <v>3062</v>
      </c>
      <c r="B3064" s="38">
        <v>437.76600000000002</v>
      </c>
      <c r="H3064" s="37">
        <f t="shared" si="282"/>
        <v>3062</v>
      </c>
      <c r="I3064" s="42">
        <f t="shared" si="279"/>
        <v>437.73421400264203</v>
      </c>
      <c r="O3064" s="43"/>
      <c r="P3064" s="43"/>
      <c r="X3064" s="37">
        <f t="shared" si="280"/>
        <v>3067</v>
      </c>
      <c r="Y3064" s="38">
        <f t="shared" si="283"/>
        <v>438.23099999999999</v>
      </c>
    </row>
    <row r="3065" spans="1:25" x14ac:dyDescent="0.2">
      <c r="A3065" s="37">
        <f t="shared" si="281"/>
        <v>3063</v>
      </c>
      <c r="B3065" s="38">
        <v>437.85899999999998</v>
      </c>
      <c r="H3065" s="37">
        <f t="shared" si="282"/>
        <v>3063</v>
      </c>
      <c r="I3065" s="42">
        <f t="shared" si="279"/>
        <v>437.82721268163806</v>
      </c>
      <c r="O3065" s="43"/>
      <c r="P3065" s="43"/>
      <c r="X3065" s="37">
        <f t="shared" si="280"/>
        <v>3068</v>
      </c>
      <c r="Y3065" s="38">
        <f t="shared" si="283"/>
        <v>438.32400000000001</v>
      </c>
    </row>
    <row r="3066" spans="1:25" x14ac:dyDescent="0.2">
      <c r="A3066" s="37">
        <f t="shared" si="281"/>
        <v>3064</v>
      </c>
      <c r="B3066" s="38">
        <v>437.952</v>
      </c>
      <c r="H3066" s="37">
        <f t="shared" si="282"/>
        <v>3064</v>
      </c>
      <c r="I3066" s="42">
        <f t="shared" si="279"/>
        <v>437.92021136063408</v>
      </c>
      <c r="O3066" s="43"/>
      <c r="P3066" s="43"/>
      <c r="X3066" s="37">
        <f t="shared" si="280"/>
        <v>3069</v>
      </c>
      <c r="Y3066" s="38">
        <f t="shared" si="283"/>
        <v>438.41699999999997</v>
      </c>
    </row>
    <row r="3067" spans="1:25" x14ac:dyDescent="0.2">
      <c r="A3067" s="37">
        <f t="shared" si="281"/>
        <v>3065</v>
      </c>
      <c r="B3067" s="38">
        <v>438.04500000000002</v>
      </c>
      <c r="H3067" s="37">
        <f t="shared" si="282"/>
        <v>3065</v>
      </c>
      <c r="I3067" s="42">
        <f t="shared" si="279"/>
        <v>438.01321003963011</v>
      </c>
      <c r="O3067" s="43"/>
      <c r="P3067" s="43"/>
      <c r="X3067" s="37">
        <f t="shared" si="280"/>
        <v>3070</v>
      </c>
      <c r="Y3067" s="38">
        <f t="shared" si="283"/>
        <v>438.51</v>
      </c>
    </row>
    <row r="3068" spans="1:25" x14ac:dyDescent="0.2">
      <c r="A3068" s="37">
        <f t="shared" si="281"/>
        <v>3066</v>
      </c>
      <c r="B3068" s="38">
        <v>438.13799999999998</v>
      </c>
      <c r="H3068" s="37">
        <f t="shared" si="282"/>
        <v>3066</v>
      </c>
      <c r="I3068" s="42">
        <f t="shared" ref="I3068:I3131" si="284">SUM($F$47+(($F$48-$F$47)*((H3068-$E$47)/($E$48-$E$47))))</f>
        <v>438.10620871862619</v>
      </c>
      <c r="O3068" s="43"/>
      <c r="P3068" s="43"/>
      <c r="X3068" s="37">
        <f t="shared" si="280"/>
        <v>3071</v>
      </c>
      <c r="Y3068" s="38">
        <f t="shared" si="283"/>
        <v>438.60300000000001</v>
      </c>
    </row>
    <row r="3069" spans="1:25" x14ac:dyDescent="0.2">
      <c r="A3069" s="37">
        <f t="shared" si="281"/>
        <v>3067</v>
      </c>
      <c r="B3069" s="38">
        <v>438.23099999999999</v>
      </c>
      <c r="H3069" s="37">
        <f t="shared" si="282"/>
        <v>3067</v>
      </c>
      <c r="I3069" s="42">
        <f t="shared" si="284"/>
        <v>438.19920739762222</v>
      </c>
      <c r="O3069" s="43"/>
      <c r="P3069" s="43"/>
      <c r="X3069" s="37">
        <f t="shared" si="280"/>
        <v>3072</v>
      </c>
      <c r="Y3069" s="38">
        <f t="shared" si="283"/>
        <v>438.69600000000003</v>
      </c>
    </row>
    <row r="3070" spans="1:25" x14ac:dyDescent="0.2">
      <c r="A3070" s="37">
        <f t="shared" si="281"/>
        <v>3068</v>
      </c>
      <c r="B3070" s="38">
        <v>438.32400000000001</v>
      </c>
      <c r="H3070" s="37">
        <f t="shared" si="282"/>
        <v>3068</v>
      </c>
      <c r="I3070" s="42">
        <f t="shared" si="284"/>
        <v>438.29220607661824</v>
      </c>
      <c r="O3070" s="43"/>
      <c r="P3070" s="43"/>
      <c r="X3070" s="37">
        <f t="shared" si="280"/>
        <v>3073</v>
      </c>
      <c r="Y3070" s="38">
        <f t="shared" si="283"/>
        <v>438.78899999999999</v>
      </c>
    </row>
    <row r="3071" spans="1:25" x14ac:dyDescent="0.2">
      <c r="A3071" s="37">
        <f t="shared" si="281"/>
        <v>3069</v>
      </c>
      <c r="B3071" s="38">
        <v>438.41699999999997</v>
      </c>
      <c r="H3071" s="37">
        <f t="shared" si="282"/>
        <v>3069</v>
      </c>
      <c r="I3071" s="42">
        <f t="shared" si="284"/>
        <v>438.38520475561427</v>
      </c>
      <c r="O3071" s="43"/>
      <c r="P3071" s="43"/>
      <c r="X3071" s="37">
        <f t="shared" si="280"/>
        <v>3074</v>
      </c>
      <c r="Y3071" s="38">
        <f t="shared" si="283"/>
        <v>438.88200000000001</v>
      </c>
    </row>
    <row r="3072" spans="1:25" x14ac:dyDescent="0.2">
      <c r="A3072" s="37">
        <f t="shared" si="281"/>
        <v>3070</v>
      </c>
      <c r="B3072" s="38">
        <v>438.51</v>
      </c>
      <c r="H3072" s="37">
        <f t="shared" si="282"/>
        <v>3070</v>
      </c>
      <c r="I3072" s="42">
        <f t="shared" si="284"/>
        <v>438.47820343461029</v>
      </c>
      <c r="O3072" s="43"/>
      <c r="P3072" s="43"/>
      <c r="X3072" s="37">
        <f t="shared" si="280"/>
        <v>3075</v>
      </c>
      <c r="Y3072" s="38">
        <f t="shared" si="283"/>
        <v>438.97500000000002</v>
      </c>
    </row>
    <row r="3073" spans="1:25" x14ac:dyDescent="0.2">
      <c r="A3073" s="37">
        <f t="shared" si="281"/>
        <v>3071</v>
      </c>
      <c r="B3073" s="38">
        <v>438.60300000000001</v>
      </c>
      <c r="H3073" s="37">
        <f t="shared" si="282"/>
        <v>3071</v>
      </c>
      <c r="I3073" s="42">
        <f t="shared" si="284"/>
        <v>438.57120211360638</v>
      </c>
      <c r="O3073" s="43"/>
      <c r="P3073" s="43"/>
      <c r="X3073" s="37">
        <f t="shared" si="280"/>
        <v>3076</v>
      </c>
      <c r="Y3073" s="38">
        <f t="shared" si="283"/>
        <v>439.06799999999998</v>
      </c>
    </row>
    <row r="3074" spans="1:25" x14ac:dyDescent="0.2">
      <c r="A3074" s="37">
        <f t="shared" si="281"/>
        <v>3072</v>
      </c>
      <c r="B3074" s="38">
        <v>438.69600000000003</v>
      </c>
      <c r="H3074" s="37">
        <f t="shared" si="282"/>
        <v>3072</v>
      </c>
      <c r="I3074" s="42">
        <f t="shared" si="284"/>
        <v>438.6642007926024</v>
      </c>
      <c r="O3074" s="43"/>
      <c r="P3074" s="43"/>
      <c r="X3074" s="37">
        <f t="shared" si="280"/>
        <v>3077</v>
      </c>
      <c r="Y3074" s="38">
        <f t="shared" si="283"/>
        <v>439.161</v>
      </c>
    </row>
    <row r="3075" spans="1:25" x14ac:dyDescent="0.2">
      <c r="A3075" s="37">
        <f t="shared" si="281"/>
        <v>3073</v>
      </c>
      <c r="B3075" s="38">
        <v>438.78899999999999</v>
      </c>
      <c r="H3075" s="37">
        <f t="shared" si="282"/>
        <v>3073</v>
      </c>
      <c r="I3075" s="42">
        <f t="shared" si="284"/>
        <v>438.75719947159843</v>
      </c>
      <c r="O3075" s="43"/>
      <c r="P3075" s="43"/>
      <c r="X3075" s="37">
        <f t="shared" si="280"/>
        <v>3078</v>
      </c>
      <c r="Y3075" s="38">
        <f t="shared" si="283"/>
        <v>439.25400000000002</v>
      </c>
    </row>
    <row r="3076" spans="1:25" x14ac:dyDescent="0.2">
      <c r="A3076" s="37">
        <f t="shared" si="281"/>
        <v>3074</v>
      </c>
      <c r="B3076" s="38">
        <v>438.88200000000001</v>
      </c>
      <c r="H3076" s="37">
        <f t="shared" si="282"/>
        <v>3074</v>
      </c>
      <c r="I3076" s="42">
        <f t="shared" si="284"/>
        <v>438.85019815059445</v>
      </c>
      <c r="O3076" s="43"/>
      <c r="P3076" s="43"/>
      <c r="X3076" s="37">
        <f t="shared" ref="X3076:X3139" si="285">X3075+1</f>
        <v>3079</v>
      </c>
      <c r="Y3076" s="38">
        <f t="shared" si="283"/>
        <v>439.34699999999998</v>
      </c>
    </row>
    <row r="3077" spans="1:25" x14ac:dyDescent="0.2">
      <c r="A3077" s="37">
        <f t="shared" si="281"/>
        <v>3075</v>
      </c>
      <c r="B3077" s="38">
        <v>438.97500000000002</v>
      </c>
      <c r="H3077" s="37">
        <f t="shared" si="282"/>
        <v>3075</v>
      </c>
      <c r="I3077" s="42">
        <f t="shared" si="284"/>
        <v>438.94319682959048</v>
      </c>
      <c r="O3077" s="43"/>
      <c r="P3077" s="43"/>
      <c r="X3077" s="37">
        <f t="shared" si="285"/>
        <v>3080</v>
      </c>
      <c r="Y3077" s="38">
        <f t="shared" si="283"/>
        <v>439.44</v>
      </c>
    </row>
    <row r="3078" spans="1:25" x14ac:dyDescent="0.2">
      <c r="A3078" s="37">
        <f t="shared" si="281"/>
        <v>3076</v>
      </c>
      <c r="B3078" s="38">
        <v>439.06799999999998</v>
      </c>
      <c r="H3078" s="37">
        <f t="shared" si="282"/>
        <v>3076</v>
      </c>
      <c r="I3078" s="42">
        <f t="shared" si="284"/>
        <v>439.03619550858656</v>
      </c>
      <c r="O3078" s="43"/>
      <c r="P3078" s="43"/>
      <c r="X3078" s="37">
        <f t="shared" si="285"/>
        <v>3081</v>
      </c>
      <c r="Y3078" s="38">
        <f t="shared" si="283"/>
        <v>439.53300000000002</v>
      </c>
    </row>
    <row r="3079" spans="1:25" x14ac:dyDescent="0.2">
      <c r="A3079" s="37">
        <f t="shared" si="281"/>
        <v>3077</v>
      </c>
      <c r="B3079" s="38">
        <v>439.161</v>
      </c>
      <c r="H3079" s="37">
        <f t="shared" si="282"/>
        <v>3077</v>
      </c>
      <c r="I3079" s="42">
        <f t="shared" si="284"/>
        <v>439.12919418758258</v>
      </c>
      <c r="O3079" s="43"/>
      <c r="P3079" s="43"/>
      <c r="X3079" s="37">
        <f t="shared" si="285"/>
        <v>3082</v>
      </c>
      <c r="Y3079" s="38">
        <f t="shared" si="283"/>
        <v>439.62599999999998</v>
      </c>
    </row>
    <row r="3080" spans="1:25" x14ac:dyDescent="0.2">
      <c r="A3080" s="37">
        <f t="shared" si="281"/>
        <v>3078</v>
      </c>
      <c r="B3080" s="38">
        <v>439.25400000000002</v>
      </c>
      <c r="H3080" s="37">
        <f t="shared" si="282"/>
        <v>3078</v>
      </c>
      <c r="I3080" s="42">
        <f t="shared" si="284"/>
        <v>439.22219286657861</v>
      </c>
      <c r="O3080" s="43"/>
      <c r="P3080" s="43"/>
      <c r="X3080" s="37">
        <f t="shared" si="285"/>
        <v>3083</v>
      </c>
      <c r="Y3080" s="38">
        <f t="shared" si="283"/>
        <v>439.71899999999999</v>
      </c>
    </row>
    <row r="3081" spans="1:25" x14ac:dyDescent="0.2">
      <c r="A3081" s="37">
        <f t="shared" ref="A3081:A3144" si="286">A3080+1</f>
        <v>3079</v>
      </c>
      <c r="B3081" s="38">
        <v>439.34699999999998</v>
      </c>
      <c r="H3081" s="37">
        <f t="shared" ref="H3081:H3144" si="287">H3080+1</f>
        <v>3079</v>
      </c>
      <c r="I3081" s="42">
        <f t="shared" si="284"/>
        <v>439.31519154557463</v>
      </c>
      <c r="O3081" s="43"/>
      <c r="P3081" s="43"/>
      <c r="X3081" s="37">
        <f t="shared" si="285"/>
        <v>3084</v>
      </c>
      <c r="Y3081" s="38">
        <f t="shared" si="283"/>
        <v>439.81200000000001</v>
      </c>
    </row>
    <row r="3082" spans="1:25" x14ac:dyDescent="0.2">
      <c r="A3082" s="37">
        <f t="shared" si="286"/>
        <v>3080</v>
      </c>
      <c r="B3082" s="38">
        <v>439.44</v>
      </c>
      <c r="H3082" s="37">
        <f t="shared" si="287"/>
        <v>3080</v>
      </c>
      <c r="I3082" s="42">
        <f t="shared" si="284"/>
        <v>439.40819022457066</v>
      </c>
      <c r="O3082" s="43"/>
      <c r="P3082" s="43"/>
      <c r="X3082" s="37">
        <f t="shared" si="285"/>
        <v>3085</v>
      </c>
      <c r="Y3082" s="38">
        <f t="shared" si="283"/>
        <v>439.90499999999997</v>
      </c>
    </row>
    <row r="3083" spans="1:25" x14ac:dyDescent="0.2">
      <c r="A3083" s="37">
        <f t="shared" si="286"/>
        <v>3081</v>
      </c>
      <c r="B3083" s="38">
        <v>439.53300000000002</v>
      </c>
      <c r="H3083" s="37">
        <f t="shared" si="287"/>
        <v>3081</v>
      </c>
      <c r="I3083" s="42">
        <f t="shared" si="284"/>
        <v>439.50118890356674</v>
      </c>
      <c r="O3083" s="43"/>
      <c r="P3083" s="43"/>
      <c r="X3083" s="37">
        <f t="shared" si="285"/>
        <v>3086</v>
      </c>
      <c r="Y3083" s="38">
        <f t="shared" si="283"/>
        <v>439.99799999999999</v>
      </c>
    </row>
    <row r="3084" spans="1:25" x14ac:dyDescent="0.2">
      <c r="A3084" s="37">
        <f t="shared" si="286"/>
        <v>3082</v>
      </c>
      <c r="B3084" s="38">
        <v>439.62599999999998</v>
      </c>
      <c r="H3084" s="37">
        <f t="shared" si="287"/>
        <v>3082</v>
      </c>
      <c r="I3084" s="42">
        <f t="shared" si="284"/>
        <v>439.59418758256277</v>
      </c>
      <c r="O3084" s="43"/>
      <c r="P3084" s="43"/>
      <c r="X3084" s="37">
        <f t="shared" si="285"/>
        <v>3087</v>
      </c>
      <c r="Y3084" s="38">
        <f t="shared" si="283"/>
        <v>440.09100000000001</v>
      </c>
    </row>
    <row r="3085" spans="1:25" x14ac:dyDescent="0.2">
      <c r="A3085" s="37">
        <f t="shared" si="286"/>
        <v>3083</v>
      </c>
      <c r="B3085" s="38">
        <v>439.71899999999999</v>
      </c>
      <c r="H3085" s="37">
        <f t="shared" si="287"/>
        <v>3083</v>
      </c>
      <c r="I3085" s="42">
        <f t="shared" si="284"/>
        <v>439.68718626155879</v>
      </c>
      <c r="O3085" s="43"/>
      <c r="P3085" s="43"/>
      <c r="X3085" s="37">
        <f t="shared" si="285"/>
        <v>3088</v>
      </c>
      <c r="Y3085" s="38">
        <f t="shared" si="283"/>
        <v>440.18400000000003</v>
      </c>
    </row>
    <row r="3086" spans="1:25" x14ac:dyDescent="0.2">
      <c r="A3086" s="37">
        <f t="shared" si="286"/>
        <v>3084</v>
      </c>
      <c r="B3086" s="38">
        <v>439.81200000000001</v>
      </c>
      <c r="H3086" s="37">
        <f t="shared" si="287"/>
        <v>3084</v>
      </c>
      <c r="I3086" s="42">
        <f t="shared" si="284"/>
        <v>439.78018494055482</v>
      </c>
      <c r="O3086" s="43"/>
      <c r="P3086" s="43"/>
      <c r="X3086" s="37">
        <f t="shared" si="285"/>
        <v>3089</v>
      </c>
      <c r="Y3086" s="38">
        <f t="shared" si="283"/>
        <v>440.27699999999999</v>
      </c>
    </row>
    <row r="3087" spans="1:25" x14ac:dyDescent="0.2">
      <c r="A3087" s="37">
        <f t="shared" si="286"/>
        <v>3085</v>
      </c>
      <c r="B3087" s="38">
        <v>439.90499999999997</v>
      </c>
      <c r="H3087" s="37">
        <f t="shared" si="287"/>
        <v>3085</v>
      </c>
      <c r="I3087" s="42">
        <f t="shared" si="284"/>
        <v>439.87318361955084</v>
      </c>
      <c r="O3087" s="43"/>
      <c r="P3087" s="43"/>
      <c r="X3087" s="37">
        <f t="shared" si="285"/>
        <v>3090</v>
      </c>
      <c r="Y3087" s="38">
        <f t="shared" si="283"/>
        <v>440.37</v>
      </c>
    </row>
    <row r="3088" spans="1:25" x14ac:dyDescent="0.2">
      <c r="A3088" s="37">
        <f t="shared" si="286"/>
        <v>3086</v>
      </c>
      <c r="B3088" s="38">
        <v>439.99799999999999</v>
      </c>
      <c r="H3088" s="37">
        <f t="shared" si="287"/>
        <v>3086</v>
      </c>
      <c r="I3088" s="42">
        <f t="shared" si="284"/>
        <v>439.96618229854693</v>
      </c>
      <c r="O3088" s="43"/>
      <c r="P3088" s="43"/>
      <c r="X3088" s="37">
        <f t="shared" si="285"/>
        <v>3091</v>
      </c>
      <c r="Y3088" s="38">
        <f t="shared" si="283"/>
        <v>440.46300000000002</v>
      </c>
    </row>
    <row r="3089" spans="1:25" x14ac:dyDescent="0.2">
      <c r="A3089" s="37">
        <f t="shared" si="286"/>
        <v>3087</v>
      </c>
      <c r="B3089" s="38">
        <v>440.09100000000001</v>
      </c>
      <c r="H3089" s="37">
        <f t="shared" si="287"/>
        <v>3087</v>
      </c>
      <c r="I3089" s="42">
        <f t="shared" si="284"/>
        <v>440.05918097754295</v>
      </c>
      <c r="O3089" s="43"/>
      <c r="P3089" s="43"/>
      <c r="X3089" s="37">
        <f t="shared" si="285"/>
        <v>3092</v>
      </c>
      <c r="Y3089" s="38">
        <f t="shared" si="283"/>
        <v>440.55599999999998</v>
      </c>
    </row>
    <row r="3090" spans="1:25" x14ac:dyDescent="0.2">
      <c r="A3090" s="37">
        <f t="shared" si="286"/>
        <v>3088</v>
      </c>
      <c r="B3090" s="38">
        <v>440.18400000000003</v>
      </c>
      <c r="H3090" s="37">
        <f t="shared" si="287"/>
        <v>3088</v>
      </c>
      <c r="I3090" s="42">
        <f t="shared" si="284"/>
        <v>440.15217965653898</v>
      </c>
      <c r="O3090" s="43"/>
      <c r="P3090" s="43"/>
      <c r="X3090" s="37">
        <f t="shared" si="285"/>
        <v>3093</v>
      </c>
      <c r="Y3090" s="38">
        <f t="shared" si="283"/>
        <v>440.649</v>
      </c>
    </row>
    <row r="3091" spans="1:25" x14ac:dyDescent="0.2">
      <c r="A3091" s="37">
        <f t="shared" si="286"/>
        <v>3089</v>
      </c>
      <c r="B3091" s="38">
        <v>440.27699999999999</v>
      </c>
      <c r="H3091" s="37">
        <f t="shared" si="287"/>
        <v>3089</v>
      </c>
      <c r="I3091" s="42">
        <f t="shared" si="284"/>
        <v>440.245178335535</v>
      </c>
      <c r="O3091" s="43"/>
      <c r="P3091" s="43"/>
      <c r="X3091" s="37">
        <f t="shared" si="285"/>
        <v>3094</v>
      </c>
      <c r="Y3091" s="38">
        <f t="shared" si="283"/>
        <v>440.74200000000002</v>
      </c>
    </row>
    <row r="3092" spans="1:25" x14ac:dyDescent="0.2">
      <c r="A3092" s="37">
        <f t="shared" si="286"/>
        <v>3090</v>
      </c>
      <c r="B3092" s="38">
        <v>440.37</v>
      </c>
      <c r="H3092" s="37">
        <f t="shared" si="287"/>
        <v>3090</v>
      </c>
      <c r="I3092" s="42">
        <f t="shared" si="284"/>
        <v>440.33817701453103</v>
      </c>
      <c r="O3092" s="43"/>
      <c r="P3092" s="43"/>
      <c r="X3092" s="37">
        <f t="shared" si="285"/>
        <v>3095</v>
      </c>
      <c r="Y3092" s="38">
        <f t="shared" si="283"/>
        <v>440.83499999999998</v>
      </c>
    </row>
    <row r="3093" spans="1:25" x14ac:dyDescent="0.2">
      <c r="A3093" s="37">
        <f t="shared" si="286"/>
        <v>3091</v>
      </c>
      <c r="B3093" s="38">
        <v>440.46300000000002</v>
      </c>
      <c r="H3093" s="37">
        <f t="shared" si="287"/>
        <v>3091</v>
      </c>
      <c r="I3093" s="42">
        <f t="shared" si="284"/>
        <v>440.43117569352711</v>
      </c>
      <c r="O3093" s="43"/>
      <c r="P3093" s="43"/>
      <c r="X3093" s="37">
        <f t="shared" si="285"/>
        <v>3096</v>
      </c>
      <c r="Y3093" s="38">
        <f t="shared" si="283"/>
        <v>440.928</v>
      </c>
    </row>
    <row r="3094" spans="1:25" x14ac:dyDescent="0.2">
      <c r="A3094" s="37">
        <f t="shared" si="286"/>
        <v>3092</v>
      </c>
      <c r="B3094" s="38">
        <v>440.55599999999998</v>
      </c>
      <c r="H3094" s="37">
        <f t="shared" si="287"/>
        <v>3092</v>
      </c>
      <c r="I3094" s="42">
        <f t="shared" si="284"/>
        <v>440.52417437252313</v>
      </c>
      <c r="O3094" s="43"/>
      <c r="P3094" s="43"/>
      <c r="X3094" s="37">
        <f t="shared" si="285"/>
        <v>3097</v>
      </c>
      <c r="Y3094" s="38">
        <f t="shared" si="283"/>
        <v>441.02100000000002</v>
      </c>
    </row>
    <row r="3095" spans="1:25" x14ac:dyDescent="0.2">
      <c r="A3095" s="37">
        <f t="shared" si="286"/>
        <v>3093</v>
      </c>
      <c r="B3095" s="38">
        <v>440.649</v>
      </c>
      <c r="H3095" s="37">
        <f t="shared" si="287"/>
        <v>3093</v>
      </c>
      <c r="I3095" s="42">
        <f t="shared" si="284"/>
        <v>440.61717305151916</v>
      </c>
      <c r="O3095" s="43"/>
      <c r="P3095" s="43"/>
      <c r="X3095" s="37">
        <f t="shared" si="285"/>
        <v>3098</v>
      </c>
      <c r="Y3095" s="38">
        <f t="shared" si="283"/>
        <v>441.11399999999998</v>
      </c>
    </row>
    <row r="3096" spans="1:25" x14ac:dyDescent="0.2">
      <c r="A3096" s="37">
        <f t="shared" si="286"/>
        <v>3094</v>
      </c>
      <c r="B3096" s="38">
        <v>440.74200000000002</v>
      </c>
      <c r="H3096" s="37">
        <f t="shared" si="287"/>
        <v>3094</v>
      </c>
      <c r="I3096" s="42">
        <f t="shared" si="284"/>
        <v>440.71017173051519</v>
      </c>
      <c r="O3096" s="43"/>
      <c r="P3096" s="43"/>
      <c r="X3096" s="37">
        <f t="shared" si="285"/>
        <v>3099</v>
      </c>
      <c r="Y3096" s="38">
        <f t="shared" si="283"/>
        <v>441.20699999999999</v>
      </c>
    </row>
    <row r="3097" spans="1:25" x14ac:dyDescent="0.2">
      <c r="A3097" s="37">
        <f t="shared" si="286"/>
        <v>3095</v>
      </c>
      <c r="B3097" s="38">
        <v>440.83499999999998</v>
      </c>
      <c r="H3097" s="37">
        <f t="shared" si="287"/>
        <v>3095</v>
      </c>
      <c r="I3097" s="42">
        <f t="shared" si="284"/>
        <v>440.80317040951121</v>
      </c>
      <c r="O3097" s="43"/>
      <c r="P3097" s="43"/>
      <c r="X3097" s="37">
        <f t="shared" si="285"/>
        <v>3100</v>
      </c>
      <c r="Y3097" s="38">
        <f t="shared" si="283"/>
        <v>441.3</v>
      </c>
    </row>
    <row r="3098" spans="1:25" x14ac:dyDescent="0.2">
      <c r="A3098" s="37">
        <f t="shared" si="286"/>
        <v>3096</v>
      </c>
      <c r="B3098" s="38">
        <v>440.928</v>
      </c>
      <c r="H3098" s="37">
        <f t="shared" si="287"/>
        <v>3096</v>
      </c>
      <c r="I3098" s="42">
        <f t="shared" si="284"/>
        <v>440.89616908850729</v>
      </c>
      <c r="O3098" s="43"/>
      <c r="P3098" s="43"/>
      <c r="X3098" s="37">
        <f t="shared" si="285"/>
        <v>3101</v>
      </c>
      <c r="Y3098" s="38">
        <f t="shared" si="283"/>
        <v>441.39300000000003</v>
      </c>
    </row>
    <row r="3099" spans="1:25" x14ac:dyDescent="0.2">
      <c r="A3099" s="37">
        <f t="shared" si="286"/>
        <v>3097</v>
      </c>
      <c r="B3099" s="38">
        <v>441.02100000000002</v>
      </c>
      <c r="H3099" s="37">
        <f t="shared" si="287"/>
        <v>3097</v>
      </c>
      <c r="I3099" s="42">
        <f t="shared" si="284"/>
        <v>440.98916776750332</v>
      </c>
      <c r="O3099" s="43"/>
      <c r="P3099" s="43"/>
      <c r="X3099" s="37">
        <f t="shared" si="285"/>
        <v>3102</v>
      </c>
      <c r="Y3099" s="38">
        <f t="shared" si="283"/>
        <v>441.48599999999999</v>
      </c>
    </row>
    <row r="3100" spans="1:25" x14ac:dyDescent="0.2">
      <c r="A3100" s="37">
        <f t="shared" si="286"/>
        <v>3098</v>
      </c>
      <c r="B3100" s="38">
        <v>441.11399999999998</v>
      </c>
      <c r="H3100" s="37">
        <f t="shared" si="287"/>
        <v>3098</v>
      </c>
      <c r="I3100" s="42">
        <f t="shared" si="284"/>
        <v>441.08216644649934</v>
      </c>
      <c r="O3100" s="43"/>
      <c r="P3100" s="43"/>
      <c r="X3100" s="37">
        <f t="shared" si="285"/>
        <v>3103</v>
      </c>
      <c r="Y3100" s="38">
        <f t="shared" si="283"/>
        <v>441.57900000000001</v>
      </c>
    </row>
    <row r="3101" spans="1:25" x14ac:dyDescent="0.2">
      <c r="A3101" s="37">
        <f t="shared" si="286"/>
        <v>3099</v>
      </c>
      <c r="B3101" s="38">
        <v>441.20699999999999</v>
      </c>
      <c r="H3101" s="37">
        <f t="shared" si="287"/>
        <v>3099</v>
      </c>
      <c r="I3101" s="42">
        <f t="shared" si="284"/>
        <v>441.17516512549537</v>
      </c>
      <c r="O3101" s="43"/>
      <c r="P3101" s="43"/>
      <c r="X3101" s="37">
        <f t="shared" si="285"/>
        <v>3104</v>
      </c>
      <c r="Y3101" s="38">
        <f t="shared" si="283"/>
        <v>441.67200000000003</v>
      </c>
    </row>
    <row r="3102" spans="1:25" x14ac:dyDescent="0.2">
      <c r="A3102" s="37">
        <f t="shared" si="286"/>
        <v>3100</v>
      </c>
      <c r="B3102" s="38">
        <v>441.3</v>
      </c>
      <c r="H3102" s="37">
        <f t="shared" si="287"/>
        <v>3100</v>
      </c>
      <c r="I3102" s="42">
        <f t="shared" si="284"/>
        <v>441.26816380449145</v>
      </c>
      <c r="O3102" s="43"/>
      <c r="P3102" s="43"/>
      <c r="X3102" s="37">
        <f t="shared" si="285"/>
        <v>3105</v>
      </c>
      <c r="Y3102" s="38">
        <f t="shared" si="283"/>
        <v>441.76499999999999</v>
      </c>
    </row>
    <row r="3103" spans="1:25" x14ac:dyDescent="0.2">
      <c r="A3103" s="37">
        <f t="shared" si="286"/>
        <v>3101</v>
      </c>
      <c r="B3103" s="38">
        <v>441.39300000000003</v>
      </c>
      <c r="H3103" s="37">
        <f t="shared" si="287"/>
        <v>3101</v>
      </c>
      <c r="I3103" s="42">
        <f t="shared" si="284"/>
        <v>441.36116248348748</v>
      </c>
      <c r="O3103" s="43"/>
      <c r="P3103" s="43"/>
      <c r="X3103" s="37">
        <f t="shared" si="285"/>
        <v>3106</v>
      </c>
      <c r="Y3103" s="38">
        <f t="shared" si="283"/>
        <v>441.858</v>
      </c>
    </row>
    <row r="3104" spans="1:25" x14ac:dyDescent="0.2">
      <c r="A3104" s="37">
        <f t="shared" si="286"/>
        <v>3102</v>
      </c>
      <c r="B3104" s="38">
        <v>441.48599999999999</v>
      </c>
      <c r="H3104" s="37">
        <f t="shared" si="287"/>
        <v>3102</v>
      </c>
      <c r="I3104" s="42">
        <f t="shared" si="284"/>
        <v>441.4541611624835</v>
      </c>
      <c r="O3104" s="43"/>
      <c r="P3104" s="43"/>
      <c r="X3104" s="37">
        <f t="shared" si="285"/>
        <v>3107</v>
      </c>
      <c r="Y3104" s="38">
        <f t="shared" si="283"/>
        <v>441.95100000000002</v>
      </c>
    </row>
    <row r="3105" spans="1:25" x14ac:dyDescent="0.2">
      <c r="A3105" s="37">
        <f t="shared" si="286"/>
        <v>3103</v>
      </c>
      <c r="B3105" s="38">
        <v>441.57900000000001</v>
      </c>
      <c r="H3105" s="37">
        <f t="shared" si="287"/>
        <v>3103</v>
      </c>
      <c r="I3105" s="42">
        <f t="shared" si="284"/>
        <v>441.54715984147953</v>
      </c>
      <c r="O3105" s="43"/>
      <c r="P3105" s="43"/>
      <c r="X3105" s="37">
        <f t="shared" si="285"/>
        <v>3108</v>
      </c>
      <c r="Y3105" s="38">
        <f t="shared" si="283"/>
        <v>442.04399999999998</v>
      </c>
    </row>
    <row r="3106" spans="1:25" x14ac:dyDescent="0.2">
      <c r="A3106" s="37">
        <f t="shared" si="286"/>
        <v>3104</v>
      </c>
      <c r="B3106" s="38">
        <v>441.67200000000003</v>
      </c>
      <c r="H3106" s="37">
        <f t="shared" si="287"/>
        <v>3104</v>
      </c>
      <c r="I3106" s="42">
        <f t="shared" si="284"/>
        <v>441.64015852047555</v>
      </c>
      <c r="O3106" s="43"/>
      <c r="P3106" s="43"/>
      <c r="X3106" s="37">
        <f t="shared" si="285"/>
        <v>3109</v>
      </c>
      <c r="Y3106" s="38">
        <f t="shared" si="283"/>
        <v>442.137</v>
      </c>
    </row>
    <row r="3107" spans="1:25" x14ac:dyDescent="0.2">
      <c r="A3107" s="37">
        <f t="shared" si="286"/>
        <v>3105</v>
      </c>
      <c r="B3107" s="38">
        <v>441.76499999999999</v>
      </c>
      <c r="H3107" s="37">
        <f t="shared" si="287"/>
        <v>3105</v>
      </c>
      <c r="I3107" s="42">
        <f t="shared" si="284"/>
        <v>441.73315719947163</v>
      </c>
      <c r="O3107" s="43"/>
      <c r="P3107" s="43"/>
      <c r="X3107" s="37">
        <f t="shared" si="285"/>
        <v>3110</v>
      </c>
      <c r="Y3107" s="38">
        <f t="shared" si="283"/>
        <v>442.23</v>
      </c>
    </row>
    <row r="3108" spans="1:25" x14ac:dyDescent="0.2">
      <c r="A3108" s="37">
        <f t="shared" si="286"/>
        <v>3106</v>
      </c>
      <c r="B3108" s="38">
        <v>441.858</v>
      </c>
      <c r="H3108" s="37">
        <f t="shared" si="287"/>
        <v>3106</v>
      </c>
      <c r="I3108" s="42">
        <f t="shared" si="284"/>
        <v>441.82615587846766</v>
      </c>
      <c r="O3108" s="43"/>
      <c r="P3108" s="43"/>
      <c r="X3108" s="37">
        <f t="shared" si="285"/>
        <v>3111</v>
      </c>
      <c r="Y3108" s="38">
        <f t="shared" si="283"/>
        <v>442.32299999999998</v>
      </c>
    </row>
    <row r="3109" spans="1:25" x14ac:dyDescent="0.2">
      <c r="A3109" s="37">
        <f t="shared" si="286"/>
        <v>3107</v>
      </c>
      <c r="B3109" s="38">
        <v>441.95100000000002</v>
      </c>
      <c r="H3109" s="37">
        <f t="shared" si="287"/>
        <v>3107</v>
      </c>
      <c r="I3109" s="42">
        <f t="shared" si="284"/>
        <v>441.91915455746368</v>
      </c>
      <c r="O3109" s="43"/>
      <c r="P3109" s="43"/>
      <c r="X3109" s="37">
        <f t="shared" si="285"/>
        <v>3112</v>
      </c>
      <c r="Y3109" s="38">
        <f t="shared" si="283"/>
        <v>442.416</v>
      </c>
    </row>
    <row r="3110" spans="1:25" x14ac:dyDescent="0.2">
      <c r="A3110" s="37">
        <f t="shared" si="286"/>
        <v>3108</v>
      </c>
      <c r="B3110" s="38">
        <v>442.04399999999998</v>
      </c>
      <c r="H3110" s="37">
        <f t="shared" si="287"/>
        <v>3108</v>
      </c>
      <c r="I3110" s="42">
        <f t="shared" si="284"/>
        <v>442.01215323645971</v>
      </c>
      <c r="O3110" s="43"/>
      <c r="P3110" s="43"/>
      <c r="X3110" s="37">
        <f t="shared" si="285"/>
        <v>3113</v>
      </c>
      <c r="Y3110" s="38">
        <f t="shared" si="283"/>
        <v>442.50900000000001</v>
      </c>
    </row>
    <row r="3111" spans="1:25" x14ac:dyDescent="0.2">
      <c r="A3111" s="37">
        <f t="shared" si="286"/>
        <v>3109</v>
      </c>
      <c r="B3111" s="38">
        <v>442.137</v>
      </c>
      <c r="H3111" s="37">
        <f t="shared" si="287"/>
        <v>3109</v>
      </c>
      <c r="I3111" s="42">
        <f t="shared" si="284"/>
        <v>442.10515191545574</v>
      </c>
      <c r="O3111" s="43"/>
      <c r="P3111" s="43"/>
      <c r="X3111" s="37">
        <f t="shared" si="285"/>
        <v>3114</v>
      </c>
      <c r="Y3111" s="38">
        <f t="shared" si="283"/>
        <v>442.60199999999998</v>
      </c>
    </row>
    <row r="3112" spans="1:25" x14ac:dyDescent="0.2">
      <c r="A3112" s="37">
        <f t="shared" si="286"/>
        <v>3110</v>
      </c>
      <c r="B3112" s="38">
        <v>442.23</v>
      </c>
      <c r="H3112" s="37">
        <f t="shared" si="287"/>
        <v>3110</v>
      </c>
      <c r="I3112" s="42">
        <f t="shared" si="284"/>
        <v>442.19815059445182</v>
      </c>
      <c r="O3112" s="43"/>
      <c r="P3112" s="43"/>
      <c r="X3112" s="37">
        <f t="shared" si="285"/>
        <v>3115</v>
      </c>
      <c r="Y3112" s="38">
        <f t="shared" si="283"/>
        <v>442.69499999999999</v>
      </c>
    </row>
    <row r="3113" spans="1:25" x14ac:dyDescent="0.2">
      <c r="A3113" s="37">
        <f t="shared" si="286"/>
        <v>3111</v>
      </c>
      <c r="B3113" s="38">
        <v>442.32299999999998</v>
      </c>
      <c r="H3113" s="37">
        <f t="shared" si="287"/>
        <v>3111</v>
      </c>
      <c r="I3113" s="42">
        <f t="shared" si="284"/>
        <v>442.29114927344784</v>
      </c>
      <c r="O3113" s="43"/>
      <c r="P3113" s="43"/>
      <c r="X3113" s="37">
        <f t="shared" si="285"/>
        <v>3116</v>
      </c>
      <c r="Y3113" s="38">
        <f t="shared" si="283"/>
        <v>442.78800000000001</v>
      </c>
    </row>
    <row r="3114" spans="1:25" x14ac:dyDescent="0.2">
      <c r="A3114" s="37">
        <f t="shared" si="286"/>
        <v>3112</v>
      </c>
      <c r="B3114" s="38">
        <v>442.416</v>
      </c>
      <c r="H3114" s="37">
        <f t="shared" si="287"/>
        <v>3112</v>
      </c>
      <c r="I3114" s="42">
        <f t="shared" si="284"/>
        <v>442.38414795244387</v>
      </c>
      <c r="O3114" s="43"/>
      <c r="P3114" s="43"/>
      <c r="X3114" s="37">
        <f t="shared" si="285"/>
        <v>3117</v>
      </c>
      <c r="Y3114" s="38">
        <f t="shared" si="283"/>
        <v>442.88099999999997</v>
      </c>
    </row>
    <row r="3115" spans="1:25" x14ac:dyDescent="0.2">
      <c r="A3115" s="37">
        <f t="shared" si="286"/>
        <v>3113</v>
      </c>
      <c r="B3115" s="38">
        <v>442.50900000000001</v>
      </c>
      <c r="H3115" s="37">
        <f t="shared" si="287"/>
        <v>3113</v>
      </c>
      <c r="I3115" s="42">
        <f t="shared" si="284"/>
        <v>442.47714663143989</v>
      </c>
      <c r="O3115" s="43"/>
      <c r="P3115" s="43"/>
      <c r="X3115" s="37">
        <f t="shared" si="285"/>
        <v>3118</v>
      </c>
      <c r="Y3115" s="38">
        <f t="shared" si="283"/>
        <v>442.97399999999999</v>
      </c>
    </row>
    <row r="3116" spans="1:25" x14ac:dyDescent="0.2">
      <c r="A3116" s="37">
        <f t="shared" si="286"/>
        <v>3114</v>
      </c>
      <c r="B3116" s="38">
        <v>442.60199999999998</v>
      </c>
      <c r="H3116" s="37">
        <f t="shared" si="287"/>
        <v>3114</v>
      </c>
      <c r="I3116" s="42">
        <f t="shared" si="284"/>
        <v>442.57014531043592</v>
      </c>
      <c r="O3116" s="43"/>
      <c r="P3116" s="43"/>
      <c r="X3116" s="37">
        <f t="shared" si="285"/>
        <v>3119</v>
      </c>
      <c r="Y3116" s="38">
        <f t="shared" si="283"/>
        <v>443.06700000000001</v>
      </c>
    </row>
    <row r="3117" spans="1:25" x14ac:dyDescent="0.2">
      <c r="A3117" s="37">
        <f t="shared" si="286"/>
        <v>3115</v>
      </c>
      <c r="B3117" s="38">
        <v>442.69499999999999</v>
      </c>
      <c r="H3117" s="37">
        <f t="shared" si="287"/>
        <v>3115</v>
      </c>
      <c r="I3117" s="42">
        <f t="shared" si="284"/>
        <v>442.663143989432</v>
      </c>
      <c r="O3117" s="43"/>
      <c r="P3117" s="43"/>
      <c r="X3117" s="37">
        <f t="shared" si="285"/>
        <v>3120</v>
      </c>
      <c r="Y3117" s="38">
        <f t="shared" si="283"/>
        <v>443.16</v>
      </c>
    </row>
    <row r="3118" spans="1:25" x14ac:dyDescent="0.2">
      <c r="A3118" s="37">
        <f t="shared" si="286"/>
        <v>3116</v>
      </c>
      <c r="B3118" s="38">
        <v>442.78800000000001</v>
      </c>
      <c r="H3118" s="37">
        <f t="shared" si="287"/>
        <v>3116</v>
      </c>
      <c r="I3118" s="42">
        <f t="shared" si="284"/>
        <v>442.75614266842803</v>
      </c>
      <c r="O3118" s="43"/>
      <c r="P3118" s="43"/>
      <c r="X3118" s="37">
        <f t="shared" si="285"/>
        <v>3121</v>
      </c>
      <c r="Y3118" s="38">
        <f t="shared" si="283"/>
        <v>443.25299999999999</v>
      </c>
    </row>
    <row r="3119" spans="1:25" x14ac:dyDescent="0.2">
      <c r="A3119" s="37">
        <f t="shared" si="286"/>
        <v>3117</v>
      </c>
      <c r="B3119" s="38">
        <v>442.88099999999997</v>
      </c>
      <c r="H3119" s="37">
        <f t="shared" si="287"/>
        <v>3117</v>
      </c>
      <c r="I3119" s="42">
        <f t="shared" si="284"/>
        <v>442.84914134742405</v>
      </c>
      <c r="O3119" s="43"/>
      <c r="P3119" s="43"/>
      <c r="X3119" s="37">
        <f t="shared" si="285"/>
        <v>3122</v>
      </c>
      <c r="Y3119" s="38">
        <f t="shared" si="283"/>
        <v>443.346</v>
      </c>
    </row>
    <row r="3120" spans="1:25" x14ac:dyDescent="0.2">
      <c r="A3120" s="37">
        <f t="shared" si="286"/>
        <v>3118</v>
      </c>
      <c r="B3120" s="38">
        <v>442.97399999999999</v>
      </c>
      <c r="H3120" s="37">
        <f t="shared" si="287"/>
        <v>3118</v>
      </c>
      <c r="I3120" s="42">
        <f t="shared" si="284"/>
        <v>442.94214002642008</v>
      </c>
      <c r="O3120" s="43"/>
      <c r="P3120" s="43"/>
      <c r="X3120" s="37">
        <f t="shared" si="285"/>
        <v>3123</v>
      </c>
      <c r="Y3120" s="38">
        <f t="shared" si="283"/>
        <v>443.43900000000002</v>
      </c>
    </row>
    <row r="3121" spans="1:25" x14ac:dyDescent="0.2">
      <c r="A3121" s="37">
        <f t="shared" si="286"/>
        <v>3119</v>
      </c>
      <c r="B3121" s="38">
        <v>443.06700000000001</v>
      </c>
      <c r="H3121" s="37">
        <f t="shared" si="287"/>
        <v>3119</v>
      </c>
      <c r="I3121" s="42">
        <f t="shared" si="284"/>
        <v>443.0351387054161</v>
      </c>
      <c r="O3121" s="43"/>
      <c r="P3121" s="43"/>
      <c r="X3121" s="37">
        <f t="shared" si="285"/>
        <v>3124</v>
      </c>
      <c r="Y3121" s="38">
        <f t="shared" si="283"/>
        <v>443.53199999999998</v>
      </c>
    </row>
    <row r="3122" spans="1:25" x14ac:dyDescent="0.2">
      <c r="A3122" s="37">
        <f t="shared" si="286"/>
        <v>3120</v>
      </c>
      <c r="B3122" s="38">
        <v>443.16</v>
      </c>
      <c r="H3122" s="37">
        <f t="shared" si="287"/>
        <v>3120</v>
      </c>
      <c r="I3122" s="42">
        <f t="shared" si="284"/>
        <v>443.12813738441218</v>
      </c>
      <c r="O3122" s="43"/>
      <c r="P3122" s="43"/>
      <c r="X3122" s="37">
        <f t="shared" si="285"/>
        <v>3125</v>
      </c>
      <c r="Y3122" s="38">
        <f t="shared" si="283"/>
        <v>443.625</v>
      </c>
    </row>
    <row r="3123" spans="1:25" x14ac:dyDescent="0.2">
      <c r="A3123" s="37">
        <f t="shared" si="286"/>
        <v>3121</v>
      </c>
      <c r="B3123" s="38">
        <v>443.25299999999999</v>
      </c>
      <c r="H3123" s="37">
        <f t="shared" si="287"/>
        <v>3121</v>
      </c>
      <c r="I3123" s="42">
        <f t="shared" si="284"/>
        <v>443.22113606340821</v>
      </c>
      <c r="O3123" s="43"/>
      <c r="P3123" s="43"/>
      <c r="X3123" s="37">
        <f t="shared" si="285"/>
        <v>3126</v>
      </c>
      <c r="Y3123" s="38">
        <f t="shared" si="283"/>
        <v>443.71800000000002</v>
      </c>
    </row>
    <row r="3124" spans="1:25" x14ac:dyDescent="0.2">
      <c r="A3124" s="37">
        <f t="shared" si="286"/>
        <v>3122</v>
      </c>
      <c r="B3124" s="38">
        <v>443.346</v>
      </c>
      <c r="H3124" s="37">
        <f t="shared" si="287"/>
        <v>3122</v>
      </c>
      <c r="I3124" s="42">
        <f t="shared" si="284"/>
        <v>443.31413474240424</v>
      </c>
      <c r="O3124" s="43"/>
      <c r="P3124" s="43"/>
      <c r="X3124" s="37">
        <f t="shared" si="285"/>
        <v>3127</v>
      </c>
      <c r="Y3124" s="38">
        <f t="shared" si="283"/>
        <v>443.81099999999998</v>
      </c>
    </row>
    <row r="3125" spans="1:25" x14ac:dyDescent="0.2">
      <c r="A3125" s="37">
        <f t="shared" si="286"/>
        <v>3123</v>
      </c>
      <c r="B3125" s="38">
        <v>443.43900000000002</v>
      </c>
      <c r="H3125" s="37">
        <f t="shared" si="287"/>
        <v>3123</v>
      </c>
      <c r="I3125" s="42">
        <f t="shared" si="284"/>
        <v>443.40713342140026</v>
      </c>
      <c r="O3125" s="43"/>
      <c r="P3125" s="43"/>
      <c r="X3125" s="37">
        <f t="shared" si="285"/>
        <v>3128</v>
      </c>
      <c r="Y3125" s="38">
        <f t="shared" si="283"/>
        <v>443.904</v>
      </c>
    </row>
    <row r="3126" spans="1:25" x14ac:dyDescent="0.2">
      <c r="A3126" s="37">
        <f t="shared" si="286"/>
        <v>3124</v>
      </c>
      <c r="B3126" s="38">
        <v>443.53199999999998</v>
      </c>
      <c r="H3126" s="37">
        <f t="shared" si="287"/>
        <v>3124</v>
      </c>
      <c r="I3126" s="42">
        <f t="shared" si="284"/>
        <v>443.50013210039629</v>
      </c>
      <c r="O3126" s="43"/>
      <c r="P3126" s="43"/>
      <c r="X3126" s="37">
        <f t="shared" si="285"/>
        <v>3129</v>
      </c>
      <c r="Y3126" s="38">
        <f t="shared" ref="Y3126:Y3189" si="288">SUM(Y$2997+((Y$3997-Y$2997)*((X3126-X$2997)/(X$3997-X$2997))))</f>
        <v>443.99700000000001</v>
      </c>
    </row>
    <row r="3127" spans="1:25" x14ac:dyDescent="0.2">
      <c r="A3127" s="37">
        <f t="shared" si="286"/>
        <v>3125</v>
      </c>
      <c r="B3127" s="38">
        <v>443.625</v>
      </c>
      <c r="H3127" s="37">
        <f t="shared" si="287"/>
        <v>3125</v>
      </c>
      <c r="I3127" s="42">
        <f t="shared" si="284"/>
        <v>443.59313077939237</v>
      </c>
      <c r="O3127" s="43"/>
      <c r="P3127" s="43"/>
      <c r="X3127" s="37">
        <f t="shared" si="285"/>
        <v>3130</v>
      </c>
      <c r="Y3127" s="38">
        <f t="shared" si="288"/>
        <v>444.09</v>
      </c>
    </row>
    <row r="3128" spans="1:25" x14ac:dyDescent="0.2">
      <c r="A3128" s="37">
        <f t="shared" si="286"/>
        <v>3126</v>
      </c>
      <c r="B3128" s="38">
        <v>443.71800000000002</v>
      </c>
      <c r="H3128" s="37">
        <f t="shared" si="287"/>
        <v>3126</v>
      </c>
      <c r="I3128" s="42">
        <f t="shared" si="284"/>
        <v>443.68612945838839</v>
      </c>
      <c r="O3128" s="43"/>
      <c r="P3128" s="43"/>
      <c r="X3128" s="37">
        <f t="shared" si="285"/>
        <v>3131</v>
      </c>
      <c r="Y3128" s="38">
        <f t="shared" si="288"/>
        <v>444.18299999999999</v>
      </c>
    </row>
    <row r="3129" spans="1:25" x14ac:dyDescent="0.2">
      <c r="A3129" s="37">
        <f t="shared" si="286"/>
        <v>3127</v>
      </c>
      <c r="B3129" s="38">
        <v>443.81099999999998</v>
      </c>
      <c r="H3129" s="37">
        <f t="shared" si="287"/>
        <v>3127</v>
      </c>
      <c r="I3129" s="42">
        <f t="shared" si="284"/>
        <v>443.77912813738442</v>
      </c>
      <c r="O3129" s="43"/>
      <c r="P3129" s="43"/>
      <c r="X3129" s="37">
        <f t="shared" si="285"/>
        <v>3132</v>
      </c>
      <c r="Y3129" s="38">
        <f t="shared" si="288"/>
        <v>444.27600000000001</v>
      </c>
    </row>
    <row r="3130" spans="1:25" x14ac:dyDescent="0.2">
      <c r="A3130" s="37">
        <f t="shared" si="286"/>
        <v>3128</v>
      </c>
      <c r="B3130" s="38">
        <v>443.904</v>
      </c>
      <c r="H3130" s="37">
        <f t="shared" si="287"/>
        <v>3128</v>
      </c>
      <c r="I3130" s="42">
        <f t="shared" si="284"/>
        <v>443.87212681638044</v>
      </c>
      <c r="O3130" s="43"/>
      <c r="P3130" s="43"/>
      <c r="X3130" s="37">
        <f t="shared" si="285"/>
        <v>3133</v>
      </c>
      <c r="Y3130" s="38">
        <f t="shared" si="288"/>
        <v>444.36900000000003</v>
      </c>
    </row>
    <row r="3131" spans="1:25" x14ac:dyDescent="0.2">
      <c r="A3131" s="37">
        <f t="shared" si="286"/>
        <v>3129</v>
      </c>
      <c r="B3131" s="38">
        <v>443.99700000000001</v>
      </c>
      <c r="H3131" s="37">
        <f t="shared" si="287"/>
        <v>3129</v>
      </c>
      <c r="I3131" s="42">
        <f t="shared" si="284"/>
        <v>443.96512549537647</v>
      </c>
      <c r="O3131" s="43"/>
      <c r="P3131" s="43"/>
      <c r="X3131" s="37">
        <f t="shared" si="285"/>
        <v>3134</v>
      </c>
      <c r="Y3131" s="38">
        <f t="shared" si="288"/>
        <v>444.46199999999999</v>
      </c>
    </row>
    <row r="3132" spans="1:25" x14ac:dyDescent="0.2">
      <c r="A3132" s="37">
        <f t="shared" si="286"/>
        <v>3130</v>
      </c>
      <c r="B3132" s="38">
        <v>444.09</v>
      </c>
      <c r="H3132" s="37">
        <f t="shared" si="287"/>
        <v>3130</v>
      </c>
      <c r="I3132" s="42">
        <f t="shared" ref="I3132:I3195" si="289">SUM($F$47+(($F$48-$F$47)*((H3132-$E$47)/($E$48-$E$47))))</f>
        <v>444.05812417437255</v>
      </c>
      <c r="O3132" s="43"/>
      <c r="P3132" s="43"/>
      <c r="X3132" s="37">
        <f t="shared" si="285"/>
        <v>3135</v>
      </c>
      <c r="Y3132" s="38">
        <f t="shared" si="288"/>
        <v>444.55500000000001</v>
      </c>
    </row>
    <row r="3133" spans="1:25" x14ac:dyDescent="0.2">
      <c r="A3133" s="37">
        <f t="shared" si="286"/>
        <v>3131</v>
      </c>
      <c r="B3133" s="38">
        <v>444.18299999999999</v>
      </c>
      <c r="H3133" s="37">
        <f t="shared" si="287"/>
        <v>3131</v>
      </c>
      <c r="I3133" s="42">
        <f t="shared" si="289"/>
        <v>444.15112285336858</v>
      </c>
      <c r="O3133" s="43"/>
      <c r="P3133" s="43"/>
      <c r="X3133" s="37">
        <f t="shared" si="285"/>
        <v>3136</v>
      </c>
      <c r="Y3133" s="38">
        <f t="shared" si="288"/>
        <v>444.64800000000002</v>
      </c>
    </row>
    <row r="3134" spans="1:25" x14ac:dyDescent="0.2">
      <c r="A3134" s="37">
        <f t="shared" si="286"/>
        <v>3132</v>
      </c>
      <c r="B3134" s="38">
        <v>444.27600000000001</v>
      </c>
      <c r="H3134" s="37">
        <f t="shared" si="287"/>
        <v>3132</v>
      </c>
      <c r="I3134" s="42">
        <f t="shared" si="289"/>
        <v>444.2441215323646</v>
      </c>
      <c r="O3134" s="43"/>
      <c r="P3134" s="43"/>
      <c r="X3134" s="37">
        <f t="shared" si="285"/>
        <v>3137</v>
      </c>
      <c r="Y3134" s="38">
        <f t="shared" si="288"/>
        <v>444.74099999999999</v>
      </c>
    </row>
    <row r="3135" spans="1:25" x14ac:dyDescent="0.2">
      <c r="A3135" s="37">
        <f t="shared" si="286"/>
        <v>3133</v>
      </c>
      <c r="B3135" s="38">
        <v>444.36900000000003</v>
      </c>
      <c r="H3135" s="37">
        <f t="shared" si="287"/>
        <v>3133</v>
      </c>
      <c r="I3135" s="42">
        <f t="shared" si="289"/>
        <v>444.33712021136063</v>
      </c>
      <c r="O3135" s="43"/>
      <c r="P3135" s="43"/>
      <c r="X3135" s="37">
        <f t="shared" si="285"/>
        <v>3138</v>
      </c>
      <c r="Y3135" s="38">
        <f t="shared" si="288"/>
        <v>444.834</v>
      </c>
    </row>
    <row r="3136" spans="1:25" x14ac:dyDescent="0.2">
      <c r="A3136" s="37">
        <f t="shared" si="286"/>
        <v>3134</v>
      </c>
      <c r="B3136" s="38">
        <v>444.46199999999999</v>
      </c>
      <c r="H3136" s="37">
        <f t="shared" si="287"/>
        <v>3134</v>
      </c>
      <c r="I3136" s="42">
        <f t="shared" si="289"/>
        <v>444.43011889035665</v>
      </c>
      <c r="O3136" s="43"/>
      <c r="P3136" s="43"/>
      <c r="X3136" s="37">
        <f t="shared" si="285"/>
        <v>3139</v>
      </c>
      <c r="Y3136" s="38">
        <f t="shared" si="288"/>
        <v>444.92700000000002</v>
      </c>
    </row>
    <row r="3137" spans="1:25" x14ac:dyDescent="0.2">
      <c r="A3137" s="37">
        <f t="shared" si="286"/>
        <v>3135</v>
      </c>
      <c r="B3137" s="38">
        <v>444.55500000000001</v>
      </c>
      <c r="H3137" s="37">
        <f t="shared" si="287"/>
        <v>3135</v>
      </c>
      <c r="I3137" s="42">
        <f t="shared" si="289"/>
        <v>444.52311756935273</v>
      </c>
      <c r="O3137" s="43"/>
      <c r="P3137" s="43"/>
      <c r="X3137" s="37">
        <f t="shared" si="285"/>
        <v>3140</v>
      </c>
      <c r="Y3137" s="38">
        <f t="shared" si="288"/>
        <v>445.02</v>
      </c>
    </row>
    <row r="3138" spans="1:25" x14ac:dyDescent="0.2">
      <c r="A3138" s="37">
        <f t="shared" si="286"/>
        <v>3136</v>
      </c>
      <c r="B3138" s="38">
        <v>444.64800000000002</v>
      </c>
      <c r="H3138" s="37">
        <f t="shared" si="287"/>
        <v>3136</v>
      </c>
      <c r="I3138" s="42">
        <f t="shared" si="289"/>
        <v>444.61611624834876</v>
      </c>
      <c r="O3138" s="43"/>
      <c r="P3138" s="43"/>
      <c r="X3138" s="37">
        <f t="shared" si="285"/>
        <v>3141</v>
      </c>
      <c r="Y3138" s="38">
        <f t="shared" si="288"/>
        <v>445.113</v>
      </c>
    </row>
    <row r="3139" spans="1:25" x14ac:dyDescent="0.2">
      <c r="A3139" s="37">
        <f t="shared" si="286"/>
        <v>3137</v>
      </c>
      <c r="B3139" s="38">
        <v>444.74099999999999</v>
      </c>
      <c r="H3139" s="37">
        <f t="shared" si="287"/>
        <v>3137</v>
      </c>
      <c r="I3139" s="42">
        <f t="shared" si="289"/>
        <v>444.70911492734479</v>
      </c>
      <c r="O3139" s="43"/>
      <c r="P3139" s="43"/>
      <c r="X3139" s="37">
        <f t="shared" si="285"/>
        <v>3142</v>
      </c>
      <c r="Y3139" s="38">
        <f t="shared" si="288"/>
        <v>445.20600000000002</v>
      </c>
    </row>
    <row r="3140" spans="1:25" x14ac:dyDescent="0.2">
      <c r="A3140" s="37">
        <f t="shared" si="286"/>
        <v>3138</v>
      </c>
      <c r="B3140" s="38">
        <v>444.834</v>
      </c>
      <c r="H3140" s="37">
        <f t="shared" si="287"/>
        <v>3138</v>
      </c>
      <c r="I3140" s="42">
        <f t="shared" si="289"/>
        <v>444.80211360634081</v>
      </c>
      <c r="O3140" s="43"/>
      <c r="P3140" s="43"/>
      <c r="X3140" s="37">
        <f t="shared" ref="X3140:X3203" si="290">X3139+1</f>
        <v>3143</v>
      </c>
      <c r="Y3140" s="38">
        <f t="shared" si="288"/>
        <v>445.29899999999998</v>
      </c>
    </row>
    <row r="3141" spans="1:25" x14ac:dyDescent="0.2">
      <c r="A3141" s="37">
        <f t="shared" si="286"/>
        <v>3139</v>
      </c>
      <c r="B3141" s="38">
        <v>444.92700000000002</v>
      </c>
      <c r="H3141" s="37">
        <f t="shared" si="287"/>
        <v>3139</v>
      </c>
      <c r="I3141" s="42">
        <f t="shared" si="289"/>
        <v>444.89511228533684</v>
      </c>
      <c r="O3141" s="43"/>
      <c r="P3141" s="43"/>
      <c r="X3141" s="37">
        <f t="shared" si="290"/>
        <v>3144</v>
      </c>
      <c r="Y3141" s="38">
        <f t="shared" si="288"/>
        <v>445.392</v>
      </c>
    </row>
    <row r="3142" spans="1:25" x14ac:dyDescent="0.2">
      <c r="A3142" s="37">
        <f t="shared" si="286"/>
        <v>3140</v>
      </c>
      <c r="B3142" s="38">
        <v>445.02</v>
      </c>
      <c r="H3142" s="37">
        <f t="shared" si="287"/>
        <v>3140</v>
      </c>
      <c r="I3142" s="42">
        <f t="shared" si="289"/>
        <v>444.98811096433292</v>
      </c>
      <c r="O3142" s="43"/>
      <c r="P3142" s="43"/>
      <c r="X3142" s="37">
        <f t="shared" si="290"/>
        <v>3145</v>
      </c>
      <c r="Y3142" s="38">
        <f t="shared" si="288"/>
        <v>445.48500000000001</v>
      </c>
    </row>
    <row r="3143" spans="1:25" x14ac:dyDescent="0.2">
      <c r="A3143" s="37">
        <f t="shared" si="286"/>
        <v>3141</v>
      </c>
      <c r="B3143" s="38">
        <v>445.113</v>
      </c>
      <c r="H3143" s="37">
        <f t="shared" si="287"/>
        <v>3141</v>
      </c>
      <c r="I3143" s="42">
        <f t="shared" si="289"/>
        <v>445.08110964332894</v>
      </c>
      <c r="O3143" s="43"/>
      <c r="P3143" s="43"/>
      <c r="X3143" s="37">
        <f t="shared" si="290"/>
        <v>3146</v>
      </c>
      <c r="Y3143" s="38">
        <f t="shared" si="288"/>
        <v>445.57799999999997</v>
      </c>
    </row>
    <row r="3144" spans="1:25" x14ac:dyDescent="0.2">
      <c r="A3144" s="37">
        <f t="shared" si="286"/>
        <v>3142</v>
      </c>
      <c r="B3144" s="38">
        <v>445.20600000000002</v>
      </c>
      <c r="H3144" s="37">
        <f t="shared" si="287"/>
        <v>3142</v>
      </c>
      <c r="I3144" s="42">
        <f t="shared" si="289"/>
        <v>445.17410832232497</v>
      </c>
      <c r="O3144" s="43"/>
      <c r="P3144" s="43"/>
      <c r="X3144" s="37">
        <f t="shared" si="290"/>
        <v>3147</v>
      </c>
      <c r="Y3144" s="38">
        <f t="shared" si="288"/>
        <v>445.67099999999999</v>
      </c>
    </row>
    <row r="3145" spans="1:25" x14ac:dyDescent="0.2">
      <c r="A3145" s="37">
        <f t="shared" ref="A3145:A3208" si="291">A3144+1</f>
        <v>3143</v>
      </c>
      <c r="B3145" s="38">
        <v>445.29899999999998</v>
      </c>
      <c r="H3145" s="37">
        <f t="shared" ref="H3145:H3208" si="292">H3144+1</f>
        <v>3143</v>
      </c>
      <c r="I3145" s="42">
        <f t="shared" si="289"/>
        <v>445.26710700132099</v>
      </c>
      <c r="O3145" s="43"/>
      <c r="P3145" s="43"/>
      <c r="X3145" s="37">
        <f t="shared" si="290"/>
        <v>3148</v>
      </c>
      <c r="Y3145" s="38">
        <f t="shared" si="288"/>
        <v>445.76400000000001</v>
      </c>
    </row>
    <row r="3146" spans="1:25" x14ac:dyDescent="0.2">
      <c r="A3146" s="37">
        <f t="shared" si="291"/>
        <v>3144</v>
      </c>
      <c r="B3146" s="38">
        <v>445.392</v>
      </c>
      <c r="H3146" s="37">
        <f t="shared" si="292"/>
        <v>3144</v>
      </c>
      <c r="I3146" s="42">
        <f t="shared" si="289"/>
        <v>445.36010568031702</v>
      </c>
      <c r="O3146" s="43"/>
      <c r="P3146" s="43"/>
      <c r="X3146" s="37">
        <f t="shared" si="290"/>
        <v>3149</v>
      </c>
      <c r="Y3146" s="38">
        <f t="shared" si="288"/>
        <v>445.85699999999997</v>
      </c>
    </row>
    <row r="3147" spans="1:25" x14ac:dyDescent="0.2">
      <c r="A3147" s="37">
        <f t="shared" si="291"/>
        <v>3145</v>
      </c>
      <c r="B3147" s="38">
        <v>445.48500000000001</v>
      </c>
      <c r="H3147" s="37">
        <f t="shared" si="292"/>
        <v>3145</v>
      </c>
      <c r="I3147" s="42">
        <f t="shared" si="289"/>
        <v>445.4531043593131</v>
      </c>
      <c r="O3147" s="43"/>
      <c r="P3147" s="43"/>
      <c r="X3147" s="37">
        <f t="shared" si="290"/>
        <v>3150</v>
      </c>
      <c r="Y3147" s="38">
        <f t="shared" si="288"/>
        <v>445.95</v>
      </c>
    </row>
    <row r="3148" spans="1:25" x14ac:dyDescent="0.2">
      <c r="A3148" s="37">
        <f t="shared" si="291"/>
        <v>3146</v>
      </c>
      <c r="B3148" s="38">
        <v>445.57799999999997</v>
      </c>
      <c r="H3148" s="37">
        <f t="shared" si="292"/>
        <v>3146</v>
      </c>
      <c r="I3148" s="42">
        <f t="shared" si="289"/>
        <v>445.54610303830913</v>
      </c>
      <c r="O3148" s="43"/>
      <c r="P3148" s="43"/>
      <c r="X3148" s="37">
        <f t="shared" si="290"/>
        <v>3151</v>
      </c>
      <c r="Y3148" s="38">
        <f t="shared" si="288"/>
        <v>446.04300000000001</v>
      </c>
    </row>
    <row r="3149" spans="1:25" x14ac:dyDescent="0.2">
      <c r="A3149" s="37">
        <f t="shared" si="291"/>
        <v>3147</v>
      </c>
      <c r="B3149" s="38">
        <v>445.67099999999999</v>
      </c>
      <c r="H3149" s="37">
        <f t="shared" si="292"/>
        <v>3147</v>
      </c>
      <c r="I3149" s="42">
        <f t="shared" si="289"/>
        <v>445.63910171730515</v>
      </c>
      <c r="O3149" s="43"/>
      <c r="P3149" s="43"/>
      <c r="X3149" s="37">
        <f t="shared" si="290"/>
        <v>3152</v>
      </c>
      <c r="Y3149" s="38">
        <f t="shared" si="288"/>
        <v>446.13600000000002</v>
      </c>
    </row>
    <row r="3150" spans="1:25" x14ac:dyDescent="0.2">
      <c r="A3150" s="37">
        <f t="shared" si="291"/>
        <v>3148</v>
      </c>
      <c r="B3150" s="38">
        <v>445.76400000000001</v>
      </c>
      <c r="H3150" s="37">
        <f t="shared" si="292"/>
        <v>3148</v>
      </c>
      <c r="I3150" s="42">
        <f t="shared" si="289"/>
        <v>445.73210039630118</v>
      </c>
      <c r="O3150" s="43"/>
      <c r="P3150" s="43"/>
      <c r="X3150" s="37">
        <f t="shared" si="290"/>
        <v>3153</v>
      </c>
      <c r="Y3150" s="38">
        <f t="shared" si="288"/>
        <v>446.22899999999998</v>
      </c>
    </row>
    <row r="3151" spans="1:25" x14ac:dyDescent="0.2">
      <c r="A3151" s="37">
        <f t="shared" si="291"/>
        <v>3149</v>
      </c>
      <c r="B3151" s="38">
        <v>445.85699999999997</v>
      </c>
      <c r="H3151" s="37">
        <f t="shared" si="292"/>
        <v>3149</v>
      </c>
      <c r="I3151" s="42">
        <f t="shared" si="289"/>
        <v>445.82509907529726</v>
      </c>
      <c r="O3151" s="43"/>
      <c r="P3151" s="43"/>
      <c r="X3151" s="37">
        <f t="shared" si="290"/>
        <v>3154</v>
      </c>
      <c r="Y3151" s="38">
        <f t="shared" si="288"/>
        <v>446.322</v>
      </c>
    </row>
    <row r="3152" spans="1:25" x14ac:dyDescent="0.2">
      <c r="A3152" s="37">
        <f t="shared" si="291"/>
        <v>3150</v>
      </c>
      <c r="B3152" s="38">
        <v>445.95</v>
      </c>
      <c r="H3152" s="37">
        <f t="shared" si="292"/>
        <v>3150</v>
      </c>
      <c r="I3152" s="42">
        <f t="shared" si="289"/>
        <v>445.91809775429329</v>
      </c>
      <c r="O3152" s="43"/>
      <c r="P3152" s="43"/>
      <c r="X3152" s="37">
        <f t="shared" si="290"/>
        <v>3155</v>
      </c>
      <c r="Y3152" s="38">
        <f t="shared" si="288"/>
        <v>446.41500000000002</v>
      </c>
    </row>
    <row r="3153" spans="1:25" x14ac:dyDescent="0.2">
      <c r="A3153" s="37">
        <f t="shared" si="291"/>
        <v>3151</v>
      </c>
      <c r="B3153" s="38">
        <v>446.04300000000001</v>
      </c>
      <c r="H3153" s="37">
        <f t="shared" si="292"/>
        <v>3151</v>
      </c>
      <c r="I3153" s="42">
        <f t="shared" si="289"/>
        <v>446.01109643328931</v>
      </c>
      <c r="O3153" s="43"/>
      <c r="P3153" s="43"/>
      <c r="X3153" s="37">
        <f t="shared" si="290"/>
        <v>3156</v>
      </c>
      <c r="Y3153" s="38">
        <f t="shared" si="288"/>
        <v>446.50799999999998</v>
      </c>
    </row>
    <row r="3154" spans="1:25" x14ac:dyDescent="0.2">
      <c r="A3154" s="37">
        <f t="shared" si="291"/>
        <v>3152</v>
      </c>
      <c r="B3154" s="38">
        <v>446.13600000000002</v>
      </c>
      <c r="H3154" s="37">
        <f t="shared" si="292"/>
        <v>3152</v>
      </c>
      <c r="I3154" s="42">
        <f t="shared" si="289"/>
        <v>446.10409511228534</v>
      </c>
      <c r="O3154" s="43"/>
      <c r="P3154" s="43"/>
      <c r="X3154" s="37">
        <f t="shared" si="290"/>
        <v>3157</v>
      </c>
      <c r="Y3154" s="38">
        <f t="shared" si="288"/>
        <v>446.601</v>
      </c>
    </row>
    <row r="3155" spans="1:25" x14ac:dyDescent="0.2">
      <c r="A3155" s="37">
        <f t="shared" si="291"/>
        <v>3153</v>
      </c>
      <c r="B3155" s="38">
        <v>446.22899999999998</v>
      </c>
      <c r="H3155" s="37">
        <f t="shared" si="292"/>
        <v>3153</v>
      </c>
      <c r="I3155" s="42">
        <f t="shared" si="289"/>
        <v>446.19709379128136</v>
      </c>
      <c r="O3155" s="43"/>
      <c r="P3155" s="43"/>
      <c r="X3155" s="37">
        <f t="shared" si="290"/>
        <v>3158</v>
      </c>
      <c r="Y3155" s="38">
        <f t="shared" si="288"/>
        <v>446.69400000000002</v>
      </c>
    </row>
    <row r="3156" spans="1:25" x14ac:dyDescent="0.2">
      <c r="A3156" s="37">
        <f t="shared" si="291"/>
        <v>3154</v>
      </c>
      <c r="B3156" s="38">
        <v>446.322</v>
      </c>
      <c r="H3156" s="37">
        <f t="shared" si="292"/>
        <v>3154</v>
      </c>
      <c r="I3156" s="42">
        <f t="shared" si="289"/>
        <v>446.29009247027744</v>
      </c>
      <c r="O3156" s="43"/>
      <c r="P3156" s="43"/>
      <c r="X3156" s="37">
        <f t="shared" si="290"/>
        <v>3159</v>
      </c>
      <c r="Y3156" s="38">
        <f t="shared" si="288"/>
        <v>446.78699999999998</v>
      </c>
    </row>
    <row r="3157" spans="1:25" x14ac:dyDescent="0.2">
      <c r="A3157" s="37">
        <f t="shared" si="291"/>
        <v>3155</v>
      </c>
      <c r="B3157" s="38">
        <v>446.41500000000002</v>
      </c>
      <c r="H3157" s="37">
        <f t="shared" si="292"/>
        <v>3155</v>
      </c>
      <c r="I3157" s="42">
        <f t="shared" si="289"/>
        <v>446.38309114927347</v>
      </c>
      <c r="O3157" s="43"/>
      <c r="P3157" s="43"/>
      <c r="X3157" s="37">
        <f t="shared" si="290"/>
        <v>3160</v>
      </c>
      <c r="Y3157" s="38">
        <f t="shared" si="288"/>
        <v>446.88</v>
      </c>
    </row>
    <row r="3158" spans="1:25" x14ac:dyDescent="0.2">
      <c r="A3158" s="37">
        <f t="shared" si="291"/>
        <v>3156</v>
      </c>
      <c r="B3158" s="38">
        <v>446.50799999999998</v>
      </c>
      <c r="H3158" s="37">
        <f t="shared" si="292"/>
        <v>3156</v>
      </c>
      <c r="I3158" s="42">
        <f t="shared" si="289"/>
        <v>446.47608982826949</v>
      </c>
      <c r="O3158" s="43"/>
      <c r="P3158" s="43"/>
      <c r="X3158" s="37">
        <f t="shared" si="290"/>
        <v>3161</v>
      </c>
      <c r="Y3158" s="38">
        <f t="shared" si="288"/>
        <v>446.97300000000001</v>
      </c>
    </row>
    <row r="3159" spans="1:25" x14ac:dyDescent="0.2">
      <c r="A3159" s="37">
        <f t="shared" si="291"/>
        <v>3157</v>
      </c>
      <c r="B3159" s="38">
        <v>446.601</v>
      </c>
      <c r="H3159" s="37">
        <f t="shared" si="292"/>
        <v>3157</v>
      </c>
      <c r="I3159" s="42">
        <f t="shared" si="289"/>
        <v>446.56908850726552</v>
      </c>
      <c r="O3159" s="43"/>
      <c r="P3159" s="43"/>
      <c r="X3159" s="37">
        <f t="shared" si="290"/>
        <v>3162</v>
      </c>
      <c r="Y3159" s="38">
        <f t="shared" si="288"/>
        <v>447.06599999999997</v>
      </c>
    </row>
    <row r="3160" spans="1:25" x14ac:dyDescent="0.2">
      <c r="A3160" s="37">
        <f t="shared" si="291"/>
        <v>3158</v>
      </c>
      <c r="B3160" s="38">
        <v>446.69400000000002</v>
      </c>
      <c r="H3160" s="37">
        <f t="shared" si="292"/>
        <v>3158</v>
      </c>
      <c r="I3160" s="42">
        <f t="shared" si="289"/>
        <v>446.66208718626154</v>
      </c>
      <c r="O3160" s="43"/>
      <c r="P3160" s="43"/>
      <c r="X3160" s="37">
        <f t="shared" si="290"/>
        <v>3163</v>
      </c>
      <c r="Y3160" s="38">
        <f t="shared" si="288"/>
        <v>447.15899999999999</v>
      </c>
    </row>
    <row r="3161" spans="1:25" x14ac:dyDescent="0.2">
      <c r="A3161" s="37">
        <f t="shared" si="291"/>
        <v>3159</v>
      </c>
      <c r="B3161" s="38">
        <v>446.78699999999998</v>
      </c>
      <c r="H3161" s="37">
        <f t="shared" si="292"/>
        <v>3159</v>
      </c>
      <c r="I3161" s="42">
        <f t="shared" si="289"/>
        <v>446.75508586525763</v>
      </c>
      <c r="O3161" s="43"/>
      <c r="P3161" s="43"/>
      <c r="X3161" s="37">
        <f t="shared" si="290"/>
        <v>3164</v>
      </c>
      <c r="Y3161" s="38">
        <f t="shared" si="288"/>
        <v>447.25200000000001</v>
      </c>
    </row>
    <row r="3162" spans="1:25" x14ac:dyDescent="0.2">
      <c r="A3162" s="37">
        <f t="shared" si="291"/>
        <v>3160</v>
      </c>
      <c r="B3162" s="38">
        <v>446.88</v>
      </c>
      <c r="H3162" s="37">
        <f t="shared" si="292"/>
        <v>3160</v>
      </c>
      <c r="I3162" s="42">
        <f t="shared" si="289"/>
        <v>446.84808454425365</v>
      </c>
      <c r="O3162" s="43"/>
      <c r="P3162" s="43"/>
      <c r="X3162" s="37">
        <f t="shared" si="290"/>
        <v>3165</v>
      </c>
      <c r="Y3162" s="38">
        <f t="shared" si="288"/>
        <v>447.34500000000003</v>
      </c>
    </row>
    <row r="3163" spans="1:25" x14ac:dyDescent="0.2">
      <c r="A3163" s="37">
        <f t="shared" si="291"/>
        <v>3161</v>
      </c>
      <c r="B3163" s="38">
        <v>446.97300000000001</v>
      </c>
      <c r="H3163" s="37">
        <f t="shared" si="292"/>
        <v>3161</v>
      </c>
      <c r="I3163" s="42">
        <f t="shared" si="289"/>
        <v>446.94108322324968</v>
      </c>
      <c r="O3163" s="43"/>
      <c r="P3163" s="43"/>
      <c r="X3163" s="37">
        <f t="shared" si="290"/>
        <v>3166</v>
      </c>
      <c r="Y3163" s="38">
        <f t="shared" si="288"/>
        <v>447.43799999999999</v>
      </c>
    </row>
    <row r="3164" spans="1:25" x14ac:dyDescent="0.2">
      <c r="A3164" s="37">
        <f t="shared" si="291"/>
        <v>3162</v>
      </c>
      <c r="B3164" s="38">
        <v>447.06599999999997</v>
      </c>
      <c r="H3164" s="37">
        <f t="shared" si="292"/>
        <v>3162</v>
      </c>
      <c r="I3164" s="42">
        <f t="shared" si="289"/>
        <v>447.0340819022457</v>
      </c>
      <c r="O3164" s="43"/>
      <c r="P3164" s="43"/>
      <c r="X3164" s="37">
        <f t="shared" si="290"/>
        <v>3167</v>
      </c>
      <c r="Y3164" s="38">
        <f t="shared" si="288"/>
        <v>447.53100000000001</v>
      </c>
    </row>
    <row r="3165" spans="1:25" x14ac:dyDescent="0.2">
      <c r="A3165" s="37">
        <f t="shared" si="291"/>
        <v>3163</v>
      </c>
      <c r="B3165" s="38">
        <v>447.15899999999999</v>
      </c>
      <c r="H3165" s="37">
        <f t="shared" si="292"/>
        <v>3163</v>
      </c>
      <c r="I3165" s="42">
        <f t="shared" si="289"/>
        <v>447.12708058124173</v>
      </c>
      <c r="O3165" s="43"/>
      <c r="P3165" s="43"/>
      <c r="X3165" s="37">
        <f t="shared" si="290"/>
        <v>3168</v>
      </c>
      <c r="Y3165" s="38">
        <f t="shared" si="288"/>
        <v>447.62400000000002</v>
      </c>
    </row>
    <row r="3166" spans="1:25" x14ac:dyDescent="0.2">
      <c r="A3166" s="37">
        <f t="shared" si="291"/>
        <v>3164</v>
      </c>
      <c r="B3166" s="38">
        <v>447.25200000000001</v>
      </c>
      <c r="H3166" s="37">
        <f t="shared" si="292"/>
        <v>3164</v>
      </c>
      <c r="I3166" s="42">
        <f t="shared" si="289"/>
        <v>447.22007926023781</v>
      </c>
      <c r="O3166" s="43"/>
      <c r="P3166" s="43"/>
      <c r="X3166" s="37">
        <f t="shared" si="290"/>
        <v>3169</v>
      </c>
      <c r="Y3166" s="38">
        <f t="shared" si="288"/>
        <v>447.71699999999998</v>
      </c>
    </row>
    <row r="3167" spans="1:25" x14ac:dyDescent="0.2">
      <c r="A3167" s="37">
        <f t="shared" si="291"/>
        <v>3165</v>
      </c>
      <c r="B3167" s="38">
        <v>447.34500000000003</v>
      </c>
      <c r="H3167" s="37">
        <f t="shared" si="292"/>
        <v>3165</v>
      </c>
      <c r="I3167" s="42">
        <f t="shared" si="289"/>
        <v>447.31307793923384</v>
      </c>
      <c r="O3167" s="43"/>
      <c r="P3167" s="43"/>
      <c r="X3167" s="37">
        <f t="shared" si="290"/>
        <v>3170</v>
      </c>
      <c r="Y3167" s="38">
        <f t="shared" si="288"/>
        <v>447.81</v>
      </c>
    </row>
    <row r="3168" spans="1:25" x14ac:dyDescent="0.2">
      <c r="A3168" s="37">
        <f t="shared" si="291"/>
        <v>3166</v>
      </c>
      <c r="B3168" s="38">
        <v>447.43799999999999</v>
      </c>
      <c r="H3168" s="37">
        <f t="shared" si="292"/>
        <v>3166</v>
      </c>
      <c r="I3168" s="42">
        <f t="shared" si="289"/>
        <v>447.40607661822986</v>
      </c>
      <c r="O3168" s="43"/>
      <c r="P3168" s="43"/>
      <c r="X3168" s="37">
        <f t="shared" si="290"/>
        <v>3171</v>
      </c>
      <c r="Y3168" s="38">
        <f t="shared" si="288"/>
        <v>447.90300000000002</v>
      </c>
    </row>
    <row r="3169" spans="1:25" x14ac:dyDescent="0.2">
      <c r="A3169" s="37">
        <f t="shared" si="291"/>
        <v>3167</v>
      </c>
      <c r="B3169" s="38">
        <v>447.53100000000001</v>
      </c>
      <c r="H3169" s="37">
        <f t="shared" si="292"/>
        <v>3167</v>
      </c>
      <c r="I3169" s="42">
        <f t="shared" si="289"/>
        <v>447.49907529722589</v>
      </c>
      <c r="O3169" s="43"/>
      <c r="P3169" s="43"/>
      <c r="X3169" s="37">
        <f t="shared" si="290"/>
        <v>3172</v>
      </c>
      <c r="Y3169" s="38">
        <f t="shared" si="288"/>
        <v>447.99599999999998</v>
      </c>
    </row>
    <row r="3170" spans="1:25" x14ac:dyDescent="0.2">
      <c r="A3170" s="37">
        <f t="shared" si="291"/>
        <v>3168</v>
      </c>
      <c r="B3170" s="38">
        <v>447.62400000000002</v>
      </c>
      <c r="H3170" s="37">
        <f t="shared" si="292"/>
        <v>3168</v>
      </c>
      <c r="I3170" s="42">
        <f t="shared" si="289"/>
        <v>447.59207397622191</v>
      </c>
      <c r="O3170" s="43"/>
      <c r="P3170" s="43"/>
      <c r="X3170" s="37">
        <f t="shared" si="290"/>
        <v>3173</v>
      </c>
      <c r="Y3170" s="38">
        <f t="shared" si="288"/>
        <v>448.089</v>
      </c>
    </row>
    <row r="3171" spans="1:25" x14ac:dyDescent="0.2">
      <c r="A3171" s="37">
        <f t="shared" si="291"/>
        <v>3169</v>
      </c>
      <c r="B3171" s="38">
        <v>447.71699999999998</v>
      </c>
      <c r="H3171" s="37">
        <f t="shared" si="292"/>
        <v>3169</v>
      </c>
      <c r="I3171" s="42">
        <f t="shared" si="289"/>
        <v>447.68507265521799</v>
      </c>
      <c r="O3171" s="43"/>
      <c r="P3171" s="43"/>
      <c r="X3171" s="37">
        <f t="shared" si="290"/>
        <v>3174</v>
      </c>
      <c r="Y3171" s="38">
        <f t="shared" si="288"/>
        <v>448.18200000000002</v>
      </c>
    </row>
    <row r="3172" spans="1:25" x14ac:dyDescent="0.2">
      <c r="A3172" s="37">
        <f t="shared" si="291"/>
        <v>3170</v>
      </c>
      <c r="B3172" s="38">
        <v>447.81</v>
      </c>
      <c r="H3172" s="37">
        <f t="shared" si="292"/>
        <v>3170</v>
      </c>
      <c r="I3172" s="42">
        <f t="shared" si="289"/>
        <v>447.77807133421402</v>
      </c>
      <c r="O3172" s="43"/>
      <c r="P3172" s="43"/>
      <c r="X3172" s="37">
        <f t="shared" si="290"/>
        <v>3175</v>
      </c>
      <c r="Y3172" s="38">
        <f t="shared" si="288"/>
        <v>448.27499999999998</v>
      </c>
    </row>
    <row r="3173" spans="1:25" x14ac:dyDescent="0.2">
      <c r="A3173" s="37">
        <f t="shared" si="291"/>
        <v>3171</v>
      </c>
      <c r="B3173" s="38">
        <v>447.90300000000002</v>
      </c>
      <c r="H3173" s="37">
        <f t="shared" si="292"/>
        <v>3171</v>
      </c>
      <c r="I3173" s="42">
        <f t="shared" si="289"/>
        <v>447.87107001321004</v>
      </c>
      <c r="O3173" s="43"/>
      <c r="P3173" s="43"/>
      <c r="X3173" s="37">
        <f t="shared" si="290"/>
        <v>3176</v>
      </c>
      <c r="Y3173" s="38">
        <f t="shared" si="288"/>
        <v>448.36799999999999</v>
      </c>
    </row>
    <row r="3174" spans="1:25" x14ac:dyDescent="0.2">
      <c r="A3174" s="37">
        <f t="shared" si="291"/>
        <v>3172</v>
      </c>
      <c r="B3174" s="38">
        <v>447.99599999999998</v>
      </c>
      <c r="H3174" s="37">
        <f t="shared" si="292"/>
        <v>3172</v>
      </c>
      <c r="I3174" s="42">
        <f t="shared" si="289"/>
        <v>447.96406869220607</v>
      </c>
      <c r="O3174" s="43"/>
      <c r="P3174" s="43"/>
      <c r="X3174" s="37">
        <f t="shared" si="290"/>
        <v>3177</v>
      </c>
      <c r="Y3174" s="38">
        <f t="shared" si="288"/>
        <v>448.46100000000001</v>
      </c>
    </row>
    <row r="3175" spans="1:25" x14ac:dyDescent="0.2">
      <c r="A3175" s="37">
        <f t="shared" si="291"/>
        <v>3173</v>
      </c>
      <c r="B3175" s="38">
        <v>448.089</v>
      </c>
      <c r="H3175" s="37">
        <f t="shared" si="292"/>
        <v>3173</v>
      </c>
      <c r="I3175" s="42">
        <f t="shared" si="289"/>
        <v>448.05706737120209</v>
      </c>
      <c r="O3175" s="43"/>
      <c r="P3175" s="43"/>
      <c r="X3175" s="37">
        <f t="shared" si="290"/>
        <v>3178</v>
      </c>
      <c r="Y3175" s="38">
        <f t="shared" si="288"/>
        <v>448.55399999999997</v>
      </c>
    </row>
    <row r="3176" spans="1:25" x14ac:dyDescent="0.2">
      <c r="A3176" s="37">
        <f t="shared" si="291"/>
        <v>3174</v>
      </c>
      <c r="B3176" s="38">
        <v>448.18200000000002</v>
      </c>
      <c r="H3176" s="37">
        <f t="shared" si="292"/>
        <v>3174</v>
      </c>
      <c r="I3176" s="42">
        <f t="shared" si="289"/>
        <v>448.15006605019818</v>
      </c>
      <c r="O3176" s="43"/>
      <c r="P3176" s="43"/>
      <c r="X3176" s="37">
        <f t="shared" si="290"/>
        <v>3179</v>
      </c>
      <c r="Y3176" s="38">
        <f t="shared" si="288"/>
        <v>448.64699999999999</v>
      </c>
    </row>
    <row r="3177" spans="1:25" x14ac:dyDescent="0.2">
      <c r="A3177" s="37">
        <f t="shared" si="291"/>
        <v>3175</v>
      </c>
      <c r="B3177" s="38">
        <v>448.27499999999998</v>
      </c>
      <c r="H3177" s="37">
        <f t="shared" si="292"/>
        <v>3175</v>
      </c>
      <c r="I3177" s="42">
        <f t="shared" si="289"/>
        <v>448.2430647291942</v>
      </c>
      <c r="O3177" s="43"/>
      <c r="P3177" s="43"/>
      <c r="X3177" s="37">
        <f t="shared" si="290"/>
        <v>3180</v>
      </c>
      <c r="Y3177" s="38">
        <f t="shared" si="288"/>
        <v>448.74</v>
      </c>
    </row>
    <row r="3178" spans="1:25" x14ac:dyDescent="0.2">
      <c r="A3178" s="37">
        <f t="shared" si="291"/>
        <v>3176</v>
      </c>
      <c r="B3178" s="38">
        <v>448.36799999999999</v>
      </c>
      <c r="H3178" s="37">
        <f t="shared" si="292"/>
        <v>3176</v>
      </c>
      <c r="I3178" s="42">
        <f t="shared" si="289"/>
        <v>448.33606340819023</v>
      </c>
      <c r="O3178" s="43"/>
      <c r="P3178" s="43"/>
      <c r="X3178" s="37">
        <f t="shared" si="290"/>
        <v>3181</v>
      </c>
      <c r="Y3178" s="38">
        <f t="shared" si="288"/>
        <v>448.83299999999997</v>
      </c>
    </row>
    <row r="3179" spans="1:25" x14ac:dyDescent="0.2">
      <c r="A3179" s="37">
        <f t="shared" si="291"/>
        <v>3177</v>
      </c>
      <c r="B3179" s="38">
        <v>448.46100000000001</v>
      </c>
      <c r="H3179" s="37">
        <f t="shared" si="292"/>
        <v>3177</v>
      </c>
      <c r="I3179" s="42">
        <f t="shared" si="289"/>
        <v>448.42906208718625</v>
      </c>
      <c r="O3179" s="43"/>
      <c r="P3179" s="43"/>
      <c r="X3179" s="37">
        <f t="shared" si="290"/>
        <v>3182</v>
      </c>
      <c r="Y3179" s="38">
        <f t="shared" si="288"/>
        <v>448.92599999999999</v>
      </c>
    </row>
    <row r="3180" spans="1:25" x14ac:dyDescent="0.2">
      <c r="A3180" s="37">
        <f t="shared" si="291"/>
        <v>3178</v>
      </c>
      <c r="B3180" s="38">
        <v>448.55399999999997</v>
      </c>
      <c r="H3180" s="37">
        <f t="shared" si="292"/>
        <v>3178</v>
      </c>
      <c r="I3180" s="42">
        <f t="shared" si="289"/>
        <v>448.52206076618234</v>
      </c>
      <c r="O3180" s="43"/>
      <c r="P3180" s="43"/>
      <c r="X3180" s="37">
        <f t="shared" si="290"/>
        <v>3183</v>
      </c>
      <c r="Y3180" s="38">
        <f t="shared" si="288"/>
        <v>449.01900000000001</v>
      </c>
    </row>
    <row r="3181" spans="1:25" x14ac:dyDescent="0.2">
      <c r="A3181" s="37">
        <f t="shared" si="291"/>
        <v>3179</v>
      </c>
      <c r="B3181" s="38">
        <v>448.64699999999999</v>
      </c>
      <c r="H3181" s="37">
        <f t="shared" si="292"/>
        <v>3179</v>
      </c>
      <c r="I3181" s="42">
        <f t="shared" si="289"/>
        <v>448.61505944517836</v>
      </c>
      <c r="O3181" s="43"/>
      <c r="P3181" s="43"/>
      <c r="X3181" s="37">
        <f t="shared" si="290"/>
        <v>3184</v>
      </c>
      <c r="Y3181" s="38">
        <f t="shared" si="288"/>
        <v>449.11200000000002</v>
      </c>
    </row>
    <row r="3182" spans="1:25" x14ac:dyDescent="0.2">
      <c r="A3182" s="37">
        <f t="shared" si="291"/>
        <v>3180</v>
      </c>
      <c r="B3182" s="38">
        <v>448.74</v>
      </c>
      <c r="H3182" s="37">
        <f t="shared" si="292"/>
        <v>3180</v>
      </c>
      <c r="I3182" s="42">
        <f t="shared" si="289"/>
        <v>448.70805812417439</v>
      </c>
      <c r="O3182" s="43"/>
      <c r="P3182" s="43"/>
      <c r="X3182" s="37">
        <f t="shared" si="290"/>
        <v>3185</v>
      </c>
      <c r="Y3182" s="38">
        <f t="shared" si="288"/>
        <v>449.20499999999998</v>
      </c>
    </row>
    <row r="3183" spans="1:25" x14ac:dyDescent="0.2">
      <c r="A3183" s="37">
        <f t="shared" si="291"/>
        <v>3181</v>
      </c>
      <c r="B3183" s="38">
        <v>448.83299999999997</v>
      </c>
      <c r="H3183" s="37">
        <f t="shared" si="292"/>
        <v>3181</v>
      </c>
      <c r="I3183" s="42">
        <f t="shared" si="289"/>
        <v>448.80105680317041</v>
      </c>
      <c r="O3183" s="43"/>
      <c r="P3183" s="43"/>
      <c r="X3183" s="37">
        <f t="shared" si="290"/>
        <v>3186</v>
      </c>
      <c r="Y3183" s="38">
        <f t="shared" si="288"/>
        <v>449.298</v>
      </c>
    </row>
    <row r="3184" spans="1:25" x14ac:dyDescent="0.2">
      <c r="A3184" s="37">
        <f t="shared" si="291"/>
        <v>3182</v>
      </c>
      <c r="B3184" s="38">
        <v>448.92599999999999</v>
      </c>
      <c r="H3184" s="37">
        <f t="shared" si="292"/>
        <v>3182</v>
      </c>
      <c r="I3184" s="42">
        <f t="shared" si="289"/>
        <v>448.89405548216644</v>
      </c>
      <c r="O3184" s="43"/>
      <c r="P3184" s="43"/>
      <c r="X3184" s="37">
        <f t="shared" si="290"/>
        <v>3187</v>
      </c>
      <c r="Y3184" s="38">
        <f t="shared" si="288"/>
        <v>449.39100000000002</v>
      </c>
    </row>
    <row r="3185" spans="1:25" x14ac:dyDescent="0.2">
      <c r="A3185" s="37">
        <f t="shared" si="291"/>
        <v>3183</v>
      </c>
      <c r="B3185" s="38">
        <v>449.01900000000001</v>
      </c>
      <c r="H3185" s="37">
        <f t="shared" si="292"/>
        <v>3183</v>
      </c>
      <c r="I3185" s="42">
        <f t="shared" si="289"/>
        <v>448.98705416116252</v>
      </c>
      <c r="O3185" s="43"/>
      <c r="P3185" s="43"/>
      <c r="X3185" s="37">
        <f t="shared" si="290"/>
        <v>3188</v>
      </c>
      <c r="Y3185" s="38">
        <f t="shared" si="288"/>
        <v>449.48399999999998</v>
      </c>
    </row>
    <row r="3186" spans="1:25" x14ac:dyDescent="0.2">
      <c r="A3186" s="37">
        <f t="shared" si="291"/>
        <v>3184</v>
      </c>
      <c r="B3186" s="38">
        <v>449.11200000000002</v>
      </c>
      <c r="H3186" s="37">
        <f t="shared" si="292"/>
        <v>3184</v>
      </c>
      <c r="I3186" s="42">
        <f t="shared" si="289"/>
        <v>449.08005284015854</v>
      </c>
      <c r="O3186" s="43"/>
      <c r="P3186" s="43"/>
      <c r="X3186" s="37">
        <f t="shared" si="290"/>
        <v>3189</v>
      </c>
      <c r="Y3186" s="38">
        <f t="shared" si="288"/>
        <v>449.577</v>
      </c>
    </row>
    <row r="3187" spans="1:25" x14ac:dyDescent="0.2">
      <c r="A3187" s="37">
        <f t="shared" si="291"/>
        <v>3185</v>
      </c>
      <c r="B3187" s="38">
        <v>449.20499999999998</v>
      </c>
      <c r="H3187" s="37">
        <f t="shared" si="292"/>
        <v>3185</v>
      </c>
      <c r="I3187" s="42">
        <f t="shared" si="289"/>
        <v>449.17305151915457</v>
      </c>
      <c r="O3187" s="43"/>
      <c r="P3187" s="43"/>
      <c r="X3187" s="37">
        <f t="shared" si="290"/>
        <v>3190</v>
      </c>
      <c r="Y3187" s="38">
        <f t="shared" si="288"/>
        <v>449.67</v>
      </c>
    </row>
    <row r="3188" spans="1:25" x14ac:dyDescent="0.2">
      <c r="A3188" s="37">
        <f t="shared" si="291"/>
        <v>3186</v>
      </c>
      <c r="B3188" s="38">
        <v>449.298</v>
      </c>
      <c r="H3188" s="37">
        <f t="shared" si="292"/>
        <v>3186</v>
      </c>
      <c r="I3188" s="42">
        <f t="shared" si="289"/>
        <v>449.26605019815059</v>
      </c>
      <c r="O3188" s="43"/>
      <c r="P3188" s="43"/>
      <c r="X3188" s="37">
        <f t="shared" si="290"/>
        <v>3191</v>
      </c>
      <c r="Y3188" s="38">
        <f t="shared" si="288"/>
        <v>449.76299999999998</v>
      </c>
    </row>
    <row r="3189" spans="1:25" x14ac:dyDescent="0.2">
      <c r="A3189" s="37">
        <f t="shared" si="291"/>
        <v>3187</v>
      </c>
      <c r="B3189" s="38">
        <v>449.39100000000002</v>
      </c>
      <c r="H3189" s="37">
        <f t="shared" si="292"/>
        <v>3187</v>
      </c>
      <c r="I3189" s="42">
        <f t="shared" si="289"/>
        <v>449.35904887714662</v>
      </c>
      <c r="O3189" s="43"/>
      <c r="P3189" s="43"/>
      <c r="X3189" s="37">
        <f t="shared" si="290"/>
        <v>3192</v>
      </c>
      <c r="Y3189" s="38">
        <f t="shared" si="288"/>
        <v>449.85599999999999</v>
      </c>
    </row>
    <row r="3190" spans="1:25" x14ac:dyDescent="0.2">
      <c r="A3190" s="37">
        <f t="shared" si="291"/>
        <v>3188</v>
      </c>
      <c r="B3190" s="38">
        <v>449.48399999999998</v>
      </c>
      <c r="H3190" s="37">
        <f t="shared" si="292"/>
        <v>3188</v>
      </c>
      <c r="I3190" s="42">
        <f t="shared" si="289"/>
        <v>449.4520475561427</v>
      </c>
      <c r="O3190" s="43"/>
      <c r="P3190" s="43"/>
      <c r="X3190" s="37">
        <f t="shared" si="290"/>
        <v>3193</v>
      </c>
      <c r="Y3190" s="38">
        <f t="shared" ref="Y3190:Y3253" si="293">SUM(Y$2997+((Y$3997-Y$2997)*((X3190-X$2997)/(X$3997-X$2997))))</f>
        <v>449.94900000000001</v>
      </c>
    </row>
    <row r="3191" spans="1:25" x14ac:dyDescent="0.2">
      <c r="A3191" s="37">
        <f t="shared" si="291"/>
        <v>3189</v>
      </c>
      <c r="B3191" s="38">
        <v>449.577</v>
      </c>
      <c r="H3191" s="37">
        <f t="shared" si="292"/>
        <v>3189</v>
      </c>
      <c r="I3191" s="42">
        <f t="shared" si="289"/>
        <v>449.54504623513873</v>
      </c>
      <c r="O3191" s="43"/>
      <c r="P3191" s="43"/>
      <c r="X3191" s="37">
        <f t="shared" si="290"/>
        <v>3194</v>
      </c>
      <c r="Y3191" s="38">
        <f t="shared" si="293"/>
        <v>450.04200000000003</v>
      </c>
    </row>
    <row r="3192" spans="1:25" x14ac:dyDescent="0.2">
      <c r="A3192" s="37">
        <f t="shared" si="291"/>
        <v>3190</v>
      </c>
      <c r="B3192" s="38">
        <v>449.67</v>
      </c>
      <c r="H3192" s="37">
        <f t="shared" si="292"/>
        <v>3190</v>
      </c>
      <c r="I3192" s="42">
        <f t="shared" si="289"/>
        <v>449.63804491413475</v>
      </c>
      <c r="O3192" s="43"/>
      <c r="P3192" s="43"/>
      <c r="X3192" s="37">
        <f t="shared" si="290"/>
        <v>3195</v>
      </c>
      <c r="Y3192" s="38">
        <f t="shared" si="293"/>
        <v>450.13499999999999</v>
      </c>
    </row>
    <row r="3193" spans="1:25" x14ac:dyDescent="0.2">
      <c r="A3193" s="37">
        <f t="shared" si="291"/>
        <v>3191</v>
      </c>
      <c r="B3193" s="38">
        <v>449.76299999999998</v>
      </c>
      <c r="H3193" s="37">
        <f t="shared" si="292"/>
        <v>3191</v>
      </c>
      <c r="I3193" s="42">
        <f t="shared" si="289"/>
        <v>449.73104359313078</v>
      </c>
      <c r="O3193" s="43"/>
      <c r="P3193" s="43"/>
      <c r="X3193" s="37">
        <f t="shared" si="290"/>
        <v>3196</v>
      </c>
      <c r="Y3193" s="38">
        <f t="shared" si="293"/>
        <v>450.22800000000001</v>
      </c>
    </row>
    <row r="3194" spans="1:25" x14ac:dyDescent="0.2">
      <c r="A3194" s="37">
        <f t="shared" si="291"/>
        <v>3192</v>
      </c>
      <c r="B3194" s="38">
        <v>449.85599999999999</v>
      </c>
      <c r="H3194" s="37">
        <f t="shared" si="292"/>
        <v>3192</v>
      </c>
      <c r="I3194" s="42">
        <f t="shared" si="289"/>
        <v>449.8240422721268</v>
      </c>
      <c r="O3194" s="43"/>
      <c r="P3194" s="43"/>
      <c r="X3194" s="37">
        <f t="shared" si="290"/>
        <v>3197</v>
      </c>
      <c r="Y3194" s="38">
        <f t="shared" si="293"/>
        <v>450.32100000000003</v>
      </c>
    </row>
    <row r="3195" spans="1:25" x14ac:dyDescent="0.2">
      <c r="A3195" s="37">
        <f t="shared" si="291"/>
        <v>3193</v>
      </c>
      <c r="B3195" s="38">
        <v>449.94900000000001</v>
      </c>
      <c r="H3195" s="37">
        <f t="shared" si="292"/>
        <v>3193</v>
      </c>
      <c r="I3195" s="42">
        <f t="shared" si="289"/>
        <v>449.91704095112289</v>
      </c>
      <c r="O3195" s="43"/>
      <c r="P3195" s="43"/>
      <c r="X3195" s="37">
        <f t="shared" si="290"/>
        <v>3198</v>
      </c>
      <c r="Y3195" s="38">
        <f t="shared" si="293"/>
        <v>450.41399999999999</v>
      </c>
    </row>
    <row r="3196" spans="1:25" x14ac:dyDescent="0.2">
      <c r="A3196" s="37">
        <f t="shared" si="291"/>
        <v>3194</v>
      </c>
      <c r="B3196" s="38">
        <v>450.04200000000003</v>
      </c>
      <c r="H3196" s="37">
        <f t="shared" si="292"/>
        <v>3194</v>
      </c>
      <c r="I3196" s="42">
        <f t="shared" ref="I3196:I3259" si="294">SUM($F$47+(($F$48-$F$47)*((H3196-$E$47)/($E$48-$E$47))))</f>
        <v>450.01003963011891</v>
      </c>
      <c r="O3196" s="43"/>
      <c r="P3196" s="43"/>
      <c r="X3196" s="37">
        <f t="shared" si="290"/>
        <v>3199</v>
      </c>
      <c r="Y3196" s="38">
        <f t="shared" si="293"/>
        <v>450.50700000000001</v>
      </c>
    </row>
    <row r="3197" spans="1:25" x14ac:dyDescent="0.2">
      <c r="A3197" s="37">
        <f t="shared" si="291"/>
        <v>3195</v>
      </c>
      <c r="B3197" s="38">
        <v>450.13499999999999</v>
      </c>
      <c r="H3197" s="37">
        <f t="shared" si="292"/>
        <v>3195</v>
      </c>
      <c r="I3197" s="42">
        <f t="shared" si="294"/>
        <v>450.10303830911494</v>
      </c>
      <c r="O3197" s="43"/>
      <c r="P3197" s="43"/>
      <c r="X3197" s="37">
        <f t="shared" si="290"/>
        <v>3200</v>
      </c>
      <c r="Y3197" s="38">
        <f t="shared" si="293"/>
        <v>450.6</v>
      </c>
    </row>
    <row r="3198" spans="1:25" x14ac:dyDescent="0.2">
      <c r="A3198" s="37">
        <f t="shared" si="291"/>
        <v>3196</v>
      </c>
      <c r="B3198" s="38">
        <v>450.22800000000001</v>
      </c>
      <c r="H3198" s="37">
        <f t="shared" si="292"/>
        <v>3196</v>
      </c>
      <c r="I3198" s="42">
        <f t="shared" si="294"/>
        <v>450.19603698811096</v>
      </c>
      <c r="O3198" s="43"/>
      <c r="P3198" s="43"/>
      <c r="X3198" s="37">
        <f t="shared" si="290"/>
        <v>3201</v>
      </c>
      <c r="Y3198" s="38">
        <f t="shared" si="293"/>
        <v>450.69299999999998</v>
      </c>
    </row>
    <row r="3199" spans="1:25" x14ac:dyDescent="0.2">
      <c r="A3199" s="37">
        <f t="shared" si="291"/>
        <v>3197</v>
      </c>
      <c r="B3199" s="38">
        <v>450.32100000000003</v>
      </c>
      <c r="H3199" s="37">
        <f t="shared" si="292"/>
        <v>3197</v>
      </c>
      <c r="I3199" s="42">
        <f t="shared" si="294"/>
        <v>450.28903566710699</v>
      </c>
      <c r="O3199" s="43"/>
      <c r="P3199" s="43"/>
      <c r="X3199" s="37">
        <f t="shared" si="290"/>
        <v>3202</v>
      </c>
      <c r="Y3199" s="38">
        <f t="shared" si="293"/>
        <v>450.786</v>
      </c>
    </row>
    <row r="3200" spans="1:25" x14ac:dyDescent="0.2">
      <c r="A3200" s="37">
        <f t="shared" si="291"/>
        <v>3198</v>
      </c>
      <c r="B3200" s="38">
        <v>450.41399999999999</v>
      </c>
      <c r="H3200" s="37">
        <f t="shared" si="292"/>
        <v>3198</v>
      </c>
      <c r="I3200" s="42">
        <f t="shared" si="294"/>
        <v>450.38203434610307</v>
      </c>
      <c r="O3200" s="43"/>
      <c r="P3200" s="43"/>
      <c r="X3200" s="37">
        <f t="shared" si="290"/>
        <v>3203</v>
      </c>
      <c r="Y3200" s="38">
        <f t="shared" si="293"/>
        <v>450.87900000000002</v>
      </c>
    </row>
    <row r="3201" spans="1:25" x14ac:dyDescent="0.2">
      <c r="A3201" s="37">
        <f t="shared" si="291"/>
        <v>3199</v>
      </c>
      <c r="B3201" s="38">
        <v>450.50700000000001</v>
      </c>
      <c r="H3201" s="37">
        <f t="shared" si="292"/>
        <v>3199</v>
      </c>
      <c r="I3201" s="42">
        <f t="shared" si="294"/>
        <v>450.47503302509909</v>
      </c>
      <c r="O3201" s="43"/>
      <c r="P3201" s="43"/>
      <c r="X3201" s="37">
        <f t="shared" si="290"/>
        <v>3204</v>
      </c>
      <c r="Y3201" s="38">
        <f t="shared" si="293"/>
        <v>450.97199999999998</v>
      </c>
    </row>
    <row r="3202" spans="1:25" x14ac:dyDescent="0.2">
      <c r="A3202" s="37">
        <f t="shared" si="291"/>
        <v>3200</v>
      </c>
      <c r="B3202" s="38">
        <v>450.6</v>
      </c>
      <c r="H3202" s="37">
        <f t="shared" si="292"/>
        <v>3200</v>
      </c>
      <c r="I3202" s="42">
        <f t="shared" si="294"/>
        <v>450.56803170409512</v>
      </c>
      <c r="O3202" s="43"/>
      <c r="P3202" s="43"/>
      <c r="X3202" s="37">
        <f t="shared" si="290"/>
        <v>3205</v>
      </c>
      <c r="Y3202" s="38">
        <f t="shared" si="293"/>
        <v>451.065</v>
      </c>
    </row>
    <row r="3203" spans="1:25" x14ac:dyDescent="0.2">
      <c r="A3203" s="37">
        <f t="shared" si="291"/>
        <v>3201</v>
      </c>
      <c r="B3203" s="38">
        <v>450.69299999999998</v>
      </c>
      <c r="H3203" s="37">
        <f t="shared" si="292"/>
        <v>3201</v>
      </c>
      <c r="I3203" s="42">
        <f t="shared" si="294"/>
        <v>450.66103038309114</v>
      </c>
      <c r="O3203" s="43"/>
      <c r="P3203" s="43"/>
      <c r="X3203" s="37">
        <f t="shared" si="290"/>
        <v>3206</v>
      </c>
      <c r="Y3203" s="38">
        <f t="shared" si="293"/>
        <v>451.15800000000002</v>
      </c>
    </row>
    <row r="3204" spans="1:25" x14ac:dyDescent="0.2">
      <c r="A3204" s="37">
        <f t="shared" si="291"/>
        <v>3202</v>
      </c>
      <c r="B3204" s="38">
        <v>450.786</v>
      </c>
      <c r="H3204" s="37">
        <f t="shared" si="292"/>
        <v>3202</v>
      </c>
      <c r="I3204" s="42">
        <f t="shared" si="294"/>
        <v>450.75402906208717</v>
      </c>
      <c r="O3204" s="43"/>
      <c r="P3204" s="43"/>
      <c r="X3204" s="37">
        <f t="shared" ref="X3204:X3267" si="295">X3203+1</f>
        <v>3207</v>
      </c>
      <c r="Y3204" s="38">
        <f t="shared" si="293"/>
        <v>451.25099999999998</v>
      </c>
    </row>
    <row r="3205" spans="1:25" x14ac:dyDescent="0.2">
      <c r="A3205" s="37">
        <f t="shared" si="291"/>
        <v>3203</v>
      </c>
      <c r="B3205" s="38">
        <v>450.87900000000002</v>
      </c>
      <c r="H3205" s="37">
        <f t="shared" si="292"/>
        <v>3203</v>
      </c>
      <c r="I3205" s="42">
        <f t="shared" si="294"/>
        <v>450.84702774108325</v>
      </c>
      <c r="O3205" s="43"/>
      <c r="P3205" s="43"/>
      <c r="X3205" s="37">
        <f t="shared" si="295"/>
        <v>3208</v>
      </c>
      <c r="Y3205" s="38">
        <f t="shared" si="293"/>
        <v>451.34399999999999</v>
      </c>
    </row>
    <row r="3206" spans="1:25" x14ac:dyDescent="0.2">
      <c r="A3206" s="37">
        <f t="shared" si="291"/>
        <v>3204</v>
      </c>
      <c r="B3206" s="38">
        <v>450.97199999999998</v>
      </c>
      <c r="H3206" s="37">
        <f t="shared" si="292"/>
        <v>3204</v>
      </c>
      <c r="I3206" s="42">
        <f t="shared" si="294"/>
        <v>450.94002642007928</v>
      </c>
      <c r="O3206" s="43"/>
      <c r="P3206" s="43"/>
      <c r="X3206" s="37">
        <f t="shared" si="295"/>
        <v>3209</v>
      </c>
      <c r="Y3206" s="38">
        <f t="shared" si="293"/>
        <v>451.43700000000001</v>
      </c>
    </row>
    <row r="3207" spans="1:25" x14ac:dyDescent="0.2">
      <c r="A3207" s="37">
        <f t="shared" si="291"/>
        <v>3205</v>
      </c>
      <c r="B3207" s="38">
        <v>451.065</v>
      </c>
      <c r="H3207" s="37">
        <f t="shared" si="292"/>
        <v>3205</v>
      </c>
      <c r="I3207" s="42">
        <f t="shared" si="294"/>
        <v>451.0330250990753</v>
      </c>
      <c r="O3207" s="43"/>
      <c r="P3207" s="43"/>
      <c r="X3207" s="37">
        <f t="shared" si="295"/>
        <v>3210</v>
      </c>
      <c r="Y3207" s="38">
        <f t="shared" si="293"/>
        <v>451.53</v>
      </c>
    </row>
    <row r="3208" spans="1:25" x14ac:dyDescent="0.2">
      <c r="A3208" s="37">
        <f t="shared" si="291"/>
        <v>3206</v>
      </c>
      <c r="B3208" s="38">
        <v>451.15800000000002</v>
      </c>
      <c r="H3208" s="37">
        <f t="shared" si="292"/>
        <v>3206</v>
      </c>
      <c r="I3208" s="42">
        <f t="shared" si="294"/>
        <v>451.12602377807133</v>
      </c>
      <c r="O3208" s="43"/>
      <c r="P3208" s="43"/>
      <c r="X3208" s="37">
        <f t="shared" si="295"/>
        <v>3211</v>
      </c>
      <c r="Y3208" s="38">
        <f t="shared" si="293"/>
        <v>451.62299999999999</v>
      </c>
    </row>
    <row r="3209" spans="1:25" x14ac:dyDescent="0.2">
      <c r="A3209" s="37">
        <f t="shared" ref="A3209:A3272" si="296">A3208+1</f>
        <v>3207</v>
      </c>
      <c r="B3209" s="38">
        <v>451.25099999999998</v>
      </c>
      <c r="H3209" s="37">
        <f t="shared" ref="H3209:H3272" si="297">H3208+1</f>
        <v>3207</v>
      </c>
      <c r="I3209" s="42">
        <f t="shared" si="294"/>
        <v>451.21902245706735</v>
      </c>
      <c r="O3209" s="43"/>
      <c r="P3209" s="43"/>
      <c r="X3209" s="37">
        <f t="shared" si="295"/>
        <v>3212</v>
      </c>
      <c r="Y3209" s="38">
        <f t="shared" si="293"/>
        <v>451.71600000000001</v>
      </c>
    </row>
    <row r="3210" spans="1:25" x14ac:dyDescent="0.2">
      <c r="A3210" s="37">
        <f t="shared" si="296"/>
        <v>3208</v>
      </c>
      <c r="B3210" s="38">
        <v>451.34399999999999</v>
      </c>
      <c r="H3210" s="37">
        <f t="shared" si="297"/>
        <v>3208</v>
      </c>
      <c r="I3210" s="42">
        <f t="shared" si="294"/>
        <v>451.31202113606344</v>
      </c>
      <c r="O3210" s="43"/>
      <c r="P3210" s="43"/>
      <c r="X3210" s="37">
        <f t="shared" si="295"/>
        <v>3213</v>
      </c>
      <c r="Y3210" s="38">
        <f t="shared" si="293"/>
        <v>451.80900000000003</v>
      </c>
    </row>
    <row r="3211" spans="1:25" x14ac:dyDescent="0.2">
      <c r="A3211" s="37">
        <f t="shared" si="296"/>
        <v>3209</v>
      </c>
      <c r="B3211" s="38">
        <v>451.43700000000001</v>
      </c>
      <c r="H3211" s="37">
        <f t="shared" si="297"/>
        <v>3209</v>
      </c>
      <c r="I3211" s="42">
        <f t="shared" si="294"/>
        <v>451.40501981505946</v>
      </c>
      <c r="O3211" s="43"/>
      <c r="P3211" s="43"/>
      <c r="X3211" s="37">
        <f t="shared" si="295"/>
        <v>3214</v>
      </c>
      <c r="Y3211" s="38">
        <f t="shared" si="293"/>
        <v>451.90199999999999</v>
      </c>
    </row>
    <row r="3212" spans="1:25" x14ac:dyDescent="0.2">
      <c r="A3212" s="37">
        <f t="shared" si="296"/>
        <v>3210</v>
      </c>
      <c r="B3212" s="38">
        <v>451.53</v>
      </c>
      <c r="H3212" s="37">
        <f t="shared" si="297"/>
        <v>3210</v>
      </c>
      <c r="I3212" s="42">
        <f t="shared" si="294"/>
        <v>451.49801849405549</v>
      </c>
      <c r="O3212" s="43"/>
      <c r="P3212" s="43"/>
      <c r="X3212" s="37">
        <f t="shared" si="295"/>
        <v>3215</v>
      </c>
      <c r="Y3212" s="38">
        <f t="shared" si="293"/>
        <v>451.995</v>
      </c>
    </row>
    <row r="3213" spans="1:25" x14ac:dyDescent="0.2">
      <c r="A3213" s="37">
        <f t="shared" si="296"/>
        <v>3211</v>
      </c>
      <c r="B3213" s="38">
        <v>451.62299999999999</v>
      </c>
      <c r="H3213" s="37">
        <f t="shared" si="297"/>
        <v>3211</v>
      </c>
      <c r="I3213" s="42">
        <f t="shared" si="294"/>
        <v>451.59101717305151</v>
      </c>
      <c r="O3213" s="43"/>
      <c r="P3213" s="43"/>
      <c r="X3213" s="37">
        <f t="shared" si="295"/>
        <v>3216</v>
      </c>
      <c r="Y3213" s="38">
        <f t="shared" si="293"/>
        <v>452.08800000000002</v>
      </c>
    </row>
    <row r="3214" spans="1:25" x14ac:dyDescent="0.2">
      <c r="A3214" s="37">
        <f t="shared" si="296"/>
        <v>3212</v>
      </c>
      <c r="B3214" s="38">
        <v>451.71600000000001</v>
      </c>
      <c r="H3214" s="37">
        <f t="shared" si="297"/>
        <v>3212</v>
      </c>
      <c r="I3214" s="42">
        <f t="shared" si="294"/>
        <v>451.68401585204754</v>
      </c>
      <c r="O3214" s="43"/>
      <c r="P3214" s="43"/>
      <c r="X3214" s="37">
        <f t="shared" si="295"/>
        <v>3217</v>
      </c>
      <c r="Y3214" s="38">
        <f t="shared" si="293"/>
        <v>452.18099999999998</v>
      </c>
    </row>
    <row r="3215" spans="1:25" x14ac:dyDescent="0.2">
      <c r="A3215" s="37">
        <f t="shared" si="296"/>
        <v>3213</v>
      </c>
      <c r="B3215" s="38">
        <v>451.80900000000003</v>
      </c>
      <c r="H3215" s="37">
        <f t="shared" si="297"/>
        <v>3213</v>
      </c>
      <c r="I3215" s="42">
        <f t="shared" si="294"/>
        <v>451.77701453104362</v>
      </c>
      <c r="O3215" s="43"/>
      <c r="P3215" s="43"/>
      <c r="X3215" s="37">
        <f t="shared" si="295"/>
        <v>3218</v>
      </c>
      <c r="Y3215" s="38">
        <f t="shared" si="293"/>
        <v>452.274</v>
      </c>
    </row>
    <row r="3216" spans="1:25" x14ac:dyDescent="0.2">
      <c r="A3216" s="37">
        <f t="shared" si="296"/>
        <v>3214</v>
      </c>
      <c r="B3216" s="38">
        <v>451.90199999999999</v>
      </c>
      <c r="H3216" s="37">
        <f t="shared" si="297"/>
        <v>3214</v>
      </c>
      <c r="I3216" s="42">
        <f t="shared" si="294"/>
        <v>451.87001321003964</v>
      </c>
      <c r="O3216" s="43"/>
      <c r="P3216" s="43"/>
      <c r="X3216" s="37">
        <f t="shared" si="295"/>
        <v>3219</v>
      </c>
      <c r="Y3216" s="38">
        <f t="shared" si="293"/>
        <v>452.36700000000002</v>
      </c>
    </row>
    <row r="3217" spans="1:25" x14ac:dyDescent="0.2">
      <c r="A3217" s="37">
        <f t="shared" si="296"/>
        <v>3215</v>
      </c>
      <c r="B3217" s="38">
        <v>451.995</v>
      </c>
      <c r="H3217" s="37">
        <f t="shared" si="297"/>
        <v>3215</v>
      </c>
      <c r="I3217" s="42">
        <f t="shared" si="294"/>
        <v>451.96301188903567</v>
      </c>
      <c r="O3217" s="43"/>
      <c r="P3217" s="43"/>
      <c r="X3217" s="37">
        <f t="shared" si="295"/>
        <v>3220</v>
      </c>
      <c r="Y3217" s="38">
        <f t="shared" si="293"/>
        <v>452.46</v>
      </c>
    </row>
    <row r="3218" spans="1:25" x14ac:dyDescent="0.2">
      <c r="A3218" s="37">
        <f t="shared" si="296"/>
        <v>3216</v>
      </c>
      <c r="B3218" s="38">
        <v>452.08800000000002</v>
      </c>
      <c r="H3218" s="37">
        <f t="shared" si="297"/>
        <v>3216</v>
      </c>
      <c r="I3218" s="42">
        <f t="shared" si="294"/>
        <v>452.0560105680317</v>
      </c>
      <c r="O3218" s="43"/>
      <c r="P3218" s="43"/>
      <c r="X3218" s="37">
        <f t="shared" si="295"/>
        <v>3221</v>
      </c>
      <c r="Y3218" s="38">
        <f t="shared" si="293"/>
        <v>452.553</v>
      </c>
    </row>
    <row r="3219" spans="1:25" x14ac:dyDescent="0.2">
      <c r="A3219" s="37">
        <f t="shared" si="296"/>
        <v>3217</v>
      </c>
      <c r="B3219" s="38">
        <v>452.18099999999998</v>
      </c>
      <c r="H3219" s="37">
        <f t="shared" si="297"/>
        <v>3217</v>
      </c>
      <c r="I3219" s="42">
        <f t="shared" si="294"/>
        <v>452.14900924702772</v>
      </c>
      <c r="O3219" s="43"/>
      <c r="P3219" s="43"/>
      <c r="X3219" s="37">
        <f t="shared" si="295"/>
        <v>3222</v>
      </c>
      <c r="Y3219" s="38">
        <f t="shared" si="293"/>
        <v>452.64600000000002</v>
      </c>
    </row>
    <row r="3220" spans="1:25" x14ac:dyDescent="0.2">
      <c r="A3220" s="37">
        <f t="shared" si="296"/>
        <v>3218</v>
      </c>
      <c r="B3220" s="38">
        <v>452.274</v>
      </c>
      <c r="H3220" s="37">
        <f t="shared" si="297"/>
        <v>3218</v>
      </c>
      <c r="I3220" s="42">
        <f t="shared" si="294"/>
        <v>452.2420079260238</v>
      </c>
      <c r="O3220" s="43"/>
      <c r="P3220" s="43"/>
      <c r="X3220" s="37">
        <f t="shared" si="295"/>
        <v>3223</v>
      </c>
      <c r="Y3220" s="38">
        <f t="shared" si="293"/>
        <v>452.73899999999998</v>
      </c>
    </row>
    <row r="3221" spans="1:25" x14ac:dyDescent="0.2">
      <c r="A3221" s="37">
        <f t="shared" si="296"/>
        <v>3219</v>
      </c>
      <c r="B3221" s="38">
        <v>452.36700000000002</v>
      </c>
      <c r="H3221" s="37">
        <f t="shared" si="297"/>
        <v>3219</v>
      </c>
      <c r="I3221" s="42">
        <f t="shared" si="294"/>
        <v>452.33500660501983</v>
      </c>
      <c r="O3221" s="43"/>
      <c r="P3221" s="43"/>
      <c r="X3221" s="37">
        <f t="shared" si="295"/>
        <v>3224</v>
      </c>
      <c r="Y3221" s="38">
        <f t="shared" si="293"/>
        <v>452.83199999999999</v>
      </c>
    </row>
    <row r="3222" spans="1:25" x14ac:dyDescent="0.2">
      <c r="A3222" s="37">
        <f t="shared" si="296"/>
        <v>3220</v>
      </c>
      <c r="B3222" s="38">
        <v>452.46</v>
      </c>
      <c r="H3222" s="37">
        <f t="shared" si="297"/>
        <v>3220</v>
      </c>
      <c r="I3222" s="42">
        <f t="shared" si="294"/>
        <v>452.42800528401585</v>
      </c>
      <c r="O3222" s="43"/>
      <c r="P3222" s="43"/>
      <c r="X3222" s="37">
        <f t="shared" si="295"/>
        <v>3225</v>
      </c>
      <c r="Y3222" s="38">
        <f t="shared" si="293"/>
        <v>452.92500000000001</v>
      </c>
    </row>
    <row r="3223" spans="1:25" x14ac:dyDescent="0.2">
      <c r="A3223" s="37">
        <f t="shared" si="296"/>
        <v>3221</v>
      </c>
      <c r="B3223" s="38">
        <v>452.553</v>
      </c>
      <c r="H3223" s="37">
        <f t="shared" si="297"/>
        <v>3221</v>
      </c>
      <c r="I3223" s="42">
        <f t="shared" si="294"/>
        <v>452.52100396301188</v>
      </c>
      <c r="O3223" s="43"/>
      <c r="P3223" s="43"/>
      <c r="X3223" s="37">
        <f t="shared" si="295"/>
        <v>3226</v>
      </c>
      <c r="Y3223" s="38">
        <f t="shared" si="293"/>
        <v>453.01800000000003</v>
      </c>
    </row>
    <row r="3224" spans="1:25" x14ac:dyDescent="0.2">
      <c r="A3224" s="37">
        <f t="shared" si="296"/>
        <v>3222</v>
      </c>
      <c r="B3224" s="38">
        <v>452.64600000000002</v>
      </c>
      <c r="H3224" s="37">
        <f t="shared" si="297"/>
        <v>3222</v>
      </c>
      <c r="I3224" s="42">
        <f t="shared" si="294"/>
        <v>452.6140026420079</v>
      </c>
      <c r="O3224" s="43"/>
      <c r="P3224" s="43"/>
      <c r="X3224" s="37">
        <f t="shared" si="295"/>
        <v>3227</v>
      </c>
      <c r="Y3224" s="38">
        <f t="shared" si="293"/>
        <v>453.11099999999999</v>
      </c>
    </row>
    <row r="3225" spans="1:25" x14ac:dyDescent="0.2">
      <c r="A3225" s="37">
        <f t="shared" si="296"/>
        <v>3223</v>
      </c>
      <c r="B3225" s="38">
        <v>452.73899999999998</v>
      </c>
      <c r="H3225" s="37">
        <f t="shared" si="297"/>
        <v>3223</v>
      </c>
      <c r="I3225" s="42">
        <f t="shared" si="294"/>
        <v>452.70700132100399</v>
      </c>
      <c r="O3225" s="43"/>
      <c r="P3225" s="43"/>
      <c r="X3225" s="37">
        <f t="shared" si="295"/>
        <v>3228</v>
      </c>
      <c r="Y3225" s="38">
        <f t="shared" si="293"/>
        <v>453.20400000000001</v>
      </c>
    </row>
    <row r="3226" spans="1:25" x14ac:dyDescent="0.2">
      <c r="A3226" s="37">
        <f t="shared" si="296"/>
        <v>3224</v>
      </c>
      <c r="B3226" s="38">
        <v>452.83199999999999</v>
      </c>
      <c r="H3226" s="37">
        <f t="shared" si="297"/>
        <v>3224</v>
      </c>
      <c r="I3226" s="42">
        <f t="shared" si="294"/>
        <v>452.8</v>
      </c>
      <c r="O3226" s="43"/>
      <c r="P3226" s="43"/>
      <c r="X3226" s="37">
        <f t="shared" si="295"/>
        <v>3229</v>
      </c>
      <c r="Y3226" s="38">
        <f t="shared" si="293"/>
        <v>453.29700000000003</v>
      </c>
    </row>
    <row r="3227" spans="1:25" x14ac:dyDescent="0.2">
      <c r="A3227" s="37">
        <f t="shared" si="296"/>
        <v>3225</v>
      </c>
      <c r="B3227" s="38">
        <v>452.92500000000001</v>
      </c>
      <c r="H3227" s="37">
        <f t="shared" si="297"/>
        <v>3225</v>
      </c>
      <c r="I3227" s="42">
        <f t="shared" si="294"/>
        <v>452.89299867899604</v>
      </c>
      <c r="O3227" s="43"/>
      <c r="P3227" s="43"/>
      <c r="X3227" s="37">
        <f t="shared" si="295"/>
        <v>3230</v>
      </c>
      <c r="Y3227" s="38">
        <f t="shared" si="293"/>
        <v>453.39</v>
      </c>
    </row>
    <row r="3228" spans="1:25" x14ac:dyDescent="0.2">
      <c r="A3228" s="37">
        <f t="shared" si="296"/>
        <v>3226</v>
      </c>
      <c r="B3228" s="38">
        <v>453.01800000000003</v>
      </c>
      <c r="H3228" s="37">
        <f t="shared" si="297"/>
        <v>3226</v>
      </c>
      <c r="I3228" s="42">
        <f t="shared" si="294"/>
        <v>452.98599735799206</v>
      </c>
      <c r="O3228" s="43"/>
      <c r="P3228" s="43"/>
      <c r="X3228" s="37">
        <f t="shared" si="295"/>
        <v>3231</v>
      </c>
      <c r="Y3228" s="38">
        <f t="shared" si="293"/>
        <v>453.483</v>
      </c>
    </row>
    <row r="3229" spans="1:25" x14ac:dyDescent="0.2">
      <c r="A3229" s="37">
        <f t="shared" si="296"/>
        <v>3227</v>
      </c>
      <c r="B3229" s="38">
        <v>453.11099999999999</v>
      </c>
      <c r="H3229" s="37">
        <f t="shared" si="297"/>
        <v>3227</v>
      </c>
      <c r="I3229" s="42">
        <f t="shared" si="294"/>
        <v>453.07899603698814</v>
      </c>
      <c r="O3229" s="43"/>
      <c r="P3229" s="43"/>
      <c r="X3229" s="37">
        <f t="shared" si="295"/>
        <v>3232</v>
      </c>
      <c r="Y3229" s="38">
        <f t="shared" si="293"/>
        <v>453.57600000000002</v>
      </c>
    </row>
    <row r="3230" spans="1:25" x14ac:dyDescent="0.2">
      <c r="A3230" s="37">
        <f t="shared" si="296"/>
        <v>3228</v>
      </c>
      <c r="B3230" s="38">
        <v>453.20400000000001</v>
      </c>
      <c r="H3230" s="37">
        <f t="shared" si="297"/>
        <v>3228</v>
      </c>
      <c r="I3230" s="42">
        <f t="shared" si="294"/>
        <v>453.17199471598417</v>
      </c>
      <c r="O3230" s="43"/>
      <c r="P3230" s="43"/>
      <c r="X3230" s="37">
        <f t="shared" si="295"/>
        <v>3233</v>
      </c>
      <c r="Y3230" s="38">
        <f t="shared" si="293"/>
        <v>453.66899999999998</v>
      </c>
    </row>
    <row r="3231" spans="1:25" x14ac:dyDescent="0.2">
      <c r="A3231" s="37">
        <f t="shared" si="296"/>
        <v>3229</v>
      </c>
      <c r="B3231" s="38">
        <v>453.29700000000003</v>
      </c>
      <c r="H3231" s="37">
        <f t="shared" si="297"/>
        <v>3229</v>
      </c>
      <c r="I3231" s="42">
        <f t="shared" si="294"/>
        <v>453.26499339498019</v>
      </c>
      <c r="O3231" s="43"/>
      <c r="P3231" s="43"/>
      <c r="X3231" s="37">
        <f t="shared" si="295"/>
        <v>3234</v>
      </c>
      <c r="Y3231" s="38">
        <f t="shared" si="293"/>
        <v>453.762</v>
      </c>
    </row>
    <row r="3232" spans="1:25" x14ac:dyDescent="0.2">
      <c r="A3232" s="37">
        <f t="shared" si="296"/>
        <v>3230</v>
      </c>
      <c r="B3232" s="38">
        <v>453.39</v>
      </c>
      <c r="H3232" s="37">
        <f t="shared" si="297"/>
        <v>3230</v>
      </c>
      <c r="I3232" s="42">
        <f t="shared" si="294"/>
        <v>453.35799207397622</v>
      </c>
      <c r="O3232" s="43"/>
      <c r="P3232" s="43"/>
      <c r="X3232" s="37">
        <f t="shared" si="295"/>
        <v>3235</v>
      </c>
      <c r="Y3232" s="38">
        <f t="shared" si="293"/>
        <v>453.85500000000002</v>
      </c>
    </row>
    <row r="3233" spans="1:25" x14ac:dyDescent="0.2">
      <c r="A3233" s="37">
        <f t="shared" si="296"/>
        <v>3231</v>
      </c>
      <c r="B3233" s="38">
        <v>453.483</v>
      </c>
      <c r="H3233" s="37">
        <f t="shared" si="297"/>
        <v>3231</v>
      </c>
      <c r="I3233" s="42">
        <f t="shared" si="294"/>
        <v>453.45099075297225</v>
      </c>
      <c r="O3233" s="43"/>
      <c r="P3233" s="43"/>
      <c r="X3233" s="37">
        <f t="shared" si="295"/>
        <v>3236</v>
      </c>
      <c r="Y3233" s="38">
        <f t="shared" si="293"/>
        <v>453.94799999999998</v>
      </c>
    </row>
    <row r="3234" spans="1:25" x14ac:dyDescent="0.2">
      <c r="A3234" s="37">
        <f t="shared" si="296"/>
        <v>3232</v>
      </c>
      <c r="B3234" s="38">
        <v>453.57600000000002</v>
      </c>
      <c r="H3234" s="37">
        <f t="shared" si="297"/>
        <v>3232</v>
      </c>
      <c r="I3234" s="42">
        <f t="shared" si="294"/>
        <v>453.54398943196833</v>
      </c>
      <c r="O3234" s="43"/>
      <c r="P3234" s="43"/>
      <c r="X3234" s="37">
        <f t="shared" si="295"/>
        <v>3237</v>
      </c>
      <c r="Y3234" s="38">
        <f t="shared" si="293"/>
        <v>454.041</v>
      </c>
    </row>
    <row r="3235" spans="1:25" x14ac:dyDescent="0.2">
      <c r="A3235" s="37">
        <f t="shared" si="296"/>
        <v>3233</v>
      </c>
      <c r="B3235" s="38">
        <v>453.66899999999998</v>
      </c>
      <c r="H3235" s="37">
        <f t="shared" si="297"/>
        <v>3233</v>
      </c>
      <c r="I3235" s="42">
        <f t="shared" si="294"/>
        <v>453.63698811096435</v>
      </c>
      <c r="O3235" s="43"/>
      <c r="P3235" s="43"/>
      <c r="X3235" s="37">
        <f t="shared" si="295"/>
        <v>3238</v>
      </c>
      <c r="Y3235" s="38">
        <f t="shared" si="293"/>
        <v>454.13400000000001</v>
      </c>
    </row>
    <row r="3236" spans="1:25" x14ac:dyDescent="0.2">
      <c r="A3236" s="37">
        <f t="shared" si="296"/>
        <v>3234</v>
      </c>
      <c r="B3236" s="38">
        <v>453.762</v>
      </c>
      <c r="H3236" s="37">
        <f t="shared" si="297"/>
        <v>3234</v>
      </c>
      <c r="I3236" s="42">
        <f t="shared" si="294"/>
        <v>453.72998678996038</v>
      </c>
      <c r="O3236" s="43"/>
      <c r="P3236" s="43"/>
      <c r="X3236" s="37">
        <f t="shared" si="295"/>
        <v>3239</v>
      </c>
      <c r="Y3236" s="38">
        <f t="shared" si="293"/>
        <v>454.22699999999998</v>
      </c>
    </row>
    <row r="3237" spans="1:25" x14ac:dyDescent="0.2">
      <c r="A3237" s="37">
        <f t="shared" si="296"/>
        <v>3235</v>
      </c>
      <c r="B3237" s="38">
        <v>453.85500000000002</v>
      </c>
      <c r="H3237" s="37">
        <f t="shared" si="297"/>
        <v>3235</v>
      </c>
      <c r="I3237" s="42">
        <f t="shared" si="294"/>
        <v>453.8229854689564</v>
      </c>
      <c r="O3237" s="43"/>
      <c r="P3237" s="43"/>
      <c r="X3237" s="37">
        <f t="shared" si="295"/>
        <v>3240</v>
      </c>
      <c r="Y3237" s="38">
        <f t="shared" si="293"/>
        <v>454.32</v>
      </c>
    </row>
    <row r="3238" spans="1:25" x14ac:dyDescent="0.2">
      <c r="A3238" s="37">
        <f t="shared" si="296"/>
        <v>3236</v>
      </c>
      <c r="B3238" s="38">
        <v>453.94799999999998</v>
      </c>
      <c r="H3238" s="37">
        <f t="shared" si="297"/>
        <v>3236</v>
      </c>
      <c r="I3238" s="42">
        <f t="shared" si="294"/>
        <v>453.91598414795243</v>
      </c>
      <c r="O3238" s="43"/>
      <c r="P3238" s="43"/>
      <c r="X3238" s="37">
        <f t="shared" si="295"/>
        <v>3241</v>
      </c>
      <c r="Y3238" s="38">
        <f t="shared" si="293"/>
        <v>454.41300000000001</v>
      </c>
    </row>
    <row r="3239" spans="1:25" x14ac:dyDescent="0.2">
      <c r="A3239" s="37">
        <f t="shared" si="296"/>
        <v>3237</v>
      </c>
      <c r="B3239" s="38">
        <v>454.041</v>
      </c>
      <c r="H3239" s="37">
        <f t="shared" si="297"/>
        <v>3237</v>
      </c>
      <c r="I3239" s="42">
        <f t="shared" si="294"/>
        <v>454.00898282694851</v>
      </c>
      <c r="O3239" s="43"/>
      <c r="P3239" s="43"/>
      <c r="X3239" s="37">
        <f t="shared" si="295"/>
        <v>3242</v>
      </c>
      <c r="Y3239" s="38">
        <f t="shared" si="293"/>
        <v>454.50599999999997</v>
      </c>
    </row>
    <row r="3240" spans="1:25" x14ac:dyDescent="0.2">
      <c r="A3240" s="37">
        <f t="shared" si="296"/>
        <v>3238</v>
      </c>
      <c r="B3240" s="38">
        <v>454.13400000000001</v>
      </c>
      <c r="H3240" s="37">
        <f t="shared" si="297"/>
        <v>3238</v>
      </c>
      <c r="I3240" s="42">
        <f t="shared" si="294"/>
        <v>454.10198150594454</v>
      </c>
      <c r="O3240" s="43"/>
      <c r="P3240" s="43"/>
      <c r="X3240" s="37">
        <f t="shared" si="295"/>
        <v>3243</v>
      </c>
      <c r="Y3240" s="38">
        <f t="shared" si="293"/>
        <v>454.59899999999999</v>
      </c>
    </row>
    <row r="3241" spans="1:25" x14ac:dyDescent="0.2">
      <c r="A3241" s="37">
        <f t="shared" si="296"/>
        <v>3239</v>
      </c>
      <c r="B3241" s="38">
        <v>454.22699999999998</v>
      </c>
      <c r="H3241" s="37">
        <f t="shared" si="297"/>
        <v>3239</v>
      </c>
      <c r="I3241" s="42">
        <f t="shared" si="294"/>
        <v>454.19498018494056</v>
      </c>
      <c r="O3241" s="43"/>
      <c r="P3241" s="43"/>
      <c r="X3241" s="37">
        <f t="shared" si="295"/>
        <v>3244</v>
      </c>
      <c r="Y3241" s="38">
        <f t="shared" si="293"/>
        <v>454.69200000000001</v>
      </c>
    </row>
    <row r="3242" spans="1:25" x14ac:dyDescent="0.2">
      <c r="A3242" s="37">
        <f t="shared" si="296"/>
        <v>3240</v>
      </c>
      <c r="B3242" s="38">
        <v>454.32</v>
      </c>
      <c r="H3242" s="37">
        <f t="shared" si="297"/>
        <v>3240</v>
      </c>
      <c r="I3242" s="42">
        <f t="shared" si="294"/>
        <v>454.28797886393659</v>
      </c>
      <c r="O3242" s="43"/>
      <c r="P3242" s="43"/>
      <c r="X3242" s="37">
        <f t="shared" si="295"/>
        <v>3245</v>
      </c>
      <c r="Y3242" s="38">
        <f t="shared" si="293"/>
        <v>454.78500000000003</v>
      </c>
    </row>
    <row r="3243" spans="1:25" x14ac:dyDescent="0.2">
      <c r="A3243" s="37">
        <f t="shared" si="296"/>
        <v>3241</v>
      </c>
      <c r="B3243" s="38">
        <v>454.41300000000001</v>
      </c>
      <c r="H3243" s="37">
        <f t="shared" si="297"/>
        <v>3241</v>
      </c>
      <c r="I3243" s="42">
        <f t="shared" si="294"/>
        <v>454.38097754293261</v>
      </c>
      <c r="O3243" s="43"/>
      <c r="P3243" s="43"/>
      <c r="X3243" s="37">
        <f t="shared" si="295"/>
        <v>3246</v>
      </c>
      <c r="Y3243" s="38">
        <f t="shared" si="293"/>
        <v>454.87799999999999</v>
      </c>
    </row>
    <row r="3244" spans="1:25" x14ac:dyDescent="0.2">
      <c r="A3244" s="37">
        <f t="shared" si="296"/>
        <v>3242</v>
      </c>
      <c r="B3244" s="38">
        <v>454.50599999999997</v>
      </c>
      <c r="H3244" s="37">
        <f t="shared" si="297"/>
        <v>3242</v>
      </c>
      <c r="I3244" s="42">
        <f t="shared" si="294"/>
        <v>454.47397622192869</v>
      </c>
      <c r="O3244" s="43"/>
      <c r="P3244" s="43"/>
      <c r="X3244" s="37">
        <f t="shared" si="295"/>
        <v>3247</v>
      </c>
      <c r="Y3244" s="38">
        <f t="shared" si="293"/>
        <v>454.971</v>
      </c>
    </row>
    <row r="3245" spans="1:25" x14ac:dyDescent="0.2">
      <c r="A3245" s="37">
        <f t="shared" si="296"/>
        <v>3243</v>
      </c>
      <c r="B3245" s="38">
        <v>454.59899999999999</v>
      </c>
      <c r="H3245" s="37">
        <f t="shared" si="297"/>
        <v>3243</v>
      </c>
      <c r="I3245" s="42">
        <f t="shared" si="294"/>
        <v>454.56697490092472</v>
      </c>
      <c r="O3245" s="43"/>
      <c r="P3245" s="43"/>
      <c r="X3245" s="37">
        <f t="shared" si="295"/>
        <v>3248</v>
      </c>
      <c r="Y3245" s="38">
        <f t="shared" si="293"/>
        <v>455.06400000000002</v>
      </c>
    </row>
    <row r="3246" spans="1:25" x14ac:dyDescent="0.2">
      <c r="A3246" s="37">
        <f t="shared" si="296"/>
        <v>3244</v>
      </c>
      <c r="B3246" s="38">
        <v>454.69200000000001</v>
      </c>
      <c r="H3246" s="37">
        <f t="shared" si="297"/>
        <v>3244</v>
      </c>
      <c r="I3246" s="42">
        <f t="shared" si="294"/>
        <v>454.65997357992075</v>
      </c>
      <c r="O3246" s="43"/>
      <c r="P3246" s="43"/>
      <c r="X3246" s="37">
        <f t="shared" si="295"/>
        <v>3249</v>
      </c>
      <c r="Y3246" s="38">
        <f t="shared" si="293"/>
        <v>455.15699999999998</v>
      </c>
    </row>
    <row r="3247" spans="1:25" x14ac:dyDescent="0.2">
      <c r="A3247" s="37">
        <f t="shared" si="296"/>
        <v>3245</v>
      </c>
      <c r="B3247" s="38">
        <v>454.78500000000003</v>
      </c>
      <c r="H3247" s="37">
        <f t="shared" si="297"/>
        <v>3245</v>
      </c>
      <c r="I3247" s="42">
        <f t="shared" si="294"/>
        <v>454.75297225891677</v>
      </c>
      <c r="O3247" s="43"/>
      <c r="P3247" s="43"/>
      <c r="X3247" s="37">
        <f t="shared" si="295"/>
        <v>3250</v>
      </c>
      <c r="Y3247" s="38">
        <f t="shared" si="293"/>
        <v>455.25</v>
      </c>
    </row>
    <row r="3248" spans="1:25" x14ac:dyDescent="0.2">
      <c r="A3248" s="37">
        <f t="shared" si="296"/>
        <v>3246</v>
      </c>
      <c r="B3248" s="38">
        <v>454.87799999999999</v>
      </c>
      <c r="H3248" s="37">
        <f t="shared" si="297"/>
        <v>3246</v>
      </c>
      <c r="I3248" s="42">
        <f t="shared" si="294"/>
        <v>454.8459709379128</v>
      </c>
      <c r="O3248" s="43"/>
      <c r="P3248" s="43"/>
      <c r="X3248" s="37">
        <f t="shared" si="295"/>
        <v>3251</v>
      </c>
      <c r="Y3248" s="38">
        <f t="shared" si="293"/>
        <v>455.34300000000002</v>
      </c>
    </row>
    <row r="3249" spans="1:25" x14ac:dyDescent="0.2">
      <c r="A3249" s="37">
        <f t="shared" si="296"/>
        <v>3247</v>
      </c>
      <c r="B3249" s="38">
        <v>454.971</v>
      </c>
      <c r="H3249" s="37">
        <f t="shared" si="297"/>
        <v>3247</v>
      </c>
      <c r="I3249" s="42">
        <f t="shared" si="294"/>
        <v>454.93896961690888</v>
      </c>
      <c r="O3249" s="43"/>
      <c r="P3249" s="43"/>
      <c r="X3249" s="37">
        <f t="shared" si="295"/>
        <v>3252</v>
      </c>
      <c r="Y3249" s="38">
        <f t="shared" si="293"/>
        <v>455.43599999999998</v>
      </c>
    </row>
    <row r="3250" spans="1:25" x14ac:dyDescent="0.2">
      <c r="A3250" s="37">
        <f t="shared" si="296"/>
        <v>3248</v>
      </c>
      <c r="B3250" s="38">
        <v>455.06400000000002</v>
      </c>
      <c r="H3250" s="37">
        <f t="shared" si="297"/>
        <v>3248</v>
      </c>
      <c r="I3250" s="42">
        <f t="shared" si="294"/>
        <v>455.0319682959049</v>
      </c>
      <c r="O3250" s="43"/>
      <c r="P3250" s="43"/>
      <c r="X3250" s="37">
        <f t="shared" si="295"/>
        <v>3253</v>
      </c>
      <c r="Y3250" s="38">
        <f t="shared" si="293"/>
        <v>455.529</v>
      </c>
    </row>
    <row r="3251" spans="1:25" x14ac:dyDescent="0.2">
      <c r="A3251" s="37">
        <f t="shared" si="296"/>
        <v>3249</v>
      </c>
      <c r="B3251" s="38">
        <v>455.15699999999998</v>
      </c>
      <c r="H3251" s="37">
        <f t="shared" si="297"/>
        <v>3249</v>
      </c>
      <c r="I3251" s="42">
        <f t="shared" si="294"/>
        <v>455.12496697490093</v>
      </c>
      <c r="O3251" s="43"/>
      <c r="P3251" s="43"/>
      <c r="X3251" s="37">
        <f t="shared" si="295"/>
        <v>3254</v>
      </c>
      <c r="Y3251" s="38">
        <f t="shared" si="293"/>
        <v>455.62200000000001</v>
      </c>
    </row>
    <row r="3252" spans="1:25" x14ac:dyDescent="0.2">
      <c r="A3252" s="37">
        <f t="shared" si="296"/>
        <v>3250</v>
      </c>
      <c r="B3252" s="38">
        <v>455.25</v>
      </c>
      <c r="H3252" s="37">
        <f t="shared" si="297"/>
        <v>3250</v>
      </c>
      <c r="I3252" s="42">
        <f t="shared" si="294"/>
        <v>455.21796565389695</v>
      </c>
      <c r="O3252" s="43"/>
      <c r="P3252" s="43"/>
      <c r="X3252" s="37">
        <f t="shared" si="295"/>
        <v>3255</v>
      </c>
      <c r="Y3252" s="38">
        <f t="shared" si="293"/>
        <v>455.71499999999997</v>
      </c>
    </row>
    <row r="3253" spans="1:25" x14ac:dyDescent="0.2">
      <c r="A3253" s="37">
        <f t="shared" si="296"/>
        <v>3251</v>
      </c>
      <c r="B3253" s="38">
        <v>455.34300000000002</v>
      </c>
      <c r="H3253" s="37">
        <f t="shared" si="297"/>
        <v>3251</v>
      </c>
      <c r="I3253" s="42">
        <f t="shared" si="294"/>
        <v>455.31096433289298</v>
      </c>
      <c r="O3253" s="43"/>
      <c r="P3253" s="43"/>
      <c r="X3253" s="37">
        <f t="shared" si="295"/>
        <v>3256</v>
      </c>
      <c r="Y3253" s="38">
        <f t="shared" si="293"/>
        <v>455.80799999999999</v>
      </c>
    </row>
    <row r="3254" spans="1:25" x14ac:dyDescent="0.2">
      <c r="A3254" s="37">
        <f t="shared" si="296"/>
        <v>3252</v>
      </c>
      <c r="B3254" s="38">
        <v>455.43599999999998</v>
      </c>
      <c r="H3254" s="37">
        <f t="shared" si="297"/>
        <v>3252</v>
      </c>
      <c r="I3254" s="42">
        <f t="shared" si="294"/>
        <v>455.40396301188906</v>
      </c>
      <c r="O3254" s="43"/>
      <c r="P3254" s="43"/>
      <c r="X3254" s="37">
        <f t="shared" si="295"/>
        <v>3257</v>
      </c>
      <c r="Y3254" s="38">
        <f t="shared" ref="Y3254:Y3317" si="298">SUM(Y$2997+((Y$3997-Y$2997)*((X3254-X$2997)/(X$3997-X$2997))))</f>
        <v>455.90100000000001</v>
      </c>
    </row>
    <row r="3255" spans="1:25" x14ac:dyDescent="0.2">
      <c r="A3255" s="37">
        <f t="shared" si="296"/>
        <v>3253</v>
      </c>
      <c r="B3255" s="38">
        <v>455.529</v>
      </c>
      <c r="H3255" s="37">
        <f t="shared" si="297"/>
        <v>3253</v>
      </c>
      <c r="I3255" s="42">
        <f t="shared" si="294"/>
        <v>455.49696169088509</v>
      </c>
      <c r="O3255" s="43"/>
      <c r="P3255" s="43"/>
      <c r="X3255" s="37">
        <f t="shared" si="295"/>
        <v>3258</v>
      </c>
      <c r="Y3255" s="38">
        <f t="shared" si="298"/>
        <v>455.99400000000003</v>
      </c>
    </row>
    <row r="3256" spans="1:25" x14ac:dyDescent="0.2">
      <c r="A3256" s="37">
        <f t="shared" si="296"/>
        <v>3254</v>
      </c>
      <c r="B3256" s="38">
        <v>455.62200000000001</v>
      </c>
      <c r="H3256" s="37">
        <f t="shared" si="297"/>
        <v>3254</v>
      </c>
      <c r="I3256" s="42">
        <f t="shared" si="294"/>
        <v>455.58996036988111</v>
      </c>
      <c r="O3256" s="43"/>
      <c r="P3256" s="43"/>
      <c r="X3256" s="37">
        <f t="shared" si="295"/>
        <v>3259</v>
      </c>
      <c r="Y3256" s="38">
        <f t="shared" si="298"/>
        <v>456.08699999999999</v>
      </c>
    </row>
    <row r="3257" spans="1:25" x14ac:dyDescent="0.2">
      <c r="A3257" s="37">
        <f t="shared" si="296"/>
        <v>3255</v>
      </c>
      <c r="B3257" s="38">
        <v>455.71499999999997</v>
      </c>
      <c r="H3257" s="37">
        <f t="shared" si="297"/>
        <v>3255</v>
      </c>
      <c r="I3257" s="42">
        <f t="shared" si="294"/>
        <v>455.68295904887714</v>
      </c>
      <c r="O3257" s="43"/>
      <c r="P3257" s="43"/>
      <c r="X3257" s="37">
        <f t="shared" si="295"/>
        <v>3260</v>
      </c>
      <c r="Y3257" s="38">
        <f t="shared" si="298"/>
        <v>456.18</v>
      </c>
    </row>
    <row r="3258" spans="1:25" x14ac:dyDescent="0.2">
      <c r="A3258" s="37">
        <f t="shared" si="296"/>
        <v>3256</v>
      </c>
      <c r="B3258" s="38">
        <v>455.80799999999999</v>
      </c>
      <c r="H3258" s="37">
        <f t="shared" si="297"/>
        <v>3256</v>
      </c>
      <c r="I3258" s="42">
        <f t="shared" si="294"/>
        <v>455.77595772787322</v>
      </c>
      <c r="O3258" s="43"/>
      <c r="P3258" s="43"/>
      <c r="X3258" s="37">
        <f t="shared" si="295"/>
        <v>3261</v>
      </c>
      <c r="Y3258" s="38">
        <f t="shared" si="298"/>
        <v>456.27300000000002</v>
      </c>
    </row>
    <row r="3259" spans="1:25" x14ac:dyDescent="0.2">
      <c r="A3259" s="37">
        <f t="shared" si="296"/>
        <v>3257</v>
      </c>
      <c r="B3259" s="38">
        <v>455.90100000000001</v>
      </c>
      <c r="H3259" s="37">
        <f t="shared" si="297"/>
        <v>3257</v>
      </c>
      <c r="I3259" s="42">
        <f t="shared" si="294"/>
        <v>455.86895640686924</v>
      </c>
      <c r="O3259" s="43"/>
      <c r="P3259" s="43"/>
      <c r="X3259" s="37">
        <f t="shared" si="295"/>
        <v>3262</v>
      </c>
      <c r="Y3259" s="38">
        <f t="shared" si="298"/>
        <v>456.36599999999999</v>
      </c>
    </row>
    <row r="3260" spans="1:25" x14ac:dyDescent="0.2">
      <c r="A3260" s="37">
        <f t="shared" si="296"/>
        <v>3258</v>
      </c>
      <c r="B3260" s="38">
        <v>455.99400000000003</v>
      </c>
      <c r="H3260" s="37">
        <f t="shared" si="297"/>
        <v>3258</v>
      </c>
      <c r="I3260" s="42">
        <f t="shared" ref="I3260:I3323" si="299">SUM($F$47+(($F$48-$F$47)*((H3260-$E$47)/($E$48-$E$47))))</f>
        <v>455.96195508586527</v>
      </c>
      <c r="O3260" s="43"/>
      <c r="P3260" s="43"/>
      <c r="X3260" s="37">
        <f t="shared" si="295"/>
        <v>3263</v>
      </c>
      <c r="Y3260" s="38">
        <f t="shared" si="298"/>
        <v>456.459</v>
      </c>
    </row>
    <row r="3261" spans="1:25" x14ac:dyDescent="0.2">
      <c r="A3261" s="37">
        <f t="shared" si="296"/>
        <v>3259</v>
      </c>
      <c r="B3261" s="38">
        <v>456.08699999999999</v>
      </c>
      <c r="H3261" s="37">
        <f t="shared" si="297"/>
        <v>3259</v>
      </c>
      <c r="I3261" s="42">
        <f t="shared" si="299"/>
        <v>456.0549537648613</v>
      </c>
      <c r="O3261" s="43"/>
      <c r="P3261" s="43"/>
      <c r="X3261" s="37">
        <f t="shared" si="295"/>
        <v>3264</v>
      </c>
      <c r="Y3261" s="38">
        <f t="shared" si="298"/>
        <v>456.55200000000002</v>
      </c>
    </row>
    <row r="3262" spans="1:25" x14ac:dyDescent="0.2">
      <c r="A3262" s="37">
        <f t="shared" si="296"/>
        <v>3260</v>
      </c>
      <c r="B3262" s="38">
        <v>456.18</v>
      </c>
      <c r="H3262" s="37">
        <f t="shared" si="297"/>
        <v>3260</v>
      </c>
      <c r="I3262" s="42">
        <f t="shared" si="299"/>
        <v>456.14795244385732</v>
      </c>
      <c r="O3262" s="43"/>
      <c r="P3262" s="43"/>
      <c r="X3262" s="37">
        <f t="shared" si="295"/>
        <v>3265</v>
      </c>
      <c r="Y3262" s="38">
        <f t="shared" si="298"/>
        <v>456.64499999999998</v>
      </c>
    </row>
    <row r="3263" spans="1:25" x14ac:dyDescent="0.2">
      <c r="A3263" s="37">
        <f t="shared" si="296"/>
        <v>3261</v>
      </c>
      <c r="B3263" s="38">
        <v>456.27300000000002</v>
      </c>
      <c r="H3263" s="37">
        <f t="shared" si="297"/>
        <v>3261</v>
      </c>
      <c r="I3263" s="42">
        <f t="shared" si="299"/>
        <v>456.2409511228534</v>
      </c>
      <c r="O3263" s="43"/>
      <c r="P3263" s="43"/>
      <c r="X3263" s="37">
        <f t="shared" si="295"/>
        <v>3266</v>
      </c>
      <c r="Y3263" s="38">
        <f t="shared" si="298"/>
        <v>456.738</v>
      </c>
    </row>
    <row r="3264" spans="1:25" x14ac:dyDescent="0.2">
      <c r="A3264" s="37">
        <f t="shared" si="296"/>
        <v>3262</v>
      </c>
      <c r="B3264" s="38">
        <v>456.36599999999999</v>
      </c>
      <c r="H3264" s="37">
        <f t="shared" si="297"/>
        <v>3262</v>
      </c>
      <c r="I3264" s="42">
        <f t="shared" si="299"/>
        <v>456.33394980184943</v>
      </c>
      <c r="O3264" s="43"/>
      <c r="P3264" s="43"/>
      <c r="X3264" s="37">
        <f t="shared" si="295"/>
        <v>3267</v>
      </c>
      <c r="Y3264" s="38">
        <f t="shared" si="298"/>
        <v>456.83100000000002</v>
      </c>
    </row>
    <row r="3265" spans="1:25" x14ac:dyDescent="0.2">
      <c r="A3265" s="37">
        <f t="shared" si="296"/>
        <v>3263</v>
      </c>
      <c r="B3265" s="38">
        <v>456.459</v>
      </c>
      <c r="H3265" s="37">
        <f t="shared" si="297"/>
        <v>3263</v>
      </c>
      <c r="I3265" s="42">
        <f t="shared" si="299"/>
        <v>456.42694848084545</v>
      </c>
      <c r="O3265" s="43"/>
      <c r="P3265" s="43"/>
      <c r="X3265" s="37">
        <f t="shared" si="295"/>
        <v>3268</v>
      </c>
      <c r="Y3265" s="38">
        <f t="shared" si="298"/>
        <v>456.92399999999998</v>
      </c>
    </row>
    <row r="3266" spans="1:25" x14ac:dyDescent="0.2">
      <c r="A3266" s="37">
        <f t="shared" si="296"/>
        <v>3264</v>
      </c>
      <c r="B3266" s="38">
        <v>456.55200000000002</v>
      </c>
      <c r="H3266" s="37">
        <f t="shared" si="297"/>
        <v>3264</v>
      </c>
      <c r="I3266" s="42">
        <f t="shared" si="299"/>
        <v>456.51994715984148</v>
      </c>
      <c r="O3266" s="43"/>
      <c r="P3266" s="43"/>
      <c r="X3266" s="37">
        <f t="shared" si="295"/>
        <v>3269</v>
      </c>
      <c r="Y3266" s="38">
        <f t="shared" si="298"/>
        <v>457.017</v>
      </c>
    </row>
    <row r="3267" spans="1:25" x14ac:dyDescent="0.2">
      <c r="A3267" s="37">
        <f t="shared" si="296"/>
        <v>3265</v>
      </c>
      <c r="B3267" s="38">
        <v>456.64499999999998</v>
      </c>
      <c r="H3267" s="37">
        <f t="shared" si="297"/>
        <v>3265</v>
      </c>
      <c r="I3267" s="42">
        <f t="shared" si="299"/>
        <v>456.6129458388375</v>
      </c>
      <c r="O3267" s="43"/>
      <c r="P3267" s="43"/>
      <c r="X3267" s="37">
        <f t="shared" si="295"/>
        <v>3270</v>
      </c>
      <c r="Y3267" s="38">
        <f t="shared" si="298"/>
        <v>457.11</v>
      </c>
    </row>
    <row r="3268" spans="1:25" x14ac:dyDescent="0.2">
      <c r="A3268" s="37">
        <f t="shared" si="296"/>
        <v>3266</v>
      </c>
      <c r="B3268" s="38">
        <v>456.738</v>
      </c>
      <c r="H3268" s="37">
        <f t="shared" si="297"/>
        <v>3266</v>
      </c>
      <c r="I3268" s="42">
        <f t="shared" si="299"/>
        <v>456.70594451783359</v>
      </c>
      <c r="O3268" s="43"/>
      <c r="P3268" s="43"/>
      <c r="X3268" s="37">
        <f t="shared" ref="X3268:X3331" si="300">X3267+1</f>
        <v>3271</v>
      </c>
      <c r="Y3268" s="38">
        <f t="shared" si="298"/>
        <v>457.20299999999997</v>
      </c>
    </row>
    <row r="3269" spans="1:25" x14ac:dyDescent="0.2">
      <c r="A3269" s="37">
        <f t="shared" si="296"/>
        <v>3267</v>
      </c>
      <c r="B3269" s="38">
        <v>456.83100000000002</v>
      </c>
      <c r="H3269" s="37">
        <f t="shared" si="297"/>
        <v>3267</v>
      </c>
      <c r="I3269" s="42">
        <f t="shared" si="299"/>
        <v>456.79894319682961</v>
      </c>
      <c r="O3269" s="43"/>
      <c r="P3269" s="43"/>
      <c r="X3269" s="37">
        <f t="shared" si="300"/>
        <v>3272</v>
      </c>
      <c r="Y3269" s="38">
        <f t="shared" si="298"/>
        <v>457.29599999999999</v>
      </c>
    </row>
    <row r="3270" spans="1:25" x14ac:dyDescent="0.2">
      <c r="A3270" s="37">
        <f t="shared" si="296"/>
        <v>3268</v>
      </c>
      <c r="B3270" s="38">
        <v>456.92399999999998</v>
      </c>
      <c r="H3270" s="37">
        <f t="shared" si="297"/>
        <v>3268</v>
      </c>
      <c r="I3270" s="42">
        <f t="shared" si="299"/>
        <v>456.89194187582564</v>
      </c>
      <c r="O3270" s="43"/>
      <c r="P3270" s="43"/>
      <c r="X3270" s="37">
        <f t="shared" si="300"/>
        <v>3273</v>
      </c>
      <c r="Y3270" s="38">
        <f t="shared" si="298"/>
        <v>457.38900000000001</v>
      </c>
    </row>
    <row r="3271" spans="1:25" x14ac:dyDescent="0.2">
      <c r="A3271" s="37">
        <f t="shared" si="296"/>
        <v>3269</v>
      </c>
      <c r="B3271" s="38">
        <v>457.017</v>
      </c>
      <c r="H3271" s="37">
        <f t="shared" si="297"/>
        <v>3269</v>
      </c>
      <c r="I3271" s="42">
        <f t="shared" si="299"/>
        <v>456.98494055482166</v>
      </c>
      <c r="O3271" s="43"/>
      <c r="P3271" s="43"/>
      <c r="X3271" s="37">
        <f t="shared" si="300"/>
        <v>3274</v>
      </c>
      <c r="Y3271" s="38">
        <f t="shared" si="298"/>
        <v>457.48200000000003</v>
      </c>
    </row>
    <row r="3272" spans="1:25" x14ac:dyDescent="0.2">
      <c r="A3272" s="37">
        <f t="shared" si="296"/>
        <v>3270</v>
      </c>
      <c r="B3272" s="38">
        <v>457.11</v>
      </c>
      <c r="H3272" s="37">
        <f t="shared" si="297"/>
        <v>3270</v>
      </c>
      <c r="I3272" s="42">
        <f t="shared" si="299"/>
        <v>457.07793923381769</v>
      </c>
      <c r="O3272" s="43"/>
      <c r="P3272" s="43"/>
      <c r="X3272" s="37">
        <f t="shared" si="300"/>
        <v>3275</v>
      </c>
      <c r="Y3272" s="38">
        <f t="shared" si="298"/>
        <v>457.57499999999999</v>
      </c>
    </row>
    <row r="3273" spans="1:25" x14ac:dyDescent="0.2">
      <c r="A3273" s="37">
        <f t="shared" ref="A3273:A3336" si="301">A3272+1</f>
        <v>3271</v>
      </c>
      <c r="B3273" s="38">
        <v>457.20299999999997</v>
      </c>
      <c r="H3273" s="37">
        <f t="shared" ref="H3273:H3336" si="302">H3272+1</f>
        <v>3271</v>
      </c>
      <c r="I3273" s="42">
        <f t="shared" si="299"/>
        <v>457.17093791281377</v>
      </c>
      <c r="O3273" s="43"/>
      <c r="P3273" s="43"/>
      <c r="X3273" s="37">
        <f t="shared" si="300"/>
        <v>3276</v>
      </c>
      <c r="Y3273" s="38">
        <f t="shared" si="298"/>
        <v>457.66800000000001</v>
      </c>
    </row>
    <row r="3274" spans="1:25" x14ac:dyDescent="0.2">
      <c r="A3274" s="37">
        <f t="shared" si="301"/>
        <v>3272</v>
      </c>
      <c r="B3274" s="38">
        <v>457.29599999999999</v>
      </c>
      <c r="H3274" s="37">
        <f t="shared" si="302"/>
        <v>3272</v>
      </c>
      <c r="I3274" s="42">
        <f t="shared" si="299"/>
        <v>457.2639365918098</v>
      </c>
      <c r="O3274" s="43"/>
      <c r="P3274" s="43"/>
      <c r="X3274" s="37">
        <f t="shared" si="300"/>
        <v>3277</v>
      </c>
      <c r="Y3274" s="38">
        <f t="shared" si="298"/>
        <v>457.76100000000002</v>
      </c>
    </row>
    <row r="3275" spans="1:25" x14ac:dyDescent="0.2">
      <c r="A3275" s="37">
        <f t="shared" si="301"/>
        <v>3273</v>
      </c>
      <c r="B3275" s="38">
        <v>457.38900000000001</v>
      </c>
      <c r="H3275" s="37">
        <f t="shared" si="302"/>
        <v>3273</v>
      </c>
      <c r="I3275" s="42">
        <f t="shared" si="299"/>
        <v>457.35693527080582</v>
      </c>
      <c r="O3275" s="43"/>
      <c r="P3275" s="43"/>
      <c r="X3275" s="37">
        <f t="shared" si="300"/>
        <v>3278</v>
      </c>
      <c r="Y3275" s="38">
        <f t="shared" si="298"/>
        <v>457.85399999999998</v>
      </c>
    </row>
    <row r="3276" spans="1:25" x14ac:dyDescent="0.2">
      <c r="A3276" s="37">
        <f t="shared" si="301"/>
        <v>3274</v>
      </c>
      <c r="B3276" s="38">
        <v>457.48200000000003</v>
      </c>
      <c r="H3276" s="37">
        <f t="shared" si="302"/>
        <v>3274</v>
      </c>
      <c r="I3276" s="42">
        <f t="shared" si="299"/>
        <v>457.44993394980185</v>
      </c>
      <c r="O3276" s="43"/>
      <c r="P3276" s="43"/>
      <c r="X3276" s="37">
        <f t="shared" si="300"/>
        <v>3279</v>
      </c>
      <c r="Y3276" s="38">
        <f t="shared" si="298"/>
        <v>457.947</v>
      </c>
    </row>
    <row r="3277" spans="1:25" x14ac:dyDescent="0.2">
      <c r="A3277" s="37">
        <f t="shared" si="301"/>
        <v>3275</v>
      </c>
      <c r="B3277" s="38">
        <v>457.57499999999999</v>
      </c>
      <c r="H3277" s="37">
        <f t="shared" si="302"/>
        <v>3275</v>
      </c>
      <c r="I3277" s="42">
        <f t="shared" si="299"/>
        <v>457.54293262879787</v>
      </c>
      <c r="O3277" s="43"/>
      <c r="P3277" s="43"/>
      <c r="X3277" s="37">
        <f t="shared" si="300"/>
        <v>3280</v>
      </c>
      <c r="Y3277" s="38">
        <f t="shared" si="298"/>
        <v>458.04</v>
      </c>
    </row>
    <row r="3278" spans="1:25" x14ac:dyDescent="0.2">
      <c r="A3278" s="37">
        <f t="shared" si="301"/>
        <v>3276</v>
      </c>
      <c r="B3278" s="38">
        <v>457.66800000000001</v>
      </c>
      <c r="H3278" s="37">
        <f t="shared" si="302"/>
        <v>3276</v>
      </c>
      <c r="I3278" s="42">
        <f t="shared" si="299"/>
        <v>457.63593130779395</v>
      </c>
      <c r="O3278" s="43"/>
      <c r="P3278" s="43"/>
      <c r="X3278" s="37">
        <f t="shared" si="300"/>
        <v>3281</v>
      </c>
      <c r="Y3278" s="38">
        <f t="shared" si="298"/>
        <v>458.13299999999998</v>
      </c>
    </row>
    <row r="3279" spans="1:25" x14ac:dyDescent="0.2">
      <c r="A3279" s="37">
        <f t="shared" si="301"/>
        <v>3277</v>
      </c>
      <c r="B3279" s="38">
        <v>457.76100000000002</v>
      </c>
      <c r="H3279" s="37">
        <f t="shared" si="302"/>
        <v>3277</v>
      </c>
      <c r="I3279" s="42">
        <f t="shared" si="299"/>
        <v>457.72892998678998</v>
      </c>
      <c r="O3279" s="43"/>
      <c r="P3279" s="43"/>
      <c r="X3279" s="37">
        <f t="shared" si="300"/>
        <v>3282</v>
      </c>
      <c r="Y3279" s="38">
        <f t="shared" si="298"/>
        <v>458.226</v>
      </c>
    </row>
    <row r="3280" spans="1:25" x14ac:dyDescent="0.2">
      <c r="A3280" s="37">
        <f t="shared" si="301"/>
        <v>3278</v>
      </c>
      <c r="B3280" s="38">
        <v>457.85399999999998</v>
      </c>
      <c r="H3280" s="37">
        <f t="shared" si="302"/>
        <v>3278</v>
      </c>
      <c r="I3280" s="42">
        <f t="shared" si="299"/>
        <v>457.821928665786</v>
      </c>
      <c r="O3280" s="43"/>
      <c r="P3280" s="43"/>
      <c r="X3280" s="37">
        <f t="shared" si="300"/>
        <v>3283</v>
      </c>
      <c r="Y3280" s="38">
        <f t="shared" si="298"/>
        <v>458.31900000000002</v>
      </c>
    </row>
    <row r="3281" spans="1:25" x14ac:dyDescent="0.2">
      <c r="A3281" s="37">
        <f t="shared" si="301"/>
        <v>3279</v>
      </c>
      <c r="B3281" s="38">
        <v>457.947</v>
      </c>
      <c r="H3281" s="37">
        <f t="shared" si="302"/>
        <v>3279</v>
      </c>
      <c r="I3281" s="42">
        <f t="shared" si="299"/>
        <v>457.91492734478203</v>
      </c>
      <c r="O3281" s="43"/>
      <c r="P3281" s="43"/>
      <c r="X3281" s="37">
        <f t="shared" si="300"/>
        <v>3284</v>
      </c>
      <c r="Y3281" s="38">
        <f t="shared" si="298"/>
        <v>458.41199999999998</v>
      </c>
    </row>
    <row r="3282" spans="1:25" x14ac:dyDescent="0.2">
      <c r="A3282" s="37">
        <f t="shared" si="301"/>
        <v>3280</v>
      </c>
      <c r="B3282" s="38">
        <v>458.04</v>
      </c>
      <c r="H3282" s="37">
        <f t="shared" si="302"/>
        <v>3280</v>
      </c>
      <c r="I3282" s="42">
        <f t="shared" si="299"/>
        <v>458.00792602377805</v>
      </c>
      <c r="O3282" s="43"/>
      <c r="P3282" s="43"/>
      <c r="X3282" s="37">
        <f t="shared" si="300"/>
        <v>3285</v>
      </c>
      <c r="Y3282" s="38">
        <f t="shared" si="298"/>
        <v>458.505</v>
      </c>
    </row>
    <row r="3283" spans="1:25" x14ac:dyDescent="0.2">
      <c r="A3283" s="37">
        <f t="shared" si="301"/>
        <v>3281</v>
      </c>
      <c r="B3283" s="38">
        <v>458.13299999999998</v>
      </c>
      <c r="H3283" s="37">
        <f t="shared" si="302"/>
        <v>3281</v>
      </c>
      <c r="I3283" s="42">
        <f t="shared" si="299"/>
        <v>458.10092470277414</v>
      </c>
      <c r="O3283" s="43"/>
      <c r="P3283" s="43"/>
      <c r="X3283" s="37">
        <f t="shared" si="300"/>
        <v>3286</v>
      </c>
      <c r="Y3283" s="38">
        <f t="shared" si="298"/>
        <v>458.59800000000001</v>
      </c>
    </row>
    <row r="3284" spans="1:25" x14ac:dyDescent="0.2">
      <c r="A3284" s="37">
        <f t="shared" si="301"/>
        <v>3282</v>
      </c>
      <c r="B3284" s="38">
        <v>458.226</v>
      </c>
      <c r="H3284" s="37">
        <f t="shared" si="302"/>
        <v>3282</v>
      </c>
      <c r="I3284" s="42">
        <f t="shared" si="299"/>
        <v>458.19392338177016</v>
      </c>
      <c r="O3284" s="43"/>
      <c r="P3284" s="43"/>
      <c r="X3284" s="37">
        <f t="shared" si="300"/>
        <v>3287</v>
      </c>
      <c r="Y3284" s="38">
        <f t="shared" si="298"/>
        <v>458.69099999999997</v>
      </c>
    </row>
    <row r="3285" spans="1:25" x14ac:dyDescent="0.2">
      <c r="A3285" s="37">
        <f t="shared" si="301"/>
        <v>3283</v>
      </c>
      <c r="B3285" s="38">
        <v>458.31900000000002</v>
      </c>
      <c r="H3285" s="37">
        <f t="shared" si="302"/>
        <v>3283</v>
      </c>
      <c r="I3285" s="42">
        <f t="shared" si="299"/>
        <v>458.28692206076619</v>
      </c>
      <c r="O3285" s="43"/>
      <c r="P3285" s="43"/>
      <c r="X3285" s="37">
        <f t="shared" si="300"/>
        <v>3288</v>
      </c>
      <c r="Y3285" s="38">
        <f t="shared" si="298"/>
        <v>458.78399999999999</v>
      </c>
    </row>
    <row r="3286" spans="1:25" x14ac:dyDescent="0.2">
      <c r="A3286" s="37">
        <f t="shared" si="301"/>
        <v>3284</v>
      </c>
      <c r="B3286" s="38">
        <v>458.41199999999998</v>
      </c>
      <c r="H3286" s="37">
        <f t="shared" si="302"/>
        <v>3284</v>
      </c>
      <c r="I3286" s="42">
        <f t="shared" si="299"/>
        <v>458.37992073976221</v>
      </c>
      <c r="O3286" s="43"/>
      <c r="P3286" s="43"/>
      <c r="X3286" s="37">
        <f t="shared" si="300"/>
        <v>3289</v>
      </c>
      <c r="Y3286" s="38">
        <f t="shared" si="298"/>
        <v>458.87700000000001</v>
      </c>
    </row>
    <row r="3287" spans="1:25" x14ac:dyDescent="0.2">
      <c r="A3287" s="37">
        <f t="shared" si="301"/>
        <v>3285</v>
      </c>
      <c r="B3287" s="38">
        <v>458.505</v>
      </c>
      <c r="H3287" s="37">
        <f t="shared" si="302"/>
        <v>3285</v>
      </c>
      <c r="I3287" s="42">
        <f t="shared" si="299"/>
        <v>458.47291941875824</v>
      </c>
      <c r="O3287" s="43"/>
      <c r="P3287" s="43"/>
      <c r="X3287" s="37">
        <f t="shared" si="300"/>
        <v>3290</v>
      </c>
      <c r="Y3287" s="38">
        <f t="shared" si="298"/>
        <v>458.97</v>
      </c>
    </row>
    <row r="3288" spans="1:25" x14ac:dyDescent="0.2">
      <c r="A3288" s="37">
        <f t="shared" si="301"/>
        <v>3286</v>
      </c>
      <c r="B3288" s="38">
        <v>458.59800000000001</v>
      </c>
      <c r="H3288" s="37">
        <f t="shared" si="302"/>
        <v>3286</v>
      </c>
      <c r="I3288" s="42">
        <f t="shared" si="299"/>
        <v>458.56591809775432</v>
      </c>
      <c r="O3288" s="43"/>
      <c r="P3288" s="43"/>
      <c r="X3288" s="37">
        <f t="shared" si="300"/>
        <v>3291</v>
      </c>
      <c r="Y3288" s="38">
        <f t="shared" si="298"/>
        <v>459.06299999999999</v>
      </c>
    </row>
    <row r="3289" spans="1:25" x14ac:dyDescent="0.2">
      <c r="A3289" s="37">
        <f t="shared" si="301"/>
        <v>3287</v>
      </c>
      <c r="B3289" s="38">
        <v>458.69099999999997</v>
      </c>
      <c r="H3289" s="37">
        <f t="shared" si="302"/>
        <v>3287</v>
      </c>
      <c r="I3289" s="42">
        <f t="shared" si="299"/>
        <v>458.65891677675035</v>
      </c>
      <c r="O3289" s="43"/>
      <c r="P3289" s="43"/>
      <c r="X3289" s="37">
        <f t="shared" si="300"/>
        <v>3292</v>
      </c>
      <c r="Y3289" s="38">
        <f t="shared" si="298"/>
        <v>459.15600000000001</v>
      </c>
    </row>
    <row r="3290" spans="1:25" x14ac:dyDescent="0.2">
      <c r="A3290" s="37">
        <f t="shared" si="301"/>
        <v>3288</v>
      </c>
      <c r="B3290" s="38">
        <v>458.78399999999999</v>
      </c>
      <c r="H3290" s="37">
        <f t="shared" si="302"/>
        <v>3288</v>
      </c>
      <c r="I3290" s="42">
        <f t="shared" si="299"/>
        <v>458.75191545574637</v>
      </c>
      <c r="O3290" s="43"/>
      <c r="P3290" s="43"/>
      <c r="X3290" s="37">
        <f t="shared" si="300"/>
        <v>3293</v>
      </c>
      <c r="Y3290" s="38">
        <f t="shared" si="298"/>
        <v>459.24900000000002</v>
      </c>
    </row>
    <row r="3291" spans="1:25" x14ac:dyDescent="0.2">
      <c r="A3291" s="37">
        <f t="shared" si="301"/>
        <v>3289</v>
      </c>
      <c r="B3291" s="38">
        <v>458.87700000000001</v>
      </c>
      <c r="H3291" s="37">
        <f t="shared" si="302"/>
        <v>3289</v>
      </c>
      <c r="I3291" s="42">
        <f t="shared" si="299"/>
        <v>458.8449141347424</v>
      </c>
      <c r="O3291" s="43"/>
      <c r="P3291" s="43"/>
      <c r="X3291" s="37">
        <f t="shared" si="300"/>
        <v>3294</v>
      </c>
      <c r="Y3291" s="38">
        <f t="shared" si="298"/>
        <v>459.34199999999998</v>
      </c>
    </row>
    <row r="3292" spans="1:25" x14ac:dyDescent="0.2">
      <c r="A3292" s="37">
        <f t="shared" si="301"/>
        <v>3290</v>
      </c>
      <c r="B3292" s="38">
        <v>458.97</v>
      </c>
      <c r="H3292" s="37">
        <f t="shared" si="302"/>
        <v>3290</v>
      </c>
      <c r="I3292" s="42">
        <f t="shared" si="299"/>
        <v>458.93791281373842</v>
      </c>
      <c r="O3292" s="43"/>
      <c r="P3292" s="43"/>
      <c r="X3292" s="37">
        <f t="shared" si="300"/>
        <v>3295</v>
      </c>
      <c r="Y3292" s="38">
        <f t="shared" si="298"/>
        <v>459.435</v>
      </c>
    </row>
    <row r="3293" spans="1:25" x14ac:dyDescent="0.2">
      <c r="A3293" s="37">
        <f t="shared" si="301"/>
        <v>3291</v>
      </c>
      <c r="B3293" s="38">
        <v>459.06299999999999</v>
      </c>
      <c r="H3293" s="37">
        <f t="shared" si="302"/>
        <v>3291</v>
      </c>
      <c r="I3293" s="42">
        <f t="shared" si="299"/>
        <v>459.0309114927345</v>
      </c>
      <c r="O3293" s="43"/>
      <c r="P3293" s="43"/>
      <c r="X3293" s="37">
        <f t="shared" si="300"/>
        <v>3296</v>
      </c>
      <c r="Y3293" s="38">
        <f t="shared" si="298"/>
        <v>459.52800000000002</v>
      </c>
    </row>
    <row r="3294" spans="1:25" x14ac:dyDescent="0.2">
      <c r="A3294" s="37">
        <f t="shared" si="301"/>
        <v>3292</v>
      </c>
      <c r="B3294" s="38">
        <v>459.15600000000001</v>
      </c>
      <c r="H3294" s="37">
        <f t="shared" si="302"/>
        <v>3292</v>
      </c>
      <c r="I3294" s="42">
        <f t="shared" si="299"/>
        <v>459.12391017173053</v>
      </c>
      <c r="O3294" s="43"/>
      <c r="P3294" s="43"/>
      <c r="X3294" s="37">
        <f t="shared" si="300"/>
        <v>3297</v>
      </c>
      <c r="Y3294" s="38">
        <f t="shared" si="298"/>
        <v>459.62099999999998</v>
      </c>
    </row>
    <row r="3295" spans="1:25" x14ac:dyDescent="0.2">
      <c r="A3295" s="37">
        <f t="shared" si="301"/>
        <v>3293</v>
      </c>
      <c r="B3295" s="38">
        <v>459.24900000000002</v>
      </c>
      <c r="H3295" s="37">
        <f t="shared" si="302"/>
        <v>3293</v>
      </c>
      <c r="I3295" s="42">
        <f t="shared" si="299"/>
        <v>459.21690885072655</v>
      </c>
      <c r="O3295" s="43"/>
      <c r="P3295" s="43"/>
      <c r="X3295" s="37">
        <f t="shared" si="300"/>
        <v>3298</v>
      </c>
      <c r="Y3295" s="38">
        <f t="shared" si="298"/>
        <v>459.714</v>
      </c>
    </row>
    <row r="3296" spans="1:25" x14ac:dyDescent="0.2">
      <c r="A3296" s="37">
        <f t="shared" si="301"/>
        <v>3294</v>
      </c>
      <c r="B3296" s="38">
        <v>459.34199999999998</v>
      </c>
      <c r="H3296" s="37">
        <f t="shared" si="302"/>
        <v>3294</v>
      </c>
      <c r="I3296" s="42">
        <f t="shared" si="299"/>
        <v>459.30990752972258</v>
      </c>
      <c r="O3296" s="43"/>
      <c r="P3296" s="43"/>
      <c r="X3296" s="37">
        <f t="shared" si="300"/>
        <v>3299</v>
      </c>
      <c r="Y3296" s="38">
        <f t="shared" si="298"/>
        <v>459.80700000000002</v>
      </c>
    </row>
    <row r="3297" spans="1:25" x14ac:dyDescent="0.2">
      <c r="A3297" s="37">
        <f t="shared" si="301"/>
        <v>3295</v>
      </c>
      <c r="B3297" s="38">
        <v>459.435</v>
      </c>
      <c r="H3297" s="37">
        <f t="shared" si="302"/>
        <v>3295</v>
      </c>
      <c r="I3297" s="42">
        <f t="shared" si="299"/>
        <v>459.4029062087186</v>
      </c>
      <c r="O3297" s="43"/>
      <c r="P3297" s="43"/>
      <c r="X3297" s="37">
        <f t="shared" si="300"/>
        <v>3300</v>
      </c>
      <c r="Y3297" s="38">
        <f t="shared" si="298"/>
        <v>459.9</v>
      </c>
    </row>
    <row r="3298" spans="1:25" x14ac:dyDescent="0.2">
      <c r="A3298" s="37">
        <f t="shared" si="301"/>
        <v>3296</v>
      </c>
      <c r="B3298" s="38">
        <v>459.52800000000002</v>
      </c>
      <c r="H3298" s="37">
        <f t="shared" si="302"/>
        <v>3296</v>
      </c>
      <c r="I3298" s="42">
        <f t="shared" si="299"/>
        <v>459.49590488771469</v>
      </c>
      <c r="O3298" s="43"/>
      <c r="P3298" s="43"/>
      <c r="X3298" s="37">
        <f t="shared" si="300"/>
        <v>3301</v>
      </c>
      <c r="Y3298" s="38">
        <f t="shared" si="298"/>
        <v>459.99299999999999</v>
      </c>
    </row>
    <row r="3299" spans="1:25" x14ac:dyDescent="0.2">
      <c r="A3299" s="37">
        <f t="shared" si="301"/>
        <v>3297</v>
      </c>
      <c r="B3299" s="38">
        <v>459.62099999999998</v>
      </c>
      <c r="H3299" s="37">
        <f t="shared" si="302"/>
        <v>3297</v>
      </c>
      <c r="I3299" s="42">
        <f t="shared" si="299"/>
        <v>459.58890356671071</v>
      </c>
      <c r="O3299" s="43"/>
      <c r="P3299" s="43"/>
      <c r="X3299" s="37">
        <f t="shared" si="300"/>
        <v>3302</v>
      </c>
      <c r="Y3299" s="38">
        <f t="shared" si="298"/>
        <v>460.08600000000001</v>
      </c>
    </row>
    <row r="3300" spans="1:25" x14ac:dyDescent="0.2">
      <c r="A3300" s="37">
        <f t="shared" si="301"/>
        <v>3298</v>
      </c>
      <c r="B3300" s="38">
        <v>459.714</v>
      </c>
      <c r="H3300" s="37">
        <f t="shared" si="302"/>
        <v>3298</v>
      </c>
      <c r="I3300" s="42">
        <f t="shared" si="299"/>
        <v>459.68190224570674</v>
      </c>
      <c r="O3300" s="43"/>
      <c r="P3300" s="43"/>
      <c r="X3300" s="37">
        <f t="shared" si="300"/>
        <v>3303</v>
      </c>
      <c r="Y3300" s="38">
        <f t="shared" si="298"/>
        <v>460.17899999999997</v>
      </c>
    </row>
    <row r="3301" spans="1:25" x14ac:dyDescent="0.2">
      <c r="A3301" s="37">
        <f t="shared" si="301"/>
        <v>3299</v>
      </c>
      <c r="B3301" s="38">
        <v>459.80700000000002</v>
      </c>
      <c r="H3301" s="37">
        <f t="shared" si="302"/>
        <v>3299</v>
      </c>
      <c r="I3301" s="42">
        <f t="shared" si="299"/>
        <v>459.77490092470276</v>
      </c>
      <c r="O3301" s="43"/>
      <c r="P3301" s="43"/>
      <c r="X3301" s="37">
        <f t="shared" si="300"/>
        <v>3304</v>
      </c>
      <c r="Y3301" s="38">
        <f t="shared" si="298"/>
        <v>460.27199999999999</v>
      </c>
    </row>
    <row r="3302" spans="1:25" x14ac:dyDescent="0.2">
      <c r="A3302" s="37">
        <f t="shared" si="301"/>
        <v>3300</v>
      </c>
      <c r="B3302" s="38">
        <v>459.9</v>
      </c>
      <c r="H3302" s="37">
        <f t="shared" si="302"/>
        <v>3300</v>
      </c>
      <c r="I3302" s="42">
        <f t="shared" si="299"/>
        <v>459.86789960369879</v>
      </c>
      <c r="O3302" s="43"/>
      <c r="P3302" s="43"/>
      <c r="X3302" s="37">
        <f t="shared" si="300"/>
        <v>3305</v>
      </c>
      <c r="Y3302" s="38">
        <f t="shared" si="298"/>
        <v>460.36500000000001</v>
      </c>
    </row>
    <row r="3303" spans="1:25" x14ac:dyDescent="0.2">
      <c r="A3303" s="37">
        <f t="shared" si="301"/>
        <v>3301</v>
      </c>
      <c r="B3303" s="38">
        <v>459.99299999999999</v>
      </c>
      <c r="H3303" s="37">
        <f t="shared" si="302"/>
        <v>3301</v>
      </c>
      <c r="I3303" s="42">
        <f t="shared" si="299"/>
        <v>459.96089828269487</v>
      </c>
      <c r="O3303" s="43"/>
      <c r="P3303" s="43"/>
      <c r="X3303" s="37">
        <f t="shared" si="300"/>
        <v>3306</v>
      </c>
      <c r="Y3303" s="38">
        <f t="shared" si="298"/>
        <v>460.45799999999997</v>
      </c>
    </row>
    <row r="3304" spans="1:25" x14ac:dyDescent="0.2">
      <c r="A3304" s="37">
        <f t="shared" si="301"/>
        <v>3302</v>
      </c>
      <c r="B3304" s="38">
        <v>460.08600000000001</v>
      </c>
      <c r="H3304" s="37">
        <f t="shared" si="302"/>
        <v>3302</v>
      </c>
      <c r="I3304" s="42">
        <f t="shared" si="299"/>
        <v>460.0538969616909</v>
      </c>
      <c r="O3304" s="43"/>
      <c r="P3304" s="43"/>
      <c r="X3304" s="37">
        <f t="shared" si="300"/>
        <v>3307</v>
      </c>
      <c r="Y3304" s="38">
        <f t="shared" si="298"/>
        <v>460.55099999999999</v>
      </c>
    </row>
    <row r="3305" spans="1:25" x14ac:dyDescent="0.2">
      <c r="A3305" s="37">
        <f t="shared" si="301"/>
        <v>3303</v>
      </c>
      <c r="B3305" s="38">
        <v>460.17899999999997</v>
      </c>
      <c r="H3305" s="37">
        <f t="shared" si="302"/>
        <v>3303</v>
      </c>
      <c r="I3305" s="42">
        <f t="shared" si="299"/>
        <v>460.14689564068692</v>
      </c>
      <c r="O3305" s="43"/>
      <c r="P3305" s="43"/>
      <c r="X3305" s="37">
        <f t="shared" si="300"/>
        <v>3308</v>
      </c>
      <c r="Y3305" s="38">
        <f t="shared" si="298"/>
        <v>460.64400000000001</v>
      </c>
    </row>
    <row r="3306" spans="1:25" x14ac:dyDescent="0.2">
      <c r="A3306" s="37">
        <f t="shared" si="301"/>
        <v>3304</v>
      </c>
      <c r="B3306" s="38">
        <v>460.27199999999999</v>
      </c>
      <c r="H3306" s="37">
        <f t="shared" si="302"/>
        <v>3304</v>
      </c>
      <c r="I3306" s="42">
        <f t="shared" si="299"/>
        <v>460.23989431968295</v>
      </c>
      <c r="O3306" s="43"/>
      <c r="P3306" s="43"/>
      <c r="X3306" s="37">
        <f t="shared" si="300"/>
        <v>3309</v>
      </c>
      <c r="Y3306" s="38">
        <f t="shared" si="298"/>
        <v>460.73700000000002</v>
      </c>
    </row>
    <row r="3307" spans="1:25" x14ac:dyDescent="0.2">
      <c r="A3307" s="37">
        <f t="shared" si="301"/>
        <v>3305</v>
      </c>
      <c r="B3307" s="38">
        <v>460.36500000000001</v>
      </c>
      <c r="H3307" s="37">
        <f t="shared" si="302"/>
        <v>3305</v>
      </c>
      <c r="I3307" s="42">
        <f t="shared" si="299"/>
        <v>460.33289299867897</v>
      </c>
      <c r="O3307" s="43"/>
      <c r="P3307" s="43"/>
      <c r="X3307" s="37">
        <f t="shared" si="300"/>
        <v>3310</v>
      </c>
      <c r="Y3307" s="38">
        <f t="shared" si="298"/>
        <v>460.83</v>
      </c>
    </row>
    <row r="3308" spans="1:25" x14ac:dyDescent="0.2">
      <c r="A3308" s="37">
        <f t="shared" si="301"/>
        <v>3306</v>
      </c>
      <c r="B3308" s="38">
        <v>460.45799999999997</v>
      </c>
      <c r="H3308" s="37">
        <f t="shared" si="302"/>
        <v>3306</v>
      </c>
      <c r="I3308" s="42">
        <f t="shared" si="299"/>
        <v>460.42589167767505</v>
      </c>
      <c r="O3308" s="43"/>
      <c r="P3308" s="43"/>
      <c r="X3308" s="37">
        <f t="shared" si="300"/>
        <v>3311</v>
      </c>
      <c r="Y3308" s="38">
        <f t="shared" si="298"/>
        <v>460.923</v>
      </c>
    </row>
    <row r="3309" spans="1:25" x14ac:dyDescent="0.2">
      <c r="A3309" s="37">
        <f t="shared" si="301"/>
        <v>3307</v>
      </c>
      <c r="B3309" s="38">
        <v>460.55099999999999</v>
      </c>
      <c r="H3309" s="37">
        <f t="shared" si="302"/>
        <v>3307</v>
      </c>
      <c r="I3309" s="42">
        <f t="shared" si="299"/>
        <v>460.51889035667108</v>
      </c>
      <c r="O3309" s="43"/>
      <c r="P3309" s="43"/>
      <c r="X3309" s="37">
        <f t="shared" si="300"/>
        <v>3312</v>
      </c>
      <c r="Y3309" s="38">
        <f t="shared" si="298"/>
        <v>461.01600000000002</v>
      </c>
    </row>
    <row r="3310" spans="1:25" x14ac:dyDescent="0.2">
      <c r="A3310" s="37">
        <f t="shared" si="301"/>
        <v>3308</v>
      </c>
      <c r="B3310" s="38">
        <v>460.64400000000001</v>
      </c>
      <c r="H3310" s="37">
        <f t="shared" si="302"/>
        <v>3308</v>
      </c>
      <c r="I3310" s="42">
        <f t="shared" si="299"/>
        <v>460.6118890356671</v>
      </c>
      <c r="O3310" s="43"/>
      <c r="P3310" s="43"/>
      <c r="X3310" s="37">
        <f t="shared" si="300"/>
        <v>3313</v>
      </c>
      <c r="Y3310" s="38">
        <f t="shared" si="298"/>
        <v>461.10899999999998</v>
      </c>
    </row>
    <row r="3311" spans="1:25" x14ac:dyDescent="0.2">
      <c r="A3311" s="37">
        <f t="shared" si="301"/>
        <v>3309</v>
      </c>
      <c r="B3311" s="38">
        <v>460.73700000000002</v>
      </c>
      <c r="H3311" s="37">
        <f t="shared" si="302"/>
        <v>3309</v>
      </c>
      <c r="I3311" s="42">
        <f t="shared" si="299"/>
        <v>460.70488771466313</v>
      </c>
      <c r="O3311" s="43"/>
      <c r="P3311" s="43"/>
      <c r="X3311" s="37">
        <f t="shared" si="300"/>
        <v>3314</v>
      </c>
      <c r="Y3311" s="38">
        <f t="shared" si="298"/>
        <v>461.202</v>
      </c>
    </row>
    <row r="3312" spans="1:25" x14ac:dyDescent="0.2">
      <c r="A3312" s="37">
        <f t="shared" si="301"/>
        <v>3310</v>
      </c>
      <c r="B3312" s="38">
        <v>460.83</v>
      </c>
      <c r="H3312" s="37">
        <f t="shared" si="302"/>
        <v>3310</v>
      </c>
      <c r="I3312" s="42">
        <f t="shared" si="299"/>
        <v>460.79788639365921</v>
      </c>
      <c r="O3312" s="43"/>
      <c r="P3312" s="43"/>
      <c r="X3312" s="37">
        <f t="shared" si="300"/>
        <v>3315</v>
      </c>
      <c r="Y3312" s="38">
        <f t="shared" si="298"/>
        <v>461.29500000000002</v>
      </c>
    </row>
    <row r="3313" spans="1:25" x14ac:dyDescent="0.2">
      <c r="A3313" s="37">
        <f t="shared" si="301"/>
        <v>3311</v>
      </c>
      <c r="B3313" s="38">
        <v>460.923</v>
      </c>
      <c r="H3313" s="37">
        <f t="shared" si="302"/>
        <v>3311</v>
      </c>
      <c r="I3313" s="42">
        <f t="shared" si="299"/>
        <v>460.89088507265524</v>
      </c>
      <c r="O3313" s="43"/>
      <c r="P3313" s="43"/>
      <c r="X3313" s="37">
        <f t="shared" si="300"/>
        <v>3316</v>
      </c>
      <c r="Y3313" s="38">
        <f t="shared" si="298"/>
        <v>461.38799999999998</v>
      </c>
    </row>
    <row r="3314" spans="1:25" x14ac:dyDescent="0.2">
      <c r="A3314" s="37">
        <f t="shared" si="301"/>
        <v>3312</v>
      </c>
      <c r="B3314" s="38">
        <v>461.01600000000002</v>
      </c>
      <c r="H3314" s="37">
        <f t="shared" si="302"/>
        <v>3312</v>
      </c>
      <c r="I3314" s="42">
        <f t="shared" si="299"/>
        <v>460.98388375165126</v>
      </c>
      <c r="O3314" s="43"/>
      <c r="P3314" s="43"/>
      <c r="X3314" s="37">
        <f t="shared" si="300"/>
        <v>3317</v>
      </c>
      <c r="Y3314" s="38">
        <f t="shared" si="298"/>
        <v>461.48099999999999</v>
      </c>
    </row>
    <row r="3315" spans="1:25" x14ac:dyDescent="0.2">
      <c r="A3315" s="37">
        <f t="shared" si="301"/>
        <v>3313</v>
      </c>
      <c r="B3315" s="38">
        <v>461.10899999999998</v>
      </c>
      <c r="H3315" s="37">
        <f t="shared" si="302"/>
        <v>3313</v>
      </c>
      <c r="I3315" s="42">
        <f t="shared" si="299"/>
        <v>461.07688243064729</v>
      </c>
      <c r="O3315" s="43"/>
      <c r="P3315" s="43"/>
      <c r="X3315" s="37">
        <f t="shared" si="300"/>
        <v>3318</v>
      </c>
      <c r="Y3315" s="38">
        <f t="shared" si="298"/>
        <v>461.57400000000001</v>
      </c>
    </row>
    <row r="3316" spans="1:25" x14ac:dyDescent="0.2">
      <c r="A3316" s="37">
        <f t="shared" si="301"/>
        <v>3314</v>
      </c>
      <c r="B3316" s="38">
        <v>461.202</v>
      </c>
      <c r="H3316" s="37">
        <f t="shared" si="302"/>
        <v>3314</v>
      </c>
      <c r="I3316" s="42">
        <f t="shared" si="299"/>
        <v>461.16988110964331</v>
      </c>
      <c r="O3316" s="43"/>
      <c r="P3316" s="43"/>
      <c r="X3316" s="37">
        <f t="shared" si="300"/>
        <v>3319</v>
      </c>
      <c r="Y3316" s="38">
        <f t="shared" si="298"/>
        <v>461.66700000000003</v>
      </c>
    </row>
    <row r="3317" spans="1:25" x14ac:dyDescent="0.2">
      <c r="A3317" s="37">
        <f t="shared" si="301"/>
        <v>3315</v>
      </c>
      <c r="B3317" s="38">
        <v>461.29500000000002</v>
      </c>
      <c r="H3317" s="37">
        <f t="shared" si="302"/>
        <v>3315</v>
      </c>
      <c r="I3317" s="42">
        <f t="shared" si="299"/>
        <v>461.2628797886394</v>
      </c>
      <c r="O3317" s="43"/>
      <c r="P3317" s="43"/>
      <c r="X3317" s="37">
        <f t="shared" si="300"/>
        <v>3320</v>
      </c>
      <c r="Y3317" s="38">
        <f t="shared" si="298"/>
        <v>461.76</v>
      </c>
    </row>
    <row r="3318" spans="1:25" x14ac:dyDescent="0.2">
      <c r="A3318" s="37">
        <f t="shared" si="301"/>
        <v>3316</v>
      </c>
      <c r="B3318" s="38">
        <v>461.38799999999998</v>
      </c>
      <c r="H3318" s="37">
        <f t="shared" si="302"/>
        <v>3316</v>
      </c>
      <c r="I3318" s="42">
        <f t="shared" si="299"/>
        <v>461.35587846763542</v>
      </c>
      <c r="O3318" s="43"/>
      <c r="P3318" s="43"/>
      <c r="X3318" s="37">
        <f t="shared" si="300"/>
        <v>3321</v>
      </c>
      <c r="Y3318" s="38">
        <f t="shared" ref="Y3318:Y3381" si="303">SUM(Y$2997+((Y$3997-Y$2997)*((X3318-X$2997)/(X$3997-X$2997))))</f>
        <v>461.85300000000001</v>
      </c>
    </row>
    <row r="3319" spans="1:25" x14ac:dyDescent="0.2">
      <c r="A3319" s="37">
        <f t="shared" si="301"/>
        <v>3317</v>
      </c>
      <c r="B3319" s="38">
        <v>461.48099999999999</v>
      </c>
      <c r="H3319" s="37">
        <f t="shared" si="302"/>
        <v>3317</v>
      </c>
      <c r="I3319" s="42">
        <f t="shared" si="299"/>
        <v>461.44887714663145</v>
      </c>
      <c r="O3319" s="43"/>
      <c r="P3319" s="43"/>
      <c r="X3319" s="37">
        <f t="shared" si="300"/>
        <v>3322</v>
      </c>
      <c r="Y3319" s="38">
        <f t="shared" si="303"/>
        <v>461.94600000000003</v>
      </c>
    </row>
    <row r="3320" spans="1:25" x14ac:dyDescent="0.2">
      <c r="A3320" s="37">
        <f t="shared" si="301"/>
        <v>3318</v>
      </c>
      <c r="B3320" s="38">
        <v>461.57400000000001</v>
      </c>
      <c r="H3320" s="37">
        <f t="shared" si="302"/>
        <v>3318</v>
      </c>
      <c r="I3320" s="42">
        <f t="shared" si="299"/>
        <v>461.54187582562747</v>
      </c>
      <c r="O3320" s="43"/>
      <c r="P3320" s="43"/>
      <c r="X3320" s="37">
        <f t="shared" si="300"/>
        <v>3323</v>
      </c>
      <c r="Y3320" s="38">
        <f t="shared" si="303"/>
        <v>462.03899999999999</v>
      </c>
    </row>
    <row r="3321" spans="1:25" x14ac:dyDescent="0.2">
      <c r="A3321" s="37">
        <f t="shared" si="301"/>
        <v>3319</v>
      </c>
      <c r="B3321" s="38">
        <v>461.66700000000003</v>
      </c>
      <c r="H3321" s="37">
        <f t="shared" si="302"/>
        <v>3319</v>
      </c>
      <c r="I3321" s="42">
        <f t="shared" si="299"/>
        <v>461.6348745046235</v>
      </c>
      <c r="O3321" s="43"/>
      <c r="P3321" s="43"/>
      <c r="X3321" s="37">
        <f t="shared" si="300"/>
        <v>3324</v>
      </c>
      <c r="Y3321" s="38">
        <f t="shared" si="303"/>
        <v>462.13200000000001</v>
      </c>
    </row>
    <row r="3322" spans="1:25" x14ac:dyDescent="0.2">
      <c r="A3322" s="37">
        <f t="shared" si="301"/>
        <v>3320</v>
      </c>
      <c r="B3322" s="38">
        <v>461.76</v>
      </c>
      <c r="H3322" s="37">
        <f t="shared" si="302"/>
        <v>3320</v>
      </c>
      <c r="I3322" s="42">
        <f t="shared" si="299"/>
        <v>461.72787318361958</v>
      </c>
      <c r="O3322" s="43"/>
      <c r="P3322" s="43"/>
      <c r="X3322" s="37">
        <f t="shared" si="300"/>
        <v>3325</v>
      </c>
      <c r="Y3322" s="38">
        <f t="shared" si="303"/>
        <v>462.22500000000002</v>
      </c>
    </row>
    <row r="3323" spans="1:25" x14ac:dyDescent="0.2">
      <c r="A3323" s="37">
        <f t="shared" si="301"/>
        <v>3321</v>
      </c>
      <c r="B3323" s="38">
        <v>461.85300000000001</v>
      </c>
      <c r="H3323" s="37">
        <f t="shared" si="302"/>
        <v>3321</v>
      </c>
      <c r="I3323" s="42">
        <f t="shared" si="299"/>
        <v>461.8208718626156</v>
      </c>
      <c r="O3323" s="43"/>
      <c r="P3323" s="43"/>
      <c r="X3323" s="37">
        <f t="shared" si="300"/>
        <v>3326</v>
      </c>
      <c r="Y3323" s="38">
        <f t="shared" si="303"/>
        <v>462.31799999999998</v>
      </c>
    </row>
    <row r="3324" spans="1:25" x14ac:dyDescent="0.2">
      <c r="A3324" s="37">
        <f t="shared" si="301"/>
        <v>3322</v>
      </c>
      <c r="B3324" s="38">
        <v>461.94600000000003</v>
      </c>
      <c r="H3324" s="37">
        <f t="shared" si="302"/>
        <v>3322</v>
      </c>
      <c r="I3324" s="42">
        <f t="shared" ref="I3324:I3387" si="304">SUM($F$47+(($F$48-$F$47)*((H3324-$E$47)/($E$48-$E$47))))</f>
        <v>461.91387054161163</v>
      </c>
      <c r="O3324" s="43"/>
      <c r="P3324" s="43"/>
      <c r="X3324" s="37">
        <f t="shared" si="300"/>
        <v>3327</v>
      </c>
      <c r="Y3324" s="38">
        <f t="shared" si="303"/>
        <v>462.411</v>
      </c>
    </row>
    <row r="3325" spans="1:25" x14ac:dyDescent="0.2">
      <c r="A3325" s="37">
        <f t="shared" si="301"/>
        <v>3323</v>
      </c>
      <c r="B3325" s="38">
        <v>462.03899999999999</v>
      </c>
      <c r="H3325" s="37">
        <f t="shared" si="302"/>
        <v>3323</v>
      </c>
      <c r="I3325" s="42">
        <f t="shared" si="304"/>
        <v>462.00686922060765</v>
      </c>
      <c r="O3325" s="43"/>
      <c r="P3325" s="43"/>
      <c r="X3325" s="37">
        <f t="shared" si="300"/>
        <v>3328</v>
      </c>
      <c r="Y3325" s="38">
        <f t="shared" si="303"/>
        <v>462.50400000000002</v>
      </c>
    </row>
    <row r="3326" spans="1:25" x14ac:dyDescent="0.2">
      <c r="A3326" s="37">
        <f t="shared" si="301"/>
        <v>3324</v>
      </c>
      <c r="B3326" s="38">
        <v>462.13200000000001</v>
      </c>
      <c r="H3326" s="37">
        <f t="shared" si="302"/>
        <v>3324</v>
      </c>
      <c r="I3326" s="42">
        <f t="shared" si="304"/>
        <v>462.09986789960368</v>
      </c>
      <c r="O3326" s="43"/>
      <c r="P3326" s="43"/>
      <c r="X3326" s="37">
        <f t="shared" si="300"/>
        <v>3329</v>
      </c>
      <c r="Y3326" s="38">
        <f t="shared" si="303"/>
        <v>462.59699999999998</v>
      </c>
    </row>
    <row r="3327" spans="1:25" x14ac:dyDescent="0.2">
      <c r="A3327" s="37">
        <f t="shared" si="301"/>
        <v>3325</v>
      </c>
      <c r="B3327" s="38">
        <v>462.22500000000002</v>
      </c>
      <c r="H3327" s="37">
        <f t="shared" si="302"/>
        <v>3325</v>
      </c>
      <c r="I3327" s="42">
        <f t="shared" si="304"/>
        <v>462.19286657859976</v>
      </c>
      <c r="O3327" s="43"/>
      <c r="P3327" s="43"/>
      <c r="X3327" s="37">
        <f t="shared" si="300"/>
        <v>3330</v>
      </c>
      <c r="Y3327" s="38">
        <f t="shared" si="303"/>
        <v>462.69</v>
      </c>
    </row>
    <row r="3328" spans="1:25" x14ac:dyDescent="0.2">
      <c r="A3328" s="37">
        <f t="shared" si="301"/>
        <v>3326</v>
      </c>
      <c r="B3328" s="38">
        <v>462.31799999999998</v>
      </c>
      <c r="H3328" s="37">
        <f t="shared" si="302"/>
        <v>3326</v>
      </c>
      <c r="I3328" s="42">
        <f t="shared" si="304"/>
        <v>462.28586525759579</v>
      </c>
      <c r="O3328" s="43"/>
      <c r="P3328" s="43"/>
      <c r="X3328" s="37">
        <f t="shared" si="300"/>
        <v>3331</v>
      </c>
      <c r="Y3328" s="38">
        <f t="shared" si="303"/>
        <v>462.78300000000002</v>
      </c>
    </row>
    <row r="3329" spans="1:25" x14ac:dyDescent="0.2">
      <c r="A3329" s="37">
        <f t="shared" si="301"/>
        <v>3327</v>
      </c>
      <c r="B3329" s="38">
        <v>462.411</v>
      </c>
      <c r="H3329" s="37">
        <f t="shared" si="302"/>
        <v>3327</v>
      </c>
      <c r="I3329" s="42">
        <f t="shared" si="304"/>
        <v>462.37886393659181</v>
      </c>
      <c r="O3329" s="43"/>
      <c r="P3329" s="43"/>
      <c r="X3329" s="37">
        <f t="shared" si="300"/>
        <v>3332</v>
      </c>
      <c r="Y3329" s="38">
        <f t="shared" si="303"/>
        <v>462.87599999999998</v>
      </c>
    </row>
    <row r="3330" spans="1:25" x14ac:dyDescent="0.2">
      <c r="A3330" s="37">
        <f t="shared" si="301"/>
        <v>3328</v>
      </c>
      <c r="B3330" s="38">
        <v>462.50400000000002</v>
      </c>
      <c r="H3330" s="37">
        <f t="shared" si="302"/>
        <v>3328</v>
      </c>
      <c r="I3330" s="42">
        <f t="shared" si="304"/>
        <v>462.47186261558784</v>
      </c>
      <c r="O3330" s="43"/>
      <c r="P3330" s="43"/>
      <c r="X3330" s="37">
        <f t="shared" si="300"/>
        <v>3333</v>
      </c>
      <c r="Y3330" s="38">
        <f t="shared" si="303"/>
        <v>462.96899999999999</v>
      </c>
    </row>
    <row r="3331" spans="1:25" x14ac:dyDescent="0.2">
      <c r="A3331" s="37">
        <f t="shared" si="301"/>
        <v>3329</v>
      </c>
      <c r="B3331" s="38">
        <v>462.59699999999998</v>
      </c>
      <c r="H3331" s="37">
        <f t="shared" si="302"/>
        <v>3329</v>
      </c>
      <c r="I3331" s="42">
        <f t="shared" si="304"/>
        <v>462.56486129458392</v>
      </c>
      <c r="O3331" s="43"/>
      <c r="P3331" s="43"/>
      <c r="X3331" s="37">
        <f t="shared" si="300"/>
        <v>3334</v>
      </c>
      <c r="Y3331" s="38">
        <f t="shared" si="303"/>
        <v>463.06200000000001</v>
      </c>
    </row>
    <row r="3332" spans="1:25" x14ac:dyDescent="0.2">
      <c r="A3332" s="37">
        <f t="shared" si="301"/>
        <v>3330</v>
      </c>
      <c r="B3332" s="38">
        <v>462.69</v>
      </c>
      <c r="H3332" s="37">
        <f t="shared" si="302"/>
        <v>3330</v>
      </c>
      <c r="I3332" s="42">
        <f t="shared" si="304"/>
        <v>462.65785997357995</v>
      </c>
      <c r="O3332" s="43"/>
      <c r="P3332" s="43"/>
      <c r="X3332" s="37">
        <f t="shared" ref="X3332:X3395" si="305">X3331+1</f>
        <v>3335</v>
      </c>
      <c r="Y3332" s="38">
        <f t="shared" si="303"/>
        <v>463.15499999999997</v>
      </c>
    </row>
    <row r="3333" spans="1:25" x14ac:dyDescent="0.2">
      <c r="A3333" s="37">
        <f t="shared" si="301"/>
        <v>3331</v>
      </c>
      <c r="B3333" s="38">
        <v>462.78300000000002</v>
      </c>
      <c r="H3333" s="37">
        <f t="shared" si="302"/>
        <v>3331</v>
      </c>
      <c r="I3333" s="42">
        <f t="shared" si="304"/>
        <v>462.75085865257597</v>
      </c>
      <c r="O3333" s="43"/>
      <c r="P3333" s="43"/>
      <c r="X3333" s="37">
        <f t="shared" si="305"/>
        <v>3336</v>
      </c>
      <c r="Y3333" s="38">
        <f t="shared" si="303"/>
        <v>463.24799999999999</v>
      </c>
    </row>
    <row r="3334" spans="1:25" x14ac:dyDescent="0.2">
      <c r="A3334" s="37">
        <f t="shared" si="301"/>
        <v>3332</v>
      </c>
      <c r="B3334" s="38">
        <v>462.87599999999998</v>
      </c>
      <c r="H3334" s="37">
        <f t="shared" si="302"/>
        <v>3332</v>
      </c>
      <c r="I3334" s="42">
        <f t="shared" si="304"/>
        <v>462.843857331572</v>
      </c>
      <c r="O3334" s="43"/>
      <c r="P3334" s="43"/>
      <c r="X3334" s="37">
        <f t="shared" si="305"/>
        <v>3337</v>
      </c>
      <c r="Y3334" s="38">
        <f t="shared" si="303"/>
        <v>463.34100000000001</v>
      </c>
    </row>
    <row r="3335" spans="1:25" x14ac:dyDescent="0.2">
      <c r="A3335" s="37">
        <f t="shared" si="301"/>
        <v>3333</v>
      </c>
      <c r="B3335" s="38">
        <v>462.96899999999999</v>
      </c>
      <c r="H3335" s="37">
        <f t="shared" si="302"/>
        <v>3333</v>
      </c>
      <c r="I3335" s="42">
        <f t="shared" si="304"/>
        <v>462.93685601056802</v>
      </c>
      <c r="O3335" s="43"/>
      <c r="P3335" s="43"/>
      <c r="X3335" s="37">
        <f t="shared" si="305"/>
        <v>3338</v>
      </c>
      <c r="Y3335" s="38">
        <f t="shared" si="303"/>
        <v>463.43400000000003</v>
      </c>
    </row>
    <row r="3336" spans="1:25" x14ac:dyDescent="0.2">
      <c r="A3336" s="37">
        <f t="shared" si="301"/>
        <v>3334</v>
      </c>
      <c r="B3336" s="38">
        <v>463.06200000000001</v>
      </c>
      <c r="H3336" s="37">
        <f t="shared" si="302"/>
        <v>3334</v>
      </c>
      <c r="I3336" s="42">
        <f t="shared" si="304"/>
        <v>463.0298546895641</v>
      </c>
      <c r="O3336" s="43"/>
      <c r="P3336" s="43"/>
      <c r="X3336" s="37">
        <f t="shared" si="305"/>
        <v>3339</v>
      </c>
      <c r="Y3336" s="38">
        <f t="shared" si="303"/>
        <v>463.52699999999999</v>
      </c>
    </row>
    <row r="3337" spans="1:25" x14ac:dyDescent="0.2">
      <c r="A3337" s="37">
        <f t="shared" ref="A3337:A3400" si="306">A3336+1</f>
        <v>3335</v>
      </c>
      <c r="B3337" s="38">
        <v>463.15499999999997</v>
      </c>
      <c r="H3337" s="37">
        <f t="shared" ref="H3337:H3400" si="307">H3336+1</f>
        <v>3335</v>
      </c>
      <c r="I3337" s="42">
        <f t="shared" si="304"/>
        <v>463.12285336856013</v>
      </c>
      <c r="O3337" s="43"/>
      <c r="P3337" s="43"/>
      <c r="X3337" s="37">
        <f t="shared" si="305"/>
        <v>3340</v>
      </c>
      <c r="Y3337" s="38">
        <f t="shared" si="303"/>
        <v>463.62</v>
      </c>
    </row>
    <row r="3338" spans="1:25" x14ac:dyDescent="0.2">
      <c r="A3338" s="37">
        <f t="shared" si="306"/>
        <v>3336</v>
      </c>
      <c r="B3338" s="38">
        <v>463.24799999999999</v>
      </c>
      <c r="H3338" s="37">
        <f t="shared" si="307"/>
        <v>3336</v>
      </c>
      <c r="I3338" s="42">
        <f t="shared" si="304"/>
        <v>463.21585204755615</v>
      </c>
      <c r="O3338" s="43"/>
      <c r="P3338" s="43"/>
      <c r="X3338" s="37">
        <f t="shared" si="305"/>
        <v>3341</v>
      </c>
      <c r="Y3338" s="38">
        <f t="shared" si="303"/>
        <v>463.71300000000002</v>
      </c>
    </row>
    <row r="3339" spans="1:25" x14ac:dyDescent="0.2">
      <c r="A3339" s="37">
        <f t="shared" si="306"/>
        <v>3337</v>
      </c>
      <c r="B3339" s="38">
        <v>463.34100000000001</v>
      </c>
      <c r="H3339" s="37">
        <f t="shared" si="307"/>
        <v>3337</v>
      </c>
      <c r="I3339" s="42">
        <f t="shared" si="304"/>
        <v>463.30885072655218</v>
      </c>
      <c r="O3339" s="43"/>
      <c r="P3339" s="43"/>
      <c r="X3339" s="37">
        <f t="shared" si="305"/>
        <v>3342</v>
      </c>
      <c r="Y3339" s="38">
        <f t="shared" si="303"/>
        <v>463.80599999999998</v>
      </c>
    </row>
    <row r="3340" spans="1:25" x14ac:dyDescent="0.2">
      <c r="A3340" s="37">
        <f t="shared" si="306"/>
        <v>3338</v>
      </c>
      <c r="B3340" s="38">
        <v>463.43400000000003</v>
      </c>
      <c r="H3340" s="37">
        <f t="shared" si="307"/>
        <v>3338</v>
      </c>
      <c r="I3340" s="42">
        <f t="shared" si="304"/>
        <v>463.40184940554821</v>
      </c>
      <c r="O3340" s="43"/>
      <c r="P3340" s="43"/>
      <c r="X3340" s="37">
        <f t="shared" si="305"/>
        <v>3343</v>
      </c>
      <c r="Y3340" s="38">
        <f t="shared" si="303"/>
        <v>463.899</v>
      </c>
    </row>
    <row r="3341" spans="1:25" x14ac:dyDescent="0.2">
      <c r="A3341" s="37">
        <f t="shared" si="306"/>
        <v>3339</v>
      </c>
      <c r="B3341" s="38">
        <v>463.52699999999999</v>
      </c>
      <c r="H3341" s="37">
        <f t="shared" si="307"/>
        <v>3339</v>
      </c>
      <c r="I3341" s="42">
        <f t="shared" si="304"/>
        <v>463.49484808454429</v>
      </c>
      <c r="O3341" s="43"/>
      <c r="P3341" s="43"/>
      <c r="X3341" s="37">
        <f t="shared" si="305"/>
        <v>3344</v>
      </c>
      <c r="Y3341" s="38">
        <f t="shared" si="303"/>
        <v>463.99200000000002</v>
      </c>
    </row>
    <row r="3342" spans="1:25" x14ac:dyDescent="0.2">
      <c r="A3342" s="37">
        <f t="shared" si="306"/>
        <v>3340</v>
      </c>
      <c r="B3342" s="38">
        <v>463.62</v>
      </c>
      <c r="H3342" s="37">
        <f t="shared" si="307"/>
        <v>3340</v>
      </c>
      <c r="I3342" s="42">
        <f t="shared" si="304"/>
        <v>463.58784676354031</v>
      </c>
      <c r="O3342" s="43"/>
      <c r="P3342" s="43"/>
      <c r="X3342" s="37">
        <f t="shared" si="305"/>
        <v>3345</v>
      </c>
      <c r="Y3342" s="38">
        <f t="shared" si="303"/>
        <v>464.08499999999998</v>
      </c>
    </row>
    <row r="3343" spans="1:25" x14ac:dyDescent="0.2">
      <c r="A3343" s="37">
        <f t="shared" si="306"/>
        <v>3341</v>
      </c>
      <c r="B3343" s="38">
        <v>463.71300000000002</v>
      </c>
      <c r="H3343" s="37">
        <f t="shared" si="307"/>
        <v>3341</v>
      </c>
      <c r="I3343" s="42">
        <f t="shared" si="304"/>
        <v>463.68084544253634</v>
      </c>
      <c r="O3343" s="43"/>
      <c r="P3343" s="43"/>
      <c r="X3343" s="37">
        <f t="shared" si="305"/>
        <v>3346</v>
      </c>
      <c r="Y3343" s="38">
        <f t="shared" si="303"/>
        <v>464.178</v>
      </c>
    </row>
    <row r="3344" spans="1:25" x14ac:dyDescent="0.2">
      <c r="A3344" s="37">
        <f t="shared" si="306"/>
        <v>3342</v>
      </c>
      <c r="B3344" s="38">
        <v>463.80599999999998</v>
      </c>
      <c r="H3344" s="37">
        <f t="shared" si="307"/>
        <v>3342</v>
      </c>
      <c r="I3344" s="42">
        <f t="shared" si="304"/>
        <v>463.77384412153236</v>
      </c>
      <c r="O3344" s="43"/>
      <c r="P3344" s="43"/>
      <c r="X3344" s="37">
        <f t="shared" si="305"/>
        <v>3347</v>
      </c>
      <c r="Y3344" s="38">
        <f t="shared" si="303"/>
        <v>464.27100000000002</v>
      </c>
    </row>
    <row r="3345" spans="1:25" x14ac:dyDescent="0.2">
      <c r="A3345" s="37">
        <f t="shared" si="306"/>
        <v>3343</v>
      </c>
      <c r="B3345" s="38">
        <v>463.899</v>
      </c>
      <c r="H3345" s="37">
        <f t="shared" si="307"/>
        <v>3343</v>
      </c>
      <c r="I3345" s="42">
        <f t="shared" si="304"/>
        <v>463.86684280052839</v>
      </c>
      <c r="O3345" s="43"/>
      <c r="P3345" s="43"/>
      <c r="X3345" s="37">
        <f t="shared" si="305"/>
        <v>3348</v>
      </c>
      <c r="Y3345" s="38">
        <f t="shared" si="303"/>
        <v>464.36399999999998</v>
      </c>
    </row>
    <row r="3346" spans="1:25" x14ac:dyDescent="0.2">
      <c r="A3346" s="37">
        <f t="shared" si="306"/>
        <v>3344</v>
      </c>
      <c r="B3346" s="38">
        <v>463.99200000000002</v>
      </c>
      <c r="H3346" s="37">
        <f t="shared" si="307"/>
        <v>3344</v>
      </c>
      <c r="I3346" s="42">
        <f t="shared" si="304"/>
        <v>463.95984147952447</v>
      </c>
      <c r="O3346" s="43"/>
      <c r="P3346" s="43"/>
      <c r="X3346" s="37">
        <f t="shared" si="305"/>
        <v>3349</v>
      </c>
      <c r="Y3346" s="38">
        <f t="shared" si="303"/>
        <v>464.45699999999999</v>
      </c>
    </row>
    <row r="3347" spans="1:25" x14ac:dyDescent="0.2">
      <c r="A3347" s="37">
        <f t="shared" si="306"/>
        <v>3345</v>
      </c>
      <c r="B3347" s="38">
        <v>464.08499999999998</v>
      </c>
      <c r="H3347" s="37">
        <f t="shared" si="307"/>
        <v>3345</v>
      </c>
      <c r="I3347" s="42">
        <f t="shared" si="304"/>
        <v>464.0528401585205</v>
      </c>
      <c r="O3347" s="43"/>
      <c r="P3347" s="43"/>
      <c r="X3347" s="37">
        <f t="shared" si="305"/>
        <v>3350</v>
      </c>
      <c r="Y3347" s="38">
        <f t="shared" si="303"/>
        <v>464.55</v>
      </c>
    </row>
    <row r="3348" spans="1:25" x14ac:dyDescent="0.2">
      <c r="A3348" s="37">
        <f t="shared" si="306"/>
        <v>3346</v>
      </c>
      <c r="B3348" s="38">
        <v>464.178</v>
      </c>
      <c r="H3348" s="37">
        <f t="shared" si="307"/>
        <v>3346</v>
      </c>
      <c r="I3348" s="42">
        <f t="shared" si="304"/>
        <v>464.14583883751652</v>
      </c>
      <c r="O3348" s="43"/>
      <c r="P3348" s="43"/>
      <c r="X3348" s="37">
        <f t="shared" si="305"/>
        <v>3351</v>
      </c>
      <c r="Y3348" s="38">
        <f t="shared" si="303"/>
        <v>464.64300000000003</v>
      </c>
    </row>
    <row r="3349" spans="1:25" x14ac:dyDescent="0.2">
      <c r="A3349" s="37">
        <f t="shared" si="306"/>
        <v>3347</v>
      </c>
      <c r="B3349" s="38">
        <v>464.27100000000002</v>
      </c>
      <c r="H3349" s="37">
        <f t="shared" si="307"/>
        <v>3347</v>
      </c>
      <c r="I3349" s="42">
        <f t="shared" si="304"/>
        <v>464.23883751651255</v>
      </c>
      <c r="O3349" s="43"/>
      <c r="P3349" s="43"/>
      <c r="X3349" s="37">
        <f t="shared" si="305"/>
        <v>3352</v>
      </c>
      <c r="Y3349" s="38">
        <f t="shared" si="303"/>
        <v>464.73599999999999</v>
      </c>
    </row>
    <row r="3350" spans="1:25" x14ac:dyDescent="0.2">
      <c r="A3350" s="37">
        <f t="shared" si="306"/>
        <v>3348</v>
      </c>
      <c r="B3350" s="38">
        <v>464.36399999999998</v>
      </c>
      <c r="H3350" s="37">
        <f t="shared" si="307"/>
        <v>3348</v>
      </c>
      <c r="I3350" s="42">
        <f t="shared" si="304"/>
        <v>464.33183619550857</v>
      </c>
      <c r="O3350" s="43"/>
      <c r="P3350" s="43"/>
      <c r="X3350" s="37">
        <f t="shared" si="305"/>
        <v>3353</v>
      </c>
      <c r="Y3350" s="38">
        <f t="shared" si="303"/>
        <v>464.82900000000001</v>
      </c>
    </row>
    <row r="3351" spans="1:25" x14ac:dyDescent="0.2">
      <c r="A3351" s="37">
        <f t="shared" si="306"/>
        <v>3349</v>
      </c>
      <c r="B3351" s="38">
        <v>464.45699999999999</v>
      </c>
      <c r="H3351" s="37">
        <f t="shared" si="307"/>
        <v>3349</v>
      </c>
      <c r="I3351" s="42">
        <f t="shared" si="304"/>
        <v>464.42483487450465</v>
      </c>
      <c r="O3351" s="43"/>
      <c r="P3351" s="43"/>
      <c r="X3351" s="37">
        <f t="shared" si="305"/>
        <v>3354</v>
      </c>
      <c r="Y3351" s="38">
        <f t="shared" si="303"/>
        <v>464.92200000000003</v>
      </c>
    </row>
    <row r="3352" spans="1:25" x14ac:dyDescent="0.2">
      <c r="A3352" s="37">
        <f t="shared" si="306"/>
        <v>3350</v>
      </c>
      <c r="B3352" s="38">
        <v>464.55</v>
      </c>
      <c r="H3352" s="37">
        <f t="shared" si="307"/>
        <v>3350</v>
      </c>
      <c r="I3352" s="42">
        <f t="shared" si="304"/>
        <v>464.51783355350068</v>
      </c>
      <c r="O3352" s="43"/>
      <c r="P3352" s="43"/>
      <c r="X3352" s="37">
        <f t="shared" si="305"/>
        <v>3355</v>
      </c>
      <c r="Y3352" s="38">
        <f t="shared" si="303"/>
        <v>465.01499999999999</v>
      </c>
    </row>
    <row r="3353" spans="1:25" x14ac:dyDescent="0.2">
      <c r="A3353" s="37">
        <f t="shared" si="306"/>
        <v>3351</v>
      </c>
      <c r="B3353" s="38">
        <v>464.64300000000003</v>
      </c>
      <c r="H3353" s="37">
        <f t="shared" si="307"/>
        <v>3351</v>
      </c>
      <c r="I3353" s="42">
        <f t="shared" si="304"/>
        <v>464.6108322324967</v>
      </c>
      <c r="O3353" s="43"/>
      <c r="P3353" s="43"/>
      <c r="X3353" s="37">
        <f t="shared" si="305"/>
        <v>3356</v>
      </c>
      <c r="Y3353" s="38">
        <f t="shared" si="303"/>
        <v>465.108</v>
      </c>
    </row>
    <row r="3354" spans="1:25" x14ac:dyDescent="0.2">
      <c r="A3354" s="37">
        <f t="shared" si="306"/>
        <v>3352</v>
      </c>
      <c r="B3354" s="38">
        <v>464.73599999999999</v>
      </c>
      <c r="H3354" s="37">
        <f t="shared" si="307"/>
        <v>3352</v>
      </c>
      <c r="I3354" s="42">
        <f t="shared" si="304"/>
        <v>464.70383091149273</v>
      </c>
      <c r="O3354" s="43"/>
      <c r="P3354" s="43"/>
      <c r="X3354" s="37">
        <f t="shared" si="305"/>
        <v>3357</v>
      </c>
      <c r="Y3354" s="38">
        <f t="shared" si="303"/>
        <v>465.20100000000002</v>
      </c>
    </row>
    <row r="3355" spans="1:25" x14ac:dyDescent="0.2">
      <c r="A3355" s="37">
        <f t="shared" si="306"/>
        <v>3353</v>
      </c>
      <c r="B3355" s="38">
        <v>464.82900000000001</v>
      </c>
      <c r="H3355" s="37">
        <f t="shared" si="307"/>
        <v>3353</v>
      </c>
      <c r="I3355" s="42">
        <f t="shared" si="304"/>
        <v>464.79682959048876</v>
      </c>
      <c r="O3355" s="43"/>
      <c r="P3355" s="43"/>
      <c r="X3355" s="37">
        <f t="shared" si="305"/>
        <v>3358</v>
      </c>
      <c r="Y3355" s="38">
        <f t="shared" si="303"/>
        <v>465.29399999999998</v>
      </c>
    </row>
    <row r="3356" spans="1:25" x14ac:dyDescent="0.2">
      <c r="A3356" s="37">
        <f t="shared" si="306"/>
        <v>3354</v>
      </c>
      <c r="B3356" s="38">
        <v>464.92200000000003</v>
      </c>
      <c r="H3356" s="37">
        <f t="shared" si="307"/>
        <v>3354</v>
      </c>
      <c r="I3356" s="42">
        <f t="shared" si="304"/>
        <v>464.88982826948484</v>
      </c>
      <c r="O3356" s="43"/>
      <c r="P3356" s="43"/>
      <c r="X3356" s="37">
        <f t="shared" si="305"/>
        <v>3359</v>
      </c>
      <c r="Y3356" s="38">
        <f t="shared" si="303"/>
        <v>465.387</v>
      </c>
    </row>
    <row r="3357" spans="1:25" x14ac:dyDescent="0.2">
      <c r="A3357" s="37">
        <f t="shared" si="306"/>
        <v>3355</v>
      </c>
      <c r="B3357" s="38">
        <v>465.01499999999999</v>
      </c>
      <c r="H3357" s="37">
        <f t="shared" si="307"/>
        <v>3355</v>
      </c>
      <c r="I3357" s="42">
        <f t="shared" si="304"/>
        <v>464.98282694848086</v>
      </c>
      <c r="O3357" s="43"/>
      <c r="P3357" s="43"/>
      <c r="X3357" s="37">
        <f t="shared" si="305"/>
        <v>3360</v>
      </c>
      <c r="Y3357" s="38">
        <f t="shared" si="303"/>
        <v>465.48</v>
      </c>
    </row>
    <row r="3358" spans="1:25" x14ac:dyDescent="0.2">
      <c r="A3358" s="37">
        <f t="shared" si="306"/>
        <v>3356</v>
      </c>
      <c r="B3358" s="38">
        <v>465.108</v>
      </c>
      <c r="H3358" s="37">
        <f t="shared" si="307"/>
        <v>3356</v>
      </c>
      <c r="I3358" s="42">
        <f t="shared" si="304"/>
        <v>465.07582562747689</v>
      </c>
      <c r="O3358" s="43"/>
      <c r="P3358" s="43"/>
      <c r="X3358" s="37">
        <f t="shared" si="305"/>
        <v>3361</v>
      </c>
      <c r="Y3358" s="38">
        <f t="shared" si="303"/>
        <v>465.57299999999998</v>
      </c>
    </row>
    <row r="3359" spans="1:25" x14ac:dyDescent="0.2">
      <c r="A3359" s="37">
        <f t="shared" si="306"/>
        <v>3357</v>
      </c>
      <c r="B3359" s="38">
        <v>465.20100000000002</v>
      </c>
      <c r="H3359" s="37">
        <f t="shared" si="307"/>
        <v>3357</v>
      </c>
      <c r="I3359" s="42">
        <f t="shared" si="304"/>
        <v>465.16882430647291</v>
      </c>
      <c r="O3359" s="43"/>
      <c r="P3359" s="43"/>
      <c r="X3359" s="37">
        <f t="shared" si="305"/>
        <v>3362</v>
      </c>
      <c r="Y3359" s="38">
        <f t="shared" si="303"/>
        <v>465.666</v>
      </c>
    </row>
    <row r="3360" spans="1:25" x14ac:dyDescent="0.2">
      <c r="A3360" s="37">
        <f t="shared" si="306"/>
        <v>3358</v>
      </c>
      <c r="B3360" s="38">
        <v>465.29399999999998</v>
      </c>
      <c r="H3360" s="37">
        <f t="shared" si="307"/>
        <v>3358</v>
      </c>
      <c r="I3360" s="42">
        <f t="shared" si="304"/>
        <v>465.26182298546894</v>
      </c>
      <c r="O3360" s="43"/>
      <c r="P3360" s="43"/>
      <c r="X3360" s="37">
        <f t="shared" si="305"/>
        <v>3363</v>
      </c>
      <c r="Y3360" s="38">
        <f t="shared" si="303"/>
        <v>465.75900000000001</v>
      </c>
    </row>
    <row r="3361" spans="1:25" x14ac:dyDescent="0.2">
      <c r="A3361" s="37">
        <f t="shared" si="306"/>
        <v>3359</v>
      </c>
      <c r="B3361" s="38">
        <v>465.387</v>
      </c>
      <c r="H3361" s="37">
        <f t="shared" si="307"/>
        <v>3359</v>
      </c>
      <c r="I3361" s="42">
        <f t="shared" si="304"/>
        <v>465.35482166446502</v>
      </c>
      <c r="O3361" s="43"/>
      <c r="P3361" s="43"/>
      <c r="X3361" s="37">
        <f t="shared" si="305"/>
        <v>3364</v>
      </c>
      <c r="Y3361" s="38">
        <f t="shared" si="303"/>
        <v>465.85199999999998</v>
      </c>
    </row>
    <row r="3362" spans="1:25" x14ac:dyDescent="0.2">
      <c r="A3362" s="37">
        <f t="shared" si="306"/>
        <v>3360</v>
      </c>
      <c r="B3362" s="38">
        <v>465.48</v>
      </c>
      <c r="H3362" s="37">
        <f t="shared" si="307"/>
        <v>3360</v>
      </c>
      <c r="I3362" s="42">
        <f t="shared" si="304"/>
        <v>465.44782034346105</v>
      </c>
      <c r="O3362" s="43"/>
      <c r="P3362" s="43"/>
      <c r="X3362" s="37">
        <f t="shared" si="305"/>
        <v>3365</v>
      </c>
      <c r="Y3362" s="38">
        <f t="shared" si="303"/>
        <v>465.94499999999999</v>
      </c>
    </row>
    <row r="3363" spans="1:25" x14ac:dyDescent="0.2">
      <c r="A3363" s="37">
        <f t="shared" si="306"/>
        <v>3361</v>
      </c>
      <c r="B3363" s="38">
        <v>465.57299999999998</v>
      </c>
      <c r="H3363" s="37">
        <f t="shared" si="307"/>
        <v>3361</v>
      </c>
      <c r="I3363" s="42">
        <f t="shared" si="304"/>
        <v>465.54081902245707</v>
      </c>
      <c r="O3363" s="43"/>
      <c r="P3363" s="43"/>
      <c r="X3363" s="37">
        <f t="shared" si="305"/>
        <v>3366</v>
      </c>
      <c r="Y3363" s="38">
        <f t="shared" si="303"/>
        <v>466.03800000000001</v>
      </c>
    </row>
    <row r="3364" spans="1:25" x14ac:dyDescent="0.2">
      <c r="A3364" s="37">
        <f t="shared" si="306"/>
        <v>3362</v>
      </c>
      <c r="B3364" s="38">
        <v>465.666</v>
      </c>
      <c r="H3364" s="37">
        <f t="shared" si="307"/>
        <v>3362</v>
      </c>
      <c r="I3364" s="42">
        <f t="shared" si="304"/>
        <v>465.6338177014531</v>
      </c>
      <c r="O3364" s="43"/>
      <c r="P3364" s="43"/>
      <c r="X3364" s="37">
        <f t="shared" si="305"/>
        <v>3367</v>
      </c>
      <c r="Y3364" s="38">
        <f t="shared" si="303"/>
        <v>466.13099999999997</v>
      </c>
    </row>
    <row r="3365" spans="1:25" x14ac:dyDescent="0.2">
      <c r="A3365" s="37">
        <f t="shared" si="306"/>
        <v>3363</v>
      </c>
      <c r="B3365" s="38">
        <v>465.75900000000001</v>
      </c>
      <c r="H3365" s="37">
        <f t="shared" si="307"/>
        <v>3363</v>
      </c>
      <c r="I3365" s="42">
        <f t="shared" si="304"/>
        <v>465.72681638044912</v>
      </c>
      <c r="O3365" s="43"/>
      <c r="P3365" s="43"/>
      <c r="X3365" s="37">
        <f t="shared" si="305"/>
        <v>3368</v>
      </c>
      <c r="Y3365" s="38">
        <f t="shared" si="303"/>
        <v>466.22399999999999</v>
      </c>
    </row>
    <row r="3366" spans="1:25" x14ac:dyDescent="0.2">
      <c r="A3366" s="37">
        <f t="shared" si="306"/>
        <v>3364</v>
      </c>
      <c r="B3366" s="38">
        <v>465.85199999999998</v>
      </c>
      <c r="H3366" s="37">
        <f t="shared" si="307"/>
        <v>3364</v>
      </c>
      <c r="I3366" s="42">
        <f t="shared" si="304"/>
        <v>465.8198150594452</v>
      </c>
      <c r="O3366" s="43"/>
      <c r="P3366" s="43"/>
      <c r="X3366" s="37">
        <f t="shared" si="305"/>
        <v>3369</v>
      </c>
      <c r="Y3366" s="38">
        <f t="shared" si="303"/>
        <v>466.31700000000001</v>
      </c>
    </row>
    <row r="3367" spans="1:25" x14ac:dyDescent="0.2">
      <c r="A3367" s="37">
        <f t="shared" si="306"/>
        <v>3365</v>
      </c>
      <c r="B3367" s="38">
        <v>465.94499999999999</v>
      </c>
      <c r="H3367" s="37">
        <f t="shared" si="307"/>
        <v>3365</v>
      </c>
      <c r="I3367" s="42">
        <f t="shared" si="304"/>
        <v>465.91281373844123</v>
      </c>
      <c r="O3367" s="43"/>
      <c r="P3367" s="43"/>
      <c r="X3367" s="37">
        <f t="shared" si="305"/>
        <v>3370</v>
      </c>
      <c r="Y3367" s="38">
        <f t="shared" si="303"/>
        <v>466.40999999999997</v>
      </c>
    </row>
    <row r="3368" spans="1:25" x14ac:dyDescent="0.2">
      <c r="A3368" s="37">
        <f t="shared" si="306"/>
        <v>3366</v>
      </c>
      <c r="B3368" s="38">
        <v>466.03800000000001</v>
      </c>
      <c r="H3368" s="37">
        <f t="shared" si="307"/>
        <v>3366</v>
      </c>
      <c r="I3368" s="42">
        <f t="shared" si="304"/>
        <v>466.00581241743726</v>
      </c>
      <c r="O3368" s="43"/>
      <c r="P3368" s="43"/>
      <c r="X3368" s="37">
        <f t="shared" si="305"/>
        <v>3371</v>
      </c>
      <c r="Y3368" s="38">
        <f t="shared" si="303"/>
        <v>466.50299999999999</v>
      </c>
    </row>
    <row r="3369" spans="1:25" x14ac:dyDescent="0.2">
      <c r="A3369" s="37">
        <f t="shared" si="306"/>
        <v>3367</v>
      </c>
      <c r="B3369" s="38">
        <v>466.13099999999997</v>
      </c>
      <c r="H3369" s="37">
        <f t="shared" si="307"/>
        <v>3367</v>
      </c>
      <c r="I3369" s="42">
        <f t="shared" si="304"/>
        <v>466.09881109643328</v>
      </c>
      <c r="O3369" s="43"/>
      <c r="P3369" s="43"/>
      <c r="X3369" s="37">
        <f t="shared" si="305"/>
        <v>3372</v>
      </c>
      <c r="Y3369" s="38">
        <f t="shared" si="303"/>
        <v>466.596</v>
      </c>
    </row>
    <row r="3370" spans="1:25" x14ac:dyDescent="0.2">
      <c r="A3370" s="37">
        <f t="shared" si="306"/>
        <v>3368</v>
      </c>
      <c r="B3370" s="38">
        <v>466.22399999999999</v>
      </c>
      <c r="H3370" s="37">
        <f t="shared" si="307"/>
        <v>3368</v>
      </c>
      <c r="I3370" s="42">
        <f t="shared" si="304"/>
        <v>466.19180977542931</v>
      </c>
      <c r="O3370" s="43"/>
      <c r="P3370" s="43"/>
      <c r="X3370" s="37">
        <f t="shared" si="305"/>
        <v>3373</v>
      </c>
      <c r="Y3370" s="38">
        <f t="shared" si="303"/>
        <v>466.68900000000002</v>
      </c>
    </row>
    <row r="3371" spans="1:25" x14ac:dyDescent="0.2">
      <c r="A3371" s="37">
        <f t="shared" si="306"/>
        <v>3369</v>
      </c>
      <c r="B3371" s="38">
        <v>466.31700000000001</v>
      </c>
      <c r="H3371" s="37">
        <f t="shared" si="307"/>
        <v>3369</v>
      </c>
      <c r="I3371" s="42">
        <f t="shared" si="304"/>
        <v>466.28480845442539</v>
      </c>
      <c r="O3371" s="43"/>
      <c r="P3371" s="43"/>
      <c r="X3371" s="37">
        <f t="shared" si="305"/>
        <v>3374</v>
      </c>
      <c r="Y3371" s="38">
        <f t="shared" si="303"/>
        <v>466.78199999999998</v>
      </c>
    </row>
    <row r="3372" spans="1:25" x14ac:dyDescent="0.2">
      <c r="A3372" s="37">
        <f t="shared" si="306"/>
        <v>3370</v>
      </c>
      <c r="B3372" s="38">
        <v>466.40999999999997</v>
      </c>
      <c r="H3372" s="37">
        <f t="shared" si="307"/>
        <v>3370</v>
      </c>
      <c r="I3372" s="42">
        <f t="shared" si="304"/>
        <v>466.37780713342141</v>
      </c>
      <c r="O3372" s="43"/>
      <c r="P3372" s="43"/>
      <c r="X3372" s="37">
        <f t="shared" si="305"/>
        <v>3375</v>
      </c>
      <c r="Y3372" s="38">
        <f t="shared" si="303"/>
        <v>466.875</v>
      </c>
    </row>
    <row r="3373" spans="1:25" x14ac:dyDescent="0.2">
      <c r="A3373" s="37">
        <f t="shared" si="306"/>
        <v>3371</v>
      </c>
      <c r="B3373" s="38">
        <v>466.50299999999999</v>
      </c>
      <c r="H3373" s="37">
        <f t="shared" si="307"/>
        <v>3371</v>
      </c>
      <c r="I3373" s="42">
        <f t="shared" si="304"/>
        <v>466.47080581241744</v>
      </c>
      <c r="O3373" s="43"/>
      <c r="P3373" s="43"/>
      <c r="X3373" s="37">
        <f t="shared" si="305"/>
        <v>3376</v>
      </c>
      <c r="Y3373" s="38">
        <f t="shared" si="303"/>
        <v>466.96800000000002</v>
      </c>
    </row>
    <row r="3374" spans="1:25" x14ac:dyDescent="0.2">
      <c r="A3374" s="37">
        <f t="shared" si="306"/>
        <v>3372</v>
      </c>
      <c r="B3374" s="38">
        <v>466.596</v>
      </c>
      <c r="H3374" s="37">
        <f t="shared" si="307"/>
        <v>3372</v>
      </c>
      <c r="I3374" s="42">
        <f t="shared" si="304"/>
        <v>466.56380449141346</v>
      </c>
      <c r="O3374" s="43"/>
      <c r="P3374" s="43"/>
      <c r="X3374" s="37">
        <f t="shared" si="305"/>
        <v>3377</v>
      </c>
      <c r="Y3374" s="38">
        <f t="shared" si="303"/>
        <v>467.06099999999998</v>
      </c>
    </row>
    <row r="3375" spans="1:25" x14ac:dyDescent="0.2">
      <c r="A3375" s="37">
        <f t="shared" si="306"/>
        <v>3373</v>
      </c>
      <c r="B3375" s="38">
        <v>466.68900000000002</v>
      </c>
      <c r="H3375" s="37">
        <f t="shared" si="307"/>
        <v>3373</v>
      </c>
      <c r="I3375" s="42">
        <f t="shared" si="304"/>
        <v>466.65680317040949</v>
      </c>
      <c r="O3375" s="43"/>
      <c r="P3375" s="43"/>
      <c r="X3375" s="37">
        <f t="shared" si="305"/>
        <v>3378</v>
      </c>
      <c r="Y3375" s="38">
        <f t="shared" si="303"/>
        <v>467.154</v>
      </c>
    </row>
    <row r="3376" spans="1:25" x14ac:dyDescent="0.2">
      <c r="A3376" s="37">
        <f t="shared" si="306"/>
        <v>3374</v>
      </c>
      <c r="B3376" s="38">
        <v>466.78199999999998</v>
      </c>
      <c r="H3376" s="37">
        <f t="shared" si="307"/>
        <v>3374</v>
      </c>
      <c r="I3376" s="42">
        <f t="shared" si="304"/>
        <v>466.74980184940557</v>
      </c>
      <c r="O3376" s="43"/>
      <c r="P3376" s="43"/>
      <c r="X3376" s="37">
        <f t="shared" si="305"/>
        <v>3379</v>
      </c>
      <c r="Y3376" s="38">
        <f t="shared" si="303"/>
        <v>467.24700000000001</v>
      </c>
    </row>
    <row r="3377" spans="1:25" x14ac:dyDescent="0.2">
      <c r="A3377" s="37">
        <f t="shared" si="306"/>
        <v>3375</v>
      </c>
      <c r="B3377" s="38">
        <v>466.875</v>
      </c>
      <c r="H3377" s="37">
        <f t="shared" si="307"/>
        <v>3375</v>
      </c>
      <c r="I3377" s="42">
        <f t="shared" si="304"/>
        <v>466.8428005284016</v>
      </c>
      <c r="O3377" s="43"/>
      <c r="P3377" s="43"/>
      <c r="X3377" s="37">
        <f t="shared" si="305"/>
        <v>3380</v>
      </c>
      <c r="Y3377" s="38">
        <f t="shared" si="303"/>
        <v>467.34000000000003</v>
      </c>
    </row>
    <row r="3378" spans="1:25" x14ac:dyDescent="0.2">
      <c r="A3378" s="37">
        <f t="shared" si="306"/>
        <v>3376</v>
      </c>
      <c r="B3378" s="38">
        <v>466.96800000000002</v>
      </c>
      <c r="H3378" s="37">
        <f t="shared" si="307"/>
        <v>3376</v>
      </c>
      <c r="I3378" s="42">
        <f t="shared" si="304"/>
        <v>466.93579920739762</v>
      </c>
      <c r="O3378" s="43"/>
      <c r="P3378" s="43"/>
      <c r="X3378" s="37">
        <f t="shared" si="305"/>
        <v>3381</v>
      </c>
      <c r="Y3378" s="38">
        <f t="shared" si="303"/>
        <v>467.43299999999999</v>
      </c>
    </row>
    <row r="3379" spans="1:25" x14ac:dyDescent="0.2">
      <c r="A3379" s="37">
        <f t="shared" si="306"/>
        <v>3377</v>
      </c>
      <c r="B3379" s="38">
        <v>467.06099999999998</v>
      </c>
      <c r="H3379" s="37">
        <f t="shared" si="307"/>
        <v>3377</v>
      </c>
      <c r="I3379" s="42">
        <f t="shared" si="304"/>
        <v>467.02879788639365</v>
      </c>
      <c r="O3379" s="43"/>
      <c r="P3379" s="43"/>
      <c r="X3379" s="37">
        <f t="shared" si="305"/>
        <v>3382</v>
      </c>
      <c r="Y3379" s="38">
        <f t="shared" si="303"/>
        <v>467.52600000000001</v>
      </c>
    </row>
    <row r="3380" spans="1:25" x14ac:dyDescent="0.2">
      <c r="A3380" s="37">
        <f t="shared" si="306"/>
        <v>3378</v>
      </c>
      <c r="B3380" s="38">
        <v>467.154</v>
      </c>
      <c r="H3380" s="37">
        <f t="shared" si="307"/>
        <v>3378</v>
      </c>
      <c r="I3380" s="42">
        <f t="shared" si="304"/>
        <v>467.12179656538967</v>
      </c>
      <c r="O3380" s="43"/>
      <c r="P3380" s="43"/>
      <c r="X3380" s="37">
        <f t="shared" si="305"/>
        <v>3383</v>
      </c>
      <c r="Y3380" s="38">
        <f t="shared" si="303"/>
        <v>467.61900000000003</v>
      </c>
    </row>
    <row r="3381" spans="1:25" x14ac:dyDescent="0.2">
      <c r="A3381" s="37">
        <f t="shared" si="306"/>
        <v>3379</v>
      </c>
      <c r="B3381" s="38">
        <v>467.24700000000001</v>
      </c>
      <c r="H3381" s="37">
        <f t="shared" si="307"/>
        <v>3379</v>
      </c>
      <c r="I3381" s="42">
        <f t="shared" si="304"/>
        <v>467.21479524438575</v>
      </c>
      <c r="O3381" s="43"/>
      <c r="P3381" s="43"/>
      <c r="X3381" s="37">
        <f t="shared" si="305"/>
        <v>3384</v>
      </c>
      <c r="Y3381" s="38">
        <f t="shared" si="303"/>
        <v>467.71199999999999</v>
      </c>
    </row>
    <row r="3382" spans="1:25" x14ac:dyDescent="0.2">
      <c r="A3382" s="37">
        <f t="shared" si="306"/>
        <v>3380</v>
      </c>
      <c r="B3382" s="38">
        <v>467.34000000000003</v>
      </c>
      <c r="H3382" s="37">
        <f t="shared" si="307"/>
        <v>3380</v>
      </c>
      <c r="I3382" s="42">
        <f t="shared" si="304"/>
        <v>467.30779392338178</v>
      </c>
      <c r="O3382" s="43"/>
      <c r="P3382" s="43"/>
      <c r="X3382" s="37">
        <f t="shared" si="305"/>
        <v>3385</v>
      </c>
      <c r="Y3382" s="38">
        <f t="shared" ref="Y3382:Y3445" si="308">SUM(Y$2997+((Y$3997-Y$2997)*((X3382-X$2997)/(X$3997-X$2997))))</f>
        <v>467.80500000000001</v>
      </c>
    </row>
    <row r="3383" spans="1:25" x14ac:dyDescent="0.2">
      <c r="A3383" s="37">
        <f t="shared" si="306"/>
        <v>3381</v>
      </c>
      <c r="B3383" s="38">
        <v>467.43299999999999</v>
      </c>
      <c r="H3383" s="37">
        <f t="shared" si="307"/>
        <v>3381</v>
      </c>
      <c r="I3383" s="42">
        <f t="shared" si="304"/>
        <v>467.40079260237781</v>
      </c>
      <c r="O3383" s="43"/>
      <c r="P3383" s="43"/>
      <c r="X3383" s="37">
        <f t="shared" si="305"/>
        <v>3386</v>
      </c>
      <c r="Y3383" s="38">
        <f t="shared" si="308"/>
        <v>467.89800000000002</v>
      </c>
    </row>
    <row r="3384" spans="1:25" x14ac:dyDescent="0.2">
      <c r="A3384" s="37">
        <f t="shared" si="306"/>
        <v>3382</v>
      </c>
      <c r="B3384" s="38">
        <v>467.52600000000001</v>
      </c>
      <c r="H3384" s="37">
        <f t="shared" si="307"/>
        <v>3382</v>
      </c>
      <c r="I3384" s="42">
        <f t="shared" si="304"/>
        <v>467.49379128137383</v>
      </c>
      <c r="O3384" s="43"/>
      <c r="P3384" s="43"/>
      <c r="X3384" s="37">
        <f t="shared" si="305"/>
        <v>3387</v>
      </c>
      <c r="Y3384" s="38">
        <f t="shared" si="308"/>
        <v>467.99099999999999</v>
      </c>
    </row>
    <row r="3385" spans="1:25" x14ac:dyDescent="0.2">
      <c r="A3385" s="37">
        <f t="shared" si="306"/>
        <v>3383</v>
      </c>
      <c r="B3385" s="38">
        <v>467.61900000000003</v>
      </c>
      <c r="H3385" s="37">
        <f t="shared" si="307"/>
        <v>3383</v>
      </c>
      <c r="I3385" s="42">
        <f t="shared" si="304"/>
        <v>467.58678996036986</v>
      </c>
      <c r="O3385" s="43"/>
      <c r="P3385" s="43"/>
      <c r="X3385" s="37">
        <f t="shared" si="305"/>
        <v>3388</v>
      </c>
      <c r="Y3385" s="38">
        <f t="shared" si="308"/>
        <v>468.084</v>
      </c>
    </row>
    <row r="3386" spans="1:25" x14ac:dyDescent="0.2">
      <c r="A3386" s="37">
        <f t="shared" si="306"/>
        <v>3384</v>
      </c>
      <c r="B3386" s="38">
        <v>467.71199999999999</v>
      </c>
      <c r="H3386" s="37">
        <f t="shared" si="307"/>
        <v>3384</v>
      </c>
      <c r="I3386" s="42">
        <f t="shared" si="304"/>
        <v>467.67978863936594</v>
      </c>
      <c r="O3386" s="43"/>
      <c r="P3386" s="43"/>
      <c r="X3386" s="37">
        <f t="shared" si="305"/>
        <v>3389</v>
      </c>
      <c r="Y3386" s="38">
        <f t="shared" si="308"/>
        <v>468.17700000000002</v>
      </c>
    </row>
    <row r="3387" spans="1:25" x14ac:dyDescent="0.2">
      <c r="A3387" s="37">
        <f t="shared" si="306"/>
        <v>3385</v>
      </c>
      <c r="B3387" s="38">
        <v>467.80500000000001</v>
      </c>
      <c r="H3387" s="37">
        <f t="shared" si="307"/>
        <v>3385</v>
      </c>
      <c r="I3387" s="42">
        <f t="shared" si="304"/>
        <v>467.77278731836196</v>
      </c>
      <c r="O3387" s="43"/>
      <c r="P3387" s="43"/>
      <c r="X3387" s="37">
        <f t="shared" si="305"/>
        <v>3390</v>
      </c>
      <c r="Y3387" s="38">
        <f t="shared" si="308"/>
        <v>468.27</v>
      </c>
    </row>
    <row r="3388" spans="1:25" x14ac:dyDescent="0.2">
      <c r="A3388" s="37">
        <f t="shared" si="306"/>
        <v>3386</v>
      </c>
      <c r="B3388" s="38">
        <v>467.89800000000002</v>
      </c>
      <c r="H3388" s="37">
        <f t="shared" si="307"/>
        <v>3386</v>
      </c>
      <c r="I3388" s="42">
        <f t="shared" ref="I3388:I3451" si="309">SUM($F$47+(($F$48-$F$47)*((H3388-$E$47)/($E$48-$E$47))))</f>
        <v>467.86578599735799</v>
      </c>
      <c r="O3388" s="43"/>
      <c r="P3388" s="43"/>
      <c r="X3388" s="37">
        <f t="shared" si="305"/>
        <v>3391</v>
      </c>
      <c r="Y3388" s="38">
        <f t="shared" si="308"/>
        <v>468.363</v>
      </c>
    </row>
    <row r="3389" spans="1:25" x14ac:dyDescent="0.2">
      <c r="A3389" s="37">
        <f t="shared" si="306"/>
        <v>3387</v>
      </c>
      <c r="B3389" s="38">
        <v>467.99099999999999</v>
      </c>
      <c r="H3389" s="37">
        <f t="shared" si="307"/>
        <v>3387</v>
      </c>
      <c r="I3389" s="42">
        <f t="shared" si="309"/>
        <v>467.95878467635401</v>
      </c>
      <c r="O3389" s="43"/>
      <c r="P3389" s="43"/>
      <c r="X3389" s="37">
        <f t="shared" si="305"/>
        <v>3392</v>
      </c>
      <c r="Y3389" s="38">
        <f t="shared" si="308"/>
        <v>468.45600000000002</v>
      </c>
    </row>
    <row r="3390" spans="1:25" x14ac:dyDescent="0.2">
      <c r="A3390" s="37">
        <f t="shared" si="306"/>
        <v>3388</v>
      </c>
      <c r="B3390" s="38">
        <v>468.084</v>
      </c>
      <c r="H3390" s="37">
        <f t="shared" si="307"/>
        <v>3388</v>
      </c>
      <c r="I3390" s="42">
        <f t="shared" si="309"/>
        <v>468.05178335535004</v>
      </c>
      <c r="O3390" s="43"/>
      <c r="P3390" s="43"/>
      <c r="X3390" s="37">
        <f t="shared" si="305"/>
        <v>3393</v>
      </c>
      <c r="Y3390" s="38">
        <f t="shared" si="308"/>
        <v>468.54899999999998</v>
      </c>
    </row>
    <row r="3391" spans="1:25" x14ac:dyDescent="0.2">
      <c r="A3391" s="37">
        <f t="shared" si="306"/>
        <v>3389</v>
      </c>
      <c r="B3391" s="38">
        <v>468.17700000000002</v>
      </c>
      <c r="H3391" s="37">
        <f t="shared" si="307"/>
        <v>3389</v>
      </c>
      <c r="I3391" s="42">
        <f t="shared" si="309"/>
        <v>468.14478203434612</v>
      </c>
      <c r="O3391" s="43"/>
      <c r="P3391" s="43"/>
      <c r="X3391" s="37">
        <f t="shared" si="305"/>
        <v>3394</v>
      </c>
      <c r="Y3391" s="38">
        <f t="shared" si="308"/>
        <v>468.642</v>
      </c>
    </row>
    <row r="3392" spans="1:25" x14ac:dyDescent="0.2">
      <c r="A3392" s="37">
        <f t="shared" si="306"/>
        <v>3390</v>
      </c>
      <c r="B3392" s="38">
        <v>468.27</v>
      </c>
      <c r="H3392" s="37">
        <f t="shared" si="307"/>
        <v>3390</v>
      </c>
      <c r="I3392" s="42">
        <f t="shared" si="309"/>
        <v>468.23778071334215</v>
      </c>
      <c r="O3392" s="43"/>
      <c r="P3392" s="43"/>
      <c r="X3392" s="37">
        <f t="shared" si="305"/>
        <v>3395</v>
      </c>
      <c r="Y3392" s="38">
        <f t="shared" si="308"/>
        <v>468.73500000000001</v>
      </c>
    </row>
    <row r="3393" spans="1:25" x14ac:dyDescent="0.2">
      <c r="A3393" s="37">
        <f t="shared" si="306"/>
        <v>3391</v>
      </c>
      <c r="B3393" s="38">
        <v>468.363</v>
      </c>
      <c r="H3393" s="37">
        <f t="shared" si="307"/>
        <v>3391</v>
      </c>
      <c r="I3393" s="42">
        <f t="shared" si="309"/>
        <v>468.33077939233817</v>
      </c>
      <c r="O3393" s="43"/>
      <c r="P3393" s="43"/>
      <c r="X3393" s="37">
        <f t="shared" si="305"/>
        <v>3396</v>
      </c>
      <c r="Y3393" s="38">
        <f t="shared" si="308"/>
        <v>468.82799999999997</v>
      </c>
    </row>
    <row r="3394" spans="1:25" x14ac:dyDescent="0.2">
      <c r="A3394" s="37">
        <f t="shared" si="306"/>
        <v>3392</v>
      </c>
      <c r="B3394" s="38">
        <v>468.45600000000002</v>
      </c>
      <c r="H3394" s="37">
        <f t="shared" si="307"/>
        <v>3392</v>
      </c>
      <c r="I3394" s="42">
        <f t="shared" si="309"/>
        <v>468.4237780713342</v>
      </c>
      <c r="O3394" s="43"/>
      <c r="P3394" s="43"/>
      <c r="X3394" s="37">
        <f t="shared" si="305"/>
        <v>3397</v>
      </c>
      <c r="Y3394" s="38">
        <f t="shared" si="308"/>
        <v>468.92099999999999</v>
      </c>
    </row>
    <row r="3395" spans="1:25" x14ac:dyDescent="0.2">
      <c r="A3395" s="37">
        <f t="shared" si="306"/>
        <v>3393</v>
      </c>
      <c r="B3395" s="38">
        <v>468.54899999999998</v>
      </c>
      <c r="H3395" s="37">
        <f t="shared" si="307"/>
        <v>3393</v>
      </c>
      <c r="I3395" s="42">
        <f t="shared" si="309"/>
        <v>468.51677675033028</v>
      </c>
      <c r="O3395" s="43"/>
      <c r="P3395" s="43"/>
      <c r="X3395" s="37">
        <f t="shared" si="305"/>
        <v>3398</v>
      </c>
      <c r="Y3395" s="38">
        <f t="shared" si="308"/>
        <v>469.01400000000001</v>
      </c>
    </row>
    <row r="3396" spans="1:25" x14ac:dyDescent="0.2">
      <c r="A3396" s="37">
        <f t="shared" si="306"/>
        <v>3394</v>
      </c>
      <c r="B3396" s="38">
        <v>468.642</v>
      </c>
      <c r="H3396" s="37">
        <f t="shared" si="307"/>
        <v>3394</v>
      </c>
      <c r="I3396" s="42">
        <f t="shared" si="309"/>
        <v>468.60977542932631</v>
      </c>
      <c r="O3396" s="43"/>
      <c r="P3396" s="43"/>
      <c r="X3396" s="37">
        <f t="shared" ref="X3396:X3459" si="310">X3395+1</f>
        <v>3399</v>
      </c>
      <c r="Y3396" s="38">
        <f t="shared" si="308"/>
        <v>469.10699999999997</v>
      </c>
    </row>
    <row r="3397" spans="1:25" x14ac:dyDescent="0.2">
      <c r="A3397" s="37">
        <f t="shared" si="306"/>
        <v>3395</v>
      </c>
      <c r="B3397" s="38">
        <v>468.73500000000001</v>
      </c>
      <c r="H3397" s="37">
        <f t="shared" si="307"/>
        <v>3395</v>
      </c>
      <c r="I3397" s="42">
        <f t="shared" si="309"/>
        <v>468.70277410832233</v>
      </c>
      <c r="O3397" s="43"/>
      <c r="P3397" s="43"/>
      <c r="X3397" s="37">
        <f t="shared" si="310"/>
        <v>3400</v>
      </c>
      <c r="Y3397" s="38">
        <f t="shared" si="308"/>
        <v>469.2</v>
      </c>
    </row>
    <row r="3398" spans="1:25" x14ac:dyDescent="0.2">
      <c r="A3398" s="37">
        <f t="shared" si="306"/>
        <v>3396</v>
      </c>
      <c r="B3398" s="38">
        <v>468.82799999999997</v>
      </c>
      <c r="H3398" s="37">
        <f t="shared" si="307"/>
        <v>3396</v>
      </c>
      <c r="I3398" s="42">
        <f t="shared" si="309"/>
        <v>468.79577278731836</v>
      </c>
      <c r="O3398" s="43"/>
      <c r="P3398" s="43"/>
      <c r="X3398" s="37">
        <f t="shared" si="310"/>
        <v>3401</v>
      </c>
      <c r="Y3398" s="38">
        <f t="shared" si="308"/>
        <v>469.29300000000001</v>
      </c>
    </row>
    <row r="3399" spans="1:25" x14ac:dyDescent="0.2">
      <c r="A3399" s="37">
        <f t="shared" si="306"/>
        <v>3397</v>
      </c>
      <c r="B3399" s="38">
        <v>468.92099999999999</v>
      </c>
      <c r="H3399" s="37">
        <f t="shared" si="307"/>
        <v>3397</v>
      </c>
      <c r="I3399" s="42">
        <f t="shared" si="309"/>
        <v>468.88877146631438</v>
      </c>
      <c r="O3399" s="43"/>
      <c r="P3399" s="43"/>
      <c r="X3399" s="37">
        <f t="shared" si="310"/>
        <v>3402</v>
      </c>
      <c r="Y3399" s="38">
        <f t="shared" si="308"/>
        <v>469.38600000000002</v>
      </c>
    </row>
    <row r="3400" spans="1:25" x14ac:dyDescent="0.2">
      <c r="A3400" s="37">
        <f t="shared" si="306"/>
        <v>3398</v>
      </c>
      <c r="B3400" s="38">
        <v>469.01400000000001</v>
      </c>
      <c r="H3400" s="37">
        <f t="shared" si="307"/>
        <v>3398</v>
      </c>
      <c r="I3400" s="42">
        <f t="shared" si="309"/>
        <v>468.98177014531046</v>
      </c>
      <c r="O3400" s="43"/>
      <c r="P3400" s="43"/>
      <c r="X3400" s="37">
        <f t="shared" si="310"/>
        <v>3403</v>
      </c>
      <c r="Y3400" s="38">
        <f t="shared" si="308"/>
        <v>469.47899999999998</v>
      </c>
    </row>
    <row r="3401" spans="1:25" x14ac:dyDescent="0.2">
      <c r="A3401" s="37">
        <f t="shared" ref="A3401:A3464" si="311">A3400+1</f>
        <v>3399</v>
      </c>
      <c r="B3401" s="38">
        <v>469.10699999999997</v>
      </c>
      <c r="H3401" s="37">
        <f t="shared" ref="H3401:H3464" si="312">H3400+1</f>
        <v>3399</v>
      </c>
      <c r="I3401" s="42">
        <f t="shared" si="309"/>
        <v>469.07476882430649</v>
      </c>
      <c r="O3401" s="43"/>
      <c r="P3401" s="43"/>
      <c r="X3401" s="37">
        <f t="shared" si="310"/>
        <v>3404</v>
      </c>
      <c r="Y3401" s="38">
        <f t="shared" si="308"/>
        <v>469.572</v>
      </c>
    </row>
    <row r="3402" spans="1:25" x14ac:dyDescent="0.2">
      <c r="A3402" s="37">
        <f t="shared" si="311"/>
        <v>3400</v>
      </c>
      <c r="B3402" s="38">
        <v>469.2</v>
      </c>
      <c r="H3402" s="37">
        <f t="shared" si="312"/>
        <v>3400</v>
      </c>
      <c r="I3402" s="42">
        <f t="shared" si="309"/>
        <v>469.16776750330251</v>
      </c>
      <c r="O3402" s="43"/>
      <c r="P3402" s="43"/>
      <c r="X3402" s="37">
        <f t="shared" si="310"/>
        <v>3405</v>
      </c>
      <c r="Y3402" s="38">
        <f t="shared" si="308"/>
        <v>469.66500000000002</v>
      </c>
    </row>
    <row r="3403" spans="1:25" x14ac:dyDescent="0.2">
      <c r="A3403" s="37">
        <f t="shared" si="311"/>
        <v>3401</v>
      </c>
      <c r="B3403" s="38">
        <v>469.29300000000001</v>
      </c>
      <c r="H3403" s="37">
        <f t="shared" si="312"/>
        <v>3401</v>
      </c>
      <c r="I3403" s="42">
        <f t="shared" si="309"/>
        <v>469.26076618229854</v>
      </c>
      <c r="O3403" s="43"/>
      <c r="P3403" s="43"/>
      <c r="X3403" s="37">
        <f t="shared" si="310"/>
        <v>3406</v>
      </c>
      <c r="Y3403" s="38">
        <f t="shared" si="308"/>
        <v>469.75799999999998</v>
      </c>
    </row>
    <row r="3404" spans="1:25" x14ac:dyDescent="0.2">
      <c r="A3404" s="37">
        <f t="shared" si="311"/>
        <v>3402</v>
      </c>
      <c r="B3404" s="38">
        <v>469.38600000000002</v>
      </c>
      <c r="H3404" s="37">
        <f t="shared" si="312"/>
        <v>3402</v>
      </c>
      <c r="I3404" s="42">
        <f t="shared" si="309"/>
        <v>469.35376486129462</v>
      </c>
      <c r="O3404" s="43"/>
      <c r="P3404" s="43"/>
      <c r="X3404" s="37">
        <f t="shared" si="310"/>
        <v>3407</v>
      </c>
      <c r="Y3404" s="38">
        <f t="shared" si="308"/>
        <v>469.851</v>
      </c>
    </row>
    <row r="3405" spans="1:25" x14ac:dyDescent="0.2">
      <c r="A3405" s="37">
        <f t="shared" si="311"/>
        <v>3403</v>
      </c>
      <c r="B3405" s="38">
        <v>469.47899999999998</v>
      </c>
      <c r="H3405" s="37">
        <f t="shared" si="312"/>
        <v>3403</v>
      </c>
      <c r="I3405" s="42">
        <f t="shared" si="309"/>
        <v>469.44676354029065</v>
      </c>
      <c r="O3405" s="43"/>
      <c r="P3405" s="43"/>
      <c r="X3405" s="37">
        <f t="shared" si="310"/>
        <v>3408</v>
      </c>
      <c r="Y3405" s="38">
        <f t="shared" si="308"/>
        <v>469.94400000000002</v>
      </c>
    </row>
    <row r="3406" spans="1:25" x14ac:dyDescent="0.2">
      <c r="A3406" s="37">
        <f t="shared" si="311"/>
        <v>3404</v>
      </c>
      <c r="B3406" s="38">
        <v>469.572</v>
      </c>
      <c r="H3406" s="37">
        <f t="shared" si="312"/>
        <v>3404</v>
      </c>
      <c r="I3406" s="42">
        <f t="shared" si="309"/>
        <v>469.53976221928667</v>
      </c>
      <c r="O3406" s="43"/>
      <c r="P3406" s="43"/>
      <c r="X3406" s="37">
        <f t="shared" si="310"/>
        <v>3409</v>
      </c>
      <c r="Y3406" s="38">
        <f t="shared" si="308"/>
        <v>470.03699999999998</v>
      </c>
    </row>
    <row r="3407" spans="1:25" x14ac:dyDescent="0.2">
      <c r="A3407" s="37">
        <f t="shared" si="311"/>
        <v>3405</v>
      </c>
      <c r="B3407" s="38">
        <v>469.66500000000002</v>
      </c>
      <c r="H3407" s="37">
        <f t="shared" si="312"/>
        <v>3405</v>
      </c>
      <c r="I3407" s="42">
        <f t="shared" si="309"/>
        <v>469.6327608982827</v>
      </c>
      <c r="O3407" s="43"/>
      <c r="P3407" s="43"/>
      <c r="X3407" s="37">
        <f t="shared" si="310"/>
        <v>3410</v>
      </c>
      <c r="Y3407" s="38">
        <f t="shared" si="308"/>
        <v>470.13</v>
      </c>
    </row>
    <row r="3408" spans="1:25" x14ac:dyDescent="0.2">
      <c r="A3408" s="37">
        <f t="shared" si="311"/>
        <v>3406</v>
      </c>
      <c r="B3408" s="38">
        <v>469.75799999999998</v>
      </c>
      <c r="H3408" s="37">
        <f t="shared" si="312"/>
        <v>3406</v>
      </c>
      <c r="I3408" s="42">
        <f t="shared" si="309"/>
        <v>469.72575957727872</v>
      </c>
      <c r="O3408" s="43"/>
      <c r="P3408" s="43"/>
      <c r="X3408" s="37">
        <f t="shared" si="310"/>
        <v>3411</v>
      </c>
      <c r="Y3408" s="38">
        <f t="shared" si="308"/>
        <v>470.22300000000001</v>
      </c>
    </row>
    <row r="3409" spans="1:25" x14ac:dyDescent="0.2">
      <c r="A3409" s="37">
        <f t="shared" si="311"/>
        <v>3407</v>
      </c>
      <c r="B3409" s="38">
        <v>469.851</v>
      </c>
      <c r="H3409" s="37">
        <f t="shared" si="312"/>
        <v>3407</v>
      </c>
      <c r="I3409" s="42">
        <f t="shared" si="309"/>
        <v>469.81875825627475</v>
      </c>
      <c r="O3409" s="43"/>
      <c r="P3409" s="43"/>
      <c r="X3409" s="37">
        <f t="shared" si="310"/>
        <v>3412</v>
      </c>
      <c r="Y3409" s="38">
        <f t="shared" si="308"/>
        <v>470.31599999999997</v>
      </c>
    </row>
    <row r="3410" spans="1:25" x14ac:dyDescent="0.2">
      <c r="A3410" s="37">
        <f t="shared" si="311"/>
        <v>3408</v>
      </c>
      <c r="B3410" s="38">
        <v>469.94400000000002</v>
      </c>
      <c r="H3410" s="37">
        <f t="shared" si="312"/>
        <v>3408</v>
      </c>
      <c r="I3410" s="42">
        <f t="shared" si="309"/>
        <v>469.91175693527083</v>
      </c>
      <c r="O3410" s="43"/>
      <c r="P3410" s="43"/>
      <c r="X3410" s="37">
        <f t="shared" si="310"/>
        <v>3413</v>
      </c>
      <c r="Y3410" s="38">
        <f t="shared" si="308"/>
        <v>470.40899999999999</v>
      </c>
    </row>
    <row r="3411" spans="1:25" x14ac:dyDescent="0.2">
      <c r="A3411" s="37">
        <f t="shared" si="311"/>
        <v>3409</v>
      </c>
      <c r="B3411" s="38">
        <v>470.03699999999998</v>
      </c>
      <c r="H3411" s="37">
        <f t="shared" si="312"/>
        <v>3409</v>
      </c>
      <c r="I3411" s="42">
        <f t="shared" si="309"/>
        <v>470.00475561426686</v>
      </c>
      <c r="O3411" s="43"/>
      <c r="P3411" s="43"/>
      <c r="X3411" s="37">
        <f t="shared" si="310"/>
        <v>3414</v>
      </c>
      <c r="Y3411" s="38">
        <f t="shared" si="308"/>
        <v>470.50200000000001</v>
      </c>
    </row>
    <row r="3412" spans="1:25" x14ac:dyDescent="0.2">
      <c r="A3412" s="37">
        <f t="shared" si="311"/>
        <v>3410</v>
      </c>
      <c r="B3412" s="38">
        <v>470.13</v>
      </c>
      <c r="H3412" s="37">
        <f t="shared" si="312"/>
        <v>3410</v>
      </c>
      <c r="I3412" s="42">
        <f t="shared" si="309"/>
        <v>470.09775429326288</v>
      </c>
      <c r="O3412" s="43"/>
      <c r="P3412" s="43"/>
      <c r="X3412" s="37">
        <f t="shared" si="310"/>
        <v>3415</v>
      </c>
      <c r="Y3412" s="38">
        <f t="shared" si="308"/>
        <v>470.59500000000003</v>
      </c>
    </row>
    <row r="3413" spans="1:25" x14ac:dyDescent="0.2">
      <c r="A3413" s="37">
        <f t="shared" si="311"/>
        <v>3411</v>
      </c>
      <c r="B3413" s="38">
        <v>470.22300000000001</v>
      </c>
      <c r="H3413" s="37">
        <f t="shared" si="312"/>
        <v>3411</v>
      </c>
      <c r="I3413" s="42">
        <f t="shared" si="309"/>
        <v>470.19075297225891</v>
      </c>
      <c r="O3413" s="43"/>
      <c r="P3413" s="43"/>
      <c r="X3413" s="37">
        <f t="shared" si="310"/>
        <v>3416</v>
      </c>
      <c r="Y3413" s="38">
        <f t="shared" si="308"/>
        <v>470.68799999999999</v>
      </c>
    </row>
    <row r="3414" spans="1:25" x14ac:dyDescent="0.2">
      <c r="A3414" s="37">
        <f t="shared" si="311"/>
        <v>3412</v>
      </c>
      <c r="B3414" s="38">
        <v>470.31599999999997</v>
      </c>
      <c r="H3414" s="37">
        <f t="shared" si="312"/>
        <v>3412</v>
      </c>
      <c r="I3414" s="42">
        <f t="shared" si="309"/>
        <v>470.28375165125493</v>
      </c>
      <c r="O3414" s="43"/>
      <c r="P3414" s="43"/>
      <c r="X3414" s="37">
        <f t="shared" si="310"/>
        <v>3417</v>
      </c>
      <c r="Y3414" s="38">
        <f t="shared" si="308"/>
        <v>470.78100000000001</v>
      </c>
    </row>
    <row r="3415" spans="1:25" x14ac:dyDescent="0.2">
      <c r="A3415" s="37">
        <f t="shared" si="311"/>
        <v>3413</v>
      </c>
      <c r="B3415" s="38">
        <v>470.40899999999999</v>
      </c>
      <c r="H3415" s="37">
        <f t="shared" si="312"/>
        <v>3413</v>
      </c>
      <c r="I3415" s="42">
        <f t="shared" si="309"/>
        <v>470.37675033025101</v>
      </c>
      <c r="O3415" s="43"/>
      <c r="P3415" s="43"/>
      <c r="X3415" s="37">
        <f t="shared" si="310"/>
        <v>3418</v>
      </c>
      <c r="Y3415" s="38">
        <f t="shared" si="308"/>
        <v>470.87400000000002</v>
      </c>
    </row>
    <row r="3416" spans="1:25" x14ac:dyDescent="0.2">
      <c r="A3416" s="37">
        <f t="shared" si="311"/>
        <v>3414</v>
      </c>
      <c r="B3416" s="38">
        <v>470.50200000000001</v>
      </c>
      <c r="H3416" s="37">
        <f t="shared" si="312"/>
        <v>3414</v>
      </c>
      <c r="I3416" s="42">
        <f t="shared" si="309"/>
        <v>470.46974900924704</v>
      </c>
      <c r="O3416" s="43"/>
      <c r="P3416" s="43"/>
      <c r="X3416" s="37">
        <f t="shared" si="310"/>
        <v>3419</v>
      </c>
      <c r="Y3416" s="38">
        <f t="shared" si="308"/>
        <v>470.96699999999998</v>
      </c>
    </row>
    <row r="3417" spans="1:25" x14ac:dyDescent="0.2">
      <c r="A3417" s="37">
        <f t="shared" si="311"/>
        <v>3415</v>
      </c>
      <c r="B3417" s="38">
        <v>470.59500000000003</v>
      </c>
      <c r="H3417" s="37">
        <f t="shared" si="312"/>
        <v>3415</v>
      </c>
      <c r="I3417" s="42">
        <f t="shared" si="309"/>
        <v>470.56274768824306</v>
      </c>
      <c r="O3417" s="43"/>
      <c r="P3417" s="43"/>
      <c r="X3417" s="37">
        <f t="shared" si="310"/>
        <v>3420</v>
      </c>
      <c r="Y3417" s="38">
        <f t="shared" si="308"/>
        <v>471.06</v>
      </c>
    </row>
    <row r="3418" spans="1:25" x14ac:dyDescent="0.2">
      <c r="A3418" s="37">
        <f t="shared" si="311"/>
        <v>3416</v>
      </c>
      <c r="B3418" s="38">
        <v>470.68799999999999</v>
      </c>
      <c r="H3418" s="37">
        <f t="shared" si="312"/>
        <v>3416</v>
      </c>
      <c r="I3418" s="42">
        <f t="shared" si="309"/>
        <v>470.65574636723909</v>
      </c>
      <c r="O3418" s="43"/>
      <c r="P3418" s="43"/>
      <c r="X3418" s="37">
        <f t="shared" si="310"/>
        <v>3421</v>
      </c>
      <c r="Y3418" s="38">
        <f t="shared" si="308"/>
        <v>471.15300000000002</v>
      </c>
    </row>
    <row r="3419" spans="1:25" x14ac:dyDescent="0.2">
      <c r="A3419" s="37">
        <f t="shared" si="311"/>
        <v>3417</v>
      </c>
      <c r="B3419" s="38">
        <v>470.78100000000001</v>
      </c>
      <c r="H3419" s="37">
        <f t="shared" si="312"/>
        <v>3417</v>
      </c>
      <c r="I3419" s="42">
        <f t="shared" si="309"/>
        <v>470.74874504623517</v>
      </c>
      <c r="O3419" s="43"/>
      <c r="P3419" s="43"/>
      <c r="X3419" s="37">
        <f t="shared" si="310"/>
        <v>3422</v>
      </c>
      <c r="Y3419" s="38">
        <f t="shared" si="308"/>
        <v>471.24599999999998</v>
      </c>
    </row>
    <row r="3420" spans="1:25" x14ac:dyDescent="0.2">
      <c r="A3420" s="37">
        <f t="shared" si="311"/>
        <v>3418</v>
      </c>
      <c r="B3420" s="38">
        <v>470.87400000000002</v>
      </c>
      <c r="H3420" s="37">
        <f t="shared" si="312"/>
        <v>3418</v>
      </c>
      <c r="I3420" s="42">
        <f t="shared" si="309"/>
        <v>470.8417437252312</v>
      </c>
      <c r="O3420" s="43"/>
      <c r="P3420" s="43"/>
      <c r="X3420" s="37">
        <f t="shared" si="310"/>
        <v>3423</v>
      </c>
      <c r="Y3420" s="38">
        <f t="shared" si="308"/>
        <v>471.339</v>
      </c>
    </row>
    <row r="3421" spans="1:25" x14ac:dyDescent="0.2">
      <c r="A3421" s="37">
        <f t="shared" si="311"/>
        <v>3419</v>
      </c>
      <c r="B3421" s="38">
        <v>470.96699999999998</v>
      </c>
      <c r="H3421" s="37">
        <f t="shared" si="312"/>
        <v>3419</v>
      </c>
      <c r="I3421" s="42">
        <f t="shared" si="309"/>
        <v>470.93474240422722</v>
      </c>
      <c r="O3421" s="43"/>
      <c r="P3421" s="43"/>
      <c r="X3421" s="37">
        <f t="shared" si="310"/>
        <v>3424</v>
      </c>
      <c r="Y3421" s="38">
        <f t="shared" si="308"/>
        <v>471.43200000000002</v>
      </c>
    </row>
    <row r="3422" spans="1:25" x14ac:dyDescent="0.2">
      <c r="A3422" s="37">
        <f t="shared" si="311"/>
        <v>3420</v>
      </c>
      <c r="B3422" s="38">
        <v>471.06</v>
      </c>
      <c r="H3422" s="37">
        <f t="shared" si="312"/>
        <v>3420</v>
      </c>
      <c r="I3422" s="42">
        <f t="shared" si="309"/>
        <v>471.02774108322325</v>
      </c>
      <c r="O3422" s="43"/>
      <c r="P3422" s="43"/>
      <c r="X3422" s="37">
        <f t="shared" si="310"/>
        <v>3425</v>
      </c>
      <c r="Y3422" s="38">
        <f t="shared" si="308"/>
        <v>471.52499999999998</v>
      </c>
    </row>
    <row r="3423" spans="1:25" x14ac:dyDescent="0.2">
      <c r="A3423" s="37">
        <f t="shared" si="311"/>
        <v>3421</v>
      </c>
      <c r="B3423" s="38">
        <v>471.15300000000002</v>
      </c>
      <c r="H3423" s="37">
        <f t="shared" si="312"/>
        <v>3421</v>
      </c>
      <c r="I3423" s="42">
        <f t="shared" si="309"/>
        <v>471.12073976221927</v>
      </c>
      <c r="O3423" s="43"/>
      <c r="P3423" s="43"/>
      <c r="X3423" s="37">
        <f t="shared" si="310"/>
        <v>3426</v>
      </c>
      <c r="Y3423" s="38">
        <f t="shared" si="308"/>
        <v>471.61799999999999</v>
      </c>
    </row>
    <row r="3424" spans="1:25" x14ac:dyDescent="0.2">
      <c r="A3424" s="37">
        <f t="shared" si="311"/>
        <v>3422</v>
      </c>
      <c r="B3424" s="38">
        <v>471.24599999999998</v>
      </c>
      <c r="H3424" s="37">
        <f t="shared" si="312"/>
        <v>3422</v>
      </c>
      <c r="I3424" s="42">
        <f t="shared" si="309"/>
        <v>471.21373844121536</v>
      </c>
      <c r="O3424" s="43"/>
      <c r="P3424" s="43"/>
      <c r="X3424" s="37">
        <f t="shared" si="310"/>
        <v>3427</v>
      </c>
      <c r="Y3424" s="38">
        <f t="shared" si="308"/>
        <v>471.71100000000001</v>
      </c>
    </row>
    <row r="3425" spans="1:25" x14ac:dyDescent="0.2">
      <c r="A3425" s="37">
        <f t="shared" si="311"/>
        <v>3423</v>
      </c>
      <c r="B3425" s="38">
        <v>471.339</v>
      </c>
      <c r="H3425" s="37">
        <f t="shared" si="312"/>
        <v>3423</v>
      </c>
      <c r="I3425" s="42">
        <f t="shared" si="309"/>
        <v>471.30673712021138</v>
      </c>
      <c r="O3425" s="43"/>
      <c r="P3425" s="43"/>
      <c r="X3425" s="37">
        <f t="shared" si="310"/>
        <v>3428</v>
      </c>
      <c r="Y3425" s="38">
        <f t="shared" si="308"/>
        <v>471.80399999999997</v>
      </c>
    </row>
    <row r="3426" spans="1:25" x14ac:dyDescent="0.2">
      <c r="A3426" s="37">
        <f t="shared" si="311"/>
        <v>3424</v>
      </c>
      <c r="B3426" s="38">
        <v>471.43200000000002</v>
      </c>
      <c r="H3426" s="37">
        <f t="shared" si="312"/>
        <v>3424</v>
      </c>
      <c r="I3426" s="42">
        <f t="shared" si="309"/>
        <v>471.39973579920741</v>
      </c>
      <c r="O3426" s="43"/>
      <c r="P3426" s="43"/>
      <c r="X3426" s="37">
        <f t="shared" si="310"/>
        <v>3429</v>
      </c>
      <c r="Y3426" s="38">
        <f t="shared" si="308"/>
        <v>471.89699999999999</v>
      </c>
    </row>
    <row r="3427" spans="1:25" x14ac:dyDescent="0.2">
      <c r="A3427" s="37">
        <f t="shared" si="311"/>
        <v>3425</v>
      </c>
      <c r="B3427" s="38">
        <v>471.52499999999998</v>
      </c>
      <c r="H3427" s="37">
        <f t="shared" si="312"/>
        <v>3425</v>
      </c>
      <c r="I3427" s="42">
        <f t="shared" si="309"/>
        <v>471.49273447820343</v>
      </c>
      <c r="O3427" s="43"/>
      <c r="P3427" s="43"/>
      <c r="X3427" s="37">
        <f t="shared" si="310"/>
        <v>3430</v>
      </c>
      <c r="Y3427" s="38">
        <f t="shared" si="308"/>
        <v>471.99</v>
      </c>
    </row>
    <row r="3428" spans="1:25" x14ac:dyDescent="0.2">
      <c r="A3428" s="37">
        <f t="shared" si="311"/>
        <v>3426</v>
      </c>
      <c r="B3428" s="38">
        <v>471.61799999999999</v>
      </c>
      <c r="H3428" s="37">
        <f t="shared" si="312"/>
        <v>3426</v>
      </c>
      <c r="I3428" s="42">
        <f t="shared" si="309"/>
        <v>471.58573315719946</v>
      </c>
      <c r="O3428" s="43"/>
      <c r="P3428" s="43"/>
      <c r="X3428" s="37">
        <f t="shared" si="310"/>
        <v>3431</v>
      </c>
      <c r="Y3428" s="38">
        <f t="shared" si="308"/>
        <v>472.08299999999997</v>
      </c>
    </row>
    <row r="3429" spans="1:25" x14ac:dyDescent="0.2">
      <c r="A3429" s="37">
        <f t="shared" si="311"/>
        <v>3427</v>
      </c>
      <c r="B3429" s="38">
        <v>471.71100000000001</v>
      </c>
      <c r="H3429" s="37">
        <f t="shared" si="312"/>
        <v>3427</v>
      </c>
      <c r="I3429" s="42">
        <f t="shared" si="309"/>
        <v>471.67873183619554</v>
      </c>
      <c r="O3429" s="43"/>
      <c r="P3429" s="43"/>
      <c r="X3429" s="37">
        <f t="shared" si="310"/>
        <v>3432</v>
      </c>
      <c r="Y3429" s="38">
        <f t="shared" si="308"/>
        <v>472.17599999999999</v>
      </c>
    </row>
    <row r="3430" spans="1:25" x14ac:dyDescent="0.2">
      <c r="A3430" s="37">
        <f t="shared" si="311"/>
        <v>3428</v>
      </c>
      <c r="B3430" s="38">
        <v>471.80399999999997</v>
      </c>
      <c r="H3430" s="37">
        <f t="shared" si="312"/>
        <v>3428</v>
      </c>
      <c r="I3430" s="42">
        <f t="shared" si="309"/>
        <v>471.77173051519156</v>
      </c>
      <c r="O3430" s="43"/>
      <c r="P3430" s="43"/>
      <c r="X3430" s="37">
        <f t="shared" si="310"/>
        <v>3433</v>
      </c>
      <c r="Y3430" s="38">
        <f t="shared" si="308"/>
        <v>472.26900000000001</v>
      </c>
    </row>
    <row r="3431" spans="1:25" x14ac:dyDescent="0.2">
      <c r="A3431" s="37">
        <f t="shared" si="311"/>
        <v>3429</v>
      </c>
      <c r="B3431" s="38">
        <v>471.89699999999999</v>
      </c>
      <c r="H3431" s="37">
        <f t="shared" si="312"/>
        <v>3429</v>
      </c>
      <c r="I3431" s="42">
        <f t="shared" si="309"/>
        <v>471.86472919418759</v>
      </c>
      <c r="O3431" s="43"/>
      <c r="P3431" s="43"/>
      <c r="X3431" s="37">
        <f t="shared" si="310"/>
        <v>3434</v>
      </c>
      <c r="Y3431" s="38">
        <f t="shared" si="308"/>
        <v>472.36200000000002</v>
      </c>
    </row>
    <row r="3432" spans="1:25" x14ac:dyDescent="0.2">
      <c r="A3432" s="37">
        <f t="shared" si="311"/>
        <v>3430</v>
      </c>
      <c r="B3432" s="38">
        <v>471.99</v>
      </c>
      <c r="H3432" s="37">
        <f t="shared" si="312"/>
        <v>3430</v>
      </c>
      <c r="I3432" s="42">
        <f t="shared" si="309"/>
        <v>471.95772787318361</v>
      </c>
      <c r="O3432" s="43"/>
      <c r="P3432" s="43"/>
      <c r="X3432" s="37">
        <f t="shared" si="310"/>
        <v>3435</v>
      </c>
      <c r="Y3432" s="38">
        <f t="shared" si="308"/>
        <v>472.45499999999998</v>
      </c>
    </row>
    <row r="3433" spans="1:25" x14ac:dyDescent="0.2">
      <c r="A3433" s="37">
        <f t="shared" si="311"/>
        <v>3431</v>
      </c>
      <c r="B3433" s="38">
        <v>472.08299999999997</v>
      </c>
      <c r="H3433" s="37">
        <f t="shared" si="312"/>
        <v>3431</v>
      </c>
      <c r="I3433" s="42">
        <f t="shared" si="309"/>
        <v>472.05072655217964</v>
      </c>
      <c r="O3433" s="43"/>
      <c r="P3433" s="43"/>
      <c r="X3433" s="37">
        <f t="shared" si="310"/>
        <v>3436</v>
      </c>
      <c r="Y3433" s="38">
        <f t="shared" si="308"/>
        <v>472.548</v>
      </c>
    </row>
    <row r="3434" spans="1:25" x14ac:dyDescent="0.2">
      <c r="A3434" s="37">
        <f t="shared" si="311"/>
        <v>3432</v>
      </c>
      <c r="B3434" s="38">
        <v>472.17599999999999</v>
      </c>
      <c r="H3434" s="37">
        <f t="shared" si="312"/>
        <v>3432</v>
      </c>
      <c r="I3434" s="42">
        <f t="shared" si="309"/>
        <v>472.14372523117572</v>
      </c>
      <c r="O3434" s="43"/>
      <c r="P3434" s="43"/>
      <c r="X3434" s="37">
        <f t="shared" si="310"/>
        <v>3437</v>
      </c>
      <c r="Y3434" s="38">
        <f t="shared" si="308"/>
        <v>472.64100000000002</v>
      </c>
    </row>
    <row r="3435" spans="1:25" x14ac:dyDescent="0.2">
      <c r="A3435" s="37">
        <f t="shared" si="311"/>
        <v>3433</v>
      </c>
      <c r="B3435" s="38">
        <v>472.26900000000001</v>
      </c>
      <c r="H3435" s="37">
        <f t="shared" si="312"/>
        <v>3433</v>
      </c>
      <c r="I3435" s="42">
        <f t="shared" si="309"/>
        <v>472.23672391017175</v>
      </c>
      <c r="O3435" s="43"/>
      <c r="P3435" s="43"/>
      <c r="X3435" s="37">
        <f t="shared" si="310"/>
        <v>3438</v>
      </c>
      <c r="Y3435" s="38">
        <f t="shared" si="308"/>
        <v>472.73399999999998</v>
      </c>
    </row>
    <row r="3436" spans="1:25" x14ac:dyDescent="0.2">
      <c r="A3436" s="37">
        <f t="shared" si="311"/>
        <v>3434</v>
      </c>
      <c r="B3436" s="38">
        <v>472.36200000000002</v>
      </c>
      <c r="H3436" s="37">
        <f t="shared" si="312"/>
        <v>3434</v>
      </c>
      <c r="I3436" s="42">
        <f t="shared" si="309"/>
        <v>472.32972258916777</v>
      </c>
      <c r="O3436" s="43"/>
      <c r="P3436" s="43"/>
      <c r="X3436" s="37">
        <f t="shared" si="310"/>
        <v>3439</v>
      </c>
      <c r="Y3436" s="38">
        <f t="shared" si="308"/>
        <v>472.827</v>
      </c>
    </row>
    <row r="3437" spans="1:25" x14ac:dyDescent="0.2">
      <c r="A3437" s="37">
        <f t="shared" si="311"/>
        <v>3435</v>
      </c>
      <c r="B3437" s="38">
        <v>472.45499999999998</v>
      </c>
      <c r="H3437" s="37">
        <f t="shared" si="312"/>
        <v>3435</v>
      </c>
      <c r="I3437" s="42">
        <f t="shared" si="309"/>
        <v>472.4227212681638</v>
      </c>
      <c r="O3437" s="43"/>
      <c r="P3437" s="43"/>
      <c r="X3437" s="37">
        <f t="shared" si="310"/>
        <v>3440</v>
      </c>
      <c r="Y3437" s="38">
        <f t="shared" si="308"/>
        <v>472.92</v>
      </c>
    </row>
    <row r="3438" spans="1:25" x14ac:dyDescent="0.2">
      <c r="A3438" s="37">
        <f t="shared" si="311"/>
        <v>3436</v>
      </c>
      <c r="B3438" s="38">
        <v>472.548</v>
      </c>
      <c r="H3438" s="37">
        <f t="shared" si="312"/>
        <v>3436</v>
      </c>
      <c r="I3438" s="42">
        <f t="shared" si="309"/>
        <v>472.51571994715982</v>
      </c>
      <c r="O3438" s="43"/>
      <c r="P3438" s="43"/>
      <c r="X3438" s="37">
        <f t="shared" si="310"/>
        <v>3441</v>
      </c>
      <c r="Y3438" s="38">
        <f t="shared" si="308"/>
        <v>473.01299999999998</v>
      </c>
    </row>
    <row r="3439" spans="1:25" x14ac:dyDescent="0.2">
      <c r="A3439" s="37">
        <f t="shared" si="311"/>
        <v>3437</v>
      </c>
      <c r="B3439" s="38">
        <v>472.64100000000002</v>
      </c>
      <c r="H3439" s="37">
        <f t="shared" si="312"/>
        <v>3437</v>
      </c>
      <c r="I3439" s="42">
        <f t="shared" si="309"/>
        <v>472.60871862615591</v>
      </c>
      <c r="O3439" s="43"/>
      <c r="P3439" s="43"/>
      <c r="X3439" s="37">
        <f t="shared" si="310"/>
        <v>3442</v>
      </c>
      <c r="Y3439" s="38">
        <f t="shared" si="308"/>
        <v>473.10599999999999</v>
      </c>
    </row>
    <row r="3440" spans="1:25" x14ac:dyDescent="0.2">
      <c r="A3440" s="37">
        <f t="shared" si="311"/>
        <v>3438</v>
      </c>
      <c r="B3440" s="38">
        <v>472.73399999999998</v>
      </c>
      <c r="H3440" s="37">
        <f t="shared" si="312"/>
        <v>3438</v>
      </c>
      <c r="I3440" s="42">
        <f t="shared" si="309"/>
        <v>472.70171730515193</v>
      </c>
      <c r="O3440" s="43"/>
      <c r="P3440" s="43"/>
      <c r="X3440" s="37">
        <f t="shared" si="310"/>
        <v>3443</v>
      </c>
      <c r="Y3440" s="38">
        <f t="shared" si="308"/>
        <v>473.19900000000001</v>
      </c>
    </row>
    <row r="3441" spans="1:25" x14ac:dyDescent="0.2">
      <c r="A3441" s="37">
        <f t="shared" si="311"/>
        <v>3439</v>
      </c>
      <c r="B3441" s="38">
        <v>472.827</v>
      </c>
      <c r="H3441" s="37">
        <f t="shared" si="312"/>
        <v>3439</v>
      </c>
      <c r="I3441" s="42">
        <f t="shared" si="309"/>
        <v>472.79471598414796</v>
      </c>
      <c r="O3441" s="43"/>
      <c r="P3441" s="43"/>
      <c r="X3441" s="37">
        <f t="shared" si="310"/>
        <v>3444</v>
      </c>
      <c r="Y3441" s="38">
        <f t="shared" si="308"/>
        <v>473.29200000000003</v>
      </c>
    </row>
    <row r="3442" spans="1:25" x14ac:dyDescent="0.2">
      <c r="A3442" s="37">
        <f t="shared" si="311"/>
        <v>3440</v>
      </c>
      <c r="B3442" s="38">
        <v>472.92</v>
      </c>
      <c r="H3442" s="37">
        <f t="shared" si="312"/>
        <v>3440</v>
      </c>
      <c r="I3442" s="42">
        <f t="shared" si="309"/>
        <v>472.88771466314398</v>
      </c>
      <c r="O3442" s="43"/>
      <c r="P3442" s="43"/>
      <c r="X3442" s="37">
        <f t="shared" si="310"/>
        <v>3445</v>
      </c>
      <c r="Y3442" s="38">
        <f t="shared" si="308"/>
        <v>473.38499999999999</v>
      </c>
    </row>
    <row r="3443" spans="1:25" x14ac:dyDescent="0.2">
      <c r="A3443" s="37">
        <f t="shared" si="311"/>
        <v>3441</v>
      </c>
      <c r="B3443" s="38">
        <v>473.01299999999998</v>
      </c>
      <c r="H3443" s="37">
        <f t="shared" si="312"/>
        <v>3441</v>
      </c>
      <c r="I3443" s="42">
        <f t="shared" si="309"/>
        <v>472.98071334214001</v>
      </c>
      <c r="O3443" s="43"/>
      <c r="P3443" s="43"/>
      <c r="X3443" s="37">
        <f t="shared" si="310"/>
        <v>3446</v>
      </c>
      <c r="Y3443" s="38">
        <f t="shared" si="308"/>
        <v>473.47800000000001</v>
      </c>
    </row>
    <row r="3444" spans="1:25" x14ac:dyDescent="0.2">
      <c r="A3444" s="37">
        <f t="shared" si="311"/>
        <v>3442</v>
      </c>
      <c r="B3444" s="38">
        <v>473.10599999999999</v>
      </c>
      <c r="H3444" s="37">
        <f t="shared" si="312"/>
        <v>3442</v>
      </c>
      <c r="I3444" s="42">
        <f t="shared" si="309"/>
        <v>473.07371202113609</v>
      </c>
      <c r="O3444" s="43"/>
      <c r="P3444" s="43"/>
      <c r="X3444" s="37">
        <f t="shared" si="310"/>
        <v>3447</v>
      </c>
      <c r="Y3444" s="38">
        <f t="shared" si="308"/>
        <v>473.57100000000003</v>
      </c>
    </row>
    <row r="3445" spans="1:25" x14ac:dyDescent="0.2">
      <c r="A3445" s="37">
        <f t="shared" si="311"/>
        <v>3443</v>
      </c>
      <c r="B3445" s="38">
        <v>473.19900000000001</v>
      </c>
      <c r="H3445" s="37">
        <f t="shared" si="312"/>
        <v>3443</v>
      </c>
      <c r="I3445" s="42">
        <f t="shared" si="309"/>
        <v>473.16671070013211</v>
      </c>
      <c r="O3445" s="43"/>
      <c r="P3445" s="43"/>
      <c r="X3445" s="37">
        <f t="shared" si="310"/>
        <v>3448</v>
      </c>
      <c r="Y3445" s="38">
        <f t="shared" si="308"/>
        <v>473.66399999999999</v>
      </c>
    </row>
    <row r="3446" spans="1:25" x14ac:dyDescent="0.2">
      <c r="A3446" s="37">
        <f t="shared" si="311"/>
        <v>3444</v>
      </c>
      <c r="B3446" s="38">
        <v>473.29200000000003</v>
      </c>
      <c r="H3446" s="37">
        <f t="shared" si="312"/>
        <v>3444</v>
      </c>
      <c r="I3446" s="42">
        <f t="shared" si="309"/>
        <v>473.25970937912814</v>
      </c>
      <c r="O3446" s="43"/>
      <c r="P3446" s="43"/>
      <c r="X3446" s="37">
        <f t="shared" si="310"/>
        <v>3449</v>
      </c>
      <c r="Y3446" s="38">
        <f t="shared" ref="Y3446:Y3509" si="313">SUM(Y$2997+((Y$3997-Y$2997)*((X3446-X$2997)/(X$3997-X$2997))))</f>
        <v>473.75700000000001</v>
      </c>
    </row>
    <row r="3447" spans="1:25" x14ac:dyDescent="0.2">
      <c r="A3447" s="37">
        <f t="shared" si="311"/>
        <v>3445</v>
      </c>
      <c r="B3447" s="38">
        <v>473.38499999999999</v>
      </c>
      <c r="H3447" s="37">
        <f t="shared" si="312"/>
        <v>3445</v>
      </c>
      <c r="I3447" s="42">
        <f t="shared" si="309"/>
        <v>473.35270805812416</v>
      </c>
      <c r="O3447" s="43"/>
      <c r="P3447" s="43"/>
      <c r="X3447" s="37">
        <f t="shared" si="310"/>
        <v>3450</v>
      </c>
      <c r="Y3447" s="38">
        <f t="shared" si="313"/>
        <v>473.85</v>
      </c>
    </row>
    <row r="3448" spans="1:25" x14ac:dyDescent="0.2">
      <c r="A3448" s="37">
        <f t="shared" si="311"/>
        <v>3446</v>
      </c>
      <c r="B3448" s="38">
        <v>473.47800000000001</v>
      </c>
      <c r="H3448" s="37">
        <f t="shared" si="312"/>
        <v>3446</v>
      </c>
      <c r="I3448" s="42">
        <f t="shared" si="309"/>
        <v>473.44570673712019</v>
      </c>
      <c r="O3448" s="43"/>
      <c r="P3448" s="43"/>
      <c r="X3448" s="37">
        <f t="shared" si="310"/>
        <v>3451</v>
      </c>
      <c r="Y3448" s="38">
        <f t="shared" si="313"/>
        <v>473.94299999999998</v>
      </c>
    </row>
    <row r="3449" spans="1:25" x14ac:dyDescent="0.2">
      <c r="A3449" s="37">
        <f t="shared" si="311"/>
        <v>3447</v>
      </c>
      <c r="B3449" s="38">
        <v>473.57100000000003</v>
      </c>
      <c r="H3449" s="37">
        <f t="shared" si="312"/>
        <v>3447</v>
      </c>
      <c r="I3449" s="42">
        <f t="shared" si="309"/>
        <v>473.53870541611627</v>
      </c>
      <c r="O3449" s="43"/>
      <c r="P3449" s="43"/>
      <c r="X3449" s="37">
        <f t="shared" si="310"/>
        <v>3452</v>
      </c>
      <c r="Y3449" s="38">
        <f t="shared" si="313"/>
        <v>474.036</v>
      </c>
    </row>
    <row r="3450" spans="1:25" x14ac:dyDescent="0.2">
      <c r="A3450" s="37">
        <f t="shared" si="311"/>
        <v>3448</v>
      </c>
      <c r="B3450" s="38">
        <v>473.66399999999999</v>
      </c>
      <c r="H3450" s="37">
        <f t="shared" si="312"/>
        <v>3448</v>
      </c>
      <c r="I3450" s="42">
        <f t="shared" si="309"/>
        <v>473.6317040951123</v>
      </c>
      <c r="O3450" s="43"/>
      <c r="P3450" s="43"/>
      <c r="X3450" s="37">
        <f t="shared" si="310"/>
        <v>3453</v>
      </c>
      <c r="Y3450" s="38">
        <f t="shared" si="313"/>
        <v>474.12900000000002</v>
      </c>
    </row>
    <row r="3451" spans="1:25" x14ac:dyDescent="0.2">
      <c r="A3451" s="37">
        <f t="shared" si="311"/>
        <v>3449</v>
      </c>
      <c r="B3451" s="38">
        <v>473.75700000000001</v>
      </c>
      <c r="H3451" s="37">
        <f t="shared" si="312"/>
        <v>3449</v>
      </c>
      <c r="I3451" s="42">
        <f t="shared" si="309"/>
        <v>473.72470277410832</v>
      </c>
      <c r="O3451" s="43"/>
      <c r="P3451" s="43"/>
      <c r="X3451" s="37">
        <f t="shared" si="310"/>
        <v>3454</v>
      </c>
      <c r="Y3451" s="38">
        <f t="shared" si="313"/>
        <v>474.22199999999998</v>
      </c>
    </row>
    <row r="3452" spans="1:25" x14ac:dyDescent="0.2">
      <c r="A3452" s="37">
        <f t="shared" si="311"/>
        <v>3450</v>
      </c>
      <c r="B3452" s="38">
        <v>473.85</v>
      </c>
      <c r="H3452" s="37">
        <f t="shared" si="312"/>
        <v>3450</v>
      </c>
      <c r="I3452" s="42">
        <f t="shared" ref="I3452:I3515" si="314">SUM($F$47+(($F$48-$F$47)*((H3452-$E$47)/($E$48-$E$47))))</f>
        <v>473.81770145310435</v>
      </c>
      <c r="O3452" s="43"/>
      <c r="P3452" s="43"/>
      <c r="X3452" s="37">
        <f t="shared" si="310"/>
        <v>3455</v>
      </c>
      <c r="Y3452" s="38">
        <f t="shared" si="313"/>
        <v>474.315</v>
      </c>
    </row>
    <row r="3453" spans="1:25" x14ac:dyDescent="0.2">
      <c r="A3453" s="37">
        <f t="shared" si="311"/>
        <v>3451</v>
      </c>
      <c r="B3453" s="38">
        <v>473.94299999999998</v>
      </c>
      <c r="H3453" s="37">
        <f t="shared" si="312"/>
        <v>3451</v>
      </c>
      <c r="I3453" s="42">
        <f t="shared" si="314"/>
        <v>473.91070013210037</v>
      </c>
      <c r="O3453" s="43"/>
      <c r="P3453" s="43"/>
      <c r="X3453" s="37">
        <f t="shared" si="310"/>
        <v>3456</v>
      </c>
      <c r="Y3453" s="38">
        <f t="shared" si="313"/>
        <v>474.40800000000002</v>
      </c>
    </row>
    <row r="3454" spans="1:25" x14ac:dyDescent="0.2">
      <c r="A3454" s="37">
        <f t="shared" si="311"/>
        <v>3452</v>
      </c>
      <c r="B3454" s="38">
        <v>474.036</v>
      </c>
      <c r="H3454" s="37">
        <f t="shared" si="312"/>
        <v>3452</v>
      </c>
      <c r="I3454" s="42">
        <f t="shared" si="314"/>
        <v>474.00369881109646</v>
      </c>
      <c r="O3454" s="43"/>
      <c r="P3454" s="43"/>
      <c r="X3454" s="37">
        <f t="shared" si="310"/>
        <v>3457</v>
      </c>
      <c r="Y3454" s="38">
        <f t="shared" si="313"/>
        <v>474.50099999999998</v>
      </c>
    </row>
    <row r="3455" spans="1:25" x14ac:dyDescent="0.2">
      <c r="A3455" s="37">
        <f t="shared" si="311"/>
        <v>3453</v>
      </c>
      <c r="B3455" s="38">
        <v>474.12900000000002</v>
      </c>
      <c r="H3455" s="37">
        <f t="shared" si="312"/>
        <v>3453</v>
      </c>
      <c r="I3455" s="42">
        <f t="shared" si="314"/>
        <v>474.09669749009248</v>
      </c>
      <c r="O3455" s="43"/>
      <c r="P3455" s="43"/>
      <c r="X3455" s="37">
        <f t="shared" si="310"/>
        <v>3458</v>
      </c>
      <c r="Y3455" s="38">
        <f t="shared" si="313"/>
        <v>474.59399999999999</v>
      </c>
    </row>
    <row r="3456" spans="1:25" x14ac:dyDescent="0.2">
      <c r="A3456" s="37">
        <f t="shared" si="311"/>
        <v>3454</v>
      </c>
      <c r="B3456" s="38">
        <v>474.22199999999998</v>
      </c>
      <c r="H3456" s="37">
        <f t="shared" si="312"/>
        <v>3454</v>
      </c>
      <c r="I3456" s="42">
        <f t="shared" si="314"/>
        <v>474.18969616908851</v>
      </c>
      <c r="O3456" s="43"/>
      <c r="P3456" s="43"/>
      <c r="X3456" s="37">
        <f t="shared" si="310"/>
        <v>3459</v>
      </c>
      <c r="Y3456" s="38">
        <f t="shared" si="313"/>
        <v>474.68700000000001</v>
      </c>
    </row>
    <row r="3457" spans="1:25" x14ac:dyDescent="0.2">
      <c r="A3457" s="37">
        <f t="shared" si="311"/>
        <v>3455</v>
      </c>
      <c r="B3457" s="38">
        <v>474.315</v>
      </c>
      <c r="H3457" s="37">
        <f t="shared" si="312"/>
        <v>3455</v>
      </c>
      <c r="I3457" s="42">
        <f t="shared" si="314"/>
        <v>474.28269484808453</v>
      </c>
      <c r="O3457" s="43"/>
      <c r="P3457" s="43"/>
      <c r="X3457" s="37">
        <f t="shared" si="310"/>
        <v>3460</v>
      </c>
      <c r="Y3457" s="38">
        <f t="shared" si="313"/>
        <v>474.78</v>
      </c>
    </row>
    <row r="3458" spans="1:25" x14ac:dyDescent="0.2">
      <c r="A3458" s="37">
        <f t="shared" si="311"/>
        <v>3456</v>
      </c>
      <c r="B3458" s="38">
        <v>474.40800000000002</v>
      </c>
      <c r="H3458" s="37">
        <f t="shared" si="312"/>
        <v>3456</v>
      </c>
      <c r="I3458" s="42">
        <f t="shared" si="314"/>
        <v>474.37569352708056</v>
      </c>
      <c r="O3458" s="43"/>
      <c r="P3458" s="43"/>
      <c r="X3458" s="37">
        <f t="shared" si="310"/>
        <v>3461</v>
      </c>
      <c r="Y3458" s="38">
        <f t="shared" si="313"/>
        <v>474.87299999999999</v>
      </c>
    </row>
    <row r="3459" spans="1:25" x14ac:dyDescent="0.2">
      <c r="A3459" s="37">
        <f t="shared" si="311"/>
        <v>3457</v>
      </c>
      <c r="B3459" s="38">
        <v>474.50099999999998</v>
      </c>
      <c r="H3459" s="37">
        <f t="shared" si="312"/>
        <v>3457</v>
      </c>
      <c r="I3459" s="42">
        <f t="shared" si="314"/>
        <v>474.46869220607664</v>
      </c>
      <c r="O3459" s="43"/>
      <c r="P3459" s="43"/>
      <c r="X3459" s="37">
        <f t="shared" si="310"/>
        <v>3462</v>
      </c>
      <c r="Y3459" s="38">
        <f t="shared" si="313"/>
        <v>474.96600000000001</v>
      </c>
    </row>
    <row r="3460" spans="1:25" x14ac:dyDescent="0.2">
      <c r="A3460" s="37">
        <f t="shared" si="311"/>
        <v>3458</v>
      </c>
      <c r="B3460" s="38">
        <v>474.59399999999999</v>
      </c>
      <c r="H3460" s="37">
        <f t="shared" si="312"/>
        <v>3458</v>
      </c>
      <c r="I3460" s="42">
        <f t="shared" si="314"/>
        <v>474.56169088507266</v>
      </c>
      <c r="O3460" s="43"/>
      <c r="P3460" s="43"/>
      <c r="X3460" s="37">
        <f t="shared" ref="X3460:X3523" si="315">X3459+1</f>
        <v>3463</v>
      </c>
      <c r="Y3460" s="38">
        <f t="shared" si="313"/>
        <v>475.05900000000003</v>
      </c>
    </row>
    <row r="3461" spans="1:25" x14ac:dyDescent="0.2">
      <c r="A3461" s="37">
        <f t="shared" si="311"/>
        <v>3459</v>
      </c>
      <c r="B3461" s="38">
        <v>474.68700000000001</v>
      </c>
      <c r="H3461" s="37">
        <f t="shared" si="312"/>
        <v>3459</v>
      </c>
      <c r="I3461" s="42">
        <f t="shared" si="314"/>
        <v>474.65468956406869</v>
      </c>
      <c r="O3461" s="43"/>
      <c r="P3461" s="43"/>
      <c r="X3461" s="37">
        <f t="shared" si="315"/>
        <v>3464</v>
      </c>
      <c r="Y3461" s="38">
        <f t="shared" si="313"/>
        <v>475.15199999999999</v>
      </c>
    </row>
    <row r="3462" spans="1:25" x14ac:dyDescent="0.2">
      <c r="A3462" s="37">
        <f t="shared" si="311"/>
        <v>3460</v>
      </c>
      <c r="B3462" s="38">
        <v>474.78</v>
      </c>
      <c r="H3462" s="37">
        <f t="shared" si="312"/>
        <v>3460</v>
      </c>
      <c r="I3462" s="42">
        <f t="shared" si="314"/>
        <v>474.74768824306472</v>
      </c>
      <c r="O3462" s="43"/>
      <c r="P3462" s="43"/>
      <c r="X3462" s="37">
        <f t="shared" si="315"/>
        <v>3465</v>
      </c>
      <c r="Y3462" s="38">
        <f t="shared" si="313"/>
        <v>475.245</v>
      </c>
    </row>
    <row r="3463" spans="1:25" x14ac:dyDescent="0.2">
      <c r="A3463" s="37">
        <f t="shared" si="311"/>
        <v>3461</v>
      </c>
      <c r="B3463" s="38">
        <v>474.87299999999999</v>
      </c>
      <c r="H3463" s="37">
        <f t="shared" si="312"/>
        <v>3461</v>
      </c>
      <c r="I3463" s="42">
        <f t="shared" si="314"/>
        <v>474.84068692206074</v>
      </c>
      <c r="O3463" s="43"/>
      <c r="P3463" s="43"/>
      <c r="X3463" s="37">
        <f t="shared" si="315"/>
        <v>3466</v>
      </c>
      <c r="Y3463" s="38">
        <f t="shared" si="313"/>
        <v>475.33800000000002</v>
      </c>
    </row>
    <row r="3464" spans="1:25" x14ac:dyDescent="0.2">
      <c r="A3464" s="37">
        <f t="shared" si="311"/>
        <v>3462</v>
      </c>
      <c r="B3464" s="38">
        <v>474.96600000000001</v>
      </c>
      <c r="H3464" s="37">
        <f t="shared" si="312"/>
        <v>3462</v>
      </c>
      <c r="I3464" s="42">
        <f t="shared" si="314"/>
        <v>474.93368560105682</v>
      </c>
      <c r="O3464" s="43"/>
      <c r="P3464" s="43"/>
      <c r="X3464" s="37">
        <f t="shared" si="315"/>
        <v>3467</v>
      </c>
      <c r="Y3464" s="38">
        <f t="shared" si="313"/>
        <v>475.43099999999998</v>
      </c>
    </row>
    <row r="3465" spans="1:25" x14ac:dyDescent="0.2">
      <c r="A3465" s="37">
        <f t="shared" ref="A3465:A3528" si="316">A3464+1</f>
        <v>3463</v>
      </c>
      <c r="B3465" s="38">
        <v>475.05900000000003</v>
      </c>
      <c r="H3465" s="37">
        <f t="shared" ref="H3465:H3528" si="317">H3464+1</f>
        <v>3463</v>
      </c>
      <c r="I3465" s="42">
        <f t="shared" si="314"/>
        <v>475.02668428005285</v>
      </c>
      <c r="O3465" s="43"/>
      <c r="P3465" s="43"/>
      <c r="X3465" s="37">
        <f t="shared" si="315"/>
        <v>3468</v>
      </c>
      <c r="Y3465" s="38">
        <f t="shared" si="313"/>
        <v>475.524</v>
      </c>
    </row>
    <row r="3466" spans="1:25" x14ac:dyDescent="0.2">
      <c r="A3466" s="37">
        <f t="shared" si="316"/>
        <v>3464</v>
      </c>
      <c r="B3466" s="38">
        <v>475.15199999999999</v>
      </c>
      <c r="H3466" s="37">
        <f t="shared" si="317"/>
        <v>3464</v>
      </c>
      <c r="I3466" s="42">
        <f t="shared" si="314"/>
        <v>475.11968295904887</v>
      </c>
      <c r="O3466" s="43"/>
      <c r="P3466" s="43"/>
      <c r="X3466" s="37">
        <f t="shared" si="315"/>
        <v>3469</v>
      </c>
      <c r="Y3466" s="38">
        <f t="shared" si="313"/>
        <v>475.61700000000002</v>
      </c>
    </row>
    <row r="3467" spans="1:25" x14ac:dyDescent="0.2">
      <c r="A3467" s="37">
        <f t="shared" si="316"/>
        <v>3465</v>
      </c>
      <c r="B3467" s="38">
        <v>475.245</v>
      </c>
      <c r="H3467" s="37">
        <f t="shared" si="317"/>
        <v>3465</v>
      </c>
      <c r="I3467" s="42">
        <f t="shared" si="314"/>
        <v>475.2126816380449</v>
      </c>
      <c r="O3467" s="43"/>
      <c r="P3467" s="43"/>
      <c r="X3467" s="37">
        <f t="shared" si="315"/>
        <v>3470</v>
      </c>
      <c r="Y3467" s="38">
        <f t="shared" si="313"/>
        <v>475.71</v>
      </c>
    </row>
    <row r="3468" spans="1:25" x14ac:dyDescent="0.2">
      <c r="A3468" s="37">
        <f t="shared" si="316"/>
        <v>3466</v>
      </c>
      <c r="B3468" s="38">
        <v>475.33800000000002</v>
      </c>
      <c r="H3468" s="37">
        <f t="shared" si="317"/>
        <v>3466</v>
      </c>
      <c r="I3468" s="42">
        <f t="shared" si="314"/>
        <v>475.30568031704098</v>
      </c>
      <c r="O3468" s="43"/>
      <c r="P3468" s="43"/>
      <c r="X3468" s="37">
        <f t="shared" si="315"/>
        <v>3471</v>
      </c>
      <c r="Y3468" s="38">
        <f t="shared" si="313"/>
        <v>475.803</v>
      </c>
    </row>
    <row r="3469" spans="1:25" x14ac:dyDescent="0.2">
      <c r="A3469" s="37">
        <f t="shared" si="316"/>
        <v>3467</v>
      </c>
      <c r="B3469" s="38">
        <v>475.43099999999998</v>
      </c>
      <c r="H3469" s="37">
        <f t="shared" si="317"/>
        <v>3467</v>
      </c>
      <c r="I3469" s="42">
        <f t="shared" si="314"/>
        <v>475.39867899603701</v>
      </c>
      <c r="O3469" s="43"/>
      <c r="P3469" s="43"/>
      <c r="X3469" s="37">
        <f t="shared" si="315"/>
        <v>3472</v>
      </c>
      <c r="Y3469" s="38">
        <f t="shared" si="313"/>
        <v>475.89600000000002</v>
      </c>
    </row>
    <row r="3470" spans="1:25" x14ac:dyDescent="0.2">
      <c r="A3470" s="37">
        <f t="shared" si="316"/>
        <v>3468</v>
      </c>
      <c r="B3470" s="38">
        <v>475.524</v>
      </c>
      <c r="H3470" s="37">
        <f t="shared" si="317"/>
        <v>3468</v>
      </c>
      <c r="I3470" s="42">
        <f t="shared" si="314"/>
        <v>475.49167767503303</v>
      </c>
      <c r="O3470" s="43"/>
      <c r="P3470" s="43"/>
      <c r="X3470" s="37">
        <f t="shared" si="315"/>
        <v>3473</v>
      </c>
      <c r="Y3470" s="38">
        <f t="shared" si="313"/>
        <v>475.98899999999998</v>
      </c>
    </row>
    <row r="3471" spans="1:25" x14ac:dyDescent="0.2">
      <c r="A3471" s="37">
        <f t="shared" si="316"/>
        <v>3469</v>
      </c>
      <c r="B3471" s="38">
        <v>475.61700000000002</v>
      </c>
      <c r="H3471" s="37">
        <f t="shared" si="317"/>
        <v>3469</v>
      </c>
      <c r="I3471" s="42">
        <f t="shared" si="314"/>
        <v>475.58467635402906</v>
      </c>
      <c r="O3471" s="43"/>
      <c r="P3471" s="43"/>
      <c r="X3471" s="37">
        <f t="shared" si="315"/>
        <v>3474</v>
      </c>
      <c r="Y3471" s="38">
        <f t="shared" si="313"/>
        <v>476.08199999999999</v>
      </c>
    </row>
    <row r="3472" spans="1:25" x14ac:dyDescent="0.2">
      <c r="A3472" s="37">
        <f t="shared" si="316"/>
        <v>3470</v>
      </c>
      <c r="B3472" s="38">
        <v>475.71</v>
      </c>
      <c r="H3472" s="37">
        <f t="shared" si="317"/>
        <v>3470</v>
      </c>
      <c r="I3472" s="42">
        <f t="shared" si="314"/>
        <v>475.67767503302508</v>
      </c>
      <c r="O3472" s="43"/>
      <c r="P3472" s="43"/>
      <c r="X3472" s="37">
        <f t="shared" si="315"/>
        <v>3475</v>
      </c>
      <c r="Y3472" s="38">
        <f t="shared" si="313"/>
        <v>476.17500000000001</v>
      </c>
    </row>
    <row r="3473" spans="1:25" x14ac:dyDescent="0.2">
      <c r="A3473" s="37">
        <f t="shared" si="316"/>
        <v>3471</v>
      </c>
      <c r="B3473" s="38">
        <v>475.803</v>
      </c>
      <c r="H3473" s="37">
        <f t="shared" si="317"/>
        <v>3471</v>
      </c>
      <c r="I3473" s="42">
        <f t="shared" si="314"/>
        <v>475.77067371202111</v>
      </c>
      <c r="O3473" s="43"/>
      <c r="P3473" s="43"/>
      <c r="X3473" s="37">
        <f t="shared" si="315"/>
        <v>3476</v>
      </c>
      <c r="Y3473" s="38">
        <f t="shared" si="313"/>
        <v>476.26800000000003</v>
      </c>
    </row>
    <row r="3474" spans="1:25" x14ac:dyDescent="0.2">
      <c r="A3474" s="37">
        <f t="shared" si="316"/>
        <v>3472</v>
      </c>
      <c r="B3474" s="38">
        <v>475.89600000000002</v>
      </c>
      <c r="H3474" s="37">
        <f t="shared" si="317"/>
        <v>3472</v>
      </c>
      <c r="I3474" s="42">
        <f t="shared" si="314"/>
        <v>475.86367239101719</v>
      </c>
      <c r="O3474" s="43"/>
      <c r="P3474" s="43"/>
      <c r="X3474" s="37">
        <f t="shared" si="315"/>
        <v>3477</v>
      </c>
      <c r="Y3474" s="38">
        <f t="shared" si="313"/>
        <v>476.36099999999999</v>
      </c>
    </row>
    <row r="3475" spans="1:25" x14ac:dyDescent="0.2">
      <c r="A3475" s="37">
        <f t="shared" si="316"/>
        <v>3473</v>
      </c>
      <c r="B3475" s="38">
        <v>475.98899999999998</v>
      </c>
      <c r="H3475" s="37">
        <f t="shared" si="317"/>
        <v>3473</v>
      </c>
      <c r="I3475" s="42">
        <f t="shared" si="314"/>
        <v>475.95667107001321</v>
      </c>
      <c r="O3475" s="43"/>
      <c r="P3475" s="43"/>
      <c r="X3475" s="37">
        <f t="shared" si="315"/>
        <v>3478</v>
      </c>
      <c r="Y3475" s="38">
        <f t="shared" si="313"/>
        <v>476.45400000000001</v>
      </c>
    </row>
    <row r="3476" spans="1:25" x14ac:dyDescent="0.2">
      <c r="A3476" s="37">
        <f t="shared" si="316"/>
        <v>3474</v>
      </c>
      <c r="B3476" s="38">
        <v>476.08199999999999</v>
      </c>
      <c r="H3476" s="37">
        <f t="shared" si="317"/>
        <v>3474</v>
      </c>
      <c r="I3476" s="42">
        <f t="shared" si="314"/>
        <v>476.04966974900924</v>
      </c>
      <c r="O3476" s="43"/>
      <c r="P3476" s="43"/>
      <c r="X3476" s="37">
        <f t="shared" si="315"/>
        <v>3479</v>
      </c>
      <c r="Y3476" s="38">
        <f t="shared" si="313"/>
        <v>476.54700000000003</v>
      </c>
    </row>
    <row r="3477" spans="1:25" x14ac:dyDescent="0.2">
      <c r="A3477" s="37">
        <f t="shared" si="316"/>
        <v>3475</v>
      </c>
      <c r="B3477" s="38">
        <v>476.17500000000001</v>
      </c>
      <c r="H3477" s="37">
        <f t="shared" si="317"/>
        <v>3475</v>
      </c>
      <c r="I3477" s="42">
        <f t="shared" si="314"/>
        <v>476.14266842800527</v>
      </c>
      <c r="O3477" s="43"/>
      <c r="P3477" s="43"/>
      <c r="X3477" s="37">
        <f t="shared" si="315"/>
        <v>3480</v>
      </c>
      <c r="Y3477" s="38">
        <f t="shared" si="313"/>
        <v>476.64</v>
      </c>
    </row>
    <row r="3478" spans="1:25" x14ac:dyDescent="0.2">
      <c r="A3478" s="37">
        <f t="shared" si="316"/>
        <v>3476</v>
      </c>
      <c r="B3478" s="38">
        <v>476.26800000000003</v>
      </c>
      <c r="H3478" s="37">
        <f t="shared" si="317"/>
        <v>3476</v>
      </c>
      <c r="I3478" s="42">
        <f t="shared" si="314"/>
        <v>476.23566710700129</v>
      </c>
      <c r="O3478" s="43"/>
      <c r="P3478" s="43"/>
      <c r="X3478" s="37">
        <f t="shared" si="315"/>
        <v>3481</v>
      </c>
      <c r="Y3478" s="38">
        <f t="shared" si="313"/>
        <v>476.733</v>
      </c>
    </row>
    <row r="3479" spans="1:25" x14ac:dyDescent="0.2">
      <c r="A3479" s="37">
        <f t="shared" si="316"/>
        <v>3477</v>
      </c>
      <c r="B3479" s="38">
        <v>476.36099999999999</v>
      </c>
      <c r="H3479" s="37">
        <f t="shared" si="317"/>
        <v>3477</v>
      </c>
      <c r="I3479" s="42">
        <f t="shared" si="314"/>
        <v>476.32866578599737</v>
      </c>
      <c r="O3479" s="43"/>
      <c r="P3479" s="43"/>
      <c r="X3479" s="37">
        <f t="shared" si="315"/>
        <v>3482</v>
      </c>
      <c r="Y3479" s="38">
        <f t="shared" si="313"/>
        <v>476.82600000000002</v>
      </c>
    </row>
    <row r="3480" spans="1:25" x14ac:dyDescent="0.2">
      <c r="A3480" s="37">
        <f t="shared" si="316"/>
        <v>3478</v>
      </c>
      <c r="B3480" s="38">
        <v>476.45400000000001</v>
      </c>
      <c r="H3480" s="37">
        <f t="shared" si="317"/>
        <v>3478</v>
      </c>
      <c r="I3480" s="42">
        <f t="shared" si="314"/>
        <v>476.4216644649934</v>
      </c>
      <c r="O3480" s="43"/>
      <c r="P3480" s="43"/>
      <c r="X3480" s="37">
        <f t="shared" si="315"/>
        <v>3483</v>
      </c>
      <c r="Y3480" s="38">
        <f t="shared" si="313"/>
        <v>476.91899999999998</v>
      </c>
    </row>
    <row r="3481" spans="1:25" x14ac:dyDescent="0.2">
      <c r="A3481" s="37">
        <f t="shared" si="316"/>
        <v>3479</v>
      </c>
      <c r="B3481" s="38">
        <v>476.54700000000003</v>
      </c>
      <c r="H3481" s="37">
        <f t="shared" si="317"/>
        <v>3479</v>
      </c>
      <c r="I3481" s="42">
        <f t="shared" si="314"/>
        <v>476.51466314398942</v>
      </c>
      <c r="O3481" s="43"/>
      <c r="P3481" s="43"/>
      <c r="X3481" s="37">
        <f t="shared" si="315"/>
        <v>3484</v>
      </c>
      <c r="Y3481" s="38">
        <f t="shared" si="313"/>
        <v>477.012</v>
      </c>
    </row>
    <row r="3482" spans="1:25" x14ac:dyDescent="0.2">
      <c r="A3482" s="37">
        <f t="shared" si="316"/>
        <v>3480</v>
      </c>
      <c r="B3482" s="38">
        <v>476.64</v>
      </c>
      <c r="H3482" s="37">
        <f t="shared" si="317"/>
        <v>3480</v>
      </c>
      <c r="I3482" s="42">
        <f t="shared" si="314"/>
        <v>476.60766182298545</v>
      </c>
      <c r="O3482" s="43"/>
      <c r="P3482" s="43"/>
      <c r="X3482" s="37">
        <f t="shared" si="315"/>
        <v>3485</v>
      </c>
      <c r="Y3482" s="38">
        <f t="shared" si="313"/>
        <v>477.10500000000002</v>
      </c>
    </row>
    <row r="3483" spans="1:25" x14ac:dyDescent="0.2">
      <c r="A3483" s="37">
        <f t="shared" si="316"/>
        <v>3481</v>
      </c>
      <c r="B3483" s="38">
        <v>476.733</v>
      </c>
      <c r="H3483" s="37">
        <f t="shared" si="317"/>
        <v>3481</v>
      </c>
      <c r="I3483" s="42">
        <f t="shared" si="314"/>
        <v>476.70066050198153</v>
      </c>
      <c r="O3483" s="43"/>
      <c r="P3483" s="43"/>
      <c r="X3483" s="37">
        <f t="shared" si="315"/>
        <v>3486</v>
      </c>
      <c r="Y3483" s="38">
        <f t="shared" si="313"/>
        <v>477.19799999999998</v>
      </c>
    </row>
    <row r="3484" spans="1:25" x14ac:dyDescent="0.2">
      <c r="A3484" s="37">
        <f t="shared" si="316"/>
        <v>3482</v>
      </c>
      <c r="B3484" s="38">
        <v>476.82600000000002</v>
      </c>
      <c r="H3484" s="37">
        <f t="shared" si="317"/>
        <v>3482</v>
      </c>
      <c r="I3484" s="42">
        <f t="shared" si="314"/>
        <v>476.79365918097756</v>
      </c>
      <c r="O3484" s="43"/>
      <c r="P3484" s="43"/>
      <c r="X3484" s="37">
        <f t="shared" si="315"/>
        <v>3487</v>
      </c>
      <c r="Y3484" s="38">
        <f t="shared" si="313"/>
        <v>477.291</v>
      </c>
    </row>
    <row r="3485" spans="1:25" x14ac:dyDescent="0.2">
      <c r="A3485" s="37">
        <f t="shared" si="316"/>
        <v>3483</v>
      </c>
      <c r="B3485" s="38">
        <v>476.91899999999998</v>
      </c>
      <c r="H3485" s="37">
        <f t="shared" si="317"/>
        <v>3483</v>
      </c>
      <c r="I3485" s="42">
        <f t="shared" si="314"/>
        <v>476.88665785997358</v>
      </c>
      <c r="O3485" s="43"/>
      <c r="P3485" s="43"/>
      <c r="X3485" s="37">
        <f t="shared" si="315"/>
        <v>3488</v>
      </c>
      <c r="Y3485" s="38">
        <f t="shared" si="313"/>
        <v>477.38400000000001</v>
      </c>
    </row>
    <row r="3486" spans="1:25" x14ac:dyDescent="0.2">
      <c r="A3486" s="37">
        <f t="shared" si="316"/>
        <v>3484</v>
      </c>
      <c r="B3486" s="38">
        <v>477.012</v>
      </c>
      <c r="H3486" s="37">
        <f t="shared" si="317"/>
        <v>3484</v>
      </c>
      <c r="I3486" s="42">
        <f t="shared" si="314"/>
        <v>476.97965653896961</v>
      </c>
      <c r="O3486" s="43"/>
      <c r="P3486" s="43"/>
      <c r="X3486" s="37">
        <f t="shared" si="315"/>
        <v>3489</v>
      </c>
      <c r="Y3486" s="38">
        <f t="shared" si="313"/>
        <v>477.47699999999998</v>
      </c>
    </row>
    <row r="3487" spans="1:25" x14ac:dyDescent="0.2">
      <c r="A3487" s="37">
        <f t="shared" si="316"/>
        <v>3485</v>
      </c>
      <c r="B3487" s="38">
        <v>477.10500000000002</v>
      </c>
      <c r="H3487" s="37">
        <f t="shared" si="317"/>
        <v>3485</v>
      </c>
      <c r="I3487" s="42">
        <f t="shared" si="314"/>
        <v>477.07265521796563</v>
      </c>
      <c r="O3487" s="43"/>
      <c r="P3487" s="43"/>
      <c r="X3487" s="37">
        <f t="shared" si="315"/>
        <v>3490</v>
      </c>
      <c r="Y3487" s="38">
        <f t="shared" si="313"/>
        <v>477.57</v>
      </c>
    </row>
    <row r="3488" spans="1:25" x14ac:dyDescent="0.2">
      <c r="A3488" s="37">
        <f t="shared" si="316"/>
        <v>3486</v>
      </c>
      <c r="B3488" s="38">
        <v>477.19799999999998</v>
      </c>
      <c r="H3488" s="37">
        <f t="shared" si="317"/>
        <v>3486</v>
      </c>
      <c r="I3488" s="42">
        <f t="shared" si="314"/>
        <v>477.16565389696171</v>
      </c>
      <c r="O3488" s="43"/>
      <c r="P3488" s="43"/>
      <c r="X3488" s="37">
        <f t="shared" si="315"/>
        <v>3491</v>
      </c>
      <c r="Y3488" s="38">
        <f t="shared" si="313"/>
        <v>477.66300000000001</v>
      </c>
    </row>
    <row r="3489" spans="1:25" x14ac:dyDescent="0.2">
      <c r="A3489" s="37">
        <f t="shared" si="316"/>
        <v>3487</v>
      </c>
      <c r="B3489" s="38">
        <v>477.291</v>
      </c>
      <c r="H3489" s="37">
        <f t="shared" si="317"/>
        <v>3487</v>
      </c>
      <c r="I3489" s="42">
        <f t="shared" si="314"/>
        <v>477.25865257595774</v>
      </c>
      <c r="O3489" s="43"/>
      <c r="P3489" s="43"/>
      <c r="X3489" s="37">
        <f t="shared" si="315"/>
        <v>3492</v>
      </c>
      <c r="Y3489" s="38">
        <f t="shared" si="313"/>
        <v>477.75599999999997</v>
      </c>
    </row>
    <row r="3490" spans="1:25" x14ac:dyDescent="0.2">
      <c r="A3490" s="37">
        <f t="shared" si="316"/>
        <v>3488</v>
      </c>
      <c r="B3490" s="38">
        <v>477.38400000000001</v>
      </c>
      <c r="H3490" s="37">
        <f t="shared" si="317"/>
        <v>3488</v>
      </c>
      <c r="I3490" s="42">
        <f t="shared" si="314"/>
        <v>477.35165125495377</v>
      </c>
      <c r="O3490" s="43"/>
      <c r="P3490" s="43"/>
      <c r="X3490" s="37">
        <f t="shared" si="315"/>
        <v>3493</v>
      </c>
      <c r="Y3490" s="38">
        <f t="shared" si="313"/>
        <v>477.84899999999999</v>
      </c>
    </row>
    <row r="3491" spans="1:25" x14ac:dyDescent="0.2">
      <c r="A3491" s="37">
        <f t="shared" si="316"/>
        <v>3489</v>
      </c>
      <c r="B3491" s="38">
        <v>477.47699999999998</v>
      </c>
      <c r="H3491" s="37">
        <f t="shared" si="317"/>
        <v>3489</v>
      </c>
      <c r="I3491" s="42">
        <f t="shared" si="314"/>
        <v>477.44464993394979</v>
      </c>
      <c r="O3491" s="43"/>
      <c r="P3491" s="43"/>
      <c r="X3491" s="37">
        <f t="shared" si="315"/>
        <v>3494</v>
      </c>
      <c r="Y3491" s="38">
        <f t="shared" si="313"/>
        <v>477.94200000000001</v>
      </c>
    </row>
    <row r="3492" spans="1:25" x14ac:dyDescent="0.2">
      <c r="A3492" s="37">
        <f t="shared" si="316"/>
        <v>3490</v>
      </c>
      <c r="B3492" s="38">
        <v>477.57</v>
      </c>
      <c r="H3492" s="37">
        <f t="shared" si="317"/>
        <v>3490</v>
      </c>
      <c r="I3492" s="42">
        <f t="shared" si="314"/>
        <v>477.53764861294582</v>
      </c>
      <c r="O3492" s="43"/>
      <c r="P3492" s="43"/>
      <c r="X3492" s="37">
        <f t="shared" si="315"/>
        <v>3495</v>
      </c>
      <c r="Y3492" s="38">
        <f t="shared" si="313"/>
        <v>478.03499999999997</v>
      </c>
    </row>
    <row r="3493" spans="1:25" x14ac:dyDescent="0.2">
      <c r="A3493" s="37">
        <f t="shared" si="316"/>
        <v>3491</v>
      </c>
      <c r="B3493" s="38">
        <v>477.66300000000001</v>
      </c>
      <c r="H3493" s="37">
        <f t="shared" si="317"/>
        <v>3491</v>
      </c>
      <c r="I3493" s="42">
        <f t="shared" si="314"/>
        <v>477.6306472919419</v>
      </c>
      <c r="O3493" s="43"/>
      <c r="P3493" s="43"/>
      <c r="X3493" s="37">
        <f t="shared" si="315"/>
        <v>3496</v>
      </c>
      <c r="Y3493" s="38">
        <f t="shared" si="313"/>
        <v>478.12799999999999</v>
      </c>
    </row>
    <row r="3494" spans="1:25" x14ac:dyDescent="0.2">
      <c r="A3494" s="37">
        <f t="shared" si="316"/>
        <v>3492</v>
      </c>
      <c r="B3494" s="38">
        <v>477.75599999999997</v>
      </c>
      <c r="H3494" s="37">
        <f t="shared" si="317"/>
        <v>3492</v>
      </c>
      <c r="I3494" s="42">
        <f t="shared" si="314"/>
        <v>477.72364597093792</v>
      </c>
      <c r="O3494" s="43"/>
      <c r="P3494" s="43"/>
      <c r="X3494" s="37">
        <f t="shared" si="315"/>
        <v>3497</v>
      </c>
      <c r="Y3494" s="38">
        <f t="shared" si="313"/>
        <v>478.221</v>
      </c>
    </row>
    <row r="3495" spans="1:25" x14ac:dyDescent="0.2">
      <c r="A3495" s="37">
        <f t="shared" si="316"/>
        <v>3493</v>
      </c>
      <c r="B3495" s="38">
        <v>477.84899999999999</v>
      </c>
      <c r="H3495" s="37">
        <f t="shared" si="317"/>
        <v>3493</v>
      </c>
      <c r="I3495" s="42">
        <f t="shared" si="314"/>
        <v>477.81664464993395</v>
      </c>
      <c r="O3495" s="43"/>
      <c r="P3495" s="43"/>
      <c r="X3495" s="37">
        <f t="shared" si="315"/>
        <v>3498</v>
      </c>
      <c r="Y3495" s="38">
        <f t="shared" si="313"/>
        <v>478.31400000000002</v>
      </c>
    </row>
    <row r="3496" spans="1:25" x14ac:dyDescent="0.2">
      <c r="A3496" s="37">
        <f t="shared" si="316"/>
        <v>3494</v>
      </c>
      <c r="B3496" s="38">
        <v>477.94200000000001</v>
      </c>
      <c r="H3496" s="37">
        <f t="shared" si="317"/>
        <v>3494</v>
      </c>
      <c r="I3496" s="42">
        <f t="shared" si="314"/>
        <v>477.90964332892997</v>
      </c>
      <c r="O3496" s="43"/>
      <c r="P3496" s="43"/>
      <c r="X3496" s="37">
        <f t="shared" si="315"/>
        <v>3499</v>
      </c>
      <c r="Y3496" s="38">
        <f t="shared" si="313"/>
        <v>478.40699999999998</v>
      </c>
    </row>
    <row r="3497" spans="1:25" x14ac:dyDescent="0.2">
      <c r="A3497" s="37">
        <f t="shared" si="316"/>
        <v>3495</v>
      </c>
      <c r="B3497" s="38">
        <v>478.03499999999997</v>
      </c>
      <c r="H3497" s="37">
        <f t="shared" si="317"/>
        <v>3495</v>
      </c>
      <c r="I3497" s="42">
        <f t="shared" si="314"/>
        <v>478.00264200792606</v>
      </c>
      <c r="O3497" s="43"/>
      <c r="P3497" s="43"/>
      <c r="X3497" s="37">
        <f t="shared" si="315"/>
        <v>3500</v>
      </c>
      <c r="Y3497" s="38">
        <f t="shared" si="313"/>
        <v>478.5</v>
      </c>
    </row>
    <row r="3498" spans="1:25" x14ac:dyDescent="0.2">
      <c r="A3498" s="37">
        <f t="shared" si="316"/>
        <v>3496</v>
      </c>
      <c r="B3498" s="38">
        <v>478.12799999999999</v>
      </c>
      <c r="H3498" s="37">
        <f t="shared" si="317"/>
        <v>3496</v>
      </c>
      <c r="I3498" s="42">
        <f t="shared" si="314"/>
        <v>478.09564068692208</v>
      </c>
      <c r="O3498" s="43"/>
      <c r="P3498" s="43"/>
      <c r="X3498" s="37">
        <f t="shared" si="315"/>
        <v>3501</v>
      </c>
      <c r="Y3498" s="38">
        <f t="shared" si="313"/>
        <v>478.59300000000002</v>
      </c>
    </row>
    <row r="3499" spans="1:25" x14ac:dyDescent="0.2">
      <c r="A3499" s="37">
        <f t="shared" si="316"/>
        <v>3497</v>
      </c>
      <c r="B3499" s="38">
        <v>478.221</v>
      </c>
      <c r="H3499" s="37">
        <f t="shared" si="317"/>
        <v>3497</v>
      </c>
      <c r="I3499" s="42">
        <f t="shared" si="314"/>
        <v>478.18863936591811</v>
      </c>
      <c r="O3499" s="43"/>
      <c r="P3499" s="43"/>
      <c r="X3499" s="37">
        <f t="shared" si="315"/>
        <v>3502</v>
      </c>
      <c r="Y3499" s="38">
        <f t="shared" si="313"/>
        <v>478.68599999999998</v>
      </c>
    </row>
    <row r="3500" spans="1:25" x14ac:dyDescent="0.2">
      <c r="A3500" s="37">
        <f t="shared" si="316"/>
        <v>3498</v>
      </c>
      <c r="B3500" s="38">
        <v>478.31400000000002</v>
      </c>
      <c r="H3500" s="37">
        <f t="shared" si="317"/>
        <v>3498</v>
      </c>
      <c r="I3500" s="42">
        <f t="shared" si="314"/>
        <v>478.28163804491413</v>
      </c>
      <c r="O3500" s="43"/>
      <c r="P3500" s="43"/>
      <c r="X3500" s="37">
        <f t="shared" si="315"/>
        <v>3503</v>
      </c>
      <c r="Y3500" s="38">
        <f t="shared" si="313"/>
        <v>478.779</v>
      </c>
    </row>
    <row r="3501" spans="1:25" x14ac:dyDescent="0.2">
      <c r="A3501" s="37">
        <f t="shared" si="316"/>
        <v>3499</v>
      </c>
      <c r="B3501" s="38">
        <v>478.40699999999998</v>
      </c>
      <c r="H3501" s="37">
        <f t="shared" si="317"/>
        <v>3499</v>
      </c>
      <c r="I3501" s="42">
        <f t="shared" si="314"/>
        <v>478.37463672391016</v>
      </c>
      <c r="O3501" s="43"/>
      <c r="P3501" s="43"/>
      <c r="X3501" s="37">
        <f t="shared" si="315"/>
        <v>3504</v>
      </c>
      <c r="Y3501" s="38">
        <f t="shared" si="313"/>
        <v>478.87200000000001</v>
      </c>
    </row>
    <row r="3502" spans="1:25" x14ac:dyDescent="0.2">
      <c r="A3502" s="37">
        <f t="shared" si="316"/>
        <v>3500</v>
      </c>
      <c r="B3502" s="38">
        <v>478.5</v>
      </c>
      <c r="H3502" s="37">
        <f t="shared" si="317"/>
        <v>3500</v>
      </c>
      <c r="I3502" s="42">
        <f t="shared" si="314"/>
        <v>478.46763540290624</v>
      </c>
      <c r="O3502" s="43"/>
      <c r="P3502" s="43"/>
      <c r="X3502" s="37">
        <f t="shared" si="315"/>
        <v>3505</v>
      </c>
      <c r="Y3502" s="38">
        <f t="shared" si="313"/>
        <v>478.96500000000003</v>
      </c>
    </row>
    <row r="3503" spans="1:25" x14ac:dyDescent="0.2">
      <c r="A3503" s="37">
        <f t="shared" si="316"/>
        <v>3501</v>
      </c>
      <c r="B3503" s="38">
        <v>478.59300000000002</v>
      </c>
      <c r="H3503" s="37">
        <f t="shared" si="317"/>
        <v>3501</v>
      </c>
      <c r="I3503" s="42">
        <f t="shared" si="314"/>
        <v>478.56063408190226</v>
      </c>
      <c r="O3503" s="43"/>
      <c r="P3503" s="43"/>
      <c r="X3503" s="37">
        <f t="shared" si="315"/>
        <v>3506</v>
      </c>
      <c r="Y3503" s="38">
        <f t="shared" si="313"/>
        <v>479.05799999999999</v>
      </c>
    </row>
    <row r="3504" spans="1:25" x14ac:dyDescent="0.2">
      <c r="A3504" s="37">
        <f t="shared" si="316"/>
        <v>3502</v>
      </c>
      <c r="B3504" s="38">
        <v>478.68599999999998</v>
      </c>
      <c r="H3504" s="37">
        <f t="shared" si="317"/>
        <v>3502</v>
      </c>
      <c r="I3504" s="42">
        <f t="shared" si="314"/>
        <v>478.65363276089829</v>
      </c>
      <c r="O3504" s="43"/>
      <c r="P3504" s="43"/>
      <c r="X3504" s="37">
        <f t="shared" si="315"/>
        <v>3507</v>
      </c>
      <c r="Y3504" s="38">
        <f t="shared" si="313"/>
        <v>479.15100000000001</v>
      </c>
    </row>
    <row r="3505" spans="1:25" x14ac:dyDescent="0.2">
      <c r="A3505" s="37">
        <f t="shared" si="316"/>
        <v>3503</v>
      </c>
      <c r="B3505" s="38">
        <v>478.779</v>
      </c>
      <c r="H3505" s="37">
        <f t="shared" si="317"/>
        <v>3503</v>
      </c>
      <c r="I3505" s="42">
        <f t="shared" si="314"/>
        <v>478.74663143989432</v>
      </c>
      <c r="O3505" s="43"/>
      <c r="P3505" s="43"/>
      <c r="X3505" s="37">
        <f t="shared" si="315"/>
        <v>3508</v>
      </c>
      <c r="Y3505" s="38">
        <f t="shared" si="313"/>
        <v>479.24400000000003</v>
      </c>
    </row>
    <row r="3506" spans="1:25" x14ac:dyDescent="0.2">
      <c r="A3506" s="37">
        <f t="shared" si="316"/>
        <v>3504</v>
      </c>
      <c r="B3506" s="38">
        <v>478.87200000000001</v>
      </c>
      <c r="H3506" s="37">
        <f t="shared" si="317"/>
        <v>3504</v>
      </c>
      <c r="I3506" s="42">
        <f t="shared" si="314"/>
        <v>478.83963011889034</v>
      </c>
      <c r="O3506" s="43"/>
      <c r="P3506" s="43"/>
      <c r="X3506" s="37">
        <f t="shared" si="315"/>
        <v>3509</v>
      </c>
      <c r="Y3506" s="38">
        <f t="shared" si="313"/>
        <v>479.33699999999999</v>
      </c>
    </row>
    <row r="3507" spans="1:25" x14ac:dyDescent="0.2">
      <c r="A3507" s="37">
        <f t="shared" si="316"/>
        <v>3505</v>
      </c>
      <c r="B3507" s="38">
        <v>478.96500000000003</v>
      </c>
      <c r="H3507" s="37">
        <f t="shared" si="317"/>
        <v>3505</v>
      </c>
      <c r="I3507" s="42">
        <f t="shared" si="314"/>
        <v>478.93262879788642</v>
      </c>
      <c r="O3507" s="43"/>
      <c r="P3507" s="43"/>
      <c r="X3507" s="37">
        <f t="shared" si="315"/>
        <v>3510</v>
      </c>
      <c r="Y3507" s="38">
        <f t="shared" si="313"/>
        <v>479.43</v>
      </c>
    </row>
    <row r="3508" spans="1:25" x14ac:dyDescent="0.2">
      <c r="A3508" s="37">
        <f t="shared" si="316"/>
        <v>3506</v>
      </c>
      <c r="B3508" s="38">
        <v>479.05799999999999</v>
      </c>
      <c r="H3508" s="37">
        <f t="shared" si="317"/>
        <v>3506</v>
      </c>
      <c r="I3508" s="42">
        <f t="shared" si="314"/>
        <v>479.02562747688245</v>
      </c>
      <c r="O3508" s="43"/>
      <c r="P3508" s="43"/>
      <c r="X3508" s="37">
        <f t="shared" si="315"/>
        <v>3511</v>
      </c>
      <c r="Y3508" s="38">
        <f t="shared" si="313"/>
        <v>479.52300000000002</v>
      </c>
    </row>
    <row r="3509" spans="1:25" x14ac:dyDescent="0.2">
      <c r="A3509" s="37">
        <f t="shared" si="316"/>
        <v>3507</v>
      </c>
      <c r="B3509" s="38">
        <v>479.15100000000001</v>
      </c>
      <c r="H3509" s="37">
        <f t="shared" si="317"/>
        <v>3507</v>
      </c>
      <c r="I3509" s="42">
        <f t="shared" si="314"/>
        <v>479.11862615587847</v>
      </c>
      <c r="O3509" s="43"/>
      <c r="P3509" s="43"/>
      <c r="X3509" s="37">
        <f t="shared" si="315"/>
        <v>3512</v>
      </c>
      <c r="Y3509" s="38">
        <f t="shared" si="313"/>
        <v>479.61599999999999</v>
      </c>
    </row>
    <row r="3510" spans="1:25" x14ac:dyDescent="0.2">
      <c r="A3510" s="37">
        <f t="shared" si="316"/>
        <v>3508</v>
      </c>
      <c r="B3510" s="38">
        <v>479.24400000000003</v>
      </c>
      <c r="H3510" s="37">
        <f t="shared" si="317"/>
        <v>3508</v>
      </c>
      <c r="I3510" s="42">
        <f t="shared" si="314"/>
        <v>479.2116248348745</v>
      </c>
      <c r="O3510" s="43"/>
      <c r="P3510" s="43"/>
      <c r="X3510" s="37">
        <f t="shared" si="315"/>
        <v>3513</v>
      </c>
      <c r="Y3510" s="38">
        <f t="shared" ref="Y3510:Y3573" si="318">SUM(Y$2997+((Y$3997-Y$2997)*((X3510-X$2997)/(X$3997-X$2997))))</f>
        <v>479.709</v>
      </c>
    </row>
    <row r="3511" spans="1:25" x14ac:dyDescent="0.2">
      <c r="A3511" s="37">
        <f t="shared" si="316"/>
        <v>3509</v>
      </c>
      <c r="B3511" s="38">
        <v>479.33699999999999</v>
      </c>
      <c r="H3511" s="37">
        <f t="shared" si="317"/>
        <v>3509</v>
      </c>
      <c r="I3511" s="42">
        <f t="shared" si="314"/>
        <v>479.30462351387052</v>
      </c>
      <c r="O3511" s="43"/>
      <c r="P3511" s="43"/>
      <c r="X3511" s="37">
        <f t="shared" si="315"/>
        <v>3514</v>
      </c>
      <c r="Y3511" s="38">
        <f t="shared" si="318"/>
        <v>479.80200000000002</v>
      </c>
    </row>
    <row r="3512" spans="1:25" x14ac:dyDescent="0.2">
      <c r="A3512" s="37">
        <f t="shared" si="316"/>
        <v>3510</v>
      </c>
      <c r="B3512" s="38">
        <v>479.43</v>
      </c>
      <c r="H3512" s="37">
        <f t="shared" si="317"/>
        <v>3510</v>
      </c>
      <c r="I3512" s="42">
        <f t="shared" si="314"/>
        <v>479.39762219286661</v>
      </c>
      <c r="O3512" s="43"/>
      <c r="P3512" s="43"/>
      <c r="X3512" s="37">
        <f t="shared" si="315"/>
        <v>3515</v>
      </c>
      <c r="Y3512" s="38">
        <f t="shared" si="318"/>
        <v>479.89499999999998</v>
      </c>
    </row>
    <row r="3513" spans="1:25" x14ac:dyDescent="0.2">
      <c r="A3513" s="37">
        <f t="shared" si="316"/>
        <v>3511</v>
      </c>
      <c r="B3513" s="38">
        <v>479.52300000000002</v>
      </c>
      <c r="H3513" s="37">
        <f t="shared" si="317"/>
        <v>3511</v>
      </c>
      <c r="I3513" s="42">
        <f t="shared" si="314"/>
        <v>479.49062087186263</v>
      </c>
      <c r="O3513" s="43"/>
      <c r="P3513" s="43"/>
      <c r="X3513" s="37">
        <f t="shared" si="315"/>
        <v>3516</v>
      </c>
      <c r="Y3513" s="38">
        <f t="shared" si="318"/>
        <v>479.988</v>
      </c>
    </row>
    <row r="3514" spans="1:25" x14ac:dyDescent="0.2">
      <c r="A3514" s="37">
        <f t="shared" si="316"/>
        <v>3512</v>
      </c>
      <c r="B3514" s="38">
        <v>479.61599999999999</v>
      </c>
      <c r="H3514" s="37">
        <f t="shared" si="317"/>
        <v>3512</v>
      </c>
      <c r="I3514" s="42">
        <f t="shared" si="314"/>
        <v>479.58361955085866</v>
      </c>
      <c r="O3514" s="43"/>
      <c r="P3514" s="43"/>
      <c r="X3514" s="37">
        <f t="shared" si="315"/>
        <v>3517</v>
      </c>
      <c r="Y3514" s="38">
        <f t="shared" si="318"/>
        <v>480.08100000000002</v>
      </c>
    </row>
    <row r="3515" spans="1:25" x14ac:dyDescent="0.2">
      <c r="A3515" s="37">
        <f t="shared" si="316"/>
        <v>3513</v>
      </c>
      <c r="B3515" s="38">
        <v>479.709</v>
      </c>
      <c r="H3515" s="37">
        <f t="shared" si="317"/>
        <v>3513</v>
      </c>
      <c r="I3515" s="42">
        <f t="shared" si="314"/>
        <v>479.67661822985468</v>
      </c>
      <c r="O3515" s="43"/>
      <c r="P3515" s="43"/>
      <c r="X3515" s="37">
        <f t="shared" si="315"/>
        <v>3518</v>
      </c>
      <c r="Y3515" s="38">
        <f t="shared" si="318"/>
        <v>480.17399999999998</v>
      </c>
    </row>
    <row r="3516" spans="1:25" x14ac:dyDescent="0.2">
      <c r="A3516" s="37">
        <f t="shared" si="316"/>
        <v>3514</v>
      </c>
      <c r="B3516" s="38">
        <v>479.80200000000002</v>
      </c>
      <c r="H3516" s="37">
        <f t="shared" si="317"/>
        <v>3514</v>
      </c>
      <c r="I3516" s="42">
        <f t="shared" ref="I3516:I3579" si="319">SUM($F$47+(($F$48-$F$47)*((H3516-$E$47)/($E$48-$E$47))))</f>
        <v>479.76961690885071</v>
      </c>
      <c r="O3516" s="43"/>
      <c r="P3516" s="43"/>
      <c r="X3516" s="37">
        <f t="shared" si="315"/>
        <v>3519</v>
      </c>
      <c r="Y3516" s="38">
        <f t="shared" si="318"/>
        <v>480.267</v>
      </c>
    </row>
    <row r="3517" spans="1:25" x14ac:dyDescent="0.2">
      <c r="A3517" s="37">
        <f t="shared" si="316"/>
        <v>3515</v>
      </c>
      <c r="B3517" s="38">
        <v>479.89499999999998</v>
      </c>
      <c r="H3517" s="37">
        <f t="shared" si="317"/>
        <v>3515</v>
      </c>
      <c r="I3517" s="42">
        <f t="shared" si="319"/>
        <v>479.86261558784679</v>
      </c>
      <c r="O3517" s="43"/>
      <c r="P3517" s="43"/>
      <c r="X3517" s="37">
        <f t="shared" si="315"/>
        <v>3520</v>
      </c>
      <c r="Y3517" s="38">
        <f t="shared" si="318"/>
        <v>480.36</v>
      </c>
    </row>
    <row r="3518" spans="1:25" x14ac:dyDescent="0.2">
      <c r="A3518" s="37">
        <f t="shared" si="316"/>
        <v>3516</v>
      </c>
      <c r="B3518" s="38">
        <v>479.988</v>
      </c>
      <c r="H3518" s="37">
        <f t="shared" si="317"/>
        <v>3516</v>
      </c>
      <c r="I3518" s="42">
        <f t="shared" si="319"/>
        <v>479.95561426684282</v>
      </c>
      <c r="O3518" s="43"/>
      <c r="P3518" s="43"/>
      <c r="X3518" s="37">
        <f t="shared" si="315"/>
        <v>3521</v>
      </c>
      <c r="Y3518" s="38">
        <f t="shared" si="318"/>
        <v>480.45299999999997</v>
      </c>
    </row>
    <row r="3519" spans="1:25" x14ac:dyDescent="0.2">
      <c r="A3519" s="37">
        <f t="shared" si="316"/>
        <v>3517</v>
      </c>
      <c r="B3519" s="38">
        <v>480.08100000000002</v>
      </c>
      <c r="H3519" s="37">
        <f t="shared" si="317"/>
        <v>3517</v>
      </c>
      <c r="I3519" s="42">
        <f t="shared" si="319"/>
        <v>480.04861294583884</v>
      </c>
      <c r="O3519" s="43"/>
      <c r="P3519" s="43"/>
      <c r="X3519" s="37">
        <f t="shared" si="315"/>
        <v>3522</v>
      </c>
      <c r="Y3519" s="38">
        <f t="shared" si="318"/>
        <v>480.54599999999999</v>
      </c>
    </row>
    <row r="3520" spans="1:25" x14ac:dyDescent="0.2">
      <c r="A3520" s="37">
        <f t="shared" si="316"/>
        <v>3518</v>
      </c>
      <c r="B3520" s="38">
        <v>480.17399999999998</v>
      </c>
      <c r="H3520" s="37">
        <f t="shared" si="317"/>
        <v>3518</v>
      </c>
      <c r="I3520" s="42">
        <f t="shared" si="319"/>
        <v>480.14161162483487</v>
      </c>
      <c r="O3520" s="43"/>
      <c r="P3520" s="43"/>
      <c r="X3520" s="37">
        <f t="shared" si="315"/>
        <v>3523</v>
      </c>
      <c r="Y3520" s="38">
        <f t="shared" si="318"/>
        <v>480.63900000000001</v>
      </c>
    </row>
    <row r="3521" spans="1:25" x14ac:dyDescent="0.2">
      <c r="A3521" s="37">
        <f t="shared" si="316"/>
        <v>3519</v>
      </c>
      <c r="B3521" s="38">
        <v>480.267</v>
      </c>
      <c r="H3521" s="37">
        <f t="shared" si="317"/>
        <v>3519</v>
      </c>
      <c r="I3521" s="42">
        <f t="shared" si="319"/>
        <v>480.23461030383089</v>
      </c>
      <c r="O3521" s="43"/>
      <c r="P3521" s="43"/>
      <c r="X3521" s="37">
        <f t="shared" si="315"/>
        <v>3524</v>
      </c>
      <c r="Y3521" s="38">
        <f t="shared" si="318"/>
        <v>480.73199999999997</v>
      </c>
    </row>
    <row r="3522" spans="1:25" x14ac:dyDescent="0.2">
      <c r="A3522" s="37">
        <f t="shared" si="316"/>
        <v>3520</v>
      </c>
      <c r="B3522" s="38">
        <v>480.36</v>
      </c>
      <c r="H3522" s="37">
        <f t="shared" si="317"/>
        <v>3520</v>
      </c>
      <c r="I3522" s="42">
        <f t="shared" si="319"/>
        <v>480.32760898282697</v>
      </c>
      <c r="O3522" s="43"/>
      <c r="P3522" s="43"/>
      <c r="X3522" s="37">
        <f t="shared" si="315"/>
        <v>3525</v>
      </c>
      <c r="Y3522" s="38">
        <f t="shared" si="318"/>
        <v>480.82499999999999</v>
      </c>
    </row>
    <row r="3523" spans="1:25" x14ac:dyDescent="0.2">
      <c r="A3523" s="37">
        <f t="shared" si="316"/>
        <v>3521</v>
      </c>
      <c r="B3523" s="38">
        <v>480.45299999999997</v>
      </c>
      <c r="H3523" s="37">
        <f t="shared" si="317"/>
        <v>3521</v>
      </c>
      <c r="I3523" s="42">
        <f t="shared" si="319"/>
        <v>480.420607661823</v>
      </c>
      <c r="O3523" s="43"/>
      <c r="P3523" s="43"/>
      <c r="X3523" s="37">
        <f t="shared" si="315"/>
        <v>3526</v>
      </c>
      <c r="Y3523" s="38">
        <f t="shared" si="318"/>
        <v>480.91800000000001</v>
      </c>
    </row>
    <row r="3524" spans="1:25" x14ac:dyDescent="0.2">
      <c r="A3524" s="37">
        <f t="shared" si="316"/>
        <v>3522</v>
      </c>
      <c r="B3524" s="38">
        <v>480.54599999999999</v>
      </c>
      <c r="H3524" s="37">
        <f t="shared" si="317"/>
        <v>3522</v>
      </c>
      <c r="I3524" s="42">
        <f t="shared" si="319"/>
        <v>480.51360634081902</v>
      </c>
      <c r="O3524" s="43"/>
      <c r="P3524" s="43"/>
      <c r="X3524" s="37">
        <f t="shared" ref="X3524:X3587" si="320">X3523+1</f>
        <v>3527</v>
      </c>
      <c r="Y3524" s="38">
        <f t="shared" si="318"/>
        <v>481.01100000000002</v>
      </c>
    </row>
    <row r="3525" spans="1:25" x14ac:dyDescent="0.2">
      <c r="A3525" s="37">
        <f t="shared" si="316"/>
        <v>3523</v>
      </c>
      <c r="B3525" s="38">
        <v>480.63900000000001</v>
      </c>
      <c r="H3525" s="37">
        <f t="shared" si="317"/>
        <v>3523</v>
      </c>
      <c r="I3525" s="42">
        <f t="shared" si="319"/>
        <v>480.60660501981505</v>
      </c>
      <c r="O3525" s="43"/>
      <c r="P3525" s="43"/>
      <c r="X3525" s="37">
        <f t="shared" si="320"/>
        <v>3528</v>
      </c>
      <c r="Y3525" s="38">
        <f t="shared" si="318"/>
        <v>481.10399999999998</v>
      </c>
    </row>
    <row r="3526" spans="1:25" x14ac:dyDescent="0.2">
      <c r="A3526" s="37">
        <f t="shared" si="316"/>
        <v>3524</v>
      </c>
      <c r="B3526" s="38">
        <v>480.73199999999997</v>
      </c>
      <c r="H3526" s="37">
        <f t="shared" si="317"/>
        <v>3524</v>
      </c>
      <c r="I3526" s="42">
        <f t="shared" si="319"/>
        <v>480.69960369881107</v>
      </c>
      <c r="O3526" s="43"/>
      <c r="P3526" s="43"/>
      <c r="X3526" s="37">
        <f t="shared" si="320"/>
        <v>3529</v>
      </c>
      <c r="Y3526" s="38">
        <f t="shared" si="318"/>
        <v>481.197</v>
      </c>
    </row>
    <row r="3527" spans="1:25" x14ac:dyDescent="0.2">
      <c r="A3527" s="37">
        <f t="shared" si="316"/>
        <v>3525</v>
      </c>
      <c r="B3527" s="38">
        <v>480.82499999999999</v>
      </c>
      <c r="H3527" s="37">
        <f t="shared" si="317"/>
        <v>3525</v>
      </c>
      <c r="I3527" s="42">
        <f t="shared" si="319"/>
        <v>480.79260237780716</v>
      </c>
      <c r="O3527" s="43"/>
      <c r="P3527" s="43"/>
      <c r="X3527" s="37">
        <f t="shared" si="320"/>
        <v>3530</v>
      </c>
      <c r="Y3527" s="38">
        <f t="shared" si="318"/>
        <v>481.29</v>
      </c>
    </row>
    <row r="3528" spans="1:25" x14ac:dyDescent="0.2">
      <c r="A3528" s="37">
        <f t="shared" si="316"/>
        <v>3526</v>
      </c>
      <c r="B3528" s="38">
        <v>480.91800000000001</v>
      </c>
      <c r="H3528" s="37">
        <f t="shared" si="317"/>
        <v>3526</v>
      </c>
      <c r="I3528" s="42">
        <f t="shared" si="319"/>
        <v>480.88560105680318</v>
      </c>
      <c r="O3528" s="43"/>
      <c r="P3528" s="43"/>
      <c r="X3528" s="37">
        <f t="shared" si="320"/>
        <v>3531</v>
      </c>
      <c r="Y3528" s="38">
        <f t="shared" si="318"/>
        <v>481.38299999999998</v>
      </c>
    </row>
    <row r="3529" spans="1:25" x14ac:dyDescent="0.2">
      <c r="A3529" s="37">
        <f t="shared" ref="A3529:A3592" si="321">A3528+1</f>
        <v>3527</v>
      </c>
      <c r="B3529" s="38">
        <v>481.01100000000002</v>
      </c>
      <c r="H3529" s="37">
        <f t="shared" ref="H3529:H3592" si="322">H3528+1</f>
        <v>3527</v>
      </c>
      <c r="I3529" s="42">
        <f t="shared" si="319"/>
        <v>480.97859973579921</v>
      </c>
      <c r="O3529" s="43"/>
      <c r="P3529" s="43"/>
      <c r="X3529" s="37">
        <f t="shared" si="320"/>
        <v>3532</v>
      </c>
      <c r="Y3529" s="38">
        <f t="shared" si="318"/>
        <v>481.476</v>
      </c>
    </row>
    <row r="3530" spans="1:25" x14ac:dyDescent="0.2">
      <c r="A3530" s="37">
        <f t="shared" si="321"/>
        <v>3528</v>
      </c>
      <c r="B3530" s="38">
        <v>481.10399999999998</v>
      </c>
      <c r="H3530" s="37">
        <f t="shared" si="322"/>
        <v>3528</v>
      </c>
      <c r="I3530" s="42">
        <f t="shared" si="319"/>
        <v>481.07159841479523</v>
      </c>
      <c r="O3530" s="43"/>
      <c r="P3530" s="43"/>
      <c r="X3530" s="37">
        <f t="shared" si="320"/>
        <v>3533</v>
      </c>
      <c r="Y3530" s="38">
        <f t="shared" si="318"/>
        <v>481.56900000000002</v>
      </c>
    </row>
    <row r="3531" spans="1:25" x14ac:dyDescent="0.2">
      <c r="A3531" s="37">
        <f t="shared" si="321"/>
        <v>3529</v>
      </c>
      <c r="B3531" s="38">
        <v>481.197</v>
      </c>
      <c r="H3531" s="37">
        <f t="shared" si="322"/>
        <v>3529</v>
      </c>
      <c r="I3531" s="42">
        <f t="shared" si="319"/>
        <v>481.16459709379126</v>
      </c>
      <c r="O3531" s="43"/>
      <c r="P3531" s="43"/>
      <c r="X3531" s="37">
        <f t="shared" si="320"/>
        <v>3534</v>
      </c>
      <c r="Y3531" s="38">
        <f t="shared" si="318"/>
        <v>481.66200000000003</v>
      </c>
    </row>
    <row r="3532" spans="1:25" x14ac:dyDescent="0.2">
      <c r="A3532" s="37">
        <f t="shared" si="321"/>
        <v>3530</v>
      </c>
      <c r="B3532" s="38">
        <v>481.29</v>
      </c>
      <c r="H3532" s="37">
        <f t="shared" si="322"/>
        <v>3530</v>
      </c>
      <c r="I3532" s="42">
        <f t="shared" si="319"/>
        <v>481.25759577278734</v>
      </c>
      <c r="O3532" s="43"/>
      <c r="P3532" s="43"/>
      <c r="X3532" s="37">
        <f t="shared" si="320"/>
        <v>3535</v>
      </c>
      <c r="Y3532" s="38">
        <f t="shared" si="318"/>
        <v>481.755</v>
      </c>
    </row>
    <row r="3533" spans="1:25" x14ac:dyDescent="0.2">
      <c r="A3533" s="37">
        <f t="shared" si="321"/>
        <v>3531</v>
      </c>
      <c r="B3533" s="38">
        <v>481.38299999999998</v>
      </c>
      <c r="H3533" s="37">
        <f t="shared" si="322"/>
        <v>3531</v>
      </c>
      <c r="I3533" s="42">
        <f t="shared" si="319"/>
        <v>481.35059445178337</v>
      </c>
      <c r="O3533" s="43"/>
      <c r="P3533" s="43"/>
      <c r="X3533" s="37">
        <f t="shared" si="320"/>
        <v>3536</v>
      </c>
      <c r="Y3533" s="38">
        <f t="shared" si="318"/>
        <v>481.84800000000001</v>
      </c>
    </row>
    <row r="3534" spans="1:25" x14ac:dyDescent="0.2">
      <c r="A3534" s="37">
        <f t="shared" si="321"/>
        <v>3532</v>
      </c>
      <c r="B3534" s="38">
        <v>481.476</v>
      </c>
      <c r="H3534" s="37">
        <f t="shared" si="322"/>
        <v>3532</v>
      </c>
      <c r="I3534" s="42">
        <f t="shared" si="319"/>
        <v>481.44359313077939</v>
      </c>
      <c r="O3534" s="43"/>
      <c r="P3534" s="43"/>
      <c r="X3534" s="37">
        <f t="shared" si="320"/>
        <v>3537</v>
      </c>
      <c r="Y3534" s="38">
        <f t="shared" si="318"/>
        <v>481.94100000000003</v>
      </c>
    </row>
    <row r="3535" spans="1:25" x14ac:dyDescent="0.2">
      <c r="A3535" s="37">
        <f t="shared" si="321"/>
        <v>3533</v>
      </c>
      <c r="B3535" s="38">
        <v>481.56900000000002</v>
      </c>
      <c r="H3535" s="37">
        <f t="shared" si="322"/>
        <v>3533</v>
      </c>
      <c r="I3535" s="42">
        <f t="shared" si="319"/>
        <v>481.53659180977542</v>
      </c>
      <c r="O3535" s="43"/>
      <c r="P3535" s="43"/>
      <c r="X3535" s="37">
        <f t="shared" si="320"/>
        <v>3538</v>
      </c>
      <c r="Y3535" s="38">
        <f t="shared" si="318"/>
        <v>482.03399999999999</v>
      </c>
    </row>
    <row r="3536" spans="1:25" x14ac:dyDescent="0.2">
      <c r="A3536" s="37">
        <f t="shared" si="321"/>
        <v>3534</v>
      </c>
      <c r="B3536" s="38">
        <v>481.66200000000003</v>
      </c>
      <c r="H3536" s="37">
        <f t="shared" si="322"/>
        <v>3534</v>
      </c>
      <c r="I3536" s="42">
        <f t="shared" si="319"/>
        <v>481.62959048877144</v>
      </c>
      <c r="O3536" s="43"/>
      <c r="P3536" s="43"/>
      <c r="X3536" s="37">
        <f t="shared" si="320"/>
        <v>3539</v>
      </c>
      <c r="Y3536" s="38">
        <f t="shared" si="318"/>
        <v>482.12700000000001</v>
      </c>
    </row>
    <row r="3537" spans="1:25" x14ac:dyDescent="0.2">
      <c r="A3537" s="37">
        <f t="shared" si="321"/>
        <v>3535</v>
      </c>
      <c r="B3537" s="38">
        <v>481.755</v>
      </c>
      <c r="H3537" s="37">
        <f t="shared" si="322"/>
        <v>3535</v>
      </c>
      <c r="I3537" s="42">
        <f t="shared" si="319"/>
        <v>481.72258916776752</v>
      </c>
      <c r="O3537" s="43"/>
      <c r="P3537" s="43"/>
      <c r="X3537" s="37">
        <f t="shared" si="320"/>
        <v>3540</v>
      </c>
      <c r="Y3537" s="38">
        <f t="shared" si="318"/>
        <v>482.22</v>
      </c>
    </row>
    <row r="3538" spans="1:25" x14ac:dyDescent="0.2">
      <c r="A3538" s="37">
        <f t="shared" si="321"/>
        <v>3536</v>
      </c>
      <c r="B3538" s="38">
        <v>481.84800000000001</v>
      </c>
      <c r="H3538" s="37">
        <f t="shared" si="322"/>
        <v>3536</v>
      </c>
      <c r="I3538" s="42">
        <f t="shared" si="319"/>
        <v>481.81558784676355</v>
      </c>
      <c r="O3538" s="43"/>
      <c r="P3538" s="43"/>
      <c r="X3538" s="37">
        <f t="shared" si="320"/>
        <v>3541</v>
      </c>
      <c r="Y3538" s="38">
        <f t="shared" si="318"/>
        <v>482.31299999999999</v>
      </c>
    </row>
    <row r="3539" spans="1:25" x14ac:dyDescent="0.2">
      <c r="A3539" s="37">
        <f t="shared" si="321"/>
        <v>3537</v>
      </c>
      <c r="B3539" s="38">
        <v>481.94100000000003</v>
      </c>
      <c r="H3539" s="37">
        <f t="shared" si="322"/>
        <v>3537</v>
      </c>
      <c r="I3539" s="42">
        <f t="shared" si="319"/>
        <v>481.90858652575957</v>
      </c>
      <c r="O3539" s="43"/>
      <c r="P3539" s="43"/>
      <c r="X3539" s="37">
        <f t="shared" si="320"/>
        <v>3542</v>
      </c>
      <c r="Y3539" s="38">
        <f t="shared" si="318"/>
        <v>482.40600000000001</v>
      </c>
    </row>
    <row r="3540" spans="1:25" x14ac:dyDescent="0.2">
      <c r="A3540" s="37">
        <f t="shared" si="321"/>
        <v>3538</v>
      </c>
      <c r="B3540" s="38">
        <v>482.03399999999999</v>
      </c>
      <c r="H3540" s="37">
        <f t="shared" si="322"/>
        <v>3538</v>
      </c>
      <c r="I3540" s="42">
        <f t="shared" si="319"/>
        <v>482.0015852047556</v>
      </c>
      <c r="O3540" s="43"/>
      <c r="P3540" s="43"/>
      <c r="X3540" s="37">
        <f t="shared" si="320"/>
        <v>3543</v>
      </c>
      <c r="Y3540" s="38">
        <f t="shared" si="318"/>
        <v>482.49900000000002</v>
      </c>
    </row>
    <row r="3541" spans="1:25" x14ac:dyDescent="0.2">
      <c r="A3541" s="37">
        <f t="shared" si="321"/>
        <v>3539</v>
      </c>
      <c r="B3541" s="38">
        <v>482.12700000000001</v>
      </c>
      <c r="H3541" s="37">
        <f t="shared" si="322"/>
        <v>3539</v>
      </c>
      <c r="I3541" s="42">
        <f t="shared" si="319"/>
        <v>482.09458388375162</v>
      </c>
      <c r="O3541" s="43"/>
      <c r="P3541" s="43"/>
      <c r="X3541" s="37">
        <f t="shared" si="320"/>
        <v>3544</v>
      </c>
      <c r="Y3541" s="38">
        <f t="shared" si="318"/>
        <v>482.59199999999998</v>
      </c>
    </row>
    <row r="3542" spans="1:25" x14ac:dyDescent="0.2">
      <c r="A3542" s="37">
        <f t="shared" si="321"/>
        <v>3540</v>
      </c>
      <c r="B3542" s="38">
        <v>482.22</v>
      </c>
      <c r="H3542" s="37">
        <f t="shared" si="322"/>
        <v>3540</v>
      </c>
      <c r="I3542" s="42">
        <f t="shared" si="319"/>
        <v>482.18758256274771</v>
      </c>
      <c r="O3542" s="43"/>
      <c r="P3542" s="43"/>
      <c r="X3542" s="37">
        <f t="shared" si="320"/>
        <v>3545</v>
      </c>
      <c r="Y3542" s="38">
        <f t="shared" si="318"/>
        <v>482.685</v>
      </c>
    </row>
    <row r="3543" spans="1:25" x14ac:dyDescent="0.2">
      <c r="A3543" s="37">
        <f t="shared" si="321"/>
        <v>3541</v>
      </c>
      <c r="B3543" s="38">
        <v>482.31299999999999</v>
      </c>
      <c r="H3543" s="37">
        <f t="shared" si="322"/>
        <v>3541</v>
      </c>
      <c r="I3543" s="42">
        <f t="shared" si="319"/>
        <v>482.28058124174373</v>
      </c>
      <c r="O3543" s="43"/>
      <c r="P3543" s="43"/>
      <c r="X3543" s="37">
        <f t="shared" si="320"/>
        <v>3546</v>
      </c>
      <c r="Y3543" s="38">
        <f t="shared" si="318"/>
        <v>482.77800000000002</v>
      </c>
    </row>
    <row r="3544" spans="1:25" x14ac:dyDescent="0.2">
      <c r="A3544" s="37">
        <f t="shared" si="321"/>
        <v>3542</v>
      </c>
      <c r="B3544" s="38">
        <v>482.40600000000001</v>
      </c>
      <c r="H3544" s="37">
        <f t="shared" si="322"/>
        <v>3542</v>
      </c>
      <c r="I3544" s="42">
        <f t="shared" si="319"/>
        <v>482.37357992073976</v>
      </c>
      <c r="O3544" s="43"/>
      <c r="P3544" s="43"/>
      <c r="X3544" s="37">
        <f t="shared" si="320"/>
        <v>3547</v>
      </c>
      <c r="Y3544" s="38">
        <f t="shared" si="318"/>
        <v>482.87099999999998</v>
      </c>
    </row>
    <row r="3545" spans="1:25" x14ac:dyDescent="0.2">
      <c r="A3545" s="37">
        <f t="shared" si="321"/>
        <v>3543</v>
      </c>
      <c r="B3545" s="38">
        <v>482.49900000000002</v>
      </c>
      <c r="H3545" s="37">
        <f t="shared" si="322"/>
        <v>3543</v>
      </c>
      <c r="I3545" s="42">
        <f t="shared" si="319"/>
        <v>482.46657859973578</v>
      </c>
      <c r="O3545" s="43"/>
      <c r="P3545" s="43"/>
      <c r="X3545" s="37">
        <f t="shared" si="320"/>
        <v>3548</v>
      </c>
      <c r="Y3545" s="38">
        <f t="shared" si="318"/>
        <v>482.964</v>
      </c>
    </row>
    <row r="3546" spans="1:25" x14ac:dyDescent="0.2">
      <c r="A3546" s="37">
        <f t="shared" si="321"/>
        <v>3544</v>
      </c>
      <c r="B3546" s="38">
        <v>482.59199999999998</v>
      </c>
      <c r="H3546" s="37">
        <f t="shared" si="322"/>
        <v>3544</v>
      </c>
      <c r="I3546" s="42">
        <f t="shared" si="319"/>
        <v>482.55957727873187</v>
      </c>
      <c r="O3546" s="43"/>
      <c r="P3546" s="43"/>
      <c r="X3546" s="37">
        <f t="shared" si="320"/>
        <v>3549</v>
      </c>
      <c r="Y3546" s="38">
        <f t="shared" si="318"/>
        <v>483.05700000000002</v>
      </c>
    </row>
    <row r="3547" spans="1:25" x14ac:dyDescent="0.2">
      <c r="A3547" s="37">
        <f t="shared" si="321"/>
        <v>3545</v>
      </c>
      <c r="B3547" s="38">
        <v>482.685</v>
      </c>
      <c r="H3547" s="37">
        <f t="shared" si="322"/>
        <v>3545</v>
      </c>
      <c r="I3547" s="42">
        <f t="shared" si="319"/>
        <v>482.65257595772789</v>
      </c>
      <c r="O3547" s="43"/>
      <c r="P3547" s="43"/>
      <c r="X3547" s="37">
        <f t="shared" si="320"/>
        <v>3550</v>
      </c>
      <c r="Y3547" s="38">
        <f t="shared" si="318"/>
        <v>483.15</v>
      </c>
    </row>
    <row r="3548" spans="1:25" x14ac:dyDescent="0.2">
      <c r="A3548" s="37">
        <f t="shared" si="321"/>
        <v>3546</v>
      </c>
      <c r="B3548" s="38">
        <v>482.77800000000002</v>
      </c>
      <c r="H3548" s="37">
        <f t="shared" si="322"/>
        <v>3546</v>
      </c>
      <c r="I3548" s="42">
        <f t="shared" si="319"/>
        <v>482.74557463672392</v>
      </c>
      <c r="O3548" s="43"/>
      <c r="P3548" s="43"/>
      <c r="X3548" s="37">
        <f t="shared" si="320"/>
        <v>3551</v>
      </c>
      <c r="Y3548" s="38">
        <f t="shared" si="318"/>
        <v>483.24299999999999</v>
      </c>
    </row>
    <row r="3549" spans="1:25" x14ac:dyDescent="0.2">
      <c r="A3549" s="37">
        <f t="shared" si="321"/>
        <v>3547</v>
      </c>
      <c r="B3549" s="38">
        <v>482.87099999999998</v>
      </c>
      <c r="H3549" s="37">
        <f t="shared" si="322"/>
        <v>3547</v>
      </c>
      <c r="I3549" s="42">
        <f t="shared" si="319"/>
        <v>482.83857331571994</v>
      </c>
      <c r="O3549" s="43"/>
      <c r="P3549" s="43"/>
      <c r="X3549" s="37">
        <f t="shared" si="320"/>
        <v>3552</v>
      </c>
      <c r="Y3549" s="38">
        <f t="shared" si="318"/>
        <v>483.33600000000001</v>
      </c>
    </row>
    <row r="3550" spans="1:25" x14ac:dyDescent="0.2">
      <c r="A3550" s="37">
        <f t="shared" si="321"/>
        <v>3548</v>
      </c>
      <c r="B3550" s="38">
        <v>482.964</v>
      </c>
      <c r="H3550" s="37">
        <f t="shared" si="322"/>
        <v>3548</v>
      </c>
      <c r="I3550" s="42">
        <f t="shared" si="319"/>
        <v>482.93157199471597</v>
      </c>
      <c r="O3550" s="43"/>
      <c r="P3550" s="43"/>
      <c r="X3550" s="37">
        <f t="shared" si="320"/>
        <v>3553</v>
      </c>
      <c r="Y3550" s="38">
        <f t="shared" si="318"/>
        <v>483.42899999999997</v>
      </c>
    </row>
    <row r="3551" spans="1:25" x14ac:dyDescent="0.2">
      <c r="A3551" s="37">
        <f t="shared" si="321"/>
        <v>3549</v>
      </c>
      <c r="B3551" s="38">
        <v>483.05700000000002</v>
      </c>
      <c r="H3551" s="37">
        <f t="shared" si="322"/>
        <v>3549</v>
      </c>
      <c r="I3551" s="42">
        <f t="shared" si="319"/>
        <v>483.02457067371205</v>
      </c>
      <c r="O3551" s="43"/>
      <c r="P3551" s="43"/>
      <c r="X3551" s="37">
        <f t="shared" si="320"/>
        <v>3554</v>
      </c>
      <c r="Y3551" s="38">
        <f t="shared" si="318"/>
        <v>483.52199999999999</v>
      </c>
    </row>
    <row r="3552" spans="1:25" x14ac:dyDescent="0.2">
      <c r="A3552" s="37">
        <f t="shared" si="321"/>
        <v>3550</v>
      </c>
      <c r="B3552" s="38">
        <v>483.15</v>
      </c>
      <c r="H3552" s="37">
        <f t="shared" si="322"/>
        <v>3550</v>
      </c>
      <c r="I3552" s="42">
        <f t="shared" si="319"/>
        <v>483.11756935270807</v>
      </c>
      <c r="O3552" s="43"/>
      <c r="P3552" s="43"/>
      <c r="X3552" s="37">
        <f t="shared" si="320"/>
        <v>3555</v>
      </c>
      <c r="Y3552" s="38">
        <f t="shared" si="318"/>
        <v>483.61500000000001</v>
      </c>
    </row>
    <row r="3553" spans="1:25" x14ac:dyDescent="0.2">
      <c r="A3553" s="37">
        <f t="shared" si="321"/>
        <v>3551</v>
      </c>
      <c r="B3553" s="38">
        <v>483.24299999999999</v>
      </c>
      <c r="H3553" s="37">
        <f t="shared" si="322"/>
        <v>3551</v>
      </c>
      <c r="I3553" s="42">
        <f t="shared" si="319"/>
        <v>483.2105680317041</v>
      </c>
      <c r="O3553" s="43"/>
      <c r="P3553" s="43"/>
      <c r="X3553" s="37">
        <f t="shared" si="320"/>
        <v>3556</v>
      </c>
      <c r="Y3553" s="38">
        <f t="shared" si="318"/>
        <v>483.70800000000003</v>
      </c>
    </row>
    <row r="3554" spans="1:25" x14ac:dyDescent="0.2">
      <c r="A3554" s="37">
        <f t="shared" si="321"/>
        <v>3552</v>
      </c>
      <c r="B3554" s="38">
        <v>483.33600000000001</v>
      </c>
      <c r="H3554" s="37">
        <f t="shared" si="322"/>
        <v>3552</v>
      </c>
      <c r="I3554" s="42">
        <f t="shared" si="319"/>
        <v>483.30356671070012</v>
      </c>
      <c r="O3554" s="43"/>
      <c r="P3554" s="43"/>
      <c r="X3554" s="37">
        <f t="shared" si="320"/>
        <v>3557</v>
      </c>
      <c r="Y3554" s="38">
        <f t="shared" si="318"/>
        <v>483.80099999999999</v>
      </c>
    </row>
    <row r="3555" spans="1:25" x14ac:dyDescent="0.2">
      <c r="A3555" s="37">
        <f t="shared" si="321"/>
        <v>3553</v>
      </c>
      <c r="B3555" s="38">
        <v>483.42899999999997</v>
      </c>
      <c r="H3555" s="37">
        <f t="shared" si="322"/>
        <v>3553</v>
      </c>
      <c r="I3555" s="42">
        <f t="shared" si="319"/>
        <v>483.39656538969621</v>
      </c>
      <c r="O3555" s="43"/>
      <c r="P3555" s="43"/>
      <c r="X3555" s="37">
        <f t="shared" si="320"/>
        <v>3558</v>
      </c>
      <c r="Y3555" s="38">
        <f t="shared" si="318"/>
        <v>483.89400000000001</v>
      </c>
    </row>
    <row r="3556" spans="1:25" x14ac:dyDescent="0.2">
      <c r="A3556" s="37">
        <f t="shared" si="321"/>
        <v>3554</v>
      </c>
      <c r="B3556" s="38">
        <v>483.52199999999999</v>
      </c>
      <c r="H3556" s="37">
        <f t="shared" si="322"/>
        <v>3554</v>
      </c>
      <c r="I3556" s="42">
        <f t="shared" si="319"/>
        <v>483.48956406869223</v>
      </c>
      <c r="O3556" s="43"/>
      <c r="P3556" s="43"/>
      <c r="X3556" s="37">
        <f t="shared" si="320"/>
        <v>3559</v>
      </c>
      <c r="Y3556" s="38">
        <f t="shared" si="318"/>
        <v>483.98700000000002</v>
      </c>
    </row>
    <row r="3557" spans="1:25" x14ac:dyDescent="0.2">
      <c r="A3557" s="37">
        <f t="shared" si="321"/>
        <v>3555</v>
      </c>
      <c r="B3557" s="38">
        <v>483.61500000000001</v>
      </c>
      <c r="H3557" s="37">
        <f t="shared" si="322"/>
        <v>3555</v>
      </c>
      <c r="I3557" s="42">
        <f t="shared" si="319"/>
        <v>483.58256274768826</v>
      </c>
      <c r="O3557" s="43"/>
      <c r="P3557" s="43"/>
      <c r="X3557" s="37">
        <f t="shared" si="320"/>
        <v>3560</v>
      </c>
      <c r="Y3557" s="38">
        <f t="shared" si="318"/>
        <v>484.08</v>
      </c>
    </row>
    <row r="3558" spans="1:25" x14ac:dyDescent="0.2">
      <c r="A3558" s="37">
        <f t="shared" si="321"/>
        <v>3556</v>
      </c>
      <c r="B3558" s="38">
        <v>483.70800000000003</v>
      </c>
      <c r="H3558" s="37">
        <f t="shared" si="322"/>
        <v>3556</v>
      </c>
      <c r="I3558" s="42">
        <f t="shared" si="319"/>
        <v>483.67556142668428</v>
      </c>
      <c r="O3558" s="43"/>
      <c r="P3558" s="43"/>
      <c r="X3558" s="37">
        <f t="shared" si="320"/>
        <v>3561</v>
      </c>
      <c r="Y3558" s="38">
        <f t="shared" si="318"/>
        <v>484.173</v>
      </c>
    </row>
    <row r="3559" spans="1:25" x14ac:dyDescent="0.2">
      <c r="A3559" s="37">
        <f t="shared" si="321"/>
        <v>3557</v>
      </c>
      <c r="B3559" s="38">
        <v>483.80099999999999</v>
      </c>
      <c r="H3559" s="37">
        <f t="shared" si="322"/>
        <v>3557</v>
      </c>
      <c r="I3559" s="42">
        <f t="shared" si="319"/>
        <v>483.76856010568031</v>
      </c>
      <c r="O3559" s="43"/>
      <c r="P3559" s="43"/>
      <c r="X3559" s="37">
        <f t="shared" si="320"/>
        <v>3562</v>
      </c>
      <c r="Y3559" s="38">
        <f t="shared" si="318"/>
        <v>484.26600000000002</v>
      </c>
    </row>
    <row r="3560" spans="1:25" x14ac:dyDescent="0.2">
      <c r="A3560" s="37">
        <f t="shared" si="321"/>
        <v>3558</v>
      </c>
      <c r="B3560" s="38">
        <v>483.89400000000001</v>
      </c>
      <c r="H3560" s="37">
        <f t="shared" si="322"/>
        <v>3558</v>
      </c>
      <c r="I3560" s="42">
        <f t="shared" si="319"/>
        <v>483.86155878467639</v>
      </c>
      <c r="O3560" s="43"/>
      <c r="P3560" s="43"/>
      <c r="X3560" s="37">
        <f t="shared" si="320"/>
        <v>3563</v>
      </c>
      <c r="Y3560" s="38">
        <f t="shared" si="318"/>
        <v>484.35899999999998</v>
      </c>
    </row>
    <row r="3561" spans="1:25" x14ac:dyDescent="0.2">
      <c r="A3561" s="37">
        <f t="shared" si="321"/>
        <v>3559</v>
      </c>
      <c r="B3561" s="38">
        <v>483.98700000000002</v>
      </c>
      <c r="H3561" s="37">
        <f t="shared" si="322"/>
        <v>3559</v>
      </c>
      <c r="I3561" s="42">
        <f t="shared" si="319"/>
        <v>483.95455746367242</v>
      </c>
      <c r="O3561" s="43"/>
      <c r="P3561" s="43"/>
      <c r="X3561" s="37">
        <f t="shared" si="320"/>
        <v>3564</v>
      </c>
      <c r="Y3561" s="38">
        <f t="shared" si="318"/>
        <v>484.452</v>
      </c>
    </row>
    <row r="3562" spans="1:25" x14ac:dyDescent="0.2">
      <c r="A3562" s="37">
        <f t="shared" si="321"/>
        <v>3560</v>
      </c>
      <c r="B3562" s="38">
        <v>484.08</v>
      </c>
      <c r="H3562" s="37">
        <f t="shared" si="322"/>
        <v>3560</v>
      </c>
      <c r="I3562" s="42">
        <f t="shared" si="319"/>
        <v>484.04755614266844</v>
      </c>
      <c r="O3562" s="43"/>
      <c r="P3562" s="43"/>
      <c r="X3562" s="37">
        <f t="shared" si="320"/>
        <v>3565</v>
      </c>
      <c r="Y3562" s="38">
        <f t="shared" si="318"/>
        <v>484.54500000000002</v>
      </c>
    </row>
    <row r="3563" spans="1:25" x14ac:dyDescent="0.2">
      <c r="A3563" s="37">
        <f t="shared" si="321"/>
        <v>3561</v>
      </c>
      <c r="B3563" s="38">
        <v>484.173</v>
      </c>
      <c r="H3563" s="37">
        <f t="shared" si="322"/>
        <v>3561</v>
      </c>
      <c r="I3563" s="42">
        <f t="shared" si="319"/>
        <v>484.14055482166447</v>
      </c>
      <c r="O3563" s="43"/>
      <c r="P3563" s="43"/>
      <c r="X3563" s="37">
        <f t="shared" si="320"/>
        <v>3566</v>
      </c>
      <c r="Y3563" s="38">
        <f t="shared" si="318"/>
        <v>484.63799999999998</v>
      </c>
    </row>
    <row r="3564" spans="1:25" x14ac:dyDescent="0.2">
      <c r="A3564" s="37">
        <f t="shared" si="321"/>
        <v>3562</v>
      </c>
      <c r="B3564" s="38">
        <v>484.26600000000002</v>
      </c>
      <c r="H3564" s="37">
        <f t="shared" si="322"/>
        <v>3562</v>
      </c>
      <c r="I3564" s="42">
        <f t="shared" si="319"/>
        <v>484.23355350066049</v>
      </c>
      <c r="O3564" s="43"/>
      <c r="P3564" s="43"/>
      <c r="X3564" s="37">
        <f t="shared" si="320"/>
        <v>3567</v>
      </c>
      <c r="Y3564" s="38">
        <f t="shared" si="318"/>
        <v>484.73099999999999</v>
      </c>
    </row>
    <row r="3565" spans="1:25" x14ac:dyDescent="0.2">
      <c r="A3565" s="37">
        <f t="shared" si="321"/>
        <v>3563</v>
      </c>
      <c r="B3565" s="38">
        <v>484.35899999999998</v>
      </c>
      <c r="H3565" s="37">
        <f t="shared" si="322"/>
        <v>3563</v>
      </c>
      <c r="I3565" s="42">
        <f t="shared" si="319"/>
        <v>484.32655217965652</v>
      </c>
      <c r="O3565" s="43"/>
      <c r="P3565" s="43"/>
      <c r="X3565" s="37">
        <f t="shared" si="320"/>
        <v>3568</v>
      </c>
      <c r="Y3565" s="38">
        <f t="shared" si="318"/>
        <v>484.82400000000001</v>
      </c>
    </row>
    <row r="3566" spans="1:25" x14ac:dyDescent="0.2">
      <c r="A3566" s="37">
        <f t="shared" si="321"/>
        <v>3564</v>
      </c>
      <c r="B3566" s="38">
        <v>484.452</v>
      </c>
      <c r="H3566" s="37">
        <f t="shared" si="322"/>
        <v>3564</v>
      </c>
      <c r="I3566" s="42">
        <f t="shared" si="319"/>
        <v>484.41955085865254</v>
      </c>
      <c r="O3566" s="43"/>
      <c r="P3566" s="43"/>
      <c r="X3566" s="37">
        <f t="shared" si="320"/>
        <v>3569</v>
      </c>
      <c r="Y3566" s="38">
        <f t="shared" si="318"/>
        <v>484.91699999999997</v>
      </c>
    </row>
    <row r="3567" spans="1:25" x14ac:dyDescent="0.2">
      <c r="A3567" s="37">
        <f t="shared" si="321"/>
        <v>3565</v>
      </c>
      <c r="B3567" s="38">
        <v>484.54500000000002</v>
      </c>
      <c r="H3567" s="37">
        <f t="shared" si="322"/>
        <v>3565</v>
      </c>
      <c r="I3567" s="42">
        <f t="shared" si="319"/>
        <v>484.51254953764862</v>
      </c>
      <c r="O3567" s="43"/>
      <c r="P3567" s="43"/>
      <c r="X3567" s="37">
        <f t="shared" si="320"/>
        <v>3570</v>
      </c>
      <c r="Y3567" s="38">
        <f t="shared" si="318"/>
        <v>485.01</v>
      </c>
    </row>
    <row r="3568" spans="1:25" x14ac:dyDescent="0.2">
      <c r="A3568" s="37">
        <f t="shared" si="321"/>
        <v>3566</v>
      </c>
      <c r="B3568" s="38">
        <v>484.63799999999998</v>
      </c>
      <c r="H3568" s="37">
        <f t="shared" si="322"/>
        <v>3566</v>
      </c>
      <c r="I3568" s="42">
        <f t="shared" si="319"/>
        <v>484.60554821664465</v>
      </c>
      <c r="O3568" s="43"/>
      <c r="P3568" s="43"/>
      <c r="X3568" s="37">
        <f t="shared" si="320"/>
        <v>3571</v>
      </c>
      <c r="Y3568" s="38">
        <f t="shared" si="318"/>
        <v>485.10300000000001</v>
      </c>
    </row>
    <row r="3569" spans="1:25" x14ac:dyDescent="0.2">
      <c r="A3569" s="37">
        <f t="shared" si="321"/>
        <v>3567</v>
      </c>
      <c r="B3569" s="38">
        <v>484.73099999999999</v>
      </c>
      <c r="H3569" s="37">
        <f t="shared" si="322"/>
        <v>3567</v>
      </c>
      <c r="I3569" s="42">
        <f t="shared" si="319"/>
        <v>484.69854689564067</v>
      </c>
      <c r="O3569" s="43"/>
      <c r="P3569" s="43"/>
      <c r="X3569" s="37">
        <f t="shared" si="320"/>
        <v>3572</v>
      </c>
      <c r="Y3569" s="38">
        <f t="shared" si="318"/>
        <v>485.19600000000003</v>
      </c>
    </row>
    <row r="3570" spans="1:25" x14ac:dyDescent="0.2">
      <c r="A3570" s="37">
        <f t="shared" si="321"/>
        <v>3568</v>
      </c>
      <c r="B3570" s="38">
        <v>484.82400000000001</v>
      </c>
      <c r="H3570" s="37">
        <f t="shared" si="322"/>
        <v>3568</v>
      </c>
      <c r="I3570" s="42">
        <f t="shared" si="319"/>
        <v>484.7915455746367</v>
      </c>
      <c r="O3570" s="43"/>
      <c r="P3570" s="43"/>
      <c r="X3570" s="37">
        <f t="shared" si="320"/>
        <v>3573</v>
      </c>
      <c r="Y3570" s="38">
        <f t="shared" si="318"/>
        <v>485.28899999999999</v>
      </c>
    </row>
    <row r="3571" spans="1:25" x14ac:dyDescent="0.2">
      <c r="A3571" s="37">
        <f t="shared" si="321"/>
        <v>3569</v>
      </c>
      <c r="B3571" s="38">
        <v>484.91699999999997</v>
      </c>
      <c r="H3571" s="37">
        <f t="shared" si="322"/>
        <v>3569</v>
      </c>
      <c r="I3571" s="42">
        <f t="shared" si="319"/>
        <v>484.88454425363278</v>
      </c>
      <c r="O3571" s="43"/>
      <c r="P3571" s="43"/>
      <c r="X3571" s="37">
        <f t="shared" si="320"/>
        <v>3574</v>
      </c>
      <c r="Y3571" s="38">
        <f t="shared" si="318"/>
        <v>485.38200000000001</v>
      </c>
    </row>
    <row r="3572" spans="1:25" x14ac:dyDescent="0.2">
      <c r="A3572" s="37">
        <f t="shared" si="321"/>
        <v>3570</v>
      </c>
      <c r="B3572" s="38">
        <v>485.01</v>
      </c>
      <c r="H3572" s="37">
        <f t="shared" si="322"/>
        <v>3570</v>
      </c>
      <c r="I3572" s="42">
        <f t="shared" si="319"/>
        <v>484.97754293262881</v>
      </c>
      <c r="O3572" s="43"/>
      <c r="P3572" s="43"/>
      <c r="X3572" s="37">
        <f t="shared" si="320"/>
        <v>3575</v>
      </c>
      <c r="Y3572" s="38">
        <f t="shared" si="318"/>
        <v>485.47500000000002</v>
      </c>
    </row>
    <row r="3573" spans="1:25" x14ac:dyDescent="0.2">
      <c r="A3573" s="37">
        <f t="shared" si="321"/>
        <v>3571</v>
      </c>
      <c r="B3573" s="38">
        <v>485.10300000000001</v>
      </c>
      <c r="H3573" s="37">
        <f t="shared" si="322"/>
        <v>3571</v>
      </c>
      <c r="I3573" s="42">
        <f t="shared" si="319"/>
        <v>485.07054161162483</v>
      </c>
      <c r="O3573" s="43"/>
      <c r="P3573" s="43"/>
      <c r="X3573" s="37">
        <f t="shared" si="320"/>
        <v>3576</v>
      </c>
      <c r="Y3573" s="38">
        <f t="shared" si="318"/>
        <v>485.56799999999998</v>
      </c>
    </row>
    <row r="3574" spans="1:25" x14ac:dyDescent="0.2">
      <c r="A3574" s="37">
        <f t="shared" si="321"/>
        <v>3572</v>
      </c>
      <c r="B3574" s="38">
        <v>485.19600000000003</v>
      </c>
      <c r="H3574" s="37">
        <f t="shared" si="322"/>
        <v>3572</v>
      </c>
      <c r="I3574" s="42">
        <f t="shared" si="319"/>
        <v>485.16354029062086</v>
      </c>
      <c r="O3574" s="43"/>
      <c r="P3574" s="43"/>
      <c r="X3574" s="37">
        <f t="shared" si="320"/>
        <v>3577</v>
      </c>
      <c r="Y3574" s="38">
        <f t="shared" ref="Y3574:Y3637" si="323">SUM(Y$2997+((Y$3997-Y$2997)*((X3574-X$2997)/(X$3997-X$2997))))</f>
        <v>485.661</v>
      </c>
    </row>
    <row r="3575" spans="1:25" x14ac:dyDescent="0.2">
      <c r="A3575" s="37">
        <f t="shared" si="321"/>
        <v>3573</v>
      </c>
      <c r="B3575" s="38">
        <v>485.28899999999999</v>
      </c>
      <c r="H3575" s="37">
        <f t="shared" si="322"/>
        <v>3573</v>
      </c>
      <c r="I3575" s="42">
        <f t="shared" si="319"/>
        <v>485.25653896961688</v>
      </c>
      <c r="O3575" s="43"/>
      <c r="P3575" s="43"/>
      <c r="X3575" s="37">
        <f t="shared" si="320"/>
        <v>3578</v>
      </c>
      <c r="Y3575" s="38">
        <f t="shared" si="323"/>
        <v>485.75400000000002</v>
      </c>
    </row>
    <row r="3576" spans="1:25" x14ac:dyDescent="0.2">
      <c r="A3576" s="37">
        <f t="shared" si="321"/>
        <v>3574</v>
      </c>
      <c r="B3576" s="38">
        <v>485.38200000000001</v>
      </c>
      <c r="H3576" s="37">
        <f t="shared" si="322"/>
        <v>3574</v>
      </c>
      <c r="I3576" s="42">
        <f t="shared" si="319"/>
        <v>485.34953764861297</v>
      </c>
      <c r="O3576" s="43"/>
      <c r="P3576" s="43"/>
      <c r="X3576" s="37">
        <f t="shared" si="320"/>
        <v>3579</v>
      </c>
      <c r="Y3576" s="38">
        <f t="shared" si="323"/>
        <v>485.84699999999998</v>
      </c>
    </row>
    <row r="3577" spans="1:25" x14ac:dyDescent="0.2">
      <c r="A3577" s="37">
        <f t="shared" si="321"/>
        <v>3575</v>
      </c>
      <c r="B3577" s="38">
        <v>485.47500000000002</v>
      </c>
      <c r="H3577" s="37">
        <f t="shared" si="322"/>
        <v>3575</v>
      </c>
      <c r="I3577" s="42">
        <f t="shared" si="319"/>
        <v>485.44253632760899</v>
      </c>
      <c r="O3577" s="43"/>
      <c r="P3577" s="43"/>
      <c r="X3577" s="37">
        <f t="shared" si="320"/>
        <v>3580</v>
      </c>
      <c r="Y3577" s="38">
        <f t="shared" si="323"/>
        <v>485.94</v>
      </c>
    </row>
    <row r="3578" spans="1:25" x14ac:dyDescent="0.2">
      <c r="A3578" s="37">
        <f t="shared" si="321"/>
        <v>3576</v>
      </c>
      <c r="B3578" s="38">
        <v>485.56799999999998</v>
      </c>
      <c r="H3578" s="37">
        <f t="shared" si="322"/>
        <v>3576</v>
      </c>
      <c r="I3578" s="42">
        <f t="shared" si="319"/>
        <v>485.53553500660502</v>
      </c>
      <c r="O3578" s="43"/>
      <c r="P3578" s="43"/>
      <c r="X3578" s="37">
        <f t="shared" si="320"/>
        <v>3581</v>
      </c>
      <c r="Y3578" s="38">
        <f t="shared" si="323"/>
        <v>486.03300000000002</v>
      </c>
    </row>
    <row r="3579" spans="1:25" x14ac:dyDescent="0.2">
      <c r="A3579" s="37">
        <f t="shared" si="321"/>
        <v>3577</v>
      </c>
      <c r="B3579" s="38">
        <v>485.661</v>
      </c>
      <c r="H3579" s="37">
        <f t="shared" si="322"/>
        <v>3577</v>
      </c>
      <c r="I3579" s="42">
        <f t="shared" si="319"/>
        <v>485.62853368560104</v>
      </c>
      <c r="O3579" s="43"/>
      <c r="P3579" s="43"/>
      <c r="X3579" s="37">
        <f t="shared" si="320"/>
        <v>3582</v>
      </c>
      <c r="Y3579" s="38">
        <f t="shared" si="323"/>
        <v>486.12599999999998</v>
      </c>
    </row>
    <row r="3580" spans="1:25" x14ac:dyDescent="0.2">
      <c r="A3580" s="37">
        <f t="shared" si="321"/>
        <v>3578</v>
      </c>
      <c r="B3580" s="38">
        <v>485.75400000000002</v>
      </c>
      <c r="H3580" s="37">
        <f t="shared" si="322"/>
        <v>3578</v>
      </c>
      <c r="I3580" s="42">
        <f t="shared" ref="I3580:I3643" si="324">SUM($F$47+(($F$48-$F$47)*((H3580-$E$47)/($E$48-$E$47))))</f>
        <v>485.72153236459707</v>
      </c>
      <c r="O3580" s="43"/>
      <c r="P3580" s="43"/>
      <c r="X3580" s="37">
        <f t="shared" si="320"/>
        <v>3583</v>
      </c>
      <c r="Y3580" s="38">
        <f t="shared" si="323"/>
        <v>486.21899999999999</v>
      </c>
    </row>
    <row r="3581" spans="1:25" x14ac:dyDescent="0.2">
      <c r="A3581" s="37">
        <f t="shared" si="321"/>
        <v>3579</v>
      </c>
      <c r="B3581" s="38">
        <v>485.84699999999998</v>
      </c>
      <c r="H3581" s="37">
        <f t="shared" si="322"/>
        <v>3579</v>
      </c>
      <c r="I3581" s="42">
        <f t="shared" si="324"/>
        <v>485.81453104359315</v>
      </c>
      <c r="O3581" s="43"/>
      <c r="P3581" s="43"/>
      <c r="X3581" s="37">
        <f t="shared" si="320"/>
        <v>3584</v>
      </c>
      <c r="Y3581" s="38">
        <f t="shared" si="323"/>
        <v>486.31200000000001</v>
      </c>
    </row>
    <row r="3582" spans="1:25" x14ac:dyDescent="0.2">
      <c r="A3582" s="37">
        <f t="shared" si="321"/>
        <v>3580</v>
      </c>
      <c r="B3582" s="38">
        <v>485.94</v>
      </c>
      <c r="H3582" s="37">
        <f t="shared" si="322"/>
        <v>3580</v>
      </c>
      <c r="I3582" s="42">
        <f t="shared" si="324"/>
        <v>485.90752972258917</v>
      </c>
      <c r="O3582" s="43"/>
      <c r="P3582" s="43"/>
      <c r="X3582" s="37">
        <f t="shared" si="320"/>
        <v>3585</v>
      </c>
      <c r="Y3582" s="38">
        <f t="shared" si="323"/>
        <v>486.40499999999997</v>
      </c>
    </row>
    <row r="3583" spans="1:25" x14ac:dyDescent="0.2">
      <c r="A3583" s="37">
        <f t="shared" si="321"/>
        <v>3581</v>
      </c>
      <c r="B3583" s="38">
        <v>486.03300000000002</v>
      </c>
      <c r="H3583" s="37">
        <f t="shared" si="322"/>
        <v>3581</v>
      </c>
      <c r="I3583" s="42">
        <f t="shared" si="324"/>
        <v>486.0005284015852</v>
      </c>
      <c r="O3583" s="43"/>
      <c r="P3583" s="43"/>
      <c r="X3583" s="37">
        <f t="shared" si="320"/>
        <v>3586</v>
      </c>
      <c r="Y3583" s="38">
        <f t="shared" si="323"/>
        <v>486.49799999999999</v>
      </c>
    </row>
    <row r="3584" spans="1:25" x14ac:dyDescent="0.2">
      <c r="A3584" s="37">
        <f t="shared" si="321"/>
        <v>3582</v>
      </c>
      <c r="B3584" s="38">
        <v>486.12599999999998</v>
      </c>
      <c r="H3584" s="37">
        <f t="shared" si="322"/>
        <v>3582</v>
      </c>
      <c r="I3584" s="42">
        <f t="shared" si="324"/>
        <v>486.09352708058123</v>
      </c>
      <c r="O3584" s="43"/>
      <c r="P3584" s="43"/>
      <c r="X3584" s="37">
        <f t="shared" si="320"/>
        <v>3587</v>
      </c>
      <c r="Y3584" s="38">
        <f t="shared" si="323"/>
        <v>486.59100000000001</v>
      </c>
    </row>
    <row r="3585" spans="1:25" x14ac:dyDescent="0.2">
      <c r="A3585" s="37">
        <f t="shared" si="321"/>
        <v>3583</v>
      </c>
      <c r="B3585" s="38">
        <v>486.21899999999999</v>
      </c>
      <c r="H3585" s="37">
        <f t="shared" si="322"/>
        <v>3583</v>
      </c>
      <c r="I3585" s="42">
        <f t="shared" si="324"/>
        <v>486.18652575957731</v>
      </c>
      <c r="O3585" s="43"/>
      <c r="P3585" s="43"/>
      <c r="X3585" s="37">
        <f t="shared" si="320"/>
        <v>3588</v>
      </c>
      <c r="Y3585" s="38">
        <f t="shared" si="323"/>
        <v>486.68399999999997</v>
      </c>
    </row>
    <row r="3586" spans="1:25" x14ac:dyDescent="0.2">
      <c r="A3586" s="37">
        <f t="shared" si="321"/>
        <v>3584</v>
      </c>
      <c r="B3586" s="38">
        <v>486.31200000000001</v>
      </c>
      <c r="H3586" s="37">
        <f t="shared" si="322"/>
        <v>3584</v>
      </c>
      <c r="I3586" s="42">
        <f t="shared" si="324"/>
        <v>486.27952443857333</v>
      </c>
      <c r="O3586" s="43"/>
      <c r="P3586" s="43"/>
      <c r="X3586" s="37">
        <f t="shared" si="320"/>
        <v>3589</v>
      </c>
      <c r="Y3586" s="38">
        <f t="shared" si="323"/>
        <v>486.77699999999999</v>
      </c>
    </row>
    <row r="3587" spans="1:25" x14ac:dyDescent="0.2">
      <c r="A3587" s="37">
        <f t="shared" si="321"/>
        <v>3585</v>
      </c>
      <c r="B3587" s="38">
        <v>486.40499999999997</v>
      </c>
      <c r="H3587" s="37">
        <f t="shared" si="322"/>
        <v>3585</v>
      </c>
      <c r="I3587" s="42">
        <f t="shared" si="324"/>
        <v>486.37252311756936</v>
      </c>
      <c r="O3587" s="43"/>
      <c r="P3587" s="43"/>
      <c r="X3587" s="37">
        <f t="shared" si="320"/>
        <v>3590</v>
      </c>
      <c r="Y3587" s="38">
        <f t="shared" si="323"/>
        <v>486.87</v>
      </c>
    </row>
    <row r="3588" spans="1:25" x14ac:dyDescent="0.2">
      <c r="A3588" s="37">
        <f t="shared" si="321"/>
        <v>3586</v>
      </c>
      <c r="B3588" s="38">
        <v>486.49799999999999</v>
      </c>
      <c r="H3588" s="37">
        <f t="shared" si="322"/>
        <v>3586</v>
      </c>
      <c r="I3588" s="42">
        <f t="shared" si="324"/>
        <v>486.46552179656538</v>
      </c>
      <c r="O3588" s="43"/>
      <c r="P3588" s="43"/>
      <c r="X3588" s="37">
        <f t="shared" ref="X3588:X3651" si="325">X3587+1</f>
        <v>3591</v>
      </c>
      <c r="Y3588" s="38">
        <f t="shared" si="323"/>
        <v>486.96299999999997</v>
      </c>
    </row>
    <row r="3589" spans="1:25" x14ac:dyDescent="0.2">
      <c r="A3589" s="37">
        <f t="shared" si="321"/>
        <v>3587</v>
      </c>
      <c r="B3589" s="38">
        <v>486.59100000000001</v>
      </c>
      <c r="H3589" s="37">
        <f t="shared" si="322"/>
        <v>3587</v>
      </c>
      <c r="I3589" s="42">
        <f t="shared" si="324"/>
        <v>486.55852047556141</v>
      </c>
      <c r="O3589" s="43"/>
      <c r="P3589" s="43"/>
      <c r="X3589" s="37">
        <f t="shared" si="325"/>
        <v>3592</v>
      </c>
      <c r="Y3589" s="38">
        <f t="shared" si="323"/>
        <v>487.05599999999998</v>
      </c>
    </row>
    <row r="3590" spans="1:25" x14ac:dyDescent="0.2">
      <c r="A3590" s="37">
        <f t="shared" si="321"/>
        <v>3588</v>
      </c>
      <c r="B3590" s="38">
        <v>486.68399999999997</v>
      </c>
      <c r="H3590" s="37">
        <f t="shared" si="322"/>
        <v>3588</v>
      </c>
      <c r="I3590" s="42">
        <f t="shared" si="324"/>
        <v>486.65151915455749</v>
      </c>
      <c r="O3590" s="43"/>
      <c r="P3590" s="43"/>
      <c r="X3590" s="37">
        <f t="shared" si="325"/>
        <v>3593</v>
      </c>
      <c r="Y3590" s="38">
        <f t="shared" si="323"/>
        <v>487.149</v>
      </c>
    </row>
    <row r="3591" spans="1:25" x14ac:dyDescent="0.2">
      <c r="A3591" s="37">
        <f t="shared" si="321"/>
        <v>3589</v>
      </c>
      <c r="B3591" s="38">
        <v>486.77699999999999</v>
      </c>
      <c r="H3591" s="37">
        <f t="shared" si="322"/>
        <v>3589</v>
      </c>
      <c r="I3591" s="42">
        <f t="shared" si="324"/>
        <v>486.74451783355352</v>
      </c>
      <c r="O3591" s="43"/>
      <c r="P3591" s="43"/>
      <c r="X3591" s="37">
        <f t="shared" si="325"/>
        <v>3594</v>
      </c>
      <c r="Y3591" s="38">
        <f t="shared" si="323"/>
        <v>487.24200000000002</v>
      </c>
    </row>
    <row r="3592" spans="1:25" x14ac:dyDescent="0.2">
      <c r="A3592" s="37">
        <f t="shared" si="321"/>
        <v>3590</v>
      </c>
      <c r="B3592" s="38">
        <v>486.87</v>
      </c>
      <c r="H3592" s="37">
        <f t="shared" si="322"/>
        <v>3590</v>
      </c>
      <c r="I3592" s="42">
        <f t="shared" si="324"/>
        <v>486.83751651254954</v>
      </c>
      <c r="O3592" s="43"/>
      <c r="P3592" s="43"/>
      <c r="X3592" s="37">
        <f t="shared" si="325"/>
        <v>3595</v>
      </c>
      <c r="Y3592" s="38">
        <f t="shared" si="323"/>
        <v>487.33499999999998</v>
      </c>
    </row>
    <row r="3593" spans="1:25" x14ac:dyDescent="0.2">
      <c r="A3593" s="37">
        <f t="shared" ref="A3593:A3656" si="326">A3592+1</f>
        <v>3591</v>
      </c>
      <c r="B3593" s="38">
        <v>486.96299999999997</v>
      </c>
      <c r="H3593" s="37">
        <f t="shared" ref="H3593:H3656" si="327">H3592+1</f>
        <v>3591</v>
      </c>
      <c r="I3593" s="42">
        <f t="shared" si="324"/>
        <v>486.93051519154557</v>
      </c>
      <c r="O3593" s="43"/>
      <c r="P3593" s="43"/>
      <c r="X3593" s="37">
        <f t="shared" si="325"/>
        <v>3596</v>
      </c>
      <c r="Y3593" s="38">
        <f t="shared" si="323"/>
        <v>487.428</v>
      </c>
    </row>
    <row r="3594" spans="1:25" x14ac:dyDescent="0.2">
      <c r="A3594" s="37">
        <f t="shared" si="326"/>
        <v>3592</v>
      </c>
      <c r="B3594" s="38">
        <v>487.05599999999998</v>
      </c>
      <c r="H3594" s="37">
        <f t="shared" si="327"/>
        <v>3592</v>
      </c>
      <c r="I3594" s="42">
        <f t="shared" si="324"/>
        <v>487.02351387054159</v>
      </c>
      <c r="O3594" s="43"/>
      <c r="P3594" s="43"/>
      <c r="X3594" s="37">
        <f t="shared" si="325"/>
        <v>3597</v>
      </c>
      <c r="Y3594" s="38">
        <f t="shared" si="323"/>
        <v>487.52100000000002</v>
      </c>
    </row>
    <row r="3595" spans="1:25" x14ac:dyDescent="0.2">
      <c r="A3595" s="37">
        <f t="shared" si="326"/>
        <v>3593</v>
      </c>
      <c r="B3595" s="38">
        <v>487.149</v>
      </c>
      <c r="H3595" s="37">
        <f t="shared" si="327"/>
        <v>3593</v>
      </c>
      <c r="I3595" s="42">
        <f t="shared" si="324"/>
        <v>487.11651254953767</v>
      </c>
      <c r="O3595" s="43"/>
      <c r="P3595" s="43"/>
      <c r="X3595" s="37">
        <f t="shared" si="325"/>
        <v>3598</v>
      </c>
      <c r="Y3595" s="38">
        <f t="shared" si="323"/>
        <v>487.61399999999998</v>
      </c>
    </row>
    <row r="3596" spans="1:25" x14ac:dyDescent="0.2">
      <c r="A3596" s="37">
        <f t="shared" si="326"/>
        <v>3594</v>
      </c>
      <c r="B3596" s="38">
        <v>487.24200000000002</v>
      </c>
      <c r="H3596" s="37">
        <f t="shared" si="327"/>
        <v>3594</v>
      </c>
      <c r="I3596" s="42">
        <f t="shared" si="324"/>
        <v>487.2095112285337</v>
      </c>
      <c r="O3596" s="43"/>
      <c r="P3596" s="43"/>
      <c r="X3596" s="37">
        <f t="shared" si="325"/>
        <v>3599</v>
      </c>
      <c r="Y3596" s="38">
        <f t="shared" si="323"/>
        <v>487.70699999999999</v>
      </c>
    </row>
    <row r="3597" spans="1:25" x14ac:dyDescent="0.2">
      <c r="A3597" s="37">
        <f t="shared" si="326"/>
        <v>3595</v>
      </c>
      <c r="B3597" s="38">
        <v>487.33499999999998</v>
      </c>
      <c r="H3597" s="37">
        <f t="shared" si="327"/>
        <v>3595</v>
      </c>
      <c r="I3597" s="42">
        <f t="shared" si="324"/>
        <v>487.30250990752972</v>
      </c>
      <c r="O3597" s="43"/>
      <c r="P3597" s="43"/>
      <c r="X3597" s="37">
        <f t="shared" si="325"/>
        <v>3600</v>
      </c>
      <c r="Y3597" s="38">
        <f t="shared" si="323"/>
        <v>487.8</v>
      </c>
    </row>
    <row r="3598" spans="1:25" x14ac:dyDescent="0.2">
      <c r="A3598" s="37">
        <f t="shared" si="326"/>
        <v>3596</v>
      </c>
      <c r="B3598" s="38">
        <v>487.428</v>
      </c>
      <c r="H3598" s="37">
        <f t="shared" si="327"/>
        <v>3596</v>
      </c>
      <c r="I3598" s="42">
        <f t="shared" si="324"/>
        <v>487.39550858652575</v>
      </c>
      <c r="O3598" s="43"/>
      <c r="P3598" s="43"/>
      <c r="X3598" s="37">
        <f t="shared" si="325"/>
        <v>3601</v>
      </c>
      <c r="Y3598" s="38">
        <f t="shared" si="323"/>
        <v>487.89300000000003</v>
      </c>
    </row>
    <row r="3599" spans="1:25" x14ac:dyDescent="0.2">
      <c r="A3599" s="37">
        <f t="shared" si="326"/>
        <v>3597</v>
      </c>
      <c r="B3599" s="38">
        <v>487.52100000000002</v>
      </c>
      <c r="H3599" s="37">
        <f t="shared" si="327"/>
        <v>3597</v>
      </c>
      <c r="I3599" s="42">
        <f t="shared" si="324"/>
        <v>487.48850726552178</v>
      </c>
      <c r="O3599" s="43"/>
      <c r="P3599" s="43"/>
      <c r="X3599" s="37">
        <f t="shared" si="325"/>
        <v>3602</v>
      </c>
      <c r="Y3599" s="38">
        <f t="shared" si="323"/>
        <v>487.98599999999999</v>
      </c>
    </row>
    <row r="3600" spans="1:25" x14ac:dyDescent="0.2">
      <c r="A3600" s="37">
        <f t="shared" si="326"/>
        <v>3598</v>
      </c>
      <c r="B3600" s="38">
        <v>487.61399999999998</v>
      </c>
      <c r="H3600" s="37">
        <f t="shared" si="327"/>
        <v>3598</v>
      </c>
      <c r="I3600" s="42">
        <f t="shared" si="324"/>
        <v>487.58150594451786</v>
      </c>
      <c r="O3600" s="43"/>
      <c r="P3600" s="43"/>
      <c r="X3600" s="37">
        <f t="shared" si="325"/>
        <v>3603</v>
      </c>
      <c r="Y3600" s="38">
        <f t="shared" si="323"/>
        <v>488.07900000000001</v>
      </c>
    </row>
    <row r="3601" spans="1:25" x14ac:dyDescent="0.2">
      <c r="A3601" s="37">
        <f t="shared" si="326"/>
        <v>3599</v>
      </c>
      <c r="B3601" s="38">
        <v>487.70699999999999</v>
      </c>
      <c r="H3601" s="37">
        <f t="shared" si="327"/>
        <v>3599</v>
      </c>
      <c r="I3601" s="42">
        <f t="shared" si="324"/>
        <v>487.67450462351388</v>
      </c>
      <c r="O3601" s="43"/>
      <c r="P3601" s="43"/>
      <c r="X3601" s="37">
        <f t="shared" si="325"/>
        <v>3604</v>
      </c>
      <c r="Y3601" s="38">
        <f t="shared" si="323"/>
        <v>488.17200000000003</v>
      </c>
    </row>
    <row r="3602" spans="1:25" x14ac:dyDescent="0.2">
      <c r="A3602" s="37">
        <f t="shared" si="326"/>
        <v>3600</v>
      </c>
      <c r="B3602" s="38">
        <v>487.8</v>
      </c>
      <c r="H3602" s="37">
        <f t="shared" si="327"/>
        <v>3600</v>
      </c>
      <c r="I3602" s="42">
        <f t="shared" si="324"/>
        <v>487.76750330250991</v>
      </c>
      <c r="O3602" s="43"/>
      <c r="P3602" s="43"/>
      <c r="X3602" s="37">
        <f t="shared" si="325"/>
        <v>3605</v>
      </c>
      <c r="Y3602" s="38">
        <f t="shared" si="323"/>
        <v>488.26499999999999</v>
      </c>
    </row>
    <row r="3603" spans="1:25" x14ac:dyDescent="0.2">
      <c r="A3603" s="37">
        <f t="shared" si="326"/>
        <v>3601</v>
      </c>
      <c r="B3603" s="38">
        <v>487.89300000000003</v>
      </c>
      <c r="H3603" s="37">
        <f t="shared" si="327"/>
        <v>3601</v>
      </c>
      <c r="I3603" s="42">
        <f t="shared" si="324"/>
        <v>487.86050198150593</v>
      </c>
      <c r="O3603" s="43"/>
      <c r="P3603" s="43"/>
      <c r="X3603" s="37">
        <f t="shared" si="325"/>
        <v>3606</v>
      </c>
      <c r="Y3603" s="38">
        <f t="shared" si="323"/>
        <v>488.358</v>
      </c>
    </row>
    <row r="3604" spans="1:25" x14ac:dyDescent="0.2">
      <c r="A3604" s="37">
        <f t="shared" si="326"/>
        <v>3602</v>
      </c>
      <c r="B3604" s="38">
        <v>487.98599999999999</v>
      </c>
      <c r="H3604" s="37">
        <f t="shared" si="327"/>
        <v>3602</v>
      </c>
      <c r="I3604" s="42">
        <f t="shared" si="324"/>
        <v>487.95350066050196</v>
      </c>
      <c r="O3604" s="43"/>
      <c r="P3604" s="43"/>
      <c r="X3604" s="37">
        <f t="shared" si="325"/>
        <v>3607</v>
      </c>
      <c r="Y3604" s="38">
        <f t="shared" si="323"/>
        <v>488.45100000000002</v>
      </c>
    </row>
    <row r="3605" spans="1:25" x14ac:dyDescent="0.2">
      <c r="A3605" s="37">
        <f t="shared" si="326"/>
        <v>3603</v>
      </c>
      <c r="B3605" s="38">
        <v>488.07900000000001</v>
      </c>
      <c r="H3605" s="37">
        <f t="shared" si="327"/>
        <v>3603</v>
      </c>
      <c r="I3605" s="42">
        <f t="shared" si="324"/>
        <v>488.04649933949804</v>
      </c>
      <c r="O3605" s="43"/>
      <c r="P3605" s="43"/>
      <c r="X3605" s="37">
        <f t="shared" si="325"/>
        <v>3608</v>
      </c>
      <c r="Y3605" s="38">
        <f t="shared" si="323"/>
        <v>488.54399999999998</v>
      </c>
    </row>
    <row r="3606" spans="1:25" x14ac:dyDescent="0.2">
      <c r="A3606" s="37">
        <f t="shared" si="326"/>
        <v>3604</v>
      </c>
      <c r="B3606" s="38">
        <v>488.17200000000003</v>
      </c>
      <c r="H3606" s="37">
        <f t="shared" si="327"/>
        <v>3604</v>
      </c>
      <c r="I3606" s="42">
        <f t="shared" si="324"/>
        <v>488.13949801849407</v>
      </c>
      <c r="O3606" s="43"/>
      <c r="P3606" s="43"/>
      <c r="X3606" s="37">
        <f t="shared" si="325"/>
        <v>3609</v>
      </c>
      <c r="Y3606" s="38">
        <f t="shared" si="323"/>
        <v>488.637</v>
      </c>
    </row>
    <row r="3607" spans="1:25" x14ac:dyDescent="0.2">
      <c r="A3607" s="37">
        <f t="shared" si="326"/>
        <v>3605</v>
      </c>
      <c r="B3607" s="38">
        <v>488.26499999999999</v>
      </c>
      <c r="H3607" s="37">
        <f t="shared" si="327"/>
        <v>3605</v>
      </c>
      <c r="I3607" s="42">
        <f t="shared" si="324"/>
        <v>488.23249669749009</v>
      </c>
      <c r="O3607" s="43"/>
      <c r="P3607" s="43"/>
      <c r="X3607" s="37">
        <f t="shared" si="325"/>
        <v>3610</v>
      </c>
      <c r="Y3607" s="38">
        <f t="shared" si="323"/>
        <v>488.73</v>
      </c>
    </row>
    <row r="3608" spans="1:25" x14ac:dyDescent="0.2">
      <c r="A3608" s="37">
        <f t="shared" si="326"/>
        <v>3606</v>
      </c>
      <c r="B3608" s="38">
        <v>488.358</v>
      </c>
      <c r="H3608" s="37">
        <f t="shared" si="327"/>
        <v>3606</v>
      </c>
      <c r="I3608" s="42">
        <f t="shared" si="324"/>
        <v>488.32549537648612</v>
      </c>
      <c r="O3608" s="43"/>
      <c r="P3608" s="43"/>
      <c r="X3608" s="37">
        <f t="shared" si="325"/>
        <v>3611</v>
      </c>
      <c r="Y3608" s="38">
        <f t="shared" si="323"/>
        <v>488.82299999999998</v>
      </c>
    </row>
    <row r="3609" spans="1:25" x14ac:dyDescent="0.2">
      <c r="A3609" s="37">
        <f t="shared" si="326"/>
        <v>3607</v>
      </c>
      <c r="B3609" s="38">
        <v>488.45100000000002</v>
      </c>
      <c r="H3609" s="37">
        <f t="shared" si="327"/>
        <v>3607</v>
      </c>
      <c r="I3609" s="42">
        <f t="shared" si="324"/>
        <v>488.41849405548214</v>
      </c>
      <c r="O3609" s="43"/>
      <c r="P3609" s="43"/>
      <c r="X3609" s="37">
        <f t="shared" si="325"/>
        <v>3612</v>
      </c>
      <c r="Y3609" s="38">
        <f t="shared" si="323"/>
        <v>488.916</v>
      </c>
    </row>
    <row r="3610" spans="1:25" x14ac:dyDescent="0.2">
      <c r="A3610" s="37">
        <f t="shared" si="326"/>
        <v>3608</v>
      </c>
      <c r="B3610" s="38">
        <v>488.54399999999998</v>
      </c>
      <c r="H3610" s="37">
        <f t="shared" si="327"/>
        <v>3608</v>
      </c>
      <c r="I3610" s="42">
        <f t="shared" si="324"/>
        <v>488.51149273447822</v>
      </c>
      <c r="O3610" s="43"/>
      <c r="P3610" s="43"/>
      <c r="X3610" s="37">
        <f t="shared" si="325"/>
        <v>3613</v>
      </c>
      <c r="Y3610" s="38">
        <f t="shared" si="323"/>
        <v>489.00900000000001</v>
      </c>
    </row>
    <row r="3611" spans="1:25" x14ac:dyDescent="0.2">
      <c r="A3611" s="37">
        <f t="shared" si="326"/>
        <v>3609</v>
      </c>
      <c r="B3611" s="38">
        <v>488.637</v>
      </c>
      <c r="H3611" s="37">
        <f t="shared" si="327"/>
        <v>3609</v>
      </c>
      <c r="I3611" s="42">
        <f t="shared" si="324"/>
        <v>488.60449141347425</v>
      </c>
      <c r="O3611" s="43"/>
      <c r="P3611" s="43"/>
      <c r="X3611" s="37">
        <f t="shared" si="325"/>
        <v>3614</v>
      </c>
      <c r="Y3611" s="38">
        <f t="shared" si="323"/>
        <v>489.10199999999998</v>
      </c>
    </row>
    <row r="3612" spans="1:25" x14ac:dyDescent="0.2">
      <c r="A3612" s="37">
        <f t="shared" si="326"/>
        <v>3610</v>
      </c>
      <c r="B3612" s="38">
        <v>488.73</v>
      </c>
      <c r="H3612" s="37">
        <f t="shared" si="327"/>
        <v>3610</v>
      </c>
      <c r="I3612" s="42">
        <f t="shared" si="324"/>
        <v>488.69749009247028</v>
      </c>
      <c r="O3612" s="43"/>
      <c r="P3612" s="43"/>
      <c r="X3612" s="37">
        <f t="shared" si="325"/>
        <v>3615</v>
      </c>
      <c r="Y3612" s="38">
        <f t="shared" si="323"/>
        <v>489.19499999999999</v>
      </c>
    </row>
    <row r="3613" spans="1:25" x14ac:dyDescent="0.2">
      <c r="A3613" s="37">
        <f t="shared" si="326"/>
        <v>3611</v>
      </c>
      <c r="B3613" s="38">
        <v>488.82299999999998</v>
      </c>
      <c r="H3613" s="37">
        <f t="shared" si="327"/>
        <v>3611</v>
      </c>
      <c r="I3613" s="42">
        <f t="shared" si="324"/>
        <v>488.7904887714663</v>
      </c>
      <c r="O3613" s="43"/>
      <c r="P3613" s="43"/>
      <c r="X3613" s="37">
        <f t="shared" si="325"/>
        <v>3616</v>
      </c>
      <c r="Y3613" s="38">
        <f t="shared" si="323"/>
        <v>489.28800000000001</v>
      </c>
    </row>
    <row r="3614" spans="1:25" x14ac:dyDescent="0.2">
      <c r="A3614" s="37">
        <f t="shared" si="326"/>
        <v>3612</v>
      </c>
      <c r="B3614" s="38">
        <v>488.916</v>
      </c>
      <c r="H3614" s="37">
        <f t="shared" si="327"/>
        <v>3612</v>
      </c>
      <c r="I3614" s="42">
        <f t="shared" si="324"/>
        <v>488.88348745046233</v>
      </c>
      <c r="O3614" s="43"/>
      <c r="P3614" s="43"/>
      <c r="X3614" s="37">
        <f t="shared" si="325"/>
        <v>3617</v>
      </c>
      <c r="Y3614" s="38">
        <f t="shared" si="323"/>
        <v>489.38099999999997</v>
      </c>
    </row>
    <row r="3615" spans="1:25" x14ac:dyDescent="0.2">
      <c r="A3615" s="37">
        <f t="shared" si="326"/>
        <v>3613</v>
      </c>
      <c r="B3615" s="38">
        <v>489.00900000000001</v>
      </c>
      <c r="H3615" s="37">
        <f t="shared" si="327"/>
        <v>3613</v>
      </c>
      <c r="I3615" s="42">
        <f t="shared" si="324"/>
        <v>488.97648612945841</v>
      </c>
      <c r="O3615" s="43"/>
      <c r="P3615" s="43"/>
      <c r="X3615" s="37">
        <f t="shared" si="325"/>
        <v>3618</v>
      </c>
      <c r="Y3615" s="38">
        <f t="shared" si="323"/>
        <v>489.47399999999999</v>
      </c>
    </row>
    <row r="3616" spans="1:25" x14ac:dyDescent="0.2">
      <c r="A3616" s="37">
        <f t="shared" si="326"/>
        <v>3614</v>
      </c>
      <c r="B3616" s="38">
        <v>489.10199999999998</v>
      </c>
      <c r="H3616" s="37">
        <f t="shared" si="327"/>
        <v>3614</v>
      </c>
      <c r="I3616" s="42">
        <f t="shared" si="324"/>
        <v>489.06948480845443</v>
      </c>
      <c r="O3616" s="43"/>
      <c r="P3616" s="43"/>
      <c r="X3616" s="37">
        <f t="shared" si="325"/>
        <v>3619</v>
      </c>
      <c r="Y3616" s="38">
        <f t="shared" si="323"/>
        <v>489.56700000000001</v>
      </c>
    </row>
    <row r="3617" spans="1:25" x14ac:dyDescent="0.2">
      <c r="A3617" s="37">
        <f t="shared" si="326"/>
        <v>3615</v>
      </c>
      <c r="B3617" s="38">
        <v>489.19499999999999</v>
      </c>
      <c r="H3617" s="37">
        <f t="shared" si="327"/>
        <v>3615</v>
      </c>
      <c r="I3617" s="42">
        <f t="shared" si="324"/>
        <v>489.16248348745046</v>
      </c>
      <c r="O3617" s="43"/>
      <c r="P3617" s="43"/>
      <c r="X3617" s="37">
        <f t="shared" si="325"/>
        <v>3620</v>
      </c>
      <c r="Y3617" s="38">
        <f t="shared" si="323"/>
        <v>489.65999999999997</v>
      </c>
    </row>
    <row r="3618" spans="1:25" x14ac:dyDescent="0.2">
      <c r="A3618" s="37">
        <f t="shared" si="326"/>
        <v>3616</v>
      </c>
      <c r="B3618" s="38">
        <v>489.28800000000001</v>
      </c>
      <c r="H3618" s="37">
        <f t="shared" si="327"/>
        <v>3616</v>
      </c>
      <c r="I3618" s="42">
        <f t="shared" si="324"/>
        <v>489.25548216644648</v>
      </c>
      <c r="O3618" s="43"/>
      <c r="P3618" s="43"/>
      <c r="X3618" s="37">
        <f t="shared" si="325"/>
        <v>3621</v>
      </c>
      <c r="Y3618" s="38">
        <f t="shared" si="323"/>
        <v>489.75299999999999</v>
      </c>
    </row>
    <row r="3619" spans="1:25" x14ac:dyDescent="0.2">
      <c r="A3619" s="37">
        <f t="shared" si="326"/>
        <v>3617</v>
      </c>
      <c r="B3619" s="38">
        <v>489.38099999999997</v>
      </c>
      <c r="H3619" s="37">
        <f t="shared" si="327"/>
        <v>3617</v>
      </c>
      <c r="I3619" s="42">
        <f t="shared" si="324"/>
        <v>489.34848084544251</v>
      </c>
      <c r="O3619" s="43"/>
      <c r="P3619" s="43"/>
      <c r="X3619" s="37">
        <f t="shared" si="325"/>
        <v>3622</v>
      </c>
      <c r="Y3619" s="38">
        <f t="shared" si="323"/>
        <v>489.846</v>
      </c>
    </row>
    <row r="3620" spans="1:25" x14ac:dyDescent="0.2">
      <c r="A3620" s="37">
        <f t="shared" si="326"/>
        <v>3618</v>
      </c>
      <c r="B3620" s="38">
        <v>489.47399999999999</v>
      </c>
      <c r="H3620" s="37">
        <f t="shared" si="327"/>
        <v>3618</v>
      </c>
      <c r="I3620" s="42">
        <f t="shared" si="324"/>
        <v>489.44147952443859</v>
      </c>
      <c r="O3620" s="43"/>
      <c r="P3620" s="43"/>
      <c r="X3620" s="37">
        <f t="shared" si="325"/>
        <v>3623</v>
      </c>
      <c r="Y3620" s="38">
        <f t="shared" si="323"/>
        <v>489.93900000000002</v>
      </c>
    </row>
    <row r="3621" spans="1:25" x14ac:dyDescent="0.2">
      <c r="A3621" s="37">
        <f t="shared" si="326"/>
        <v>3619</v>
      </c>
      <c r="B3621" s="38">
        <v>489.56700000000001</v>
      </c>
      <c r="H3621" s="37">
        <f t="shared" si="327"/>
        <v>3619</v>
      </c>
      <c r="I3621" s="42">
        <f t="shared" si="324"/>
        <v>489.53447820343462</v>
      </c>
      <c r="O3621" s="43"/>
      <c r="P3621" s="43"/>
      <c r="X3621" s="37">
        <f t="shared" si="325"/>
        <v>3624</v>
      </c>
      <c r="Y3621" s="38">
        <f t="shared" si="323"/>
        <v>490.03199999999998</v>
      </c>
    </row>
    <row r="3622" spans="1:25" x14ac:dyDescent="0.2">
      <c r="A3622" s="37">
        <f t="shared" si="326"/>
        <v>3620</v>
      </c>
      <c r="B3622" s="38">
        <v>489.65999999999997</v>
      </c>
      <c r="H3622" s="37">
        <f t="shared" si="327"/>
        <v>3620</v>
      </c>
      <c r="I3622" s="42">
        <f t="shared" si="324"/>
        <v>489.62747688243064</v>
      </c>
      <c r="O3622" s="43"/>
      <c r="P3622" s="43"/>
      <c r="X3622" s="37">
        <f t="shared" si="325"/>
        <v>3625</v>
      </c>
      <c r="Y3622" s="38">
        <f t="shared" si="323"/>
        <v>490.125</v>
      </c>
    </row>
    <row r="3623" spans="1:25" x14ac:dyDescent="0.2">
      <c r="A3623" s="37">
        <f t="shared" si="326"/>
        <v>3621</v>
      </c>
      <c r="B3623" s="38">
        <v>489.75299999999999</v>
      </c>
      <c r="H3623" s="37">
        <f t="shared" si="327"/>
        <v>3621</v>
      </c>
      <c r="I3623" s="42">
        <f t="shared" si="324"/>
        <v>489.72047556142667</v>
      </c>
      <c r="O3623" s="43"/>
      <c r="P3623" s="43"/>
      <c r="X3623" s="37">
        <f t="shared" si="325"/>
        <v>3626</v>
      </c>
      <c r="Y3623" s="38">
        <f t="shared" si="323"/>
        <v>490.21800000000002</v>
      </c>
    </row>
    <row r="3624" spans="1:25" x14ac:dyDescent="0.2">
      <c r="A3624" s="37">
        <f t="shared" si="326"/>
        <v>3622</v>
      </c>
      <c r="B3624" s="38">
        <v>489.846</v>
      </c>
      <c r="H3624" s="37">
        <f t="shared" si="327"/>
        <v>3622</v>
      </c>
      <c r="I3624" s="42">
        <f t="shared" si="324"/>
        <v>489.81347424042269</v>
      </c>
      <c r="O3624" s="43"/>
      <c r="P3624" s="43"/>
      <c r="X3624" s="37">
        <f t="shared" si="325"/>
        <v>3627</v>
      </c>
      <c r="Y3624" s="38">
        <f t="shared" si="323"/>
        <v>490.31099999999998</v>
      </c>
    </row>
    <row r="3625" spans="1:25" x14ac:dyDescent="0.2">
      <c r="A3625" s="37">
        <f t="shared" si="326"/>
        <v>3623</v>
      </c>
      <c r="B3625" s="38">
        <v>489.93900000000002</v>
      </c>
      <c r="H3625" s="37">
        <f t="shared" si="327"/>
        <v>3623</v>
      </c>
      <c r="I3625" s="42">
        <f t="shared" si="324"/>
        <v>489.90647291941877</v>
      </c>
      <c r="O3625" s="43"/>
      <c r="P3625" s="43"/>
      <c r="X3625" s="37">
        <f t="shared" si="325"/>
        <v>3628</v>
      </c>
      <c r="Y3625" s="38">
        <f t="shared" si="323"/>
        <v>490.404</v>
      </c>
    </row>
    <row r="3626" spans="1:25" x14ac:dyDescent="0.2">
      <c r="A3626" s="37">
        <f t="shared" si="326"/>
        <v>3624</v>
      </c>
      <c r="B3626" s="38">
        <v>490.03199999999998</v>
      </c>
      <c r="H3626" s="37">
        <f t="shared" si="327"/>
        <v>3624</v>
      </c>
      <c r="I3626" s="42">
        <f t="shared" si="324"/>
        <v>489.9994715984148</v>
      </c>
      <c r="O3626" s="43"/>
      <c r="P3626" s="43"/>
      <c r="X3626" s="37">
        <f t="shared" si="325"/>
        <v>3629</v>
      </c>
      <c r="Y3626" s="38">
        <f t="shared" si="323"/>
        <v>490.49700000000001</v>
      </c>
    </row>
    <row r="3627" spans="1:25" x14ac:dyDescent="0.2">
      <c r="A3627" s="37">
        <f t="shared" si="326"/>
        <v>3625</v>
      </c>
      <c r="B3627" s="38">
        <v>490.125</v>
      </c>
      <c r="H3627" s="37">
        <f t="shared" si="327"/>
        <v>3625</v>
      </c>
      <c r="I3627" s="42">
        <f t="shared" si="324"/>
        <v>490.09247027741083</v>
      </c>
      <c r="O3627" s="43"/>
      <c r="P3627" s="43"/>
      <c r="X3627" s="37">
        <f t="shared" si="325"/>
        <v>3630</v>
      </c>
      <c r="Y3627" s="38">
        <f t="shared" si="323"/>
        <v>490.59000000000003</v>
      </c>
    </row>
    <row r="3628" spans="1:25" x14ac:dyDescent="0.2">
      <c r="A3628" s="37">
        <f t="shared" si="326"/>
        <v>3626</v>
      </c>
      <c r="B3628" s="38">
        <v>490.21800000000002</v>
      </c>
      <c r="H3628" s="37">
        <f t="shared" si="327"/>
        <v>3626</v>
      </c>
      <c r="I3628" s="42">
        <f t="shared" si="324"/>
        <v>490.18546895640685</v>
      </c>
      <c r="O3628" s="43"/>
      <c r="P3628" s="43"/>
      <c r="X3628" s="37">
        <f t="shared" si="325"/>
        <v>3631</v>
      </c>
      <c r="Y3628" s="38">
        <f t="shared" si="323"/>
        <v>490.68299999999999</v>
      </c>
    </row>
    <row r="3629" spans="1:25" x14ac:dyDescent="0.2">
      <c r="A3629" s="37">
        <f t="shared" si="326"/>
        <v>3627</v>
      </c>
      <c r="B3629" s="38">
        <v>490.31099999999998</v>
      </c>
      <c r="H3629" s="37">
        <f t="shared" si="327"/>
        <v>3627</v>
      </c>
      <c r="I3629" s="42">
        <f t="shared" si="324"/>
        <v>490.27846763540288</v>
      </c>
      <c r="O3629" s="43"/>
      <c r="P3629" s="43"/>
      <c r="X3629" s="37">
        <f t="shared" si="325"/>
        <v>3632</v>
      </c>
      <c r="Y3629" s="38">
        <f t="shared" si="323"/>
        <v>490.77600000000001</v>
      </c>
    </row>
    <row r="3630" spans="1:25" x14ac:dyDescent="0.2">
      <c r="A3630" s="37">
        <f t="shared" si="326"/>
        <v>3628</v>
      </c>
      <c r="B3630" s="38">
        <v>490.404</v>
      </c>
      <c r="H3630" s="37">
        <f t="shared" si="327"/>
        <v>3628</v>
      </c>
      <c r="I3630" s="42">
        <f t="shared" si="324"/>
        <v>490.37146631439896</v>
      </c>
      <c r="O3630" s="43"/>
      <c r="P3630" s="43"/>
      <c r="X3630" s="37">
        <f t="shared" si="325"/>
        <v>3633</v>
      </c>
      <c r="Y3630" s="38">
        <f t="shared" si="323"/>
        <v>490.86900000000003</v>
      </c>
    </row>
    <row r="3631" spans="1:25" x14ac:dyDescent="0.2">
      <c r="A3631" s="37">
        <f t="shared" si="326"/>
        <v>3629</v>
      </c>
      <c r="B3631" s="38">
        <v>490.49700000000001</v>
      </c>
      <c r="H3631" s="37">
        <f t="shared" si="327"/>
        <v>3629</v>
      </c>
      <c r="I3631" s="42">
        <f t="shared" si="324"/>
        <v>490.46446499339498</v>
      </c>
      <c r="O3631" s="43"/>
      <c r="P3631" s="43"/>
      <c r="X3631" s="37">
        <f t="shared" si="325"/>
        <v>3634</v>
      </c>
      <c r="Y3631" s="38">
        <f t="shared" si="323"/>
        <v>490.96199999999999</v>
      </c>
    </row>
    <row r="3632" spans="1:25" x14ac:dyDescent="0.2">
      <c r="A3632" s="37">
        <f t="shared" si="326"/>
        <v>3630</v>
      </c>
      <c r="B3632" s="38">
        <v>490.59000000000003</v>
      </c>
      <c r="H3632" s="37">
        <f t="shared" si="327"/>
        <v>3630</v>
      </c>
      <c r="I3632" s="42">
        <f t="shared" si="324"/>
        <v>490.55746367239101</v>
      </c>
      <c r="O3632" s="43"/>
      <c r="P3632" s="43"/>
      <c r="X3632" s="37">
        <f t="shared" si="325"/>
        <v>3635</v>
      </c>
      <c r="Y3632" s="38">
        <f t="shared" si="323"/>
        <v>491.05500000000001</v>
      </c>
    </row>
    <row r="3633" spans="1:25" x14ac:dyDescent="0.2">
      <c r="A3633" s="37">
        <f t="shared" si="326"/>
        <v>3631</v>
      </c>
      <c r="B3633" s="38">
        <v>490.68299999999999</v>
      </c>
      <c r="H3633" s="37">
        <f t="shared" si="327"/>
        <v>3631</v>
      </c>
      <c r="I3633" s="42">
        <f t="shared" si="324"/>
        <v>490.65046235138703</v>
      </c>
      <c r="O3633" s="43"/>
      <c r="P3633" s="43"/>
      <c r="X3633" s="37">
        <f t="shared" si="325"/>
        <v>3636</v>
      </c>
      <c r="Y3633" s="38">
        <f t="shared" si="323"/>
        <v>491.14800000000002</v>
      </c>
    </row>
    <row r="3634" spans="1:25" x14ac:dyDescent="0.2">
      <c r="A3634" s="37">
        <f t="shared" si="326"/>
        <v>3632</v>
      </c>
      <c r="B3634" s="38">
        <v>490.77600000000001</v>
      </c>
      <c r="H3634" s="37">
        <f t="shared" si="327"/>
        <v>3632</v>
      </c>
      <c r="I3634" s="42">
        <f t="shared" si="324"/>
        <v>490.74346103038312</v>
      </c>
      <c r="O3634" s="43"/>
      <c r="P3634" s="43"/>
      <c r="X3634" s="37">
        <f t="shared" si="325"/>
        <v>3637</v>
      </c>
      <c r="Y3634" s="38">
        <f t="shared" si="323"/>
        <v>491.24099999999999</v>
      </c>
    </row>
    <row r="3635" spans="1:25" x14ac:dyDescent="0.2">
      <c r="A3635" s="37">
        <f t="shared" si="326"/>
        <v>3633</v>
      </c>
      <c r="B3635" s="38">
        <v>490.86900000000003</v>
      </c>
      <c r="H3635" s="37">
        <f t="shared" si="327"/>
        <v>3633</v>
      </c>
      <c r="I3635" s="42">
        <f t="shared" si="324"/>
        <v>490.83645970937914</v>
      </c>
      <c r="O3635" s="43"/>
      <c r="P3635" s="43"/>
      <c r="X3635" s="37">
        <f t="shared" si="325"/>
        <v>3638</v>
      </c>
      <c r="Y3635" s="38">
        <f t="shared" si="323"/>
        <v>491.334</v>
      </c>
    </row>
    <row r="3636" spans="1:25" x14ac:dyDescent="0.2">
      <c r="A3636" s="37">
        <f t="shared" si="326"/>
        <v>3634</v>
      </c>
      <c r="B3636" s="38">
        <v>490.96199999999999</v>
      </c>
      <c r="H3636" s="37">
        <f t="shared" si="327"/>
        <v>3634</v>
      </c>
      <c r="I3636" s="42">
        <f t="shared" si="324"/>
        <v>490.92945838837517</v>
      </c>
      <c r="O3636" s="43"/>
      <c r="P3636" s="43"/>
      <c r="X3636" s="37">
        <f t="shared" si="325"/>
        <v>3639</v>
      </c>
      <c r="Y3636" s="38">
        <f t="shared" si="323"/>
        <v>491.42700000000002</v>
      </c>
    </row>
    <row r="3637" spans="1:25" x14ac:dyDescent="0.2">
      <c r="A3637" s="37">
        <f t="shared" si="326"/>
        <v>3635</v>
      </c>
      <c r="B3637" s="38">
        <v>491.05500000000001</v>
      </c>
      <c r="H3637" s="37">
        <f t="shared" si="327"/>
        <v>3635</v>
      </c>
      <c r="I3637" s="42">
        <f t="shared" si="324"/>
        <v>491.02245706737119</v>
      </c>
      <c r="O3637" s="43"/>
      <c r="P3637" s="43"/>
      <c r="X3637" s="37">
        <f t="shared" si="325"/>
        <v>3640</v>
      </c>
      <c r="Y3637" s="38">
        <f t="shared" si="323"/>
        <v>491.52</v>
      </c>
    </row>
    <row r="3638" spans="1:25" x14ac:dyDescent="0.2">
      <c r="A3638" s="37">
        <f t="shared" si="326"/>
        <v>3636</v>
      </c>
      <c r="B3638" s="38">
        <v>491.14800000000002</v>
      </c>
      <c r="H3638" s="37">
        <f t="shared" si="327"/>
        <v>3636</v>
      </c>
      <c r="I3638" s="42">
        <f t="shared" si="324"/>
        <v>491.11545574636722</v>
      </c>
      <c r="O3638" s="43"/>
      <c r="P3638" s="43"/>
      <c r="X3638" s="37">
        <f t="shared" si="325"/>
        <v>3641</v>
      </c>
      <c r="Y3638" s="38">
        <f t="shared" ref="Y3638:Y3701" si="328">SUM(Y$2997+((Y$3997-Y$2997)*((X3638-X$2997)/(X$3997-X$2997))))</f>
        <v>491.613</v>
      </c>
    </row>
    <row r="3639" spans="1:25" x14ac:dyDescent="0.2">
      <c r="A3639" s="37">
        <f t="shared" si="326"/>
        <v>3637</v>
      </c>
      <c r="B3639" s="38">
        <v>491.24099999999999</v>
      </c>
      <c r="H3639" s="37">
        <f t="shared" si="327"/>
        <v>3637</v>
      </c>
      <c r="I3639" s="42">
        <f t="shared" si="324"/>
        <v>491.2084544253633</v>
      </c>
      <c r="O3639" s="43"/>
      <c r="P3639" s="43"/>
      <c r="X3639" s="37">
        <f t="shared" si="325"/>
        <v>3642</v>
      </c>
      <c r="Y3639" s="38">
        <f t="shared" si="328"/>
        <v>491.70600000000002</v>
      </c>
    </row>
    <row r="3640" spans="1:25" x14ac:dyDescent="0.2">
      <c r="A3640" s="37">
        <f t="shared" si="326"/>
        <v>3638</v>
      </c>
      <c r="B3640" s="38">
        <v>491.334</v>
      </c>
      <c r="H3640" s="37">
        <f t="shared" si="327"/>
        <v>3638</v>
      </c>
      <c r="I3640" s="42">
        <f t="shared" si="324"/>
        <v>491.30145310435933</v>
      </c>
      <c r="O3640" s="43"/>
      <c r="P3640" s="43"/>
      <c r="X3640" s="37">
        <f t="shared" si="325"/>
        <v>3643</v>
      </c>
      <c r="Y3640" s="38">
        <f t="shared" si="328"/>
        <v>491.79899999999998</v>
      </c>
    </row>
    <row r="3641" spans="1:25" x14ac:dyDescent="0.2">
      <c r="A3641" s="37">
        <f t="shared" si="326"/>
        <v>3639</v>
      </c>
      <c r="B3641" s="38">
        <v>491.42700000000002</v>
      </c>
      <c r="H3641" s="37">
        <f t="shared" si="327"/>
        <v>3639</v>
      </c>
      <c r="I3641" s="42">
        <f t="shared" si="324"/>
        <v>491.39445178335535</v>
      </c>
      <c r="O3641" s="43"/>
      <c r="P3641" s="43"/>
      <c r="X3641" s="37">
        <f t="shared" si="325"/>
        <v>3644</v>
      </c>
      <c r="Y3641" s="38">
        <f t="shared" si="328"/>
        <v>491.892</v>
      </c>
    </row>
    <row r="3642" spans="1:25" x14ac:dyDescent="0.2">
      <c r="A3642" s="37">
        <f t="shared" si="326"/>
        <v>3640</v>
      </c>
      <c r="B3642" s="38">
        <v>491.52</v>
      </c>
      <c r="H3642" s="37">
        <f t="shared" si="327"/>
        <v>3640</v>
      </c>
      <c r="I3642" s="42">
        <f t="shared" si="324"/>
        <v>491.48745046235138</v>
      </c>
      <c r="O3642" s="43"/>
      <c r="P3642" s="43"/>
      <c r="X3642" s="37">
        <f t="shared" si="325"/>
        <v>3645</v>
      </c>
      <c r="Y3642" s="38">
        <f t="shared" si="328"/>
        <v>491.98500000000001</v>
      </c>
    </row>
    <row r="3643" spans="1:25" x14ac:dyDescent="0.2">
      <c r="A3643" s="37">
        <f t="shared" si="326"/>
        <v>3641</v>
      </c>
      <c r="B3643" s="38">
        <v>491.613</v>
      </c>
      <c r="H3643" s="37">
        <f t="shared" si="327"/>
        <v>3641</v>
      </c>
      <c r="I3643" s="42">
        <f t="shared" si="324"/>
        <v>491.5804491413474</v>
      </c>
      <c r="O3643" s="43"/>
      <c r="P3643" s="43"/>
      <c r="X3643" s="37">
        <f t="shared" si="325"/>
        <v>3646</v>
      </c>
      <c r="Y3643" s="38">
        <f t="shared" si="328"/>
        <v>492.07799999999997</v>
      </c>
    </row>
    <row r="3644" spans="1:25" x14ac:dyDescent="0.2">
      <c r="A3644" s="37">
        <f t="shared" si="326"/>
        <v>3642</v>
      </c>
      <c r="B3644" s="38">
        <v>491.70600000000002</v>
      </c>
      <c r="H3644" s="37">
        <f t="shared" si="327"/>
        <v>3642</v>
      </c>
      <c r="I3644" s="42">
        <f t="shared" ref="I3644:I3707" si="329">SUM($F$47+(($F$48-$F$47)*((H3644-$E$47)/($E$48-$E$47))))</f>
        <v>491.67344782034348</v>
      </c>
      <c r="O3644" s="43"/>
      <c r="P3644" s="43"/>
      <c r="X3644" s="37">
        <f t="shared" si="325"/>
        <v>3647</v>
      </c>
      <c r="Y3644" s="38">
        <f t="shared" si="328"/>
        <v>492.17099999999999</v>
      </c>
    </row>
    <row r="3645" spans="1:25" x14ac:dyDescent="0.2">
      <c r="A3645" s="37">
        <f t="shared" si="326"/>
        <v>3643</v>
      </c>
      <c r="B3645" s="38">
        <v>491.79899999999998</v>
      </c>
      <c r="H3645" s="37">
        <f t="shared" si="327"/>
        <v>3643</v>
      </c>
      <c r="I3645" s="42">
        <f t="shared" si="329"/>
        <v>491.76644649933951</v>
      </c>
      <c r="O3645" s="43"/>
      <c r="P3645" s="43"/>
      <c r="X3645" s="37">
        <f t="shared" si="325"/>
        <v>3648</v>
      </c>
      <c r="Y3645" s="38">
        <f t="shared" si="328"/>
        <v>492.26400000000001</v>
      </c>
    </row>
    <row r="3646" spans="1:25" x14ac:dyDescent="0.2">
      <c r="A3646" s="37">
        <f t="shared" si="326"/>
        <v>3644</v>
      </c>
      <c r="B3646" s="38">
        <v>491.892</v>
      </c>
      <c r="H3646" s="37">
        <f t="shared" si="327"/>
        <v>3644</v>
      </c>
      <c r="I3646" s="42">
        <f t="shared" si="329"/>
        <v>491.85944517833553</v>
      </c>
      <c r="O3646" s="43"/>
      <c r="P3646" s="43"/>
      <c r="X3646" s="37">
        <f t="shared" si="325"/>
        <v>3649</v>
      </c>
      <c r="Y3646" s="38">
        <f t="shared" si="328"/>
        <v>492.35699999999997</v>
      </c>
    </row>
    <row r="3647" spans="1:25" x14ac:dyDescent="0.2">
      <c r="A3647" s="37">
        <f t="shared" si="326"/>
        <v>3645</v>
      </c>
      <c r="B3647" s="38">
        <v>491.98500000000001</v>
      </c>
      <c r="H3647" s="37">
        <f t="shared" si="327"/>
        <v>3645</v>
      </c>
      <c r="I3647" s="42">
        <f t="shared" si="329"/>
        <v>491.95244385733156</v>
      </c>
      <c r="O3647" s="43"/>
      <c r="P3647" s="43"/>
      <c r="X3647" s="37">
        <f t="shared" si="325"/>
        <v>3650</v>
      </c>
      <c r="Y3647" s="38">
        <f t="shared" si="328"/>
        <v>492.45</v>
      </c>
    </row>
    <row r="3648" spans="1:25" x14ac:dyDescent="0.2">
      <c r="A3648" s="37">
        <f t="shared" si="326"/>
        <v>3646</v>
      </c>
      <c r="B3648" s="38">
        <v>492.07799999999997</v>
      </c>
      <c r="H3648" s="37">
        <f t="shared" si="327"/>
        <v>3646</v>
      </c>
      <c r="I3648" s="42">
        <f t="shared" si="329"/>
        <v>492.04544253632764</v>
      </c>
      <c r="O3648" s="43"/>
      <c r="P3648" s="43"/>
      <c r="X3648" s="37">
        <f t="shared" si="325"/>
        <v>3651</v>
      </c>
      <c r="Y3648" s="38">
        <f t="shared" si="328"/>
        <v>492.54300000000001</v>
      </c>
    </row>
    <row r="3649" spans="1:25" x14ac:dyDescent="0.2">
      <c r="A3649" s="37">
        <f t="shared" si="326"/>
        <v>3647</v>
      </c>
      <c r="B3649" s="38">
        <v>492.17099999999999</v>
      </c>
      <c r="H3649" s="37">
        <f t="shared" si="327"/>
        <v>3647</v>
      </c>
      <c r="I3649" s="42">
        <f t="shared" si="329"/>
        <v>492.13844121532367</v>
      </c>
      <c r="O3649" s="43"/>
      <c r="P3649" s="43"/>
      <c r="X3649" s="37">
        <f t="shared" si="325"/>
        <v>3652</v>
      </c>
      <c r="Y3649" s="38">
        <f t="shared" si="328"/>
        <v>492.63600000000002</v>
      </c>
    </row>
    <row r="3650" spans="1:25" x14ac:dyDescent="0.2">
      <c r="A3650" s="37">
        <f t="shared" si="326"/>
        <v>3648</v>
      </c>
      <c r="B3650" s="38">
        <v>492.26400000000001</v>
      </c>
      <c r="H3650" s="37">
        <f t="shared" si="327"/>
        <v>3648</v>
      </c>
      <c r="I3650" s="42">
        <f t="shared" si="329"/>
        <v>492.23143989431969</v>
      </c>
      <c r="O3650" s="43"/>
      <c r="P3650" s="43"/>
      <c r="X3650" s="37">
        <f t="shared" si="325"/>
        <v>3653</v>
      </c>
      <c r="Y3650" s="38">
        <f t="shared" si="328"/>
        <v>492.72899999999998</v>
      </c>
    </row>
    <row r="3651" spans="1:25" x14ac:dyDescent="0.2">
      <c r="A3651" s="37">
        <f t="shared" si="326"/>
        <v>3649</v>
      </c>
      <c r="B3651" s="38">
        <v>492.35699999999997</v>
      </c>
      <c r="H3651" s="37">
        <f t="shared" si="327"/>
        <v>3649</v>
      </c>
      <c r="I3651" s="42">
        <f t="shared" si="329"/>
        <v>492.32443857331572</v>
      </c>
      <c r="O3651" s="43"/>
      <c r="P3651" s="43"/>
      <c r="X3651" s="37">
        <f t="shared" si="325"/>
        <v>3654</v>
      </c>
      <c r="Y3651" s="38">
        <f t="shared" si="328"/>
        <v>492.822</v>
      </c>
    </row>
    <row r="3652" spans="1:25" x14ac:dyDescent="0.2">
      <c r="A3652" s="37">
        <f t="shared" si="326"/>
        <v>3650</v>
      </c>
      <c r="B3652" s="38">
        <v>492.45</v>
      </c>
      <c r="H3652" s="37">
        <f t="shared" si="327"/>
        <v>3650</v>
      </c>
      <c r="I3652" s="42">
        <f t="shared" si="329"/>
        <v>492.41743725231174</v>
      </c>
      <c r="O3652" s="43"/>
      <c r="P3652" s="43"/>
      <c r="X3652" s="37">
        <f t="shared" ref="X3652:X3715" si="330">X3651+1</f>
        <v>3655</v>
      </c>
      <c r="Y3652" s="38">
        <f t="shared" si="328"/>
        <v>492.91500000000002</v>
      </c>
    </row>
    <row r="3653" spans="1:25" x14ac:dyDescent="0.2">
      <c r="A3653" s="37">
        <f t="shared" si="326"/>
        <v>3651</v>
      </c>
      <c r="B3653" s="38">
        <v>492.54300000000001</v>
      </c>
      <c r="H3653" s="37">
        <f t="shared" si="327"/>
        <v>3651</v>
      </c>
      <c r="I3653" s="42">
        <f t="shared" si="329"/>
        <v>492.51043593130782</v>
      </c>
      <c r="O3653" s="43"/>
      <c r="P3653" s="43"/>
      <c r="X3653" s="37">
        <f t="shared" si="330"/>
        <v>3656</v>
      </c>
      <c r="Y3653" s="38">
        <f t="shared" si="328"/>
        <v>493.00799999999998</v>
      </c>
    </row>
    <row r="3654" spans="1:25" x14ac:dyDescent="0.2">
      <c r="A3654" s="37">
        <f t="shared" si="326"/>
        <v>3652</v>
      </c>
      <c r="B3654" s="38">
        <v>492.63600000000002</v>
      </c>
      <c r="H3654" s="37">
        <f t="shared" si="327"/>
        <v>3652</v>
      </c>
      <c r="I3654" s="42">
        <f t="shared" si="329"/>
        <v>492.60343461030385</v>
      </c>
      <c r="O3654" s="43"/>
      <c r="P3654" s="43"/>
      <c r="X3654" s="37">
        <f t="shared" si="330"/>
        <v>3657</v>
      </c>
      <c r="Y3654" s="38">
        <f t="shared" si="328"/>
        <v>493.101</v>
      </c>
    </row>
    <row r="3655" spans="1:25" x14ac:dyDescent="0.2">
      <c r="A3655" s="37">
        <f t="shared" si="326"/>
        <v>3653</v>
      </c>
      <c r="B3655" s="38">
        <v>492.72899999999998</v>
      </c>
      <c r="H3655" s="37">
        <f t="shared" si="327"/>
        <v>3653</v>
      </c>
      <c r="I3655" s="42">
        <f t="shared" si="329"/>
        <v>492.69643328929988</v>
      </c>
      <c r="O3655" s="43"/>
      <c r="P3655" s="43"/>
      <c r="X3655" s="37">
        <f t="shared" si="330"/>
        <v>3658</v>
      </c>
      <c r="Y3655" s="38">
        <f t="shared" si="328"/>
        <v>493.19400000000002</v>
      </c>
    </row>
    <row r="3656" spans="1:25" x14ac:dyDescent="0.2">
      <c r="A3656" s="37">
        <f t="shared" si="326"/>
        <v>3654</v>
      </c>
      <c r="B3656" s="38">
        <v>492.822</v>
      </c>
      <c r="H3656" s="37">
        <f t="shared" si="327"/>
        <v>3654</v>
      </c>
      <c r="I3656" s="42">
        <f t="shared" si="329"/>
        <v>492.7894319682959</v>
      </c>
      <c r="O3656" s="43"/>
      <c r="P3656" s="43"/>
      <c r="X3656" s="37">
        <f t="shared" si="330"/>
        <v>3659</v>
      </c>
      <c r="Y3656" s="38">
        <f t="shared" si="328"/>
        <v>493.28700000000003</v>
      </c>
    </row>
    <row r="3657" spans="1:25" x14ac:dyDescent="0.2">
      <c r="A3657" s="37">
        <f t="shared" ref="A3657:A3720" si="331">A3656+1</f>
        <v>3655</v>
      </c>
      <c r="B3657" s="38">
        <v>492.91500000000002</v>
      </c>
      <c r="H3657" s="37">
        <f t="shared" ref="H3657:H3720" si="332">H3656+1</f>
        <v>3655</v>
      </c>
      <c r="I3657" s="42">
        <f t="shared" si="329"/>
        <v>492.88243064729193</v>
      </c>
      <c r="O3657" s="43"/>
      <c r="P3657" s="43"/>
      <c r="X3657" s="37">
        <f t="shared" si="330"/>
        <v>3660</v>
      </c>
      <c r="Y3657" s="38">
        <f t="shared" si="328"/>
        <v>493.38</v>
      </c>
    </row>
    <row r="3658" spans="1:25" x14ac:dyDescent="0.2">
      <c r="A3658" s="37">
        <f t="shared" si="331"/>
        <v>3656</v>
      </c>
      <c r="B3658" s="38">
        <v>493.00799999999998</v>
      </c>
      <c r="H3658" s="37">
        <f t="shared" si="332"/>
        <v>3656</v>
      </c>
      <c r="I3658" s="42">
        <f t="shared" si="329"/>
        <v>492.97542932628801</v>
      </c>
      <c r="O3658" s="43"/>
      <c r="P3658" s="43"/>
      <c r="X3658" s="37">
        <f t="shared" si="330"/>
        <v>3661</v>
      </c>
      <c r="Y3658" s="38">
        <f t="shared" si="328"/>
        <v>493.47300000000001</v>
      </c>
    </row>
    <row r="3659" spans="1:25" x14ac:dyDescent="0.2">
      <c r="A3659" s="37">
        <f t="shared" si="331"/>
        <v>3657</v>
      </c>
      <c r="B3659" s="38">
        <v>493.101</v>
      </c>
      <c r="H3659" s="37">
        <f t="shared" si="332"/>
        <v>3657</v>
      </c>
      <c r="I3659" s="42">
        <f t="shared" si="329"/>
        <v>493.06842800528403</v>
      </c>
      <c r="O3659" s="43"/>
      <c r="P3659" s="43"/>
      <c r="X3659" s="37">
        <f t="shared" si="330"/>
        <v>3662</v>
      </c>
      <c r="Y3659" s="38">
        <f t="shared" si="328"/>
        <v>493.56600000000003</v>
      </c>
    </row>
    <row r="3660" spans="1:25" x14ac:dyDescent="0.2">
      <c r="A3660" s="37">
        <f t="shared" si="331"/>
        <v>3658</v>
      </c>
      <c r="B3660" s="38">
        <v>493.19400000000002</v>
      </c>
      <c r="H3660" s="37">
        <f t="shared" si="332"/>
        <v>3658</v>
      </c>
      <c r="I3660" s="42">
        <f t="shared" si="329"/>
        <v>493.16142668428006</v>
      </c>
      <c r="O3660" s="43"/>
      <c r="P3660" s="43"/>
      <c r="X3660" s="37">
        <f t="shared" si="330"/>
        <v>3663</v>
      </c>
      <c r="Y3660" s="38">
        <f t="shared" si="328"/>
        <v>493.65899999999999</v>
      </c>
    </row>
    <row r="3661" spans="1:25" x14ac:dyDescent="0.2">
      <c r="A3661" s="37">
        <f t="shared" si="331"/>
        <v>3659</v>
      </c>
      <c r="B3661" s="38">
        <v>493.28700000000003</v>
      </c>
      <c r="H3661" s="37">
        <f t="shared" si="332"/>
        <v>3659</v>
      </c>
      <c r="I3661" s="42">
        <f t="shared" si="329"/>
        <v>493.25442536327608</v>
      </c>
      <c r="O3661" s="43"/>
      <c r="P3661" s="43"/>
      <c r="X3661" s="37">
        <f t="shared" si="330"/>
        <v>3664</v>
      </c>
      <c r="Y3661" s="38">
        <f t="shared" si="328"/>
        <v>493.75200000000001</v>
      </c>
    </row>
    <row r="3662" spans="1:25" x14ac:dyDescent="0.2">
      <c r="A3662" s="37">
        <f t="shared" si="331"/>
        <v>3660</v>
      </c>
      <c r="B3662" s="38">
        <v>493.38</v>
      </c>
      <c r="H3662" s="37">
        <f t="shared" si="332"/>
        <v>3660</v>
      </c>
      <c r="I3662" s="42">
        <f t="shared" si="329"/>
        <v>493.34742404227211</v>
      </c>
      <c r="O3662" s="43"/>
      <c r="P3662" s="43"/>
      <c r="X3662" s="37">
        <f t="shared" si="330"/>
        <v>3665</v>
      </c>
      <c r="Y3662" s="38">
        <f t="shared" si="328"/>
        <v>493.84500000000003</v>
      </c>
    </row>
    <row r="3663" spans="1:25" x14ac:dyDescent="0.2">
      <c r="A3663" s="37">
        <f t="shared" si="331"/>
        <v>3661</v>
      </c>
      <c r="B3663" s="38">
        <v>493.47300000000001</v>
      </c>
      <c r="H3663" s="37">
        <f t="shared" si="332"/>
        <v>3661</v>
      </c>
      <c r="I3663" s="42">
        <f t="shared" si="329"/>
        <v>493.44042272126819</v>
      </c>
      <c r="O3663" s="43"/>
      <c r="P3663" s="43"/>
      <c r="X3663" s="37">
        <f t="shared" si="330"/>
        <v>3666</v>
      </c>
      <c r="Y3663" s="38">
        <f t="shared" si="328"/>
        <v>493.93799999999999</v>
      </c>
    </row>
    <row r="3664" spans="1:25" x14ac:dyDescent="0.2">
      <c r="A3664" s="37">
        <f t="shared" si="331"/>
        <v>3662</v>
      </c>
      <c r="B3664" s="38">
        <v>493.56600000000003</v>
      </c>
      <c r="H3664" s="37">
        <f t="shared" si="332"/>
        <v>3662</v>
      </c>
      <c r="I3664" s="42">
        <f t="shared" si="329"/>
        <v>493.53342140026422</v>
      </c>
      <c r="O3664" s="43"/>
      <c r="P3664" s="43"/>
      <c r="X3664" s="37">
        <f t="shared" si="330"/>
        <v>3667</v>
      </c>
      <c r="Y3664" s="38">
        <f t="shared" si="328"/>
        <v>494.03100000000001</v>
      </c>
    </row>
    <row r="3665" spans="1:25" x14ac:dyDescent="0.2">
      <c r="A3665" s="37">
        <f t="shared" si="331"/>
        <v>3663</v>
      </c>
      <c r="B3665" s="38">
        <v>493.65899999999999</v>
      </c>
      <c r="H3665" s="37">
        <f t="shared" si="332"/>
        <v>3663</v>
      </c>
      <c r="I3665" s="42">
        <f t="shared" si="329"/>
        <v>493.62642007926024</v>
      </c>
      <c r="O3665" s="43"/>
      <c r="P3665" s="43"/>
      <c r="X3665" s="37">
        <f t="shared" si="330"/>
        <v>3668</v>
      </c>
      <c r="Y3665" s="38">
        <f t="shared" si="328"/>
        <v>494.12400000000002</v>
      </c>
    </row>
    <row r="3666" spans="1:25" x14ac:dyDescent="0.2">
      <c r="A3666" s="37">
        <f t="shared" si="331"/>
        <v>3664</v>
      </c>
      <c r="B3666" s="38">
        <v>493.75200000000001</v>
      </c>
      <c r="H3666" s="37">
        <f t="shared" si="332"/>
        <v>3664</v>
      </c>
      <c r="I3666" s="42">
        <f t="shared" si="329"/>
        <v>493.71941875825627</v>
      </c>
      <c r="O3666" s="43"/>
      <c r="P3666" s="43"/>
      <c r="X3666" s="37">
        <f t="shared" si="330"/>
        <v>3669</v>
      </c>
      <c r="Y3666" s="38">
        <f t="shared" si="328"/>
        <v>494.21699999999998</v>
      </c>
    </row>
    <row r="3667" spans="1:25" x14ac:dyDescent="0.2">
      <c r="A3667" s="37">
        <f t="shared" si="331"/>
        <v>3665</v>
      </c>
      <c r="B3667" s="38">
        <v>493.84500000000003</v>
      </c>
      <c r="H3667" s="37">
        <f t="shared" si="332"/>
        <v>3665</v>
      </c>
      <c r="I3667" s="42">
        <f t="shared" si="329"/>
        <v>493.81241743725229</v>
      </c>
      <c r="O3667" s="43"/>
      <c r="P3667" s="43"/>
      <c r="X3667" s="37">
        <f t="shared" si="330"/>
        <v>3670</v>
      </c>
      <c r="Y3667" s="38">
        <f t="shared" si="328"/>
        <v>494.31</v>
      </c>
    </row>
    <row r="3668" spans="1:25" x14ac:dyDescent="0.2">
      <c r="A3668" s="37">
        <f t="shared" si="331"/>
        <v>3666</v>
      </c>
      <c r="B3668" s="38">
        <v>493.93799999999999</v>
      </c>
      <c r="H3668" s="37">
        <f t="shared" si="332"/>
        <v>3666</v>
      </c>
      <c r="I3668" s="42">
        <f t="shared" si="329"/>
        <v>493.90541611624838</v>
      </c>
      <c r="O3668" s="43"/>
      <c r="P3668" s="43"/>
      <c r="X3668" s="37">
        <f t="shared" si="330"/>
        <v>3671</v>
      </c>
      <c r="Y3668" s="38">
        <f t="shared" si="328"/>
        <v>494.40300000000002</v>
      </c>
    </row>
    <row r="3669" spans="1:25" x14ac:dyDescent="0.2">
      <c r="A3669" s="37">
        <f t="shared" si="331"/>
        <v>3667</v>
      </c>
      <c r="B3669" s="38">
        <v>494.03100000000001</v>
      </c>
      <c r="H3669" s="37">
        <f t="shared" si="332"/>
        <v>3667</v>
      </c>
      <c r="I3669" s="42">
        <f t="shared" si="329"/>
        <v>493.9984147952444</v>
      </c>
      <c r="O3669" s="43"/>
      <c r="P3669" s="43"/>
      <c r="X3669" s="37">
        <f t="shared" si="330"/>
        <v>3672</v>
      </c>
      <c r="Y3669" s="38">
        <f t="shared" si="328"/>
        <v>494.49599999999998</v>
      </c>
    </row>
    <row r="3670" spans="1:25" x14ac:dyDescent="0.2">
      <c r="A3670" s="37">
        <f t="shared" si="331"/>
        <v>3668</v>
      </c>
      <c r="B3670" s="38">
        <v>494.12400000000002</v>
      </c>
      <c r="H3670" s="37">
        <f t="shared" si="332"/>
        <v>3668</v>
      </c>
      <c r="I3670" s="42">
        <f t="shared" si="329"/>
        <v>494.09141347424043</v>
      </c>
      <c r="O3670" s="43"/>
      <c r="P3670" s="43"/>
      <c r="X3670" s="37">
        <f t="shared" si="330"/>
        <v>3673</v>
      </c>
      <c r="Y3670" s="38">
        <f t="shared" si="328"/>
        <v>494.589</v>
      </c>
    </row>
    <row r="3671" spans="1:25" x14ac:dyDescent="0.2">
      <c r="A3671" s="37">
        <f t="shared" si="331"/>
        <v>3669</v>
      </c>
      <c r="B3671" s="38">
        <v>494.21699999999998</v>
      </c>
      <c r="H3671" s="37">
        <f t="shared" si="332"/>
        <v>3669</v>
      </c>
      <c r="I3671" s="42">
        <f t="shared" si="329"/>
        <v>494.18441215323645</v>
      </c>
      <c r="O3671" s="43"/>
      <c r="P3671" s="43"/>
      <c r="X3671" s="37">
        <f t="shared" si="330"/>
        <v>3674</v>
      </c>
      <c r="Y3671" s="38">
        <f t="shared" si="328"/>
        <v>494.68200000000002</v>
      </c>
    </row>
    <row r="3672" spans="1:25" x14ac:dyDescent="0.2">
      <c r="A3672" s="37">
        <f t="shared" si="331"/>
        <v>3670</v>
      </c>
      <c r="B3672" s="38">
        <v>494.31</v>
      </c>
      <c r="H3672" s="37">
        <f t="shared" si="332"/>
        <v>3670</v>
      </c>
      <c r="I3672" s="42">
        <f t="shared" si="329"/>
        <v>494.27741083223248</v>
      </c>
      <c r="O3672" s="43"/>
      <c r="P3672" s="43"/>
      <c r="X3672" s="37">
        <f t="shared" si="330"/>
        <v>3675</v>
      </c>
      <c r="Y3672" s="38">
        <f t="shared" si="328"/>
        <v>494.77499999999998</v>
      </c>
    </row>
    <row r="3673" spans="1:25" x14ac:dyDescent="0.2">
      <c r="A3673" s="37">
        <f t="shared" si="331"/>
        <v>3671</v>
      </c>
      <c r="B3673" s="38">
        <v>494.40300000000002</v>
      </c>
      <c r="H3673" s="37">
        <f t="shared" si="332"/>
        <v>3671</v>
      </c>
      <c r="I3673" s="42">
        <f t="shared" si="329"/>
        <v>494.37040951122856</v>
      </c>
      <c r="O3673" s="43"/>
      <c r="P3673" s="43"/>
      <c r="X3673" s="37">
        <f t="shared" si="330"/>
        <v>3676</v>
      </c>
      <c r="Y3673" s="38">
        <f t="shared" si="328"/>
        <v>494.86799999999999</v>
      </c>
    </row>
    <row r="3674" spans="1:25" x14ac:dyDescent="0.2">
      <c r="A3674" s="37">
        <f t="shared" si="331"/>
        <v>3672</v>
      </c>
      <c r="B3674" s="38">
        <v>494.49599999999998</v>
      </c>
      <c r="H3674" s="37">
        <f t="shared" si="332"/>
        <v>3672</v>
      </c>
      <c r="I3674" s="42">
        <f t="shared" si="329"/>
        <v>494.46340819022458</v>
      </c>
      <c r="O3674" s="43"/>
      <c r="P3674" s="43"/>
      <c r="X3674" s="37">
        <f t="shared" si="330"/>
        <v>3677</v>
      </c>
      <c r="Y3674" s="38">
        <f t="shared" si="328"/>
        <v>494.96100000000001</v>
      </c>
    </row>
    <row r="3675" spans="1:25" x14ac:dyDescent="0.2">
      <c r="A3675" s="37">
        <f t="shared" si="331"/>
        <v>3673</v>
      </c>
      <c r="B3675" s="38">
        <v>494.589</v>
      </c>
      <c r="H3675" s="37">
        <f t="shared" si="332"/>
        <v>3673</v>
      </c>
      <c r="I3675" s="42">
        <f t="shared" si="329"/>
        <v>494.55640686922061</v>
      </c>
      <c r="O3675" s="43"/>
      <c r="P3675" s="43"/>
      <c r="X3675" s="37">
        <f t="shared" si="330"/>
        <v>3678</v>
      </c>
      <c r="Y3675" s="38">
        <f t="shared" si="328"/>
        <v>495.05399999999997</v>
      </c>
    </row>
    <row r="3676" spans="1:25" x14ac:dyDescent="0.2">
      <c r="A3676" s="37">
        <f t="shared" si="331"/>
        <v>3674</v>
      </c>
      <c r="B3676" s="38">
        <v>494.68200000000002</v>
      </c>
      <c r="H3676" s="37">
        <f t="shared" si="332"/>
        <v>3674</v>
      </c>
      <c r="I3676" s="42">
        <f t="shared" si="329"/>
        <v>494.64940554821663</v>
      </c>
      <c r="O3676" s="43"/>
      <c r="P3676" s="43"/>
      <c r="X3676" s="37">
        <f t="shared" si="330"/>
        <v>3679</v>
      </c>
      <c r="Y3676" s="38">
        <f t="shared" si="328"/>
        <v>495.14699999999999</v>
      </c>
    </row>
    <row r="3677" spans="1:25" x14ac:dyDescent="0.2">
      <c r="A3677" s="37">
        <f t="shared" si="331"/>
        <v>3675</v>
      </c>
      <c r="B3677" s="38">
        <v>494.77499999999998</v>
      </c>
      <c r="H3677" s="37">
        <f t="shared" si="332"/>
        <v>3675</v>
      </c>
      <c r="I3677" s="42">
        <f t="shared" si="329"/>
        <v>494.74240422721266</v>
      </c>
      <c r="O3677" s="43"/>
      <c r="P3677" s="43"/>
      <c r="X3677" s="37">
        <f t="shared" si="330"/>
        <v>3680</v>
      </c>
      <c r="Y3677" s="38">
        <f t="shared" si="328"/>
        <v>495.24</v>
      </c>
    </row>
    <row r="3678" spans="1:25" x14ac:dyDescent="0.2">
      <c r="A3678" s="37">
        <f t="shared" si="331"/>
        <v>3676</v>
      </c>
      <c r="B3678" s="38">
        <v>494.86799999999999</v>
      </c>
      <c r="H3678" s="37">
        <f t="shared" si="332"/>
        <v>3676</v>
      </c>
      <c r="I3678" s="42">
        <f t="shared" si="329"/>
        <v>494.83540290620874</v>
      </c>
      <c r="O3678" s="43"/>
      <c r="P3678" s="43"/>
      <c r="X3678" s="37">
        <f t="shared" si="330"/>
        <v>3681</v>
      </c>
      <c r="Y3678" s="38">
        <f t="shared" si="328"/>
        <v>495.33300000000003</v>
      </c>
    </row>
    <row r="3679" spans="1:25" x14ac:dyDescent="0.2">
      <c r="A3679" s="37">
        <f t="shared" si="331"/>
        <v>3677</v>
      </c>
      <c r="B3679" s="38">
        <v>494.96100000000001</v>
      </c>
      <c r="H3679" s="37">
        <f t="shared" si="332"/>
        <v>3677</v>
      </c>
      <c r="I3679" s="42">
        <f t="shared" si="329"/>
        <v>494.92840158520477</v>
      </c>
      <c r="O3679" s="43"/>
      <c r="P3679" s="43"/>
      <c r="X3679" s="37">
        <f t="shared" si="330"/>
        <v>3682</v>
      </c>
      <c r="Y3679" s="38">
        <f t="shared" si="328"/>
        <v>495.42599999999999</v>
      </c>
    </row>
    <row r="3680" spans="1:25" x14ac:dyDescent="0.2">
      <c r="A3680" s="37">
        <f t="shared" si="331"/>
        <v>3678</v>
      </c>
      <c r="B3680" s="38">
        <v>495.05399999999997</v>
      </c>
      <c r="H3680" s="37">
        <f t="shared" si="332"/>
        <v>3678</v>
      </c>
      <c r="I3680" s="42">
        <f t="shared" si="329"/>
        <v>495.02140026420079</v>
      </c>
      <c r="O3680" s="43"/>
      <c r="P3680" s="43"/>
      <c r="X3680" s="37">
        <f t="shared" si="330"/>
        <v>3683</v>
      </c>
      <c r="Y3680" s="38">
        <f t="shared" si="328"/>
        <v>495.51900000000001</v>
      </c>
    </row>
    <row r="3681" spans="1:25" x14ac:dyDescent="0.2">
      <c r="A3681" s="37">
        <f t="shared" si="331"/>
        <v>3679</v>
      </c>
      <c r="B3681" s="38">
        <v>495.14699999999999</v>
      </c>
      <c r="H3681" s="37">
        <f t="shared" si="332"/>
        <v>3679</v>
      </c>
      <c r="I3681" s="42">
        <f t="shared" si="329"/>
        <v>495.11439894319682</v>
      </c>
      <c r="O3681" s="43"/>
      <c r="P3681" s="43"/>
      <c r="X3681" s="37">
        <f t="shared" si="330"/>
        <v>3684</v>
      </c>
      <c r="Y3681" s="38">
        <f t="shared" si="328"/>
        <v>495.61200000000002</v>
      </c>
    </row>
    <row r="3682" spans="1:25" x14ac:dyDescent="0.2">
      <c r="A3682" s="37">
        <f t="shared" si="331"/>
        <v>3680</v>
      </c>
      <c r="B3682" s="38">
        <v>495.24</v>
      </c>
      <c r="H3682" s="37">
        <f t="shared" si="332"/>
        <v>3680</v>
      </c>
      <c r="I3682" s="42">
        <f t="shared" si="329"/>
        <v>495.20739762219284</v>
      </c>
      <c r="O3682" s="43"/>
      <c r="P3682" s="43"/>
      <c r="X3682" s="37">
        <f t="shared" si="330"/>
        <v>3685</v>
      </c>
      <c r="Y3682" s="38">
        <f t="shared" si="328"/>
        <v>495.70499999999998</v>
      </c>
    </row>
    <row r="3683" spans="1:25" x14ac:dyDescent="0.2">
      <c r="A3683" s="37">
        <f t="shared" si="331"/>
        <v>3681</v>
      </c>
      <c r="B3683" s="38">
        <v>495.33300000000003</v>
      </c>
      <c r="H3683" s="37">
        <f t="shared" si="332"/>
        <v>3681</v>
      </c>
      <c r="I3683" s="42">
        <f t="shared" si="329"/>
        <v>495.30039630118893</v>
      </c>
      <c r="O3683" s="43"/>
      <c r="P3683" s="43"/>
      <c r="X3683" s="37">
        <f t="shared" si="330"/>
        <v>3686</v>
      </c>
      <c r="Y3683" s="38">
        <f t="shared" si="328"/>
        <v>495.798</v>
      </c>
    </row>
    <row r="3684" spans="1:25" x14ac:dyDescent="0.2">
      <c r="A3684" s="37">
        <f t="shared" si="331"/>
        <v>3682</v>
      </c>
      <c r="B3684" s="38">
        <v>495.42599999999999</v>
      </c>
      <c r="H3684" s="37">
        <f t="shared" si="332"/>
        <v>3682</v>
      </c>
      <c r="I3684" s="42">
        <f t="shared" si="329"/>
        <v>495.39339498018495</v>
      </c>
      <c r="O3684" s="43"/>
      <c r="P3684" s="43"/>
      <c r="X3684" s="37">
        <f t="shared" si="330"/>
        <v>3687</v>
      </c>
      <c r="Y3684" s="38">
        <f t="shared" si="328"/>
        <v>495.89100000000002</v>
      </c>
    </row>
    <row r="3685" spans="1:25" x14ac:dyDescent="0.2">
      <c r="A3685" s="37">
        <f t="shared" si="331"/>
        <v>3683</v>
      </c>
      <c r="B3685" s="38">
        <v>495.51900000000001</v>
      </c>
      <c r="H3685" s="37">
        <f t="shared" si="332"/>
        <v>3683</v>
      </c>
      <c r="I3685" s="42">
        <f t="shared" si="329"/>
        <v>495.48639365918098</v>
      </c>
      <c r="O3685" s="43"/>
      <c r="P3685" s="43"/>
      <c r="X3685" s="37">
        <f t="shared" si="330"/>
        <v>3688</v>
      </c>
      <c r="Y3685" s="38">
        <f t="shared" si="328"/>
        <v>495.98399999999998</v>
      </c>
    </row>
    <row r="3686" spans="1:25" x14ac:dyDescent="0.2">
      <c r="A3686" s="37">
        <f t="shared" si="331"/>
        <v>3684</v>
      </c>
      <c r="B3686" s="38">
        <v>495.61200000000002</v>
      </c>
      <c r="H3686" s="37">
        <f t="shared" si="332"/>
        <v>3684</v>
      </c>
      <c r="I3686" s="42">
        <f t="shared" si="329"/>
        <v>495.579392338177</v>
      </c>
      <c r="O3686" s="43"/>
      <c r="P3686" s="43"/>
      <c r="X3686" s="37">
        <f t="shared" si="330"/>
        <v>3689</v>
      </c>
      <c r="Y3686" s="38">
        <f t="shared" si="328"/>
        <v>496.077</v>
      </c>
    </row>
    <row r="3687" spans="1:25" x14ac:dyDescent="0.2">
      <c r="A3687" s="37">
        <f t="shared" si="331"/>
        <v>3685</v>
      </c>
      <c r="B3687" s="38">
        <v>495.70499999999998</v>
      </c>
      <c r="H3687" s="37">
        <f t="shared" si="332"/>
        <v>3685</v>
      </c>
      <c r="I3687" s="42">
        <f t="shared" si="329"/>
        <v>495.67239101717303</v>
      </c>
      <c r="O3687" s="43"/>
      <c r="P3687" s="43"/>
      <c r="X3687" s="37">
        <f t="shared" si="330"/>
        <v>3690</v>
      </c>
      <c r="Y3687" s="38">
        <f t="shared" si="328"/>
        <v>496.17</v>
      </c>
    </row>
    <row r="3688" spans="1:25" x14ac:dyDescent="0.2">
      <c r="A3688" s="37">
        <f t="shared" si="331"/>
        <v>3686</v>
      </c>
      <c r="B3688" s="38">
        <v>495.798</v>
      </c>
      <c r="H3688" s="37">
        <f t="shared" si="332"/>
        <v>3686</v>
      </c>
      <c r="I3688" s="42">
        <f t="shared" si="329"/>
        <v>495.76538969616911</v>
      </c>
      <c r="O3688" s="43"/>
      <c r="P3688" s="43"/>
      <c r="X3688" s="37">
        <f t="shared" si="330"/>
        <v>3691</v>
      </c>
      <c r="Y3688" s="38">
        <f t="shared" si="328"/>
        <v>496.26299999999998</v>
      </c>
    </row>
    <row r="3689" spans="1:25" x14ac:dyDescent="0.2">
      <c r="A3689" s="37">
        <f t="shared" si="331"/>
        <v>3687</v>
      </c>
      <c r="B3689" s="38">
        <v>495.89100000000002</v>
      </c>
      <c r="H3689" s="37">
        <f t="shared" si="332"/>
        <v>3687</v>
      </c>
      <c r="I3689" s="42">
        <f t="shared" si="329"/>
        <v>495.85838837516513</v>
      </c>
      <c r="O3689" s="43"/>
      <c r="P3689" s="43"/>
      <c r="X3689" s="37">
        <f t="shared" si="330"/>
        <v>3692</v>
      </c>
      <c r="Y3689" s="38">
        <f t="shared" si="328"/>
        <v>496.35599999999999</v>
      </c>
    </row>
    <row r="3690" spans="1:25" x14ac:dyDescent="0.2">
      <c r="A3690" s="37">
        <f t="shared" si="331"/>
        <v>3688</v>
      </c>
      <c r="B3690" s="38">
        <v>495.98399999999998</v>
      </c>
      <c r="H3690" s="37">
        <f t="shared" si="332"/>
        <v>3688</v>
      </c>
      <c r="I3690" s="42">
        <f t="shared" si="329"/>
        <v>495.95138705416116</v>
      </c>
      <c r="O3690" s="43"/>
      <c r="P3690" s="43"/>
      <c r="X3690" s="37">
        <f t="shared" si="330"/>
        <v>3693</v>
      </c>
      <c r="Y3690" s="38">
        <f t="shared" si="328"/>
        <v>496.44900000000001</v>
      </c>
    </row>
    <row r="3691" spans="1:25" x14ac:dyDescent="0.2">
      <c r="A3691" s="37">
        <f t="shared" si="331"/>
        <v>3689</v>
      </c>
      <c r="B3691" s="38">
        <v>496.077</v>
      </c>
      <c r="H3691" s="37">
        <f t="shared" si="332"/>
        <v>3689</v>
      </c>
      <c r="I3691" s="42">
        <f t="shared" si="329"/>
        <v>496.04438573315718</v>
      </c>
      <c r="O3691" s="43"/>
      <c r="P3691" s="43"/>
      <c r="X3691" s="37">
        <f t="shared" si="330"/>
        <v>3694</v>
      </c>
      <c r="Y3691" s="38">
        <f t="shared" si="328"/>
        <v>496.54200000000003</v>
      </c>
    </row>
    <row r="3692" spans="1:25" x14ac:dyDescent="0.2">
      <c r="A3692" s="37">
        <f t="shared" si="331"/>
        <v>3690</v>
      </c>
      <c r="B3692" s="38">
        <v>496.17</v>
      </c>
      <c r="H3692" s="37">
        <f t="shared" si="332"/>
        <v>3690</v>
      </c>
      <c r="I3692" s="42">
        <f t="shared" si="329"/>
        <v>496.13738441215321</v>
      </c>
      <c r="O3692" s="43"/>
      <c r="P3692" s="43"/>
      <c r="X3692" s="37">
        <f t="shared" si="330"/>
        <v>3695</v>
      </c>
      <c r="Y3692" s="38">
        <f t="shared" si="328"/>
        <v>496.63499999999999</v>
      </c>
    </row>
    <row r="3693" spans="1:25" x14ac:dyDescent="0.2">
      <c r="A3693" s="37">
        <f t="shared" si="331"/>
        <v>3691</v>
      </c>
      <c r="B3693" s="38">
        <v>496.26299999999998</v>
      </c>
      <c r="H3693" s="37">
        <f t="shared" si="332"/>
        <v>3691</v>
      </c>
      <c r="I3693" s="42">
        <f t="shared" si="329"/>
        <v>496.23038309114929</v>
      </c>
      <c r="O3693" s="43"/>
      <c r="P3693" s="43"/>
      <c r="X3693" s="37">
        <f t="shared" si="330"/>
        <v>3696</v>
      </c>
      <c r="Y3693" s="38">
        <f t="shared" si="328"/>
        <v>496.72800000000001</v>
      </c>
    </row>
    <row r="3694" spans="1:25" x14ac:dyDescent="0.2">
      <c r="A3694" s="37">
        <f t="shared" si="331"/>
        <v>3692</v>
      </c>
      <c r="B3694" s="38">
        <v>496.35599999999999</v>
      </c>
      <c r="H3694" s="37">
        <f t="shared" si="332"/>
        <v>3692</v>
      </c>
      <c r="I3694" s="42">
        <f t="shared" si="329"/>
        <v>496.32338177014532</v>
      </c>
      <c r="O3694" s="43"/>
      <c r="P3694" s="43"/>
      <c r="X3694" s="37">
        <f t="shared" si="330"/>
        <v>3697</v>
      </c>
      <c r="Y3694" s="38">
        <f t="shared" si="328"/>
        <v>496.82100000000003</v>
      </c>
    </row>
    <row r="3695" spans="1:25" x14ac:dyDescent="0.2">
      <c r="A3695" s="37">
        <f t="shared" si="331"/>
        <v>3693</v>
      </c>
      <c r="B3695" s="38">
        <v>496.44900000000001</v>
      </c>
      <c r="H3695" s="37">
        <f t="shared" si="332"/>
        <v>3693</v>
      </c>
      <c r="I3695" s="42">
        <f t="shared" si="329"/>
        <v>496.41638044914134</v>
      </c>
      <c r="O3695" s="43"/>
      <c r="P3695" s="43"/>
      <c r="X3695" s="37">
        <f t="shared" si="330"/>
        <v>3698</v>
      </c>
      <c r="Y3695" s="38">
        <f t="shared" si="328"/>
        <v>496.91399999999999</v>
      </c>
    </row>
    <row r="3696" spans="1:25" x14ac:dyDescent="0.2">
      <c r="A3696" s="37">
        <f t="shared" si="331"/>
        <v>3694</v>
      </c>
      <c r="B3696" s="38">
        <v>496.54200000000003</v>
      </c>
      <c r="H3696" s="37">
        <f t="shared" si="332"/>
        <v>3694</v>
      </c>
      <c r="I3696" s="42">
        <f t="shared" si="329"/>
        <v>496.50937912813737</v>
      </c>
      <c r="O3696" s="43"/>
      <c r="P3696" s="43"/>
      <c r="X3696" s="37">
        <f t="shared" si="330"/>
        <v>3699</v>
      </c>
      <c r="Y3696" s="38">
        <f t="shared" si="328"/>
        <v>497.00700000000001</v>
      </c>
    </row>
    <row r="3697" spans="1:25" x14ac:dyDescent="0.2">
      <c r="A3697" s="37">
        <f t="shared" si="331"/>
        <v>3695</v>
      </c>
      <c r="B3697" s="38">
        <v>496.63499999999999</v>
      </c>
      <c r="H3697" s="37">
        <f t="shared" si="332"/>
        <v>3695</v>
      </c>
      <c r="I3697" s="42">
        <f t="shared" si="329"/>
        <v>496.60237780713339</v>
      </c>
      <c r="O3697" s="43"/>
      <c r="P3697" s="43"/>
      <c r="X3697" s="37">
        <f t="shared" si="330"/>
        <v>3700</v>
      </c>
      <c r="Y3697" s="38">
        <f t="shared" si="328"/>
        <v>497.1</v>
      </c>
    </row>
    <row r="3698" spans="1:25" x14ac:dyDescent="0.2">
      <c r="A3698" s="37">
        <f t="shared" si="331"/>
        <v>3696</v>
      </c>
      <c r="B3698" s="38">
        <v>496.72800000000001</v>
      </c>
      <c r="H3698" s="37">
        <f t="shared" si="332"/>
        <v>3696</v>
      </c>
      <c r="I3698" s="42">
        <f t="shared" si="329"/>
        <v>496.69537648612948</v>
      </c>
      <c r="O3698" s="43"/>
      <c r="P3698" s="43"/>
      <c r="X3698" s="37">
        <f t="shared" si="330"/>
        <v>3701</v>
      </c>
      <c r="Y3698" s="38">
        <f t="shared" si="328"/>
        <v>497.19299999999998</v>
      </c>
    </row>
    <row r="3699" spans="1:25" x14ac:dyDescent="0.2">
      <c r="A3699" s="37">
        <f t="shared" si="331"/>
        <v>3697</v>
      </c>
      <c r="B3699" s="38">
        <v>496.82100000000003</v>
      </c>
      <c r="H3699" s="37">
        <f t="shared" si="332"/>
        <v>3697</v>
      </c>
      <c r="I3699" s="42">
        <f t="shared" si="329"/>
        <v>496.7883751651255</v>
      </c>
      <c r="O3699" s="43"/>
      <c r="P3699" s="43"/>
      <c r="X3699" s="37">
        <f t="shared" si="330"/>
        <v>3702</v>
      </c>
      <c r="Y3699" s="38">
        <f t="shared" si="328"/>
        <v>497.286</v>
      </c>
    </row>
    <row r="3700" spans="1:25" x14ac:dyDescent="0.2">
      <c r="A3700" s="37">
        <f t="shared" si="331"/>
        <v>3698</v>
      </c>
      <c r="B3700" s="38">
        <v>496.91399999999999</v>
      </c>
      <c r="H3700" s="37">
        <f t="shared" si="332"/>
        <v>3698</v>
      </c>
      <c r="I3700" s="42">
        <f t="shared" si="329"/>
        <v>496.88137384412153</v>
      </c>
      <c r="O3700" s="43"/>
      <c r="P3700" s="43"/>
      <c r="X3700" s="37">
        <f t="shared" si="330"/>
        <v>3703</v>
      </c>
      <c r="Y3700" s="38">
        <f t="shared" si="328"/>
        <v>497.37900000000002</v>
      </c>
    </row>
    <row r="3701" spans="1:25" x14ac:dyDescent="0.2">
      <c r="A3701" s="37">
        <f t="shared" si="331"/>
        <v>3699</v>
      </c>
      <c r="B3701" s="38">
        <v>497.00700000000001</v>
      </c>
      <c r="H3701" s="37">
        <f t="shared" si="332"/>
        <v>3699</v>
      </c>
      <c r="I3701" s="42">
        <f t="shared" si="329"/>
        <v>496.97437252311755</v>
      </c>
      <c r="O3701" s="43"/>
      <c r="P3701" s="43"/>
      <c r="X3701" s="37">
        <f t="shared" si="330"/>
        <v>3704</v>
      </c>
      <c r="Y3701" s="38">
        <f t="shared" si="328"/>
        <v>497.47199999999998</v>
      </c>
    </row>
    <row r="3702" spans="1:25" x14ac:dyDescent="0.2">
      <c r="A3702" s="37">
        <f t="shared" si="331"/>
        <v>3700</v>
      </c>
      <c r="B3702" s="38">
        <v>497.1</v>
      </c>
      <c r="H3702" s="37">
        <f t="shared" si="332"/>
        <v>3700</v>
      </c>
      <c r="I3702" s="42">
        <f t="shared" si="329"/>
        <v>497.06737120211358</v>
      </c>
      <c r="O3702" s="43"/>
      <c r="P3702" s="43"/>
      <c r="X3702" s="37">
        <f t="shared" si="330"/>
        <v>3705</v>
      </c>
      <c r="Y3702" s="38">
        <f t="shared" ref="Y3702:Y3765" si="333">SUM(Y$2997+((Y$3997-Y$2997)*((X3702-X$2997)/(X$3997-X$2997))))</f>
        <v>497.565</v>
      </c>
    </row>
    <row r="3703" spans="1:25" x14ac:dyDescent="0.2">
      <c r="A3703" s="37">
        <f t="shared" si="331"/>
        <v>3701</v>
      </c>
      <c r="B3703" s="38">
        <v>497.19299999999998</v>
      </c>
      <c r="H3703" s="37">
        <f t="shared" si="332"/>
        <v>3701</v>
      </c>
      <c r="I3703" s="42">
        <f t="shared" si="329"/>
        <v>497.16036988110966</v>
      </c>
      <c r="O3703" s="43"/>
      <c r="P3703" s="43"/>
      <c r="X3703" s="37">
        <f t="shared" si="330"/>
        <v>3706</v>
      </c>
      <c r="Y3703" s="38">
        <f t="shared" si="333"/>
        <v>497.65800000000002</v>
      </c>
    </row>
    <row r="3704" spans="1:25" x14ac:dyDescent="0.2">
      <c r="A3704" s="37">
        <f t="shared" si="331"/>
        <v>3702</v>
      </c>
      <c r="B3704" s="38">
        <v>497.286</v>
      </c>
      <c r="H3704" s="37">
        <f t="shared" si="332"/>
        <v>3702</v>
      </c>
      <c r="I3704" s="42">
        <f t="shared" si="329"/>
        <v>497.25336856010568</v>
      </c>
      <c r="O3704" s="43"/>
      <c r="P3704" s="43"/>
      <c r="X3704" s="37">
        <f t="shared" si="330"/>
        <v>3707</v>
      </c>
      <c r="Y3704" s="38">
        <f t="shared" si="333"/>
        <v>497.75099999999998</v>
      </c>
    </row>
    <row r="3705" spans="1:25" x14ac:dyDescent="0.2">
      <c r="A3705" s="37">
        <f t="shared" si="331"/>
        <v>3703</v>
      </c>
      <c r="B3705" s="38">
        <v>497.37900000000002</v>
      </c>
      <c r="H3705" s="37">
        <f t="shared" si="332"/>
        <v>3703</v>
      </c>
      <c r="I3705" s="42">
        <f t="shared" si="329"/>
        <v>497.34636723910171</v>
      </c>
      <c r="O3705" s="43"/>
      <c r="P3705" s="43"/>
      <c r="X3705" s="37">
        <f t="shared" si="330"/>
        <v>3708</v>
      </c>
      <c r="Y3705" s="38">
        <f t="shared" si="333"/>
        <v>497.84399999999999</v>
      </c>
    </row>
    <row r="3706" spans="1:25" x14ac:dyDescent="0.2">
      <c r="A3706" s="37">
        <f t="shared" si="331"/>
        <v>3704</v>
      </c>
      <c r="B3706" s="38">
        <v>497.47199999999998</v>
      </c>
      <c r="H3706" s="37">
        <f t="shared" si="332"/>
        <v>3704</v>
      </c>
      <c r="I3706" s="42">
        <f t="shared" si="329"/>
        <v>497.43936591809774</v>
      </c>
      <c r="O3706" s="43"/>
      <c r="P3706" s="43"/>
      <c r="X3706" s="37">
        <f t="shared" si="330"/>
        <v>3709</v>
      </c>
      <c r="Y3706" s="38">
        <f t="shared" si="333"/>
        <v>497.93700000000001</v>
      </c>
    </row>
    <row r="3707" spans="1:25" x14ac:dyDescent="0.2">
      <c r="A3707" s="37">
        <f t="shared" si="331"/>
        <v>3705</v>
      </c>
      <c r="B3707" s="38">
        <v>497.565</v>
      </c>
      <c r="H3707" s="37">
        <f t="shared" si="332"/>
        <v>3705</v>
      </c>
      <c r="I3707" s="42">
        <f t="shared" si="329"/>
        <v>497.53236459709376</v>
      </c>
      <c r="O3707" s="43"/>
      <c r="P3707" s="43"/>
      <c r="X3707" s="37">
        <f t="shared" si="330"/>
        <v>3710</v>
      </c>
      <c r="Y3707" s="38">
        <f t="shared" si="333"/>
        <v>498.03</v>
      </c>
    </row>
    <row r="3708" spans="1:25" x14ac:dyDescent="0.2">
      <c r="A3708" s="37">
        <f t="shared" si="331"/>
        <v>3706</v>
      </c>
      <c r="B3708" s="38">
        <v>497.65800000000002</v>
      </c>
      <c r="H3708" s="37">
        <f t="shared" si="332"/>
        <v>3706</v>
      </c>
      <c r="I3708" s="42">
        <f t="shared" ref="I3708:I3771" si="334">SUM($F$47+(($F$48-$F$47)*((H3708-$E$47)/($E$48-$E$47))))</f>
        <v>497.62536327608984</v>
      </c>
      <c r="O3708" s="43"/>
      <c r="P3708" s="43"/>
      <c r="X3708" s="37">
        <f t="shared" si="330"/>
        <v>3711</v>
      </c>
      <c r="Y3708" s="38">
        <f t="shared" si="333"/>
        <v>498.12299999999999</v>
      </c>
    </row>
    <row r="3709" spans="1:25" x14ac:dyDescent="0.2">
      <c r="A3709" s="37">
        <f t="shared" si="331"/>
        <v>3707</v>
      </c>
      <c r="B3709" s="38">
        <v>497.75099999999998</v>
      </c>
      <c r="H3709" s="37">
        <f t="shared" si="332"/>
        <v>3707</v>
      </c>
      <c r="I3709" s="42">
        <f t="shared" si="334"/>
        <v>497.71836195508587</v>
      </c>
      <c r="O3709" s="43"/>
      <c r="P3709" s="43"/>
      <c r="X3709" s="37">
        <f t="shared" si="330"/>
        <v>3712</v>
      </c>
      <c r="Y3709" s="38">
        <f t="shared" si="333"/>
        <v>498.21600000000001</v>
      </c>
    </row>
    <row r="3710" spans="1:25" x14ac:dyDescent="0.2">
      <c r="A3710" s="37">
        <f t="shared" si="331"/>
        <v>3708</v>
      </c>
      <c r="B3710" s="38">
        <v>497.84399999999999</v>
      </c>
      <c r="H3710" s="37">
        <f t="shared" si="332"/>
        <v>3708</v>
      </c>
      <c r="I3710" s="42">
        <f t="shared" si="334"/>
        <v>497.81136063408189</v>
      </c>
      <c r="O3710" s="43"/>
      <c r="P3710" s="43"/>
      <c r="X3710" s="37">
        <f t="shared" si="330"/>
        <v>3713</v>
      </c>
      <c r="Y3710" s="38">
        <f t="shared" si="333"/>
        <v>498.30899999999997</v>
      </c>
    </row>
    <row r="3711" spans="1:25" x14ac:dyDescent="0.2">
      <c r="A3711" s="37">
        <f t="shared" si="331"/>
        <v>3709</v>
      </c>
      <c r="B3711" s="38">
        <v>497.93700000000001</v>
      </c>
      <c r="H3711" s="37">
        <f t="shared" si="332"/>
        <v>3709</v>
      </c>
      <c r="I3711" s="42">
        <f t="shared" si="334"/>
        <v>497.90435931307792</v>
      </c>
      <c r="O3711" s="43"/>
      <c r="P3711" s="43"/>
      <c r="X3711" s="37">
        <f t="shared" si="330"/>
        <v>3714</v>
      </c>
      <c r="Y3711" s="38">
        <f t="shared" si="333"/>
        <v>498.40199999999999</v>
      </c>
    </row>
    <row r="3712" spans="1:25" x14ac:dyDescent="0.2">
      <c r="A3712" s="37">
        <f t="shared" si="331"/>
        <v>3710</v>
      </c>
      <c r="B3712" s="38">
        <v>498.03</v>
      </c>
      <c r="H3712" s="37">
        <f t="shared" si="332"/>
        <v>3710</v>
      </c>
      <c r="I3712" s="42">
        <f t="shared" si="334"/>
        <v>497.99735799207394</v>
      </c>
      <c r="O3712" s="43"/>
      <c r="P3712" s="43"/>
      <c r="X3712" s="37">
        <f t="shared" si="330"/>
        <v>3715</v>
      </c>
      <c r="Y3712" s="38">
        <f t="shared" si="333"/>
        <v>498.495</v>
      </c>
    </row>
    <row r="3713" spans="1:25" x14ac:dyDescent="0.2">
      <c r="A3713" s="37">
        <f t="shared" si="331"/>
        <v>3711</v>
      </c>
      <c r="B3713" s="38">
        <v>498.12299999999999</v>
      </c>
      <c r="H3713" s="37">
        <f t="shared" si="332"/>
        <v>3711</v>
      </c>
      <c r="I3713" s="42">
        <f t="shared" si="334"/>
        <v>498.09035667107003</v>
      </c>
      <c r="O3713" s="43"/>
      <c r="P3713" s="43"/>
      <c r="X3713" s="37">
        <f t="shared" si="330"/>
        <v>3716</v>
      </c>
      <c r="Y3713" s="38">
        <f t="shared" si="333"/>
        <v>498.58799999999997</v>
      </c>
    </row>
    <row r="3714" spans="1:25" x14ac:dyDescent="0.2">
      <c r="A3714" s="37">
        <f t="shared" si="331"/>
        <v>3712</v>
      </c>
      <c r="B3714" s="38">
        <v>498.21600000000001</v>
      </c>
      <c r="H3714" s="37">
        <f t="shared" si="332"/>
        <v>3712</v>
      </c>
      <c r="I3714" s="42">
        <f t="shared" si="334"/>
        <v>498.18335535006605</v>
      </c>
      <c r="O3714" s="43"/>
      <c r="P3714" s="43"/>
      <c r="X3714" s="37">
        <f t="shared" si="330"/>
        <v>3717</v>
      </c>
      <c r="Y3714" s="38">
        <f t="shared" si="333"/>
        <v>498.68099999999998</v>
      </c>
    </row>
    <row r="3715" spans="1:25" x14ac:dyDescent="0.2">
      <c r="A3715" s="37">
        <f t="shared" si="331"/>
        <v>3713</v>
      </c>
      <c r="B3715" s="38">
        <v>498.30899999999997</v>
      </c>
      <c r="H3715" s="37">
        <f t="shared" si="332"/>
        <v>3713</v>
      </c>
      <c r="I3715" s="42">
        <f t="shared" si="334"/>
        <v>498.27635402906208</v>
      </c>
      <c r="O3715" s="43"/>
      <c r="P3715" s="43"/>
      <c r="X3715" s="37">
        <f t="shared" si="330"/>
        <v>3718</v>
      </c>
      <c r="Y3715" s="38">
        <f t="shared" si="333"/>
        <v>498.774</v>
      </c>
    </row>
    <row r="3716" spans="1:25" x14ac:dyDescent="0.2">
      <c r="A3716" s="37">
        <f t="shared" si="331"/>
        <v>3714</v>
      </c>
      <c r="B3716" s="38">
        <v>498.40199999999999</v>
      </c>
      <c r="H3716" s="37">
        <f t="shared" si="332"/>
        <v>3714</v>
      </c>
      <c r="I3716" s="42">
        <f t="shared" si="334"/>
        <v>498.3693527080581</v>
      </c>
      <c r="O3716" s="43"/>
      <c r="P3716" s="43"/>
      <c r="X3716" s="37">
        <f t="shared" ref="X3716:X3779" si="335">X3715+1</f>
        <v>3719</v>
      </c>
      <c r="Y3716" s="38">
        <f t="shared" si="333"/>
        <v>498.86700000000002</v>
      </c>
    </row>
    <row r="3717" spans="1:25" x14ac:dyDescent="0.2">
      <c r="A3717" s="37">
        <f t="shared" si="331"/>
        <v>3715</v>
      </c>
      <c r="B3717" s="38">
        <v>498.495</v>
      </c>
      <c r="H3717" s="37">
        <f t="shared" si="332"/>
        <v>3715</v>
      </c>
      <c r="I3717" s="42">
        <f t="shared" si="334"/>
        <v>498.46235138705413</v>
      </c>
      <c r="O3717" s="43"/>
      <c r="P3717" s="43"/>
      <c r="X3717" s="37">
        <f t="shared" si="335"/>
        <v>3720</v>
      </c>
      <c r="Y3717" s="38">
        <f t="shared" si="333"/>
        <v>498.96</v>
      </c>
    </row>
    <row r="3718" spans="1:25" x14ac:dyDescent="0.2">
      <c r="A3718" s="37">
        <f t="shared" si="331"/>
        <v>3716</v>
      </c>
      <c r="B3718" s="38">
        <v>498.58799999999997</v>
      </c>
      <c r="H3718" s="37">
        <f t="shared" si="332"/>
        <v>3716</v>
      </c>
      <c r="I3718" s="42">
        <f t="shared" si="334"/>
        <v>498.55535006605021</v>
      </c>
      <c r="O3718" s="43"/>
      <c r="P3718" s="43"/>
      <c r="X3718" s="37">
        <f t="shared" si="335"/>
        <v>3721</v>
      </c>
      <c r="Y3718" s="38">
        <f t="shared" si="333"/>
        <v>499.053</v>
      </c>
    </row>
    <row r="3719" spans="1:25" x14ac:dyDescent="0.2">
      <c r="A3719" s="37">
        <f t="shared" si="331"/>
        <v>3717</v>
      </c>
      <c r="B3719" s="38">
        <v>498.68099999999998</v>
      </c>
      <c r="H3719" s="37">
        <f t="shared" si="332"/>
        <v>3717</v>
      </c>
      <c r="I3719" s="42">
        <f t="shared" si="334"/>
        <v>498.64834874504623</v>
      </c>
      <c r="O3719" s="43"/>
      <c r="P3719" s="43"/>
      <c r="X3719" s="37">
        <f t="shared" si="335"/>
        <v>3722</v>
      </c>
      <c r="Y3719" s="38">
        <f t="shared" si="333"/>
        <v>499.14600000000002</v>
      </c>
    </row>
    <row r="3720" spans="1:25" x14ac:dyDescent="0.2">
      <c r="A3720" s="37">
        <f t="shared" si="331"/>
        <v>3718</v>
      </c>
      <c r="B3720" s="38">
        <v>498.774</v>
      </c>
      <c r="H3720" s="37">
        <f t="shared" si="332"/>
        <v>3718</v>
      </c>
      <c r="I3720" s="42">
        <f t="shared" si="334"/>
        <v>498.74134742404226</v>
      </c>
      <c r="O3720" s="43"/>
      <c r="P3720" s="43"/>
      <c r="X3720" s="37">
        <f t="shared" si="335"/>
        <v>3723</v>
      </c>
      <c r="Y3720" s="38">
        <f t="shared" si="333"/>
        <v>499.23900000000003</v>
      </c>
    </row>
    <row r="3721" spans="1:25" x14ac:dyDescent="0.2">
      <c r="A3721" s="37">
        <f t="shared" ref="A3721:A3784" si="336">A3720+1</f>
        <v>3719</v>
      </c>
      <c r="B3721" s="38">
        <v>498.86700000000002</v>
      </c>
      <c r="H3721" s="37">
        <f t="shared" ref="H3721:H3784" si="337">H3720+1</f>
        <v>3719</v>
      </c>
      <c r="I3721" s="42">
        <f t="shared" si="334"/>
        <v>498.83434610303829</v>
      </c>
      <c r="O3721" s="43"/>
      <c r="P3721" s="43"/>
      <c r="X3721" s="37">
        <f t="shared" si="335"/>
        <v>3724</v>
      </c>
      <c r="Y3721" s="38">
        <f t="shared" si="333"/>
        <v>499.33199999999999</v>
      </c>
    </row>
    <row r="3722" spans="1:25" x14ac:dyDescent="0.2">
      <c r="A3722" s="37">
        <f t="shared" si="336"/>
        <v>3720</v>
      </c>
      <c r="B3722" s="38">
        <v>498.96</v>
      </c>
      <c r="H3722" s="37">
        <f t="shared" si="337"/>
        <v>3720</v>
      </c>
      <c r="I3722" s="42">
        <f t="shared" si="334"/>
        <v>498.92734478203431</v>
      </c>
      <c r="O3722" s="43"/>
      <c r="P3722" s="43"/>
      <c r="X3722" s="37">
        <f t="shared" si="335"/>
        <v>3725</v>
      </c>
      <c r="Y3722" s="38">
        <f t="shared" si="333"/>
        <v>499.42500000000001</v>
      </c>
    </row>
    <row r="3723" spans="1:25" x14ac:dyDescent="0.2">
      <c r="A3723" s="37">
        <f t="shared" si="336"/>
        <v>3721</v>
      </c>
      <c r="B3723" s="38">
        <v>499.053</v>
      </c>
      <c r="H3723" s="37">
        <f t="shared" si="337"/>
        <v>3721</v>
      </c>
      <c r="I3723" s="42">
        <f t="shared" si="334"/>
        <v>499.02034346103039</v>
      </c>
      <c r="O3723" s="43"/>
      <c r="P3723" s="43"/>
      <c r="X3723" s="37">
        <f t="shared" si="335"/>
        <v>3726</v>
      </c>
      <c r="Y3723" s="38">
        <f t="shared" si="333"/>
        <v>499.51800000000003</v>
      </c>
    </row>
    <row r="3724" spans="1:25" x14ac:dyDescent="0.2">
      <c r="A3724" s="37">
        <f t="shared" si="336"/>
        <v>3722</v>
      </c>
      <c r="B3724" s="38">
        <v>499.14600000000002</v>
      </c>
      <c r="H3724" s="37">
        <f t="shared" si="337"/>
        <v>3722</v>
      </c>
      <c r="I3724" s="42">
        <f t="shared" si="334"/>
        <v>499.11334214002642</v>
      </c>
      <c r="O3724" s="43"/>
      <c r="P3724" s="43"/>
      <c r="X3724" s="37">
        <f t="shared" si="335"/>
        <v>3727</v>
      </c>
      <c r="Y3724" s="38">
        <f t="shared" si="333"/>
        <v>499.61099999999999</v>
      </c>
    </row>
    <row r="3725" spans="1:25" x14ac:dyDescent="0.2">
      <c r="A3725" s="37">
        <f t="shared" si="336"/>
        <v>3723</v>
      </c>
      <c r="B3725" s="38">
        <v>499.23900000000003</v>
      </c>
      <c r="H3725" s="37">
        <f t="shared" si="337"/>
        <v>3723</v>
      </c>
      <c r="I3725" s="42">
        <f t="shared" si="334"/>
        <v>499.20634081902244</v>
      </c>
      <c r="O3725" s="43"/>
      <c r="P3725" s="43"/>
      <c r="X3725" s="37">
        <f t="shared" si="335"/>
        <v>3728</v>
      </c>
      <c r="Y3725" s="38">
        <f t="shared" si="333"/>
        <v>499.70400000000001</v>
      </c>
    </row>
    <row r="3726" spans="1:25" x14ac:dyDescent="0.2">
      <c r="A3726" s="37">
        <f t="shared" si="336"/>
        <v>3724</v>
      </c>
      <c r="B3726" s="38">
        <v>499.33199999999999</v>
      </c>
      <c r="H3726" s="37">
        <f t="shared" si="337"/>
        <v>3724</v>
      </c>
      <c r="I3726" s="42">
        <f t="shared" si="334"/>
        <v>499.29933949801853</v>
      </c>
      <c r="O3726" s="43"/>
      <c r="P3726" s="43"/>
      <c r="X3726" s="37">
        <f t="shared" si="335"/>
        <v>3729</v>
      </c>
      <c r="Y3726" s="38">
        <f t="shared" si="333"/>
        <v>499.79700000000003</v>
      </c>
    </row>
    <row r="3727" spans="1:25" x14ac:dyDescent="0.2">
      <c r="A3727" s="37">
        <f t="shared" si="336"/>
        <v>3725</v>
      </c>
      <c r="B3727" s="38">
        <v>499.42500000000001</v>
      </c>
      <c r="H3727" s="37">
        <f t="shared" si="337"/>
        <v>3725</v>
      </c>
      <c r="I3727" s="42">
        <f t="shared" si="334"/>
        <v>499.39233817701449</v>
      </c>
      <c r="O3727" s="43"/>
      <c r="P3727" s="43"/>
      <c r="X3727" s="37">
        <f t="shared" si="335"/>
        <v>3730</v>
      </c>
      <c r="Y3727" s="38">
        <f t="shared" si="333"/>
        <v>499.89</v>
      </c>
    </row>
    <row r="3728" spans="1:25" x14ac:dyDescent="0.2">
      <c r="A3728" s="37">
        <f t="shared" si="336"/>
        <v>3726</v>
      </c>
      <c r="B3728" s="38">
        <v>499.51800000000003</v>
      </c>
      <c r="H3728" s="37">
        <f t="shared" si="337"/>
        <v>3726</v>
      </c>
      <c r="I3728" s="42">
        <f t="shared" si="334"/>
        <v>499.48533685601058</v>
      </c>
      <c r="O3728" s="43"/>
      <c r="P3728" s="43"/>
      <c r="X3728" s="37">
        <f t="shared" si="335"/>
        <v>3731</v>
      </c>
      <c r="Y3728" s="38">
        <f t="shared" si="333"/>
        <v>499.983</v>
      </c>
    </row>
    <row r="3729" spans="1:25" x14ac:dyDescent="0.2">
      <c r="A3729" s="37">
        <f t="shared" si="336"/>
        <v>3727</v>
      </c>
      <c r="B3729" s="38">
        <v>499.61099999999999</v>
      </c>
      <c r="H3729" s="37">
        <f t="shared" si="337"/>
        <v>3727</v>
      </c>
      <c r="I3729" s="42">
        <f t="shared" si="334"/>
        <v>499.5783355350066</v>
      </c>
      <c r="O3729" s="43"/>
      <c r="P3729" s="43"/>
      <c r="X3729" s="37">
        <f t="shared" si="335"/>
        <v>3732</v>
      </c>
      <c r="Y3729" s="38">
        <f t="shared" si="333"/>
        <v>500.07600000000002</v>
      </c>
    </row>
    <row r="3730" spans="1:25" x14ac:dyDescent="0.2">
      <c r="A3730" s="37">
        <f t="shared" si="336"/>
        <v>3728</v>
      </c>
      <c r="B3730" s="38">
        <v>499.70400000000001</v>
      </c>
      <c r="H3730" s="37">
        <f t="shared" si="337"/>
        <v>3728</v>
      </c>
      <c r="I3730" s="42">
        <f t="shared" si="334"/>
        <v>499.67133421400263</v>
      </c>
      <c r="O3730" s="43"/>
      <c r="P3730" s="43"/>
      <c r="X3730" s="37">
        <f t="shared" si="335"/>
        <v>3733</v>
      </c>
      <c r="Y3730" s="38">
        <f t="shared" si="333"/>
        <v>500.16899999999998</v>
      </c>
    </row>
    <row r="3731" spans="1:25" x14ac:dyDescent="0.2">
      <c r="A3731" s="37">
        <f t="shared" si="336"/>
        <v>3729</v>
      </c>
      <c r="B3731" s="38">
        <v>499.79700000000003</v>
      </c>
      <c r="H3731" s="37">
        <f t="shared" si="337"/>
        <v>3729</v>
      </c>
      <c r="I3731" s="42">
        <f t="shared" si="334"/>
        <v>499.76433289299871</v>
      </c>
      <c r="O3731" s="43"/>
      <c r="P3731" s="43"/>
      <c r="X3731" s="37">
        <f t="shared" si="335"/>
        <v>3734</v>
      </c>
      <c r="Y3731" s="38">
        <f t="shared" si="333"/>
        <v>500.262</v>
      </c>
    </row>
    <row r="3732" spans="1:25" x14ac:dyDescent="0.2">
      <c r="A3732" s="37">
        <f t="shared" si="336"/>
        <v>3730</v>
      </c>
      <c r="B3732" s="38">
        <v>499.89</v>
      </c>
      <c r="H3732" s="37">
        <f t="shared" si="337"/>
        <v>3730</v>
      </c>
      <c r="I3732" s="42">
        <f t="shared" si="334"/>
        <v>499.85733157199468</v>
      </c>
      <c r="O3732" s="43"/>
      <c r="P3732" s="43"/>
      <c r="X3732" s="37">
        <f t="shared" si="335"/>
        <v>3735</v>
      </c>
      <c r="Y3732" s="38">
        <f t="shared" si="333"/>
        <v>500.35500000000002</v>
      </c>
    </row>
    <row r="3733" spans="1:25" x14ac:dyDescent="0.2">
      <c r="A3733" s="37">
        <f t="shared" si="336"/>
        <v>3731</v>
      </c>
      <c r="B3733" s="38">
        <v>499.983</v>
      </c>
      <c r="H3733" s="37">
        <f t="shared" si="337"/>
        <v>3731</v>
      </c>
      <c r="I3733" s="42">
        <f t="shared" si="334"/>
        <v>499.95033025099076</v>
      </c>
      <c r="O3733" s="43"/>
      <c r="P3733" s="43"/>
      <c r="X3733" s="37">
        <f t="shared" si="335"/>
        <v>3736</v>
      </c>
      <c r="Y3733" s="38">
        <f t="shared" si="333"/>
        <v>500.44799999999998</v>
      </c>
    </row>
    <row r="3734" spans="1:25" x14ac:dyDescent="0.2">
      <c r="A3734" s="37">
        <f t="shared" si="336"/>
        <v>3732</v>
      </c>
      <c r="B3734" s="38">
        <v>500.07600000000002</v>
      </c>
      <c r="H3734" s="37">
        <f t="shared" si="337"/>
        <v>3732</v>
      </c>
      <c r="I3734" s="42">
        <f t="shared" si="334"/>
        <v>500.04332892998679</v>
      </c>
      <c r="O3734" s="43"/>
      <c r="P3734" s="43"/>
      <c r="X3734" s="37">
        <f t="shared" si="335"/>
        <v>3737</v>
      </c>
      <c r="Y3734" s="38">
        <f t="shared" si="333"/>
        <v>500.541</v>
      </c>
    </row>
    <row r="3735" spans="1:25" x14ac:dyDescent="0.2">
      <c r="A3735" s="37">
        <f t="shared" si="336"/>
        <v>3733</v>
      </c>
      <c r="B3735" s="38">
        <v>500.16899999999998</v>
      </c>
      <c r="H3735" s="37">
        <f t="shared" si="337"/>
        <v>3733</v>
      </c>
      <c r="I3735" s="42">
        <f t="shared" si="334"/>
        <v>500.13632760898281</v>
      </c>
      <c r="O3735" s="43"/>
      <c r="P3735" s="43"/>
      <c r="X3735" s="37">
        <f t="shared" si="335"/>
        <v>3738</v>
      </c>
      <c r="Y3735" s="38">
        <f t="shared" si="333"/>
        <v>500.63400000000001</v>
      </c>
    </row>
    <row r="3736" spans="1:25" x14ac:dyDescent="0.2">
      <c r="A3736" s="37">
        <f t="shared" si="336"/>
        <v>3734</v>
      </c>
      <c r="B3736" s="38">
        <v>500.262</v>
      </c>
      <c r="H3736" s="37">
        <f t="shared" si="337"/>
        <v>3734</v>
      </c>
      <c r="I3736" s="42">
        <f t="shared" si="334"/>
        <v>500.22932628797889</v>
      </c>
      <c r="O3736" s="43"/>
      <c r="P3736" s="43"/>
      <c r="X3736" s="37">
        <f t="shared" si="335"/>
        <v>3739</v>
      </c>
      <c r="Y3736" s="38">
        <f t="shared" si="333"/>
        <v>500.72699999999998</v>
      </c>
    </row>
    <row r="3737" spans="1:25" x14ac:dyDescent="0.2">
      <c r="A3737" s="37">
        <f t="shared" si="336"/>
        <v>3735</v>
      </c>
      <c r="B3737" s="38">
        <v>500.35500000000002</v>
      </c>
      <c r="H3737" s="37">
        <f t="shared" si="337"/>
        <v>3735</v>
      </c>
      <c r="I3737" s="42">
        <f t="shared" si="334"/>
        <v>500.32232496697492</v>
      </c>
      <c r="O3737" s="43"/>
      <c r="P3737" s="43"/>
      <c r="X3737" s="37">
        <f t="shared" si="335"/>
        <v>3740</v>
      </c>
      <c r="Y3737" s="38">
        <f t="shared" si="333"/>
        <v>500.82</v>
      </c>
    </row>
    <row r="3738" spans="1:25" x14ac:dyDescent="0.2">
      <c r="A3738" s="37">
        <f t="shared" si="336"/>
        <v>3736</v>
      </c>
      <c r="B3738" s="38">
        <v>500.44799999999998</v>
      </c>
      <c r="H3738" s="37">
        <f t="shared" si="337"/>
        <v>3736</v>
      </c>
      <c r="I3738" s="42">
        <f t="shared" si="334"/>
        <v>500.41532364597094</v>
      </c>
      <c r="O3738" s="43"/>
      <c r="P3738" s="43"/>
      <c r="X3738" s="37">
        <f t="shared" si="335"/>
        <v>3741</v>
      </c>
      <c r="Y3738" s="38">
        <f t="shared" si="333"/>
        <v>500.91300000000001</v>
      </c>
    </row>
    <row r="3739" spans="1:25" x14ac:dyDescent="0.2">
      <c r="A3739" s="37">
        <f t="shared" si="336"/>
        <v>3737</v>
      </c>
      <c r="B3739" s="38">
        <v>500.541</v>
      </c>
      <c r="H3739" s="37">
        <f t="shared" si="337"/>
        <v>3737</v>
      </c>
      <c r="I3739" s="42">
        <f t="shared" si="334"/>
        <v>500.50832232496697</v>
      </c>
      <c r="O3739" s="43"/>
      <c r="P3739" s="43"/>
      <c r="X3739" s="37">
        <f t="shared" si="335"/>
        <v>3742</v>
      </c>
      <c r="Y3739" s="38">
        <f t="shared" si="333"/>
        <v>501.00599999999997</v>
      </c>
    </row>
    <row r="3740" spans="1:25" x14ac:dyDescent="0.2">
      <c r="A3740" s="37">
        <f t="shared" si="336"/>
        <v>3738</v>
      </c>
      <c r="B3740" s="38">
        <v>500.63400000000001</v>
      </c>
      <c r="H3740" s="37">
        <f t="shared" si="337"/>
        <v>3738</v>
      </c>
      <c r="I3740" s="42">
        <f t="shared" si="334"/>
        <v>500.60132100396299</v>
      </c>
      <c r="O3740" s="43"/>
      <c r="P3740" s="43"/>
      <c r="X3740" s="37">
        <f t="shared" si="335"/>
        <v>3743</v>
      </c>
      <c r="Y3740" s="38">
        <f t="shared" si="333"/>
        <v>501.09899999999999</v>
      </c>
    </row>
    <row r="3741" spans="1:25" x14ac:dyDescent="0.2">
      <c r="A3741" s="37">
        <f t="shared" si="336"/>
        <v>3739</v>
      </c>
      <c r="B3741" s="38">
        <v>500.72699999999998</v>
      </c>
      <c r="H3741" s="37">
        <f t="shared" si="337"/>
        <v>3739</v>
      </c>
      <c r="I3741" s="42">
        <f t="shared" si="334"/>
        <v>500.69431968295908</v>
      </c>
      <c r="O3741" s="43"/>
      <c r="P3741" s="43"/>
      <c r="X3741" s="37">
        <f t="shared" si="335"/>
        <v>3744</v>
      </c>
      <c r="Y3741" s="38">
        <f t="shared" si="333"/>
        <v>501.19200000000001</v>
      </c>
    </row>
    <row r="3742" spans="1:25" x14ac:dyDescent="0.2">
      <c r="A3742" s="37">
        <f t="shared" si="336"/>
        <v>3740</v>
      </c>
      <c r="B3742" s="38">
        <v>500.82</v>
      </c>
      <c r="H3742" s="37">
        <f t="shared" si="337"/>
        <v>3740</v>
      </c>
      <c r="I3742" s="42">
        <f t="shared" si="334"/>
        <v>500.7873183619551</v>
      </c>
      <c r="O3742" s="43"/>
      <c r="P3742" s="43"/>
      <c r="X3742" s="37">
        <f t="shared" si="335"/>
        <v>3745</v>
      </c>
      <c r="Y3742" s="38">
        <f t="shared" si="333"/>
        <v>501.28499999999997</v>
      </c>
    </row>
    <row r="3743" spans="1:25" x14ac:dyDescent="0.2">
      <c r="A3743" s="37">
        <f t="shared" si="336"/>
        <v>3741</v>
      </c>
      <c r="B3743" s="38">
        <v>500.91300000000001</v>
      </c>
      <c r="H3743" s="37">
        <f t="shared" si="337"/>
        <v>3741</v>
      </c>
      <c r="I3743" s="42">
        <f t="shared" si="334"/>
        <v>500.88031704095113</v>
      </c>
      <c r="O3743" s="43"/>
      <c r="P3743" s="43"/>
      <c r="X3743" s="37">
        <f t="shared" si="335"/>
        <v>3746</v>
      </c>
      <c r="Y3743" s="38">
        <f t="shared" si="333"/>
        <v>501.37799999999999</v>
      </c>
    </row>
    <row r="3744" spans="1:25" x14ac:dyDescent="0.2">
      <c r="A3744" s="37">
        <f t="shared" si="336"/>
        <v>3742</v>
      </c>
      <c r="B3744" s="38">
        <v>501.00599999999997</v>
      </c>
      <c r="H3744" s="37">
        <f t="shared" si="337"/>
        <v>3742</v>
      </c>
      <c r="I3744" s="42">
        <f t="shared" si="334"/>
        <v>500.97331571994715</v>
      </c>
      <c r="O3744" s="43"/>
      <c r="P3744" s="43"/>
      <c r="X3744" s="37">
        <f t="shared" si="335"/>
        <v>3747</v>
      </c>
      <c r="Y3744" s="38">
        <f t="shared" si="333"/>
        <v>501.471</v>
      </c>
    </row>
    <row r="3745" spans="1:25" x14ac:dyDescent="0.2">
      <c r="A3745" s="37">
        <f t="shared" si="336"/>
        <v>3743</v>
      </c>
      <c r="B3745" s="38">
        <v>501.09899999999999</v>
      </c>
      <c r="H3745" s="37">
        <f t="shared" si="337"/>
        <v>3743</v>
      </c>
      <c r="I3745" s="42">
        <f t="shared" si="334"/>
        <v>501.06631439894318</v>
      </c>
      <c r="O3745" s="43"/>
      <c r="P3745" s="43"/>
      <c r="X3745" s="37">
        <f t="shared" si="335"/>
        <v>3748</v>
      </c>
      <c r="Y3745" s="38">
        <f t="shared" si="333"/>
        <v>501.56399999999996</v>
      </c>
    </row>
    <row r="3746" spans="1:25" x14ac:dyDescent="0.2">
      <c r="A3746" s="37">
        <f t="shared" si="336"/>
        <v>3744</v>
      </c>
      <c r="B3746" s="38">
        <v>501.19200000000001</v>
      </c>
      <c r="H3746" s="37">
        <f t="shared" si="337"/>
        <v>3744</v>
      </c>
      <c r="I3746" s="42">
        <f t="shared" si="334"/>
        <v>501.15931307793926</v>
      </c>
      <c r="O3746" s="43"/>
      <c r="P3746" s="43"/>
      <c r="X3746" s="37">
        <f t="shared" si="335"/>
        <v>3749</v>
      </c>
      <c r="Y3746" s="38">
        <f t="shared" si="333"/>
        <v>501.65699999999998</v>
      </c>
    </row>
    <row r="3747" spans="1:25" x14ac:dyDescent="0.2">
      <c r="A3747" s="37">
        <f t="shared" si="336"/>
        <v>3745</v>
      </c>
      <c r="B3747" s="38">
        <v>501.28499999999997</v>
      </c>
      <c r="H3747" s="37">
        <f t="shared" si="337"/>
        <v>3745</v>
      </c>
      <c r="I3747" s="42">
        <f t="shared" si="334"/>
        <v>501.25231175693528</v>
      </c>
      <c r="O3747" s="43"/>
      <c r="P3747" s="43"/>
      <c r="X3747" s="37">
        <f t="shared" si="335"/>
        <v>3750</v>
      </c>
      <c r="Y3747" s="38">
        <f t="shared" si="333"/>
        <v>501.75</v>
      </c>
    </row>
    <row r="3748" spans="1:25" x14ac:dyDescent="0.2">
      <c r="A3748" s="37">
        <f t="shared" si="336"/>
        <v>3746</v>
      </c>
      <c r="B3748" s="38">
        <v>501.37799999999999</v>
      </c>
      <c r="H3748" s="37">
        <f t="shared" si="337"/>
        <v>3746</v>
      </c>
      <c r="I3748" s="42">
        <f t="shared" si="334"/>
        <v>501.34531043593131</v>
      </c>
      <c r="O3748" s="43"/>
      <c r="P3748" s="43"/>
      <c r="X3748" s="37">
        <f t="shared" si="335"/>
        <v>3751</v>
      </c>
      <c r="Y3748" s="38">
        <f t="shared" si="333"/>
        <v>501.84300000000002</v>
      </c>
    </row>
    <row r="3749" spans="1:25" x14ac:dyDescent="0.2">
      <c r="A3749" s="37">
        <f t="shared" si="336"/>
        <v>3747</v>
      </c>
      <c r="B3749" s="38">
        <v>501.471</v>
      </c>
      <c r="H3749" s="37">
        <f t="shared" si="337"/>
        <v>3747</v>
      </c>
      <c r="I3749" s="42">
        <f t="shared" si="334"/>
        <v>501.43830911492734</v>
      </c>
      <c r="O3749" s="43"/>
      <c r="P3749" s="43"/>
      <c r="X3749" s="37">
        <f t="shared" si="335"/>
        <v>3752</v>
      </c>
      <c r="Y3749" s="38">
        <f t="shared" si="333"/>
        <v>501.93600000000004</v>
      </c>
    </row>
    <row r="3750" spans="1:25" x14ac:dyDescent="0.2">
      <c r="A3750" s="37">
        <f t="shared" si="336"/>
        <v>3748</v>
      </c>
      <c r="B3750" s="38">
        <v>501.56399999999996</v>
      </c>
      <c r="H3750" s="37">
        <f t="shared" si="337"/>
        <v>3748</v>
      </c>
      <c r="I3750" s="42">
        <f t="shared" si="334"/>
        <v>501.53130779392336</v>
      </c>
      <c r="O3750" s="43"/>
      <c r="P3750" s="43"/>
      <c r="X3750" s="37">
        <f t="shared" si="335"/>
        <v>3753</v>
      </c>
      <c r="Y3750" s="38">
        <f t="shared" si="333"/>
        <v>502.029</v>
      </c>
    </row>
    <row r="3751" spans="1:25" x14ac:dyDescent="0.2">
      <c r="A3751" s="37">
        <f t="shared" si="336"/>
        <v>3749</v>
      </c>
      <c r="B3751" s="38">
        <v>501.65699999999998</v>
      </c>
      <c r="H3751" s="37">
        <f t="shared" si="337"/>
        <v>3749</v>
      </c>
      <c r="I3751" s="42">
        <f t="shared" si="334"/>
        <v>501.62430647291944</v>
      </c>
      <c r="O3751" s="43"/>
      <c r="P3751" s="43"/>
      <c r="X3751" s="37">
        <f t="shared" si="335"/>
        <v>3754</v>
      </c>
      <c r="Y3751" s="38">
        <f t="shared" si="333"/>
        <v>502.12200000000001</v>
      </c>
    </row>
    <row r="3752" spans="1:25" x14ac:dyDescent="0.2">
      <c r="A3752" s="37">
        <f t="shared" si="336"/>
        <v>3750</v>
      </c>
      <c r="B3752" s="38">
        <v>501.75</v>
      </c>
      <c r="H3752" s="37">
        <f t="shared" si="337"/>
        <v>3750</v>
      </c>
      <c r="I3752" s="42">
        <f t="shared" si="334"/>
        <v>501.71730515191547</v>
      </c>
      <c r="O3752" s="43"/>
      <c r="P3752" s="43"/>
      <c r="X3752" s="37">
        <f t="shared" si="335"/>
        <v>3755</v>
      </c>
      <c r="Y3752" s="38">
        <f t="shared" si="333"/>
        <v>502.21500000000003</v>
      </c>
    </row>
    <row r="3753" spans="1:25" x14ac:dyDescent="0.2">
      <c r="A3753" s="37">
        <f t="shared" si="336"/>
        <v>3751</v>
      </c>
      <c r="B3753" s="38">
        <v>501.84300000000002</v>
      </c>
      <c r="H3753" s="37">
        <f t="shared" si="337"/>
        <v>3751</v>
      </c>
      <c r="I3753" s="42">
        <f t="shared" si="334"/>
        <v>501.81030383091149</v>
      </c>
      <c r="O3753" s="43"/>
      <c r="P3753" s="43"/>
      <c r="X3753" s="37">
        <f t="shared" si="335"/>
        <v>3756</v>
      </c>
      <c r="Y3753" s="38">
        <f t="shared" si="333"/>
        <v>502.30799999999999</v>
      </c>
    </row>
    <row r="3754" spans="1:25" x14ac:dyDescent="0.2">
      <c r="A3754" s="37">
        <f t="shared" si="336"/>
        <v>3752</v>
      </c>
      <c r="B3754" s="38">
        <v>501.93600000000004</v>
      </c>
      <c r="H3754" s="37">
        <f t="shared" si="337"/>
        <v>3752</v>
      </c>
      <c r="I3754" s="42">
        <f t="shared" si="334"/>
        <v>501.90330250990752</v>
      </c>
      <c r="O3754" s="43"/>
      <c r="P3754" s="43"/>
      <c r="X3754" s="37">
        <f t="shared" si="335"/>
        <v>3757</v>
      </c>
      <c r="Y3754" s="38">
        <f t="shared" si="333"/>
        <v>502.40100000000001</v>
      </c>
    </row>
    <row r="3755" spans="1:25" x14ac:dyDescent="0.2">
      <c r="A3755" s="37">
        <f t="shared" si="336"/>
        <v>3753</v>
      </c>
      <c r="B3755" s="38">
        <v>502.029</v>
      </c>
      <c r="H3755" s="37">
        <f t="shared" si="337"/>
        <v>3753</v>
      </c>
      <c r="I3755" s="42">
        <f t="shared" si="334"/>
        <v>501.99630118890354</v>
      </c>
      <c r="O3755" s="43"/>
      <c r="P3755" s="43"/>
      <c r="X3755" s="37">
        <f t="shared" si="335"/>
        <v>3758</v>
      </c>
      <c r="Y3755" s="38">
        <f t="shared" si="333"/>
        <v>502.49400000000003</v>
      </c>
    </row>
    <row r="3756" spans="1:25" x14ac:dyDescent="0.2">
      <c r="A3756" s="37">
        <f t="shared" si="336"/>
        <v>3754</v>
      </c>
      <c r="B3756" s="38">
        <v>502.12200000000001</v>
      </c>
      <c r="H3756" s="37">
        <f t="shared" si="337"/>
        <v>3754</v>
      </c>
      <c r="I3756" s="42">
        <f t="shared" si="334"/>
        <v>502.08929986789963</v>
      </c>
      <c r="O3756" s="43"/>
      <c r="P3756" s="43"/>
      <c r="X3756" s="37">
        <f t="shared" si="335"/>
        <v>3759</v>
      </c>
      <c r="Y3756" s="38">
        <f t="shared" si="333"/>
        <v>502.58699999999999</v>
      </c>
    </row>
    <row r="3757" spans="1:25" x14ac:dyDescent="0.2">
      <c r="A3757" s="37">
        <f t="shared" si="336"/>
        <v>3755</v>
      </c>
      <c r="B3757" s="38">
        <v>502.21500000000003</v>
      </c>
      <c r="H3757" s="37">
        <f t="shared" si="337"/>
        <v>3755</v>
      </c>
      <c r="I3757" s="42">
        <f t="shared" si="334"/>
        <v>502.18229854689565</v>
      </c>
      <c r="O3757" s="43"/>
      <c r="P3757" s="43"/>
      <c r="X3757" s="37">
        <f t="shared" si="335"/>
        <v>3760</v>
      </c>
      <c r="Y3757" s="38">
        <f t="shared" si="333"/>
        <v>502.68</v>
      </c>
    </row>
    <row r="3758" spans="1:25" x14ac:dyDescent="0.2">
      <c r="A3758" s="37">
        <f t="shared" si="336"/>
        <v>3756</v>
      </c>
      <c r="B3758" s="38">
        <v>502.30799999999999</v>
      </c>
      <c r="H3758" s="37">
        <f t="shared" si="337"/>
        <v>3756</v>
      </c>
      <c r="I3758" s="42">
        <f t="shared" si="334"/>
        <v>502.27529722589168</v>
      </c>
      <c r="O3758" s="43"/>
      <c r="P3758" s="43"/>
      <c r="X3758" s="37">
        <f t="shared" si="335"/>
        <v>3761</v>
      </c>
      <c r="Y3758" s="38">
        <f t="shared" si="333"/>
        <v>502.77300000000002</v>
      </c>
    </row>
    <row r="3759" spans="1:25" x14ac:dyDescent="0.2">
      <c r="A3759" s="37">
        <f t="shared" si="336"/>
        <v>3757</v>
      </c>
      <c r="B3759" s="38">
        <v>502.40100000000001</v>
      </c>
      <c r="H3759" s="37">
        <f t="shared" si="337"/>
        <v>3757</v>
      </c>
      <c r="I3759" s="42">
        <f t="shared" si="334"/>
        <v>502.3682959048877</v>
      </c>
      <c r="O3759" s="43"/>
      <c r="P3759" s="43"/>
      <c r="X3759" s="37">
        <f t="shared" si="335"/>
        <v>3762</v>
      </c>
      <c r="Y3759" s="38">
        <f t="shared" si="333"/>
        <v>502.86599999999999</v>
      </c>
    </row>
    <row r="3760" spans="1:25" x14ac:dyDescent="0.2">
      <c r="A3760" s="37">
        <f t="shared" si="336"/>
        <v>3758</v>
      </c>
      <c r="B3760" s="38">
        <v>502.49400000000003</v>
      </c>
      <c r="H3760" s="37">
        <f t="shared" si="337"/>
        <v>3758</v>
      </c>
      <c r="I3760" s="42">
        <f t="shared" si="334"/>
        <v>502.46129458388373</v>
      </c>
      <c r="O3760" s="43"/>
      <c r="P3760" s="43"/>
      <c r="X3760" s="37">
        <f t="shared" si="335"/>
        <v>3763</v>
      </c>
      <c r="Y3760" s="38">
        <f t="shared" si="333"/>
        <v>502.959</v>
      </c>
    </row>
    <row r="3761" spans="1:25" x14ac:dyDescent="0.2">
      <c r="A3761" s="37">
        <f t="shared" si="336"/>
        <v>3759</v>
      </c>
      <c r="B3761" s="38">
        <v>502.58699999999999</v>
      </c>
      <c r="H3761" s="37">
        <f t="shared" si="337"/>
        <v>3759</v>
      </c>
      <c r="I3761" s="42">
        <f t="shared" si="334"/>
        <v>502.55429326287981</v>
      </c>
      <c r="O3761" s="43"/>
      <c r="P3761" s="43"/>
      <c r="X3761" s="37">
        <f t="shared" si="335"/>
        <v>3764</v>
      </c>
      <c r="Y3761" s="38">
        <f t="shared" si="333"/>
        <v>503.05200000000002</v>
      </c>
    </row>
    <row r="3762" spans="1:25" x14ac:dyDescent="0.2">
      <c r="A3762" s="37">
        <f t="shared" si="336"/>
        <v>3760</v>
      </c>
      <c r="B3762" s="38">
        <v>502.68</v>
      </c>
      <c r="H3762" s="37">
        <f t="shared" si="337"/>
        <v>3760</v>
      </c>
      <c r="I3762" s="42">
        <f t="shared" si="334"/>
        <v>502.64729194187584</v>
      </c>
      <c r="O3762" s="43"/>
      <c r="P3762" s="43"/>
      <c r="X3762" s="37">
        <f t="shared" si="335"/>
        <v>3765</v>
      </c>
      <c r="Y3762" s="38">
        <f t="shared" si="333"/>
        <v>503.14499999999998</v>
      </c>
    </row>
    <row r="3763" spans="1:25" x14ac:dyDescent="0.2">
      <c r="A3763" s="37">
        <f t="shared" si="336"/>
        <v>3761</v>
      </c>
      <c r="B3763" s="38">
        <v>502.77300000000002</v>
      </c>
      <c r="H3763" s="37">
        <f t="shared" si="337"/>
        <v>3761</v>
      </c>
      <c r="I3763" s="42">
        <f t="shared" si="334"/>
        <v>502.74029062087186</v>
      </c>
      <c r="O3763" s="43"/>
      <c r="P3763" s="43"/>
      <c r="X3763" s="37">
        <f t="shared" si="335"/>
        <v>3766</v>
      </c>
      <c r="Y3763" s="38">
        <f t="shared" si="333"/>
        <v>503.238</v>
      </c>
    </row>
    <row r="3764" spans="1:25" x14ac:dyDescent="0.2">
      <c r="A3764" s="37">
        <f t="shared" si="336"/>
        <v>3762</v>
      </c>
      <c r="B3764" s="38">
        <v>502.86599999999999</v>
      </c>
      <c r="H3764" s="37">
        <f t="shared" si="337"/>
        <v>3762</v>
      </c>
      <c r="I3764" s="42">
        <f t="shared" si="334"/>
        <v>502.83328929986789</v>
      </c>
      <c r="O3764" s="43"/>
      <c r="P3764" s="43"/>
      <c r="X3764" s="37">
        <f t="shared" si="335"/>
        <v>3767</v>
      </c>
      <c r="Y3764" s="38">
        <f t="shared" si="333"/>
        <v>503.33100000000002</v>
      </c>
    </row>
    <row r="3765" spans="1:25" x14ac:dyDescent="0.2">
      <c r="A3765" s="37">
        <f t="shared" si="336"/>
        <v>3763</v>
      </c>
      <c r="B3765" s="38">
        <v>502.959</v>
      </c>
      <c r="H3765" s="37">
        <f t="shared" si="337"/>
        <v>3763</v>
      </c>
      <c r="I3765" s="42">
        <f t="shared" si="334"/>
        <v>502.92628797886391</v>
      </c>
      <c r="O3765" s="43"/>
      <c r="P3765" s="43"/>
      <c r="X3765" s="37">
        <f t="shared" si="335"/>
        <v>3768</v>
      </c>
      <c r="Y3765" s="38">
        <f t="shared" si="333"/>
        <v>503.42399999999998</v>
      </c>
    </row>
    <row r="3766" spans="1:25" x14ac:dyDescent="0.2">
      <c r="A3766" s="37">
        <f t="shared" si="336"/>
        <v>3764</v>
      </c>
      <c r="B3766" s="38">
        <v>503.05200000000002</v>
      </c>
      <c r="H3766" s="37">
        <f t="shared" si="337"/>
        <v>3764</v>
      </c>
      <c r="I3766" s="42">
        <f t="shared" si="334"/>
        <v>503.01928665785999</v>
      </c>
      <c r="O3766" s="43"/>
      <c r="P3766" s="43"/>
      <c r="X3766" s="37">
        <f t="shared" si="335"/>
        <v>3769</v>
      </c>
      <c r="Y3766" s="38">
        <f t="shared" ref="Y3766:Y3829" si="338">SUM(Y$2997+((Y$3997-Y$2997)*((X3766-X$2997)/(X$3997-X$2997))))</f>
        <v>503.517</v>
      </c>
    </row>
    <row r="3767" spans="1:25" x14ac:dyDescent="0.2">
      <c r="A3767" s="37">
        <f t="shared" si="336"/>
        <v>3765</v>
      </c>
      <c r="B3767" s="38">
        <v>503.14499999999998</v>
      </c>
      <c r="H3767" s="37">
        <f t="shared" si="337"/>
        <v>3765</v>
      </c>
      <c r="I3767" s="42">
        <f t="shared" si="334"/>
        <v>503.11228533685602</v>
      </c>
      <c r="O3767" s="43"/>
      <c r="P3767" s="43"/>
      <c r="X3767" s="37">
        <f t="shared" si="335"/>
        <v>3770</v>
      </c>
      <c r="Y3767" s="38">
        <f t="shared" si="338"/>
        <v>503.61</v>
      </c>
    </row>
    <row r="3768" spans="1:25" x14ac:dyDescent="0.2">
      <c r="A3768" s="37">
        <f t="shared" si="336"/>
        <v>3766</v>
      </c>
      <c r="B3768" s="38">
        <v>503.238</v>
      </c>
      <c r="H3768" s="37">
        <f t="shared" si="337"/>
        <v>3766</v>
      </c>
      <c r="I3768" s="42">
        <f t="shared" si="334"/>
        <v>503.20528401585204</v>
      </c>
      <c r="O3768" s="43"/>
      <c r="P3768" s="43"/>
      <c r="X3768" s="37">
        <f t="shared" si="335"/>
        <v>3771</v>
      </c>
      <c r="Y3768" s="38">
        <f t="shared" si="338"/>
        <v>503.70299999999997</v>
      </c>
    </row>
    <row r="3769" spans="1:25" x14ac:dyDescent="0.2">
      <c r="A3769" s="37">
        <f t="shared" si="336"/>
        <v>3767</v>
      </c>
      <c r="B3769" s="38">
        <v>503.33100000000002</v>
      </c>
      <c r="H3769" s="37">
        <f t="shared" si="337"/>
        <v>3767</v>
      </c>
      <c r="I3769" s="42">
        <f t="shared" si="334"/>
        <v>503.29828269484807</v>
      </c>
      <c r="O3769" s="43"/>
      <c r="P3769" s="43"/>
      <c r="X3769" s="37">
        <f t="shared" si="335"/>
        <v>3772</v>
      </c>
      <c r="Y3769" s="38">
        <f t="shared" si="338"/>
        <v>503.79599999999999</v>
      </c>
    </row>
    <row r="3770" spans="1:25" x14ac:dyDescent="0.2">
      <c r="A3770" s="37">
        <f t="shared" si="336"/>
        <v>3768</v>
      </c>
      <c r="B3770" s="38">
        <v>503.42399999999998</v>
      </c>
      <c r="H3770" s="37">
        <f t="shared" si="337"/>
        <v>3768</v>
      </c>
      <c r="I3770" s="42">
        <f t="shared" si="334"/>
        <v>503.39128137384409</v>
      </c>
      <c r="O3770" s="43"/>
      <c r="P3770" s="43"/>
      <c r="X3770" s="37">
        <f t="shared" si="335"/>
        <v>3773</v>
      </c>
      <c r="Y3770" s="38">
        <f t="shared" si="338"/>
        <v>503.88900000000001</v>
      </c>
    </row>
    <row r="3771" spans="1:25" x14ac:dyDescent="0.2">
      <c r="A3771" s="37">
        <f t="shared" si="336"/>
        <v>3769</v>
      </c>
      <c r="B3771" s="38">
        <v>503.517</v>
      </c>
      <c r="H3771" s="37">
        <f t="shared" si="337"/>
        <v>3769</v>
      </c>
      <c r="I3771" s="42">
        <f t="shared" si="334"/>
        <v>503.48428005284018</v>
      </c>
      <c r="O3771" s="43"/>
      <c r="P3771" s="43"/>
      <c r="X3771" s="37">
        <f t="shared" si="335"/>
        <v>3774</v>
      </c>
      <c r="Y3771" s="38">
        <f t="shared" si="338"/>
        <v>503.98199999999997</v>
      </c>
    </row>
    <row r="3772" spans="1:25" x14ac:dyDescent="0.2">
      <c r="A3772" s="37">
        <f t="shared" si="336"/>
        <v>3770</v>
      </c>
      <c r="B3772" s="38">
        <v>503.61</v>
      </c>
      <c r="H3772" s="37">
        <f t="shared" si="337"/>
        <v>3770</v>
      </c>
      <c r="I3772" s="42">
        <f t="shared" ref="I3772:I3835" si="339">SUM($F$47+(($F$48-$F$47)*((H3772-$E$47)/($E$48-$E$47))))</f>
        <v>503.5772787318362</v>
      </c>
      <c r="O3772" s="43"/>
      <c r="P3772" s="43"/>
      <c r="X3772" s="37">
        <f t="shared" si="335"/>
        <v>3775</v>
      </c>
      <c r="Y3772" s="38">
        <f t="shared" si="338"/>
        <v>504.07499999999999</v>
      </c>
    </row>
    <row r="3773" spans="1:25" x14ac:dyDescent="0.2">
      <c r="A3773" s="37">
        <f t="shared" si="336"/>
        <v>3771</v>
      </c>
      <c r="B3773" s="38">
        <v>503.70299999999997</v>
      </c>
      <c r="H3773" s="37">
        <f t="shared" si="337"/>
        <v>3771</v>
      </c>
      <c r="I3773" s="42">
        <f t="shared" si="339"/>
        <v>503.67027741083223</v>
      </c>
      <c r="O3773" s="43"/>
      <c r="P3773" s="43"/>
      <c r="X3773" s="37">
        <f t="shared" si="335"/>
        <v>3776</v>
      </c>
      <c r="Y3773" s="38">
        <f t="shared" si="338"/>
        <v>504.16800000000001</v>
      </c>
    </row>
    <row r="3774" spans="1:25" x14ac:dyDescent="0.2">
      <c r="A3774" s="37">
        <f t="shared" si="336"/>
        <v>3772</v>
      </c>
      <c r="B3774" s="38">
        <v>503.79599999999999</v>
      </c>
      <c r="H3774" s="37">
        <f t="shared" si="337"/>
        <v>3772</v>
      </c>
      <c r="I3774" s="42">
        <f t="shared" si="339"/>
        <v>503.76327608982825</v>
      </c>
      <c r="O3774" s="43"/>
      <c r="P3774" s="43"/>
      <c r="X3774" s="37">
        <f t="shared" si="335"/>
        <v>3777</v>
      </c>
      <c r="Y3774" s="38">
        <f t="shared" si="338"/>
        <v>504.26099999999997</v>
      </c>
    </row>
    <row r="3775" spans="1:25" x14ac:dyDescent="0.2">
      <c r="A3775" s="37">
        <f t="shared" si="336"/>
        <v>3773</v>
      </c>
      <c r="B3775" s="38">
        <v>503.88900000000001</v>
      </c>
      <c r="H3775" s="37">
        <f t="shared" si="337"/>
        <v>3773</v>
      </c>
      <c r="I3775" s="42">
        <f t="shared" si="339"/>
        <v>503.85627476882428</v>
      </c>
      <c r="O3775" s="43"/>
      <c r="P3775" s="43"/>
      <c r="X3775" s="37">
        <f t="shared" si="335"/>
        <v>3778</v>
      </c>
      <c r="Y3775" s="38">
        <f t="shared" si="338"/>
        <v>504.35399999999998</v>
      </c>
    </row>
    <row r="3776" spans="1:25" x14ac:dyDescent="0.2">
      <c r="A3776" s="37">
        <f t="shared" si="336"/>
        <v>3774</v>
      </c>
      <c r="B3776" s="38">
        <v>503.98199999999997</v>
      </c>
      <c r="H3776" s="37">
        <f t="shared" si="337"/>
        <v>3774</v>
      </c>
      <c r="I3776" s="42">
        <f t="shared" si="339"/>
        <v>503.94927344782036</v>
      </c>
      <c r="O3776" s="43"/>
      <c r="P3776" s="43"/>
      <c r="X3776" s="37">
        <f t="shared" si="335"/>
        <v>3779</v>
      </c>
      <c r="Y3776" s="38">
        <f t="shared" si="338"/>
        <v>504.447</v>
      </c>
    </row>
    <row r="3777" spans="1:25" x14ac:dyDescent="0.2">
      <c r="A3777" s="37">
        <f t="shared" si="336"/>
        <v>3775</v>
      </c>
      <c r="B3777" s="38">
        <v>504.07499999999999</v>
      </c>
      <c r="H3777" s="37">
        <f t="shared" si="337"/>
        <v>3775</v>
      </c>
      <c r="I3777" s="42">
        <f t="shared" si="339"/>
        <v>504.04227212681639</v>
      </c>
      <c r="O3777" s="43"/>
      <c r="P3777" s="43"/>
      <c r="X3777" s="37">
        <f t="shared" si="335"/>
        <v>3780</v>
      </c>
      <c r="Y3777" s="38">
        <f t="shared" si="338"/>
        <v>504.54</v>
      </c>
    </row>
    <row r="3778" spans="1:25" x14ac:dyDescent="0.2">
      <c r="A3778" s="37">
        <f t="shared" si="336"/>
        <v>3776</v>
      </c>
      <c r="B3778" s="38">
        <v>504.16800000000001</v>
      </c>
      <c r="H3778" s="37">
        <f t="shared" si="337"/>
        <v>3776</v>
      </c>
      <c r="I3778" s="42">
        <f t="shared" si="339"/>
        <v>504.13527080581241</v>
      </c>
      <c r="O3778" s="43"/>
      <c r="P3778" s="43"/>
      <c r="X3778" s="37">
        <f t="shared" si="335"/>
        <v>3781</v>
      </c>
      <c r="Y3778" s="38">
        <f t="shared" si="338"/>
        <v>504.63299999999998</v>
      </c>
    </row>
    <row r="3779" spans="1:25" x14ac:dyDescent="0.2">
      <c r="A3779" s="37">
        <f t="shared" si="336"/>
        <v>3777</v>
      </c>
      <c r="B3779" s="38">
        <v>504.26099999999997</v>
      </c>
      <c r="H3779" s="37">
        <f t="shared" si="337"/>
        <v>3777</v>
      </c>
      <c r="I3779" s="42">
        <f t="shared" si="339"/>
        <v>504.22826948480844</v>
      </c>
      <c r="O3779" s="43"/>
      <c r="P3779" s="43"/>
      <c r="X3779" s="37">
        <f t="shared" si="335"/>
        <v>3782</v>
      </c>
      <c r="Y3779" s="38">
        <f t="shared" si="338"/>
        <v>504.726</v>
      </c>
    </row>
    <row r="3780" spans="1:25" x14ac:dyDescent="0.2">
      <c r="A3780" s="37">
        <f t="shared" si="336"/>
        <v>3778</v>
      </c>
      <c r="B3780" s="38">
        <v>504.35399999999998</v>
      </c>
      <c r="H3780" s="37">
        <f t="shared" si="337"/>
        <v>3778</v>
      </c>
      <c r="I3780" s="42">
        <f t="shared" si="339"/>
        <v>504.32126816380446</v>
      </c>
      <c r="O3780" s="43"/>
      <c r="P3780" s="43"/>
      <c r="X3780" s="37">
        <f t="shared" ref="X3780:X3843" si="340">X3779+1</f>
        <v>3783</v>
      </c>
      <c r="Y3780" s="38">
        <f t="shared" si="338"/>
        <v>504.81900000000002</v>
      </c>
    </row>
    <row r="3781" spans="1:25" x14ac:dyDescent="0.2">
      <c r="A3781" s="37">
        <f t="shared" si="336"/>
        <v>3779</v>
      </c>
      <c r="B3781" s="38">
        <v>504.447</v>
      </c>
      <c r="H3781" s="37">
        <f t="shared" si="337"/>
        <v>3779</v>
      </c>
      <c r="I3781" s="42">
        <f t="shared" si="339"/>
        <v>504.41426684280054</v>
      </c>
      <c r="O3781" s="43"/>
      <c r="P3781" s="43"/>
      <c r="X3781" s="37">
        <f t="shared" si="340"/>
        <v>3784</v>
      </c>
      <c r="Y3781" s="38">
        <f t="shared" si="338"/>
        <v>504.91200000000003</v>
      </c>
    </row>
    <row r="3782" spans="1:25" x14ac:dyDescent="0.2">
      <c r="A3782" s="37">
        <f t="shared" si="336"/>
        <v>3780</v>
      </c>
      <c r="B3782" s="38">
        <v>504.54</v>
      </c>
      <c r="H3782" s="37">
        <f t="shared" si="337"/>
        <v>3780</v>
      </c>
      <c r="I3782" s="42">
        <f t="shared" si="339"/>
        <v>504.50726552179657</v>
      </c>
      <c r="O3782" s="43"/>
      <c r="P3782" s="43"/>
      <c r="X3782" s="37">
        <f t="shared" si="340"/>
        <v>3785</v>
      </c>
      <c r="Y3782" s="38">
        <f t="shared" si="338"/>
        <v>505.005</v>
      </c>
    </row>
    <row r="3783" spans="1:25" x14ac:dyDescent="0.2">
      <c r="A3783" s="37">
        <f t="shared" si="336"/>
        <v>3781</v>
      </c>
      <c r="B3783" s="38">
        <v>504.63299999999998</v>
      </c>
      <c r="H3783" s="37">
        <f t="shared" si="337"/>
        <v>3781</v>
      </c>
      <c r="I3783" s="42">
        <f t="shared" si="339"/>
        <v>504.60026420079259</v>
      </c>
      <c r="O3783" s="43"/>
      <c r="P3783" s="43"/>
      <c r="X3783" s="37">
        <f t="shared" si="340"/>
        <v>3786</v>
      </c>
      <c r="Y3783" s="38">
        <f t="shared" si="338"/>
        <v>505.09800000000001</v>
      </c>
    </row>
    <row r="3784" spans="1:25" x14ac:dyDescent="0.2">
      <c r="A3784" s="37">
        <f t="shared" si="336"/>
        <v>3782</v>
      </c>
      <c r="B3784" s="38">
        <v>504.726</v>
      </c>
      <c r="H3784" s="37">
        <f t="shared" si="337"/>
        <v>3782</v>
      </c>
      <c r="I3784" s="42">
        <f t="shared" si="339"/>
        <v>504.69326287978862</v>
      </c>
      <c r="O3784" s="43"/>
      <c r="P3784" s="43"/>
      <c r="X3784" s="37">
        <f t="shared" si="340"/>
        <v>3787</v>
      </c>
      <c r="Y3784" s="38">
        <f t="shared" si="338"/>
        <v>505.19100000000003</v>
      </c>
    </row>
    <row r="3785" spans="1:25" x14ac:dyDescent="0.2">
      <c r="A3785" s="37">
        <f t="shared" ref="A3785:A3848" si="341">A3784+1</f>
        <v>3783</v>
      </c>
      <c r="B3785" s="38">
        <v>504.81900000000002</v>
      </c>
      <c r="H3785" s="37">
        <f t="shared" ref="H3785:H3848" si="342">H3784+1</f>
        <v>3783</v>
      </c>
      <c r="I3785" s="42">
        <f t="shared" si="339"/>
        <v>504.78626155878464</v>
      </c>
      <c r="O3785" s="43"/>
      <c r="P3785" s="43"/>
      <c r="X3785" s="37">
        <f t="shared" si="340"/>
        <v>3788</v>
      </c>
      <c r="Y3785" s="38">
        <f t="shared" si="338"/>
        <v>505.28399999999999</v>
      </c>
    </row>
    <row r="3786" spans="1:25" x14ac:dyDescent="0.2">
      <c r="A3786" s="37">
        <f t="shared" si="341"/>
        <v>3784</v>
      </c>
      <c r="B3786" s="38">
        <v>504.91200000000003</v>
      </c>
      <c r="H3786" s="37">
        <f t="shared" si="342"/>
        <v>3784</v>
      </c>
      <c r="I3786" s="42">
        <f t="shared" si="339"/>
        <v>504.87926023778073</v>
      </c>
      <c r="O3786" s="43"/>
      <c r="P3786" s="43"/>
      <c r="X3786" s="37">
        <f t="shared" si="340"/>
        <v>3789</v>
      </c>
      <c r="Y3786" s="38">
        <f t="shared" si="338"/>
        <v>505.37700000000001</v>
      </c>
    </row>
    <row r="3787" spans="1:25" x14ac:dyDescent="0.2">
      <c r="A3787" s="37">
        <f t="shared" si="341"/>
        <v>3785</v>
      </c>
      <c r="B3787" s="38">
        <v>505.005</v>
      </c>
      <c r="H3787" s="37">
        <f t="shared" si="342"/>
        <v>3785</v>
      </c>
      <c r="I3787" s="42">
        <f t="shared" si="339"/>
        <v>504.97225891677675</v>
      </c>
      <c r="O3787" s="43"/>
      <c r="P3787" s="43"/>
      <c r="X3787" s="37">
        <f t="shared" si="340"/>
        <v>3790</v>
      </c>
      <c r="Y3787" s="38">
        <f t="shared" si="338"/>
        <v>505.47</v>
      </c>
    </row>
    <row r="3788" spans="1:25" x14ac:dyDescent="0.2">
      <c r="A3788" s="37">
        <f t="shared" si="341"/>
        <v>3786</v>
      </c>
      <c r="B3788" s="38">
        <v>505.09800000000001</v>
      </c>
      <c r="H3788" s="37">
        <f t="shared" si="342"/>
        <v>3786</v>
      </c>
      <c r="I3788" s="42">
        <f t="shared" si="339"/>
        <v>505.06525759577278</v>
      </c>
      <c r="O3788" s="43"/>
      <c r="P3788" s="43"/>
      <c r="X3788" s="37">
        <f t="shared" si="340"/>
        <v>3791</v>
      </c>
      <c r="Y3788" s="38">
        <f t="shared" si="338"/>
        <v>505.56299999999999</v>
      </c>
    </row>
    <row r="3789" spans="1:25" x14ac:dyDescent="0.2">
      <c r="A3789" s="37">
        <f t="shared" si="341"/>
        <v>3787</v>
      </c>
      <c r="B3789" s="38">
        <v>505.19100000000003</v>
      </c>
      <c r="H3789" s="37">
        <f t="shared" si="342"/>
        <v>3787</v>
      </c>
      <c r="I3789" s="42">
        <f t="shared" si="339"/>
        <v>505.15825627476886</v>
      </c>
      <c r="O3789" s="43"/>
      <c r="P3789" s="43"/>
      <c r="X3789" s="37">
        <f t="shared" si="340"/>
        <v>3792</v>
      </c>
      <c r="Y3789" s="38">
        <f t="shared" si="338"/>
        <v>505.65600000000001</v>
      </c>
    </row>
    <row r="3790" spans="1:25" x14ac:dyDescent="0.2">
      <c r="A3790" s="37">
        <f t="shared" si="341"/>
        <v>3788</v>
      </c>
      <c r="B3790" s="38">
        <v>505.28399999999999</v>
      </c>
      <c r="H3790" s="37">
        <f t="shared" si="342"/>
        <v>3788</v>
      </c>
      <c r="I3790" s="42">
        <f t="shared" si="339"/>
        <v>505.25125495376483</v>
      </c>
      <c r="O3790" s="43"/>
      <c r="P3790" s="43"/>
      <c r="X3790" s="37">
        <f t="shared" si="340"/>
        <v>3793</v>
      </c>
      <c r="Y3790" s="38">
        <f t="shared" si="338"/>
        <v>505.74900000000002</v>
      </c>
    </row>
    <row r="3791" spans="1:25" x14ac:dyDescent="0.2">
      <c r="A3791" s="37">
        <f t="shared" si="341"/>
        <v>3789</v>
      </c>
      <c r="B3791" s="38">
        <v>505.37700000000001</v>
      </c>
      <c r="H3791" s="37">
        <f t="shared" si="342"/>
        <v>3789</v>
      </c>
      <c r="I3791" s="42">
        <f t="shared" si="339"/>
        <v>505.34425363276091</v>
      </c>
      <c r="O3791" s="43"/>
      <c r="P3791" s="43"/>
      <c r="X3791" s="37">
        <f t="shared" si="340"/>
        <v>3794</v>
      </c>
      <c r="Y3791" s="38">
        <f t="shared" si="338"/>
        <v>505.84199999999998</v>
      </c>
    </row>
    <row r="3792" spans="1:25" x14ac:dyDescent="0.2">
      <c r="A3792" s="37">
        <f t="shared" si="341"/>
        <v>3790</v>
      </c>
      <c r="B3792" s="38">
        <v>505.47</v>
      </c>
      <c r="H3792" s="37">
        <f t="shared" si="342"/>
        <v>3790</v>
      </c>
      <c r="I3792" s="42">
        <f t="shared" si="339"/>
        <v>505.43725231175694</v>
      </c>
      <c r="O3792" s="43"/>
      <c r="P3792" s="43"/>
      <c r="X3792" s="37">
        <f t="shared" si="340"/>
        <v>3795</v>
      </c>
      <c r="Y3792" s="38">
        <f t="shared" si="338"/>
        <v>505.935</v>
      </c>
    </row>
    <row r="3793" spans="1:25" x14ac:dyDescent="0.2">
      <c r="A3793" s="37">
        <f t="shared" si="341"/>
        <v>3791</v>
      </c>
      <c r="B3793" s="38">
        <v>505.56299999999999</v>
      </c>
      <c r="H3793" s="37">
        <f t="shared" si="342"/>
        <v>3791</v>
      </c>
      <c r="I3793" s="42">
        <f t="shared" si="339"/>
        <v>505.53025099075296</v>
      </c>
      <c r="O3793" s="43"/>
      <c r="P3793" s="43"/>
      <c r="X3793" s="37">
        <f t="shared" si="340"/>
        <v>3796</v>
      </c>
      <c r="Y3793" s="38">
        <f t="shared" si="338"/>
        <v>506.02800000000002</v>
      </c>
    </row>
    <row r="3794" spans="1:25" x14ac:dyDescent="0.2">
      <c r="A3794" s="37">
        <f t="shared" si="341"/>
        <v>3792</v>
      </c>
      <c r="B3794" s="38">
        <v>505.65600000000001</v>
      </c>
      <c r="H3794" s="37">
        <f t="shared" si="342"/>
        <v>3792</v>
      </c>
      <c r="I3794" s="42">
        <f t="shared" si="339"/>
        <v>505.62324966974904</v>
      </c>
      <c r="O3794" s="43"/>
      <c r="P3794" s="43"/>
      <c r="X3794" s="37">
        <f t="shared" si="340"/>
        <v>3797</v>
      </c>
      <c r="Y3794" s="38">
        <f t="shared" si="338"/>
        <v>506.12099999999998</v>
      </c>
    </row>
    <row r="3795" spans="1:25" x14ac:dyDescent="0.2">
      <c r="A3795" s="37">
        <f t="shared" si="341"/>
        <v>3793</v>
      </c>
      <c r="B3795" s="38">
        <v>505.74900000000002</v>
      </c>
      <c r="H3795" s="37">
        <f t="shared" si="342"/>
        <v>3793</v>
      </c>
      <c r="I3795" s="42">
        <f t="shared" si="339"/>
        <v>505.71624834874507</v>
      </c>
      <c r="O3795" s="43"/>
      <c r="P3795" s="43"/>
      <c r="X3795" s="37">
        <f t="shared" si="340"/>
        <v>3798</v>
      </c>
      <c r="Y3795" s="38">
        <f t="shared" si="338"/>
        <v>506.214</v>
      </c>
    </row>
    <row r="3796" spans="1:25" x14ac:dyDescent="0.2">
      <c r="A3796" s="37">
        <f t="shared" si="341"/>
        <v>3794</v>
      </c>
      <c r="B3796" s="38">
        <v>505.84199999999998</v>
      </c>
      <c r="H3796" s="37">
        <f t="shared" si="342"/>
        <v>3794</v>
      </c>
      <c r="I3796" s="42">
        <f t="shared" si="339"/>
        <v>505.80924702774109</v>
      </c>
      <c r="O3796" s="43"/>
      <c r="P3796" s="43"/>
      <c r="X3796" s="37">
        <f t="shared" si="340"/>
        <v>3799</v>
      </c>
      <c r="Y3796" s="38">
        <f t="shared" si="338"/>
        <v>506.30700000000002</v>
      </c>
    </row>
    <row r="3797" spans="1:25" x14ac:dyDescent="0.2">
      <c r="A3797" s="37">
        <f t="shared" si="341"/>
        <v>3795</v>
      </c>
      <c r="B3797" s="38">
        <v>505.935</v>
      </c>
      <c r="H3797" s="37">
        <f t="shared" si="342"/>
        <v>3795</v>
      </c>
      <c r="I3797" s="42">
        <f t="shared" si="339"/>
        <v>505.90224570673712</v>
      </c>
      <c r="O3797" s="43"/>
      <c r="P3797" s="43"/>
      <c r="X3797" s="37">
        <f t="shared" si="340"/>
        <v>3800</v>
      </c>
      <c r="Y3797" s="38">
        <f t="shared" si="338"/>
        <v>506.4</v>
      </c>
    </row>
    <row r="3798" spans="1:25" x14ac:dyDescent="0.2">
      <c r="A3798" s="37">
        <f t="shared" si="341"/>
        <v>3796</v>
      </c>
      <c r="B3798" s="38">
        <v>506.02800000000002</v>
      </c>
      <c r="H3798" s="37">
        <f t="shared" si="342"/>
        <v>3796</v>
      </c>
      <c r="I3798" s="42">
        <f t="shared" si="339"/>
        <v>505.99524438573314</v>
      </c>
      <c r="O3798" s="43"/>
      <c r="P3798" s="43"/>
      <c r="X3798" s="37">
        <f t="shared" si="340"/>
        <v>3801</v>
      </c>
      <c r="Y3798" s="38">
        <f t="shared" si="338"/>
        <v>506.49299999999999</v>
      </c>
    </row>
    <row r="3799" spans="1:25" x14ac:dyDescent="0.2">
      <c r="A3799" s="37">
        <f t="shared" si="341"/>
        <v>3797</v>
      </c>
      <c r="B3799" s="38">
        <v>506.12099999999998</v>
      </c>
      <c r="H3799" s="37">
        <f t="shared" si="342"/>
        <v>3797</v>
      </c>
      <c r="I3799" s="42">
        <f t="shared" si="339"/>
        <v>506.08824306472923</v>
      </c>
      <c r="O3799" s="43"/>
      <c r="P3799" s="43"/>
      <c r="X3799" s="37">
        <f t="shared" si="340"/>
        <v>3802</v>
      </c>
      <c r="Y3799" s="38">
        <f t="shared" si="338"/>
        <v>506.58600000000001</v>
      </c>
    </row>
    <row r="3800" spans="1:25" x14ac:dyDescent="0.2">
      <c r="A3800" s="37">
        <f t="shared" si="341"/>
        <v>3798</v>
      </c>
      <c r="B3800" s="38">
        <v>506.214</v>
      </c>
      <c r="H3800" s="37">
        <f t="shared" si="342"/>
        <v>3798</v>
      </c>
      <c r="I3800" s="42">
        <f t="shared" si="339"/>
        <v>506.18124174372525</v>
      </c>
      <c r="O3800" s="43"/>
      <c r="P3800" s="43"/>
      <c r="X3800" s="37">
        <f t="shared" si="340"/>
        <v>3803</v>
      </c>
      <c r="Y3800" s="38">
        <f t="shared" si="338"/>
        <v>506.67899999999997</v>
      </c>
    </row>
    <row r="3801" spans="1:25" x14ac:dyDescent="0.2">
      <c r="A3801" s="37">
        <f t="shared" si="341"/>
        <v>3799</v>
      </c>
      <c r="B3801" s="38">
        <v>506.30700000000002</v>
      </c>
      <c r="H3801" s="37">
        <f t="shared" si="342"/>
        <v>3799</v>
      </c>
      <c r="I3801" s="42">
        <f t="shared" si="339"/>
        <v>506.27424042272128</v>
      </c>
      <c r="O3801" s="43"/>
      <c r="P3801" s="43"/>
      <c r="X3801" s="37">
        <f t="shared" si="340"/>
        <v>3804</v>
      </c>
      <c r="Y3801" s="38">
        <f t="shared" si="338"/>
        <v>506.77199999999999</v>
      </c>
    </row>
    <row r="3802" spans="1:25" x14ac:dyDescent="0.2">
      <c r="A3802" s="37">
        <f t="shared" si="341"/>
        <v>3800</v>
      </c>
      <c r="B3802" s="38">
        <v>506.4</v>
      </c>
      <c r="H3802" s="37">
        <f t="shared" si="342"/>
        <v>3800</v>
      </c>
      <c r="I3802" s="42">
        <f t="shared" si="339"/>
        <v>506.3672391017173</v>
      </c>
      <c r="O3802" s="43"/>
      <c r="P3802" s="43"/>
      <c r="X3802" s="37">
        <f t="shared" si="340"/>
        <v>3805</v>
      </c>
      <c r="Y3802" s="38">
        <f t="shared" si="338"/>
        <v>506.86500000000001</v>
      </c>
    </row>
    <row r="3803" spans="1:25" x14ac:dyDescent="0.2">
      <c r="A3803" s="37">
        <f t="shared" si="341"/>
        <v>3801</v>
      </c>
      <c r="B3803" s="38">
        <v>506.49299999999999</v>
      </c>
      <c r="H3803" s="37">
        <f t="shared" si="342"/>
        <v>3801</v>
      </c>
      <c r="I3803" s="42">
        <f t="shared" si="339"/>
        <v>506.46023778071333</v>
      </c>
      <c r="O3803" s="43"/>
      <c r="P3803" s="43"/>
      <c r="X3803" s="37">
        <f t="shared" si="340"/>
        <v>3806</v>
      </c>
      <c r="Y3803" s="38">
        <f t="shared" si="338"/>
        <v>506.95799999999997</v>
      </c>
    </row>
    <row r="3804" spans="1:25" x14ac:dyDescent="0.2">
      <c r="A3804" s="37">
        <f t="shared" si="341"/>
        <v>3802</v>
      </c>
      <c r="B3804" s="38">
        <v>506.58600000000001</v>
      </c>
      <c r="H3804" s="37">
        <f t="shared" si="342"/>
        <v>3802</v>
      </c>
      <c r="I3804" s="42">
        <f t="shared" si="339"/>
        <v>506.55323645970941</v>
      </c>
      <c r="O3804" s="43"/>
      <c r="P3804" s="43"/>
      <c r="X3804" s="37">
        <f t="shared" si="340"/>
        <v>3807</v>
      </c>
      <c r="Y3804" s="38">
        <f t="shared" si="338"/>
        <v>507.05099999999999</v>
      </c>
    </row>
    <row r="3805" spans="1:25" x14ac:dyDescent="0.2">
      <c r="A3805" s="37">
        <f t="shared" si="341"/>
        <v>3803</v>
      </c>
      <c r="B3805" s="38">
        <v>506.67899999999997</v>
      </c>
      <c r="H3805" s="37">
        <f t="shared" si="342"/>
        <v>3803</v>
      </c>
      <c r="I3805" s="42">
        <f t="shared" si="339"/>
        <v>506.64623513870544</v>
      </c>
      <c r="O3805" s="43"/>
      <c r="P3805" s="43"/>
      <c r="X3805" s="37">
        <f t="shared" si="340"/>
        <v>3808</v>
      </c>
      <c r="Y3805" s="38">
        <f t="shared" si="338"/>
        <v>507.14400000000001</v>
      </c>
    </row>
    <row r="3806" spans="1:25" x14ac:dyDescent="0.2">
      <c r="A3806" s="37">
        <f t="shared" si="341"/>
        <v>3804</v>
      </c>
      <c r="B3806" s="38">
        <v>506.77199999999999</v>
      </c>
      <c r="H3806" s="37">
        <f t="shared" si="342"/>
        <v>3804</v>
      </c>
      <c r="I3806" s="42">
        <f t="shared" si="339"/>
        <v>506.73923381770146</v>
      </c>
      <c r="O3806" s="43"/>
      <c r="P3806" s="43"/>
      <c r="X3806" s="37">
        <f t="shared" si="340"/>
        <v>3809</v>
      </c>
      <c r="Y3806" s="38">
        <f t="shared" si="338"/>
        <v>507.23700000000002</v>
      </c>
    </row>
    <row r="3807" spans="1:25" x14ac:dyDescent="0.2">
      <c r="A3807" s="37">
        <f t="shared" si="341"/>
        <v>3805</v>
      </c>
      <c r="B3807" s="38">
        <v>506.86500000000001</v>
      </c>
      <c r="H3807" s="37">
        <f t="shared" si="342"/>
        <v>3805</v>
      </c>
      <c r="I3807" s="42">
        <f t="shared" si="339"/>
        <v>506.83223249669749</v>
      </c>
      <c r="O3807" s="43"/>
      <c r="P3807" s="43"/>
      <c r="X3807" s="37">
        <f t="shared" si="340"/>
        <v>3810</v>
      </c>
      <c r="Y3807" s="38">
        <f t="shared" si="338"/>
        <v>507.33</v>
      </c>
    </row>
    <row r="3808" spans="1:25" x14ac:dyDescent="0.2">
      <c r="A3808" s="37">
        <f t="shared" si="341"/>
        <v>3806</v>
      </c>
      <c r="B3808" s="38">
        <v>506.95799999999997</v>
      </c>
      <c r="H3808" s="37">
        <f t="shared" si="342"/>
        <v>3806</v>
      </c>
      <c r="I3808" s="42">
        <f t="shared" si="339"/>
        <v>506.92523117569351</v>
      </c>
      <c r="O3808" s="43"/>
      <c r="P3808" s="43"/>
      <c r="X3808" s="37">
        <f t="shared" si="340"/>
        <v>3811</v>
      </c>
      <c r="Y3808" s="38">
        <f t="shared" si="338"/>
        <v>507.423</v>
      </c>
    </row>
    <row r="3809" spans="1:25" x14ac:dyDescent="0.2">
      <c r="A3809" s="37">
        <f t="shared" si="341"/>
        <v>3807</v>
      </c>
      <c r="B3809" s="38">
        <v>507.05099999999999</v>
      </c>
      <c r="H3809" s="37">
        <f t="shared" si="342"/>
        <v>3807</v>
      </c>
      <c r="I3809" s="42">
        <f t="shared" si="339"/>
        <v>507.01822985468959</v>
      </c>
      <c r="O3809" s="43"/>
      <c r="P3809" s="43"/>
      <c r="X3809" s="37">
        <f t="shared" si="340"/>
        <v>3812</v>
      </c>
      <c r="Y3809" s="38">
        <f t="shared" si="338"/>
        <v>507.51600000000002</v>
      </c>
    </row>
    <row r="3810" spans="1:25" x14ac:dyDescent="0.2">
      <c r="A3810" s="37">
        <f t="shared" si="341"/>
        <v>3808</v>
      </c>
      <c r="B3810" s="38">
        <v>507.14400000000001</v>
      </c>
      <c r="H3810" s="37">
        <f t="shared" si="342"/>
        <v>3808</v>
      </c>
      <c r="I3810" s="42">
        <f t="shared" si="339"/>
        <v>507.11122853368562</v>
      </c>
      <c r="O3810" s="43"/>
      <c r="P3810" s="43"/>
      <c r="X3810" s="37">
        <f t="shared" si="340"/>
        <v>3813</v>
      </c>
      <c r="Y3810" s="38">
        <f t="shared" si="338"/>
        <v>507.60899999999998</v>
      </c>
    </row>
    <row r="3811" spans="1:25" x14ac:dyDescent="0.2">
      <c r="A3811" s="37">
        <f t="shared" si="341"/>
        <v>3809</v>
      </c>
      <c r="B3811" s="38">
        <v>507.23700000000002</v>
      </c>
      <c r="H3811" s="37">
        <f t="shared" si="342"/>
        <v>3809</v>
      </c>
      <c r="I3811" s="42">
        <f t="shared" si="339"/>
        <v>507.20422721268164</v>
      </c>
      <c r="O3811" s="43"/>
      <c r="P3811" s="43"/>
      <c r="X3811" s="37">
        <f t="shared" si="340"/>
        <v>3814</v>
      </c>
      <c r="Y3811" s="38">
        <f t="shared" si="338"/>
        <v>507.702</v>
      </c>
    </row>
    <row r="3812" spans="1:25" x14ac:dyDescent="0.2">
      <c r="A3812" s="37">
        <f t="shared" si="341"/>
        <v>3810</v>
      </c>
      <c r="B3812" s="38">
        <v>507.33</v>
      </c>
      <c r="H3812" s="37">
        <f t="shared" si="342"/>
        <v>3810</v>
      </c>
      <c r="I3812" s="42">
        <f t="shared" si="339"/>
        <v>507.29722589167767</v>
      </c>
      <c r="O3812" s="43"/>
      <c r="P3812" s="43"/>
      <c r="X3812" s="37">
        <f t="shared" si="340"/>
        <v>3815</v>
      </c>
      <c r="Y3812" s="38">
        <f t="shared" si="338"/>
        <v>507.79500000000002</v>
      </c>
    </row>
    <row r="3813" spans="1:25" x14ac:dyDescent="0.2">
      <c r="A3813" s="37">
        <f t="shared" si="341"/>
        <v>3811</v>
      </c>
      <c r="B3813" s="38">
        <v>507.423</v>
      </c>
      <c r="H3813" s="37">
        <f t="shared" si="342"/>
        <v>3811</v>
      </c>
      <c r="I3813" s="42">
        <f t="shared" si="339"/>
        <v>507.39022457067369</v>
      </c>
      <c r="O3813" s="43"/>
      <c r="P3813" s="43"/>
      <c r="X3813" s="37">
        <f t="shared" si="340"/>
        <v>3816</v>
      </c>
      <c r="Y3813" s="38">
        <f t="shared" si="338"/>
        <v>507.88799999999998</v>
      </c>
    </row>
    <row r="3814" spans="1:25" x14ac:dyDescent="0.2">
      <c r="A3814" s="37">
        <f t="shared" si="341"/>
        <v>3812</v>
      </c>
      <c r="B3814" s="38">
        <v>507.51600000000002</v>
      </c>
      <c r="H3814" s="37">
        <f t="shared" si="342"/>
        <v>3812</v>
      </c>
      <c r="I3814" s="42">
        <f t="shared" si="339"/>
        <v>507.48322324966978</v>
      </c>
      <c r="O3814" s="43"/>
      <c r="P3814" s="43"/>
      <c r="X3814" s="37">
        <f t="shared" si="340"/>
        <v>3817</v>
      </c>
      <c r="Y3814" s="38">
        <f t="shared" si="338"/>
        <v>507.98099999999999</v>
      </c>
    </row>
    <row r="3815" spans="1:25" x14ac:dyDescent="0.2">
      <c r="A3815" s="37">
        <f t="shared" si="341"/>
        <v>3813</v>
      </c>
      <c r="B3815" s="38">
        <v>507.60899999999998</v>
      </c>
      <c r="H3815" s="37">
        <f t="shared" si="342"/>
        <v>3813</v>
      </c>
      <c r="I3815" s="42">
        <f t="shared" si="339"/>
        <v>507.57622192866575</v>
      </c>
      <c r="O3815" s="43"/>
      <c r="P3815" s="43"/>
      <c r="X3815" s="37">
        <f t="shared" si="340"/>
        <v>3818</v>
      </c>
      <c r="Y3815" s="38">
        <f t="shared" si="338"/>
        <v>508.07400000000001</v>
      </c>
    </row>
    <row r="3816" spans="1:25" x14ac:dyDescent="0.2">
      <c r="A3816" s="37">
        <f t="shared" si="341"/>
        <v>3814</v>
      </c>
      <c r="B3816" s="38">
        <v>507.702</v>
      </c>
      <c r="H3816" s="37">
        <f t="shared" si="342"/>
        <v>3814</v>
      </c>
      <c r="I3816" s="42">
        <f t="shared" si="339"/>
        <v>507.66922060766183</v>
      </c>
      <c r="O3816" s="43"/>
      <c r="P3816" s="43"/>
      <c r="X3816" s="37">
        <f t="shared" si="340"/>
        <v>3819</v>
      </c>
      <c r="Y3816" s="38">
        <f t="shared" si="338"/>
        <v>508.16700000000003</v>
      </c>
    </row>
    <row r="3817" spans="1:25" x14ac:dyDescent="0.2">
      <c r="A3817" s="37">
        <f t="shared" si="341"/>
        <v>3815</v>
      </c>
      <c r="B3817" s="38">
        <v>507.79500000000002</v>
      </c>
      <c r="H3817" s="37">
        <f t="shared" si="342"/>
        <v>3815</v>
      </c>
      <c r="I3817" s="42">
        <f t="shared" si="339"/>
        <v>507.76221928665785</v>
      </c>
      <c r="O3817" s="43"/>
      <c r="P3817" s="43"/>
      <c r="X3817" s="37">
        <f t="shared" si="340"/>
        <v>3820</v>
      </c>
      <c r="Y3817" s="38">
        <f t="shared" si="338"/>
        <v>508.26</v>
      </c>
    </row>
    <row r="3818" spans="1:25" x14ac:dyDescent="0.2">
      <c r="A3818" s="37">
        <f t="shared" si="341"/>
        <v>3816</v>
      </c>
      <c r="B3818" s="38">
        <v>507.88799999999998</v>
      </c>
      <c r="H3818" s="37">
        <f t="shared" si="342"/>
        <v>3816</v>
      </c>
      <c r="I3818" s="42">
        <f t="shared" si="339"/>
        <v>507.85521796565388</v>
      </c>
      <c r="O3818" s="43"/>
      <c r="P3818" s="43"/>
      <c r="X3818" s="37">
        <f t="shared" si="340"/>
        <v>3821</v>
      </c>
      <c r="Y3818" s="38">
        <f t="shared" si="338"/>
        <v>508.35300000000001</v>
      </c>
    </row>
    <row r="3819" spans="1:25" x14ac:dyDescent="0.2">
      <c r="A3819" s="37">
        <f t="shared" si="341"/>
        <v>3817</v>
      </c>
      <c r="B3819" s="38">
        <v>507.98099999999999</v>
      </c>
      <c r="H3819" s="37">
        <f t="shared" si="342"/>
        <v>3817</v>
      </c>
      <c r="I3819" s="42">
        <f t="shared" si="339"/>
        <v>507.94821664464996</v>
      </c>
      <c r="O3819" s="43"/>
      <c r="P3819" s="43"/>
      <c r="X3819" s="37">
        <f t="shared" si="340"/>
        <v>3822</v>
      </c>
      <c r="Y3819" s="38">
        <f t="shared" si="338"/>
        <v>508.44600000000003</v>
      </c>
    </row>
    <row r="3820" spans="1:25" x14ac:dyDescent="0.2">
      <c r="A3820" s="37">
        <f t="shared" si="341"/>
        <v>3818</v>
      </c>
      <c r="B3820" s="38">
        <v>508.07400000000001</v>
      </c>
      <c r="H3820" s="37">
        <f t="shared" si="342"/>
        <v>3818</v>
      </c>
      <c r="I3820" s="42">
        <f t="shared" si="339"/>
        <v>508.04121532364593</v>
      </c>
      <c r="O3820" s="43"/>
      <c r="P3820" s="43"/>
      <c r="X3820" s="37">
        <f t="shared" si="340"/>
        <v>3823</v>
      </c>
      <c r="Y3820" s="38">
        <f t="shared" si="338"/>
        <v>508.53899999999999</v>
      </c>
    </row>
    <row r="3821" spans="1:25" x14ac:dyDescent="0.2">
      <c r="A3821" s="37">
        <f t="shared" si="341"/>
        <v>3819</v>
      </c>
      <c r="B3821" s="38">
        <v>508.16700000000003</v>
      </c>
      <c r="H3821" s="37">
        <f t="shared" si="342"/>
        <v>3819</v>
      </c>
      <c r="I3821" s="42">
        <f t="shared" si="339"/>
        <v>508.13421400264201</v>
      </c>
      <c r="O3821" s="43"/>
      <c r="P3821" s="43"/>
      <c r="X3821" s="37">
        <f t="shared" si="340"/>
        <v>3824</v>
      </c>
      <c r="Y3821" s="38">
        <f t="shared" si="338"/>
        <v>508.63200000000001</v>
      </c>
    </row>
    <row r="3822" spans="1:25" x14ac:dyDescent="0.2">
      <c r="A3822" s="37">
        <f t="shared" si="341"/>
        <v>3820</v>
      </c>
      <c r="B3822" s="38">
        <v>508.26</v>
      </c>
      <c r="H3822" s="37">
        <f t="shared" si="342"/>
        <v>3820</v>
      </c>
      <c r="I3822" s="42">
        <f t="shared" si="339"/>
        <v>508.22721268163804</v>
      </c>
      <c r="O3822" s="43"/>
      <c r="P3822" s="43"/>
      <c r="X3822" s="37">
        <f t="shared" si="340"/>
        <v>3825</v>
      </c>
      <c r="Y3822" s="38">
        <f t="shared" si="338"/>
        <v>508.72500000000002</v>
      </c>
    </row>
    <row r="3823" spans="1:25" x14ac:dyDescent="0.2">
      <c r="A3823" s="37">
        <f t="shared" si="341"/>
        <v>3821</v>
      </c>
      <c r="B3823" s="38">
        <v>508.35300000000001</v>
      </c>
      <c r="H3823" s="37">
        <f t="shared" si="342"/>
        <v>3821</v>
      </c>
      <c r="I3823" s="42">
        <f t="shared" si="339"/>
        <v>508.32021136063406</v>
      </c>
      <c r="O3823" s="43"/>
      <c r="P3823" s="43"/>
      <c r="X3823" s="37">
        <f t="shared" si="340"/>
        <v>3826</v>
      </c>
      <c r="Y3823" s="38">
        <f t="shared" si="338"/>
        <v>508.81799999999998</v>
      </c>
    </row>
    <row r="3824" spans="1:25" x14ac:dyDescent="0.2">
      <c r="A3824" s="37">
        <f t="shared" si="341"/>
        <v>3822</v>
      </c>
      <c r="B3824" s="38">
        <v>508.44600000000003</v>
      </c>
      <c r="H3824" s="37">
        <f t="shared" si="342"/>
        <v>3822</v>
      </c>
      <c r="I3824" s="42">
        <f t="shared" si="339"/>
        <v>508.41321003963014</v>
      </c>
      <c r="O3824" s="43"/>
      <c r="P3824" s="43"/>
      <c r="X3824" s="37">
        <f t="shared" si="340"/>
        <v>3827</v>
      </c>
      <c r="Y3824" s="38">
        <f t="shared" si="338"/>
        <v>508.911</v>
      </c>
    </row>
    <row r="3825" spans="1:25" x14ac:dyDescent="0.2">
      <c r="A3825" s="37">
        <f t="shared" si="341"/>
        <v>3823</v>
      </c>
      <c r="B3825" s="38">
        <v>508.53899999999999</v>
      </c>
      <c r="H3825" s="37">
        <f t="shared" si="342"/>
        <v>3823</v>
      </c>
      <c r="I3825" s="42">
        <f t="shared" si="339"/>
        <v>508.50620871862617</v>
      </c>
      <c r="O3825" s="43"/>
      <c r="P3825" s="43"/>
      <c r="X3825" s="37">
        <f t="shared" si="340"/>
        <v>3828</v>
      </c>
      <c r="Y3825" s="38">
        <f t="shared" si="338"/>
        <v>509.00400000000002</v>
      </c>
    </row>
    <row r="3826" spans="1:25" x14ac:dyDescent="0.2">
      <c r="A3826" s="37">
        <f t="shared" si="341"/>
        <v>3824</v>
      </c>
      <c r="B3826" s="38">
        <v>508.63200000000001</v>
      </c>
      <c r="H3826" s="37">
        <f t="shared" si="342"/>
        <v>3824</v>
      </c>
      <c r="I3826" s="42">
        <f t="shared" si="339"/>
        <v>508.59920739762219</v>
      </c>
      <c r="O3826" s="43"/>
      <c r="P3826" s="43"/>
      <c r="X3826" s="37">
        <f t="shared" si="340"/>
        <v>3829</v>
      </c>
      <c r="Y3826" s="38">
        <f t="shared" si="338"/>
        <v>509.09699999999998</v>
      </c>
    </row>
    <row r="3827" spans="1:25" x14ac:dyDescent="0.2">
      <c r="A3827" s="37">
        <f t="shared" si="341"/>
        <v>3825</v>
      </c>
      <c r="B3827" s="38">
        <v>508.72500000000002</v>
      </c>
      <c r="H3827" s="37">
        <f t="shared" si="342"/>
        <v>3825</v>
      </c>
      <c r="I3827" s="42">
        <f t="shared" si="339"/>
        <v>508.69220607661822</v>
      </c>
      <c r="O3827" s="43"/>
      <c r="P3827" s="43"/>
      <c r="X3827" s="37">
        <f t="shared" si="340"/>
        <v>3830</v>
      </c>
      <c r="Y3827" s="38">
        <f t="shared" si="338"/>
        <v>509.19</v>
      </c>
    </row>
    <row r="3828" spans="1:25" x14ac:dyDescent="0.2">
      <c r="A3828" s="37">
        <f t="shared" si="341"/>
        <v>3826</v>
      </c>
      <c r="B3828" s="38">
        <v>508.81799999999998</v>
      </c>
      <c r="H3828" s="37">
        <f t="shared" si="342"/>
        <v>3826</v>
      </c>
      <c r="I3828" s="42">
        <f t="shared" si="339"/>
        <v>508.78520475561425</v>
      </c>
      <c r="O3828" s="43"/>
      <c r="P3828" s="43"/>
      <c r="X3828" s="37">
        <f t="shared" si="340"/>
        <v>3831</v>
      </c>
      <c r="Y3828" s="38">
        <f t="shared" si="338"/>
        <v>509.28300000000002</v>
      </c>
    </row>
    <row r="3829" spans="1:25" x14ac:dyDescent="0.2">
      <c r="A3829" s="37">
        <f t="shared" si="341"/>
        <v>3827</v>
      </c>
      <c r="B3829" s="38">
        <v>508.911</v>
      </c>
      <c r="H3829" s="37">
        <f t="shared" si="342"/>
        <v>3827</v>
      </c>
      <c r="I3829" s="42">
        <f t="shared" si="339"/>
        <v>508.87820343461033</v>
      </c>
      <c r="O3829" s="43"/>
      <c r="P3829" s="43"/>
      <c r="X3829" s="37">
        <f t="shared" si="340"/>
        <v>3832</v>
      </c>
      <c r="Y3829" s="38">
        <f t="shared" si="338"/>
        <v>509.37599999999998</v>
      </c>
    </row>
    <row r="3830" spans="1:25" x14ac:dyDescent="0.2">
      <c r="A3830" s="37">
        <f t="shared" si="341"/>
        <v>3828</v>
      </c>
      <c r="B3830" s="38">
        <v>509.00400000000002</v>
      </c>
      <c r="H3830" s="37">
        <f t="shared" si="342"/>
        <v>3828</v>
      </c>
      <c r="I3830" s="42">
        <f t="shared" si="339"/>
        <v>508.97120211360635</v>
      </c>
      <c r="O3830" s="43"/>
      <c r="P3830" s="43"/>
      <c r="X3830" s="37">
        <f t="shared" si="340"/>
        <v>3833</v>
      </c>
      <c r="Y3830" s="38">
        <f t="shared" ref="Y3830:Y3893" si="343">SUM(Y$2997+((Y$3997-Y$2997)*((X3830-X$2997)/(X$3997-X$2997))))</f>
        <v>509.46899999999999</v>
      </c>
    </row>
    <row r="3831" spans="1:25" x14ac:dyDescent="0.2">
      <c r="A3831" s="37">
        <f t="shared" si="341"/>
        <v>3829</v>
      </c>
      <c r="B3831" s="38">
        <v>509.09699999999998</v>
      </c>
      <c r="H3831" s="37">
        <f t="shared" si="342"/>
        <v>3829</v>
      </c>
      <c r="I3831" s="42">
        <f t="shared" si="339"/>
        <v>509.06420079260238</v>
      </c>
      <c r="O3831" s="43"/>
      <c r="P3831" s="43"/>
      <c r="X3831" s="37">
        <f t="shared" si="340"/>
        <v>3834</v>
      </c>
      <c r="Y3831" s="38">
        <f t="shared" si="343"/>
        <v>509.56200000000001</v>
      </c>
    </row>
    <row r="3832" spans="1:25" x14ac:dyDescent="0.2">
      <c r="A3832" s="37">
        <f t="shared" si="341"/>
        <v>3830</v>
      </c>
      <c r="B3832" s="38">
        <v>509.19</v>
      </c>
      <c r="H3832" s="37">
        <f t="shared" si="342"/>
        <v>3830</v>
      </c>
      <c r="I3832" s="42">
        <f t="shared" si="339"/>
        <v>509.1571994715984</v>
      </c>
      <c r="O3832" s="43"/>
      <c r="P3832" s="43"/>
      <c r="X3832" s="37">
        <f t="shared" si="340"/>
        <v>3835</v>
      </c>
      <c r="Y3832" s="38">
        <f t="shared" si="343"/>
        <v>509.65499999999997</v>
      </c>
    </row>
    <row r="3833" spans="1:25" x14ac:dyDescent="0.2">
      <c r="A3833" s="37">
        <f t="shared" si="341"/>
        <v>3831</v>
      </c>
      <c r="B3833" s="38">
        <v>509.28300000000002</v>
      </c>
      <c r="H3833" s="37">
        <f t="shared" si="342"/>
        <v>3831</v>
      </c>
      <c r="I3833" s="42">
        <f t="shared" si="339"/>
        <v>509.25019815059443</v>
      </c>
      <c r="O3833" s="43"/>
      <c r="P3833" s="43"/>
      <c r="X3833" s="37">
        <f t="shared" si="340"/>
        <v>3836</v>
      </c>
      <c r="Y3833" s="38">
        <f t="shared" si="343"/>
        <v>509.74799999999999</v>
      </c>
    </row>
    <row r="3834" spans="1:25" x14ac:dyDescent="0.2">
      <c r="A3834" s="37">
        <f t="shared" si="341"/>
        <v>3832</v>
      </c>
      <c r="B3834" s="38">
        <v>509.37599999999998</v>
      </c>
      <c r="H3834" s="37">
        <f t="shared" si="342"/>
        <v>3832</v>
      </c>
      <c r="I3834" s="42">
        <f t="shared" si="339"/>
        <v>509.34319682959051</v>
      </c>
      <c r="O3834" s="43"/>
      <c r="P3834" s="43"/>
      <c r="X3834" s="37">
        <f t="shared" si="340"/>
        <v>3837</v>
      </c>
      <c r="Y3834" s="38">
        <f t="shared" si="343"/>
        <v>509.84100000000001</v>
      </c>
    </row>
    <row r="3835" spans="1:25" x14ac:dyDescent="0.2">
      <c r="A3835" s="37">
        <f t="shared" si="341"/>
        <v>3833</v>
      </c>
      <c r="B3835" s="38">
        <v>509.46899999999999</v>
      </c>
      <c r="H3835" s="37">
        <f t="shared" si="342"/>
        <v>3833</v>
      </c>
      <c r="I3835" s="42">
        <f t="shared" si="339"/>
        <v>509.43619550858654</v>
      </c>
      <c r="O3835" s="43"/>
      <c r="P3835" s="43"/>
      <c r="X3835" s="37">
        <f t="shared" si="340"/>
        <v>3838</v>
      </c>
      <c r="Y3835" s="38">
        <f t="shared" si="343"/>
        <v>509.93399999999997</v>
      </c>
    </row>
    <row r="3836" spans="1:25" x14ac:dyDescent="0.2">
      <c r="A3836" s="37">
        <f t="shared" si="341"/>
        <v>3834</v>
      </c>
      <c r="B3836" s="38">
        <v>509.56200000000001</v>
      </c>
      <c r="H3836" s="37">
        <f t="shared" si="342"/>
        <v>3834</v>
      </c>
      <c r="I3836" s="42">
        <f t="shared" ref="I3836:I3899" si="344">SUM($F$47+(($F$48-$F$47)*((H3836-$E$47)/($E$48-$E$47))))</f>
        <v>509.52919418758256</v>
      </c>
      <c r="O3836" s="43"/>
      <c r="P3836" s="43"/>
      <c r="X3836" s="37">
        <f t="shared" si="340"/>
        <v>3839</v>
      </c>
      <c r="Y3836" s="38">
        <f t="shared" si="343"/>
        <v>510.02699999999999</v>
      </c>
    </row>
    <row r="3837" spans="1:25" x14ac:dyDescent="0.2">
      <c r="A3837" s="37">
        <f t="shared" si="341"/>
        <v>3835</v>
      </c>
      <c r="B3837" s="38">
        <v>509.65499999999997</v>
      </c>
      <c r="H3837" s="37">
        <f t="shared" si="342"/>
        <v>3835</v>
      </c>
      <c r="I3837" s="42">
        <f t="shared" si="344"/>
        <v>509.62219286657859</v>
      </c>
      <c r="O3837" s="43"/>
      <c r="P3837" s="43"/>
      <c r="X3837" s="37">
        <f t="shared" si="340"/>
        <v>3840</v>
      </c>
      <c r="Y3837" s="38">
        <f t="shared" si="343"/>
        <v>510.12</v>
      </c>
    </row>
    <row r="3838" spans="1:25" x14ac:dyDescent="0.2">
      <c r="A3838" s="37">
        <f t="shared" si="341"/>
        <v>3836</v>
      </c>
      <c r="B3838" s="38">
        <v>509.74799999999999</v>
      </c>
      <c r="H3838" s="37">
        <f t="shared" si="342"/>
        <v>3836</v>
      </c>
      <c r="I3838" s="42">
        <f t="shared" si="344"/>
        <v>509.71519154557461</v>
      </c>
      <c r="O3838" s="43"/>
      <c r="P3838" s="43"/>
      <c r="X3838" s="37">
        <f t="shared" si="340"/>
        <v>3841</v>
      </c>
      <c r="Y3838" s="38">
        <f t="shared" si="343"/>
        <v>510.21299999999997</v>
      </c>
    </row>
    <row r="3839" spans="1:25" x14ac:dyDescent="0.2">
      <c r="A3839" s="37">
        <f t="shared" si="341"/>
        <v>3837</v>
      </c>
      <c r="B3839" s="38">
        <v>509.84100000000001</v>
      </c>
      <c r="H3839" s="37">
        <f t="shared" si="342"/>
        <v>3837</v>
      </c>
      <c r="I3839" s="42">
        <f t="shared" si="344"/>
        <v>509.80819022457069</v>
      </c>
      <c r="O3839" s="43"/>
      <c r="P3839" s="43"/>
      <c r="X3839" s="37">
        <f t="shared" si="340"/>
        <v>3842</v>
      </c>
      <c r="Y3839" s="38">
        <f t="shared" si="343"/>
        <v>510.30599999999998</v>
      </c>
    </row>
    <row r="3840" spans="1:25" x14ac:dyDescent="0.2">
      <c r="A3840" s="37">
        <f t="shared" si="341"/>
        <v>3838</v>
      </c>
      <c r="B3840" s="38">
        <v>509.93399999999997</v>
      </c>
      <c r="H3840" s="37">
        <f t="shared" si="342"/>
        <v>3838</v>
      </c>
      <c r="I3840" s="42">
        <f t="shared" si="344"/>
        <v>509.90118890356672</v>
      </c>
      <c r="O3840" s="43"/>
      <c r="P3840" s="43"/>
      <c r="X3840" s="37">
        <f t="shared" si="340"/>
        <v>3843</v>
      </c>
      <c r="Y3840" s="38">
        <f t="shared" si="343"/>
        <v>510.399</v>
      </c>
    </row>
    <row r="3841" spans="1:25" x14ac:dyDescent="0.2">
      <c r="A3841" s="37">
        <f t="shared" si="341"/>
        <v>3839</v>
      </c>
      <c r="B3841" s="38">
        <v>510.02699999999999</v>
      </c>
      <c r="H3841" s="37">
        <f t="shared" si="342"/>
        <v>3839</v>
      </c>
      <c r="I3841" s="42">
        <f t="shared" si="344"/>
        <v>509.99418758256274</v>
      </c>
      <c r="O3841" s="43"/>
      <c r="P3841" s="43"/>
      <c r="X3841" s="37">
        <f t="shared" si="340"/>
        <v>3844</v>
      </c>
      <c r="Y3841" s="38">
        <f t="shared" si="343"/>
        <v>510.49200000000002</v>
      </c>
    </row>
    <row r="3842" spans="1:25" x14ac:dyDescent="0.2">
      <c r="A3842" s="37">
        <f t="shared" si="341"/>
        <v>3840</v>
      </c>
      <c r="B3842" s="38">
        <v>510.12</v>
      </c>
      <c r="H3842" s="37">
        <f t="shared" si="342"/>
        <v>3840</v>
      </c>
      <c r="I3842" s="42">
        <f t="shared" si="344"/>
        <v>510.08718626155877</v>
      </c>
      <c r="O3842" s="43"/>
      <c r="P3842" s="43"/>
      <c r="X3842" s="37">
        <f t="shared" si="340"/>
        <v>3845</v>
      </c>
      <c r="Y3842" s="38">
        <f t="shared" si="343"/>
        <v>510.58499999999998</v>
      </c>
    </row>
    <row r="3843" spans="1:25" x14ac:dyDescent="0.2">
      <c r="A3843" s="37">
        <f t="shared" si="341"/>
        <v>3841</v>
      </c>
      <c r="B3843" s="38">
        <v>510.21299999999997</v>
      </c>
      <c r="H3843" s="37">
        <f t="shared" si="342"/>
        <v>3841</v>
      </c>
      <c r="I3843" s="42">
        <f t="shared" si="344"/>
        <v>510.1801849405548</v>
      </c>
      <c r="O3843" s="43"/>
      <c r="P3843" s="43"/>
      <c r="X3843" s="37">
        <f t="shared" si="340"/>
        <v>3846</v>
      </c>
      <c r="Y3843" s="38">
        <f t="shared" si="343"/>
        <v>510.678</v>
      </c>
    </row>
    <row r="3844" spans="1:25" x14ac:dyDescent="0.2">
      <c r="A3844" s="37">
        <f t="shared" si="341"/>
        <v>3842</v>
      </c>
      <c r="B3844" s="38">
        <v>510.30599999999998</v>
      </c>
      <c r="H3844" s="37">
        <f t="shared" si="342"/>
        <v>3842</v>
      </c>
      <c r="I3844" s="42">
        <f t="shared" si="344"/>
        <v>510.27318361955088</v>
      </c>
      <c r="O3844" s="43"/>
      <c r="P3844" s="43"/>
      <c r="X3844" s="37">
        <f t="shared" ref="X3844:X3907" si="345">X3843+1</f>
        <v>3847</v>
      </c>
      <c r="Y3844" s="38">
        <f t="shared" si="343"/>
        <v>510.77100000000002</v>
      </c>
    </row>
    <row r="3845" spans="1:25" x14ac:dyDescent="0.2">
      <c r="A3845" s="37">
        <f t="shared" si="341"/>
        <v>3843</v>
      </c>
      <c r="B3845" s="38">
        <v>510.399</v>
      </c>
      <c r="H3845" s="37">
        <f t="shared" si="342"/>
        <v>3843</v>
      </c>
      <c r="I3845" s="42">
        <f t="shared" si="344"/>
        <v>510.3661822985469</v>
      </c>
      <c r="O3845" s="43"/>
      <c r="P3845" s="43"/>
      <c r="X3845" s="37">
        <f t="shared" si="345"/>
        <v>3848</v>
      </c>
      <c r="Y3845" s="38">
        <f t="shared" si="343"/>
        <v>510.86400000000003</v>
      </c>
    </row>
    <row r="3846" spans="1:25" x14ac:dyDescent="0.2">
      <c r="A3846" s="37">
        <f t="shared" si="341"/>
        <v>3844</v>
      </c>
      <c r="B3846" s="38">
        <v>510.49200000000002</v>
      </c>
      <c r="H3846" s="37">
        <f t="shared" si="342"/>
        <v>3844</v>
      </c>
      <c r="I3846" s="42">
        <f t="shared" si="344"/>
        <v>510.45918097754293</v>
      </c>
      <c r="O3846" s="43"/>
      <c r="P3846" s="43"/>
      <c r="X3846" s="37">
        <f t="shared" si="345"/>
        <v>3849</v>
      </c>
      <c r="Y3846" s="38">
        <f t="shared" si="343"/>
        <v>510.95699999999999</v>
      </c>
    </row>
    <row r="3847" spans="1:25" x14ac:dyDescent="0.2">
      <c r="A3847" s="37">
        <f t="shared" si="341"/>
        <v>3845</v>
      </c>
      <c r="B3847" s="38">
        <v>510.58499999999998</v>
      </c>
      <c r="H3847" s="37">
        <f t="shared" si="342"/>
        <v>3845</v>
      </c>
      <c r="I3847" s="42">
        <f t="shared" si="344"/>
        <v>510.55217965653895</v>
      </c>
      <c r="O3847" s="43"/>
      <c r="P3847" s="43"/>
      <c r="X3847" s="37">
        <f t="shared" si="345"/>
        <v>3850</v>
      </c>
      <c r="Y3847" s="38">
        <f t="shared" si="343"/>
        <v>511.05</v>
      </c>
    </row>
    <row r="3848" spans="1:25" x14ac:dyDescent="0.2">
      <c r="A3848" s="37">
        <f t="shared" si="341"/>
        <v>3846</v>
      </c>
      <c r="B3848" s="38">
        <v>510.678</v>
      </c>
      <c r="H3848" s="37">
        <f t="shared" si="342"/>
        <v>3846</v>
      </c>
      <c r="I3848" s="42">
        <f t="shared" si="344"/>
        <v>510.64517833553498</v>
      </c>
      <c r="O3848" s="43"/>
      <c r="P3848" s="43"/>
      <c r="X3848" s="37">
        <f t="shared" si="345"/>
        <v>3851</v>
      </c>
      <c r="Y3848" s="38">
        <f t="shared" si="343"/>
        <v>511.14300000000003</v>
      </c>
    </row>
    <row r="3849" spans="1:25" x14ac:dyDescent="0.2">
      <c r="A3849" s="37">
        <f t="shared" ref="A3849:A3912" si="346">A3848+1</f>
        <v>3847</v>
      </c>
      <c r="B3849" s="38">
        <v>510.77100000000002</v>
      </c>
      <c r="H3849" s="37">
        <f t="shared" ref="H3849:H3912" si="347">H3848+1</f>
        <v>3847</v>
      </c>
      <c r="I3849" s="42">
        <f t="shared" si="344"/>
        <v>510.73817701453106</v>
      </c>
      <c r="O3849" s="43"/>
      <c r="P3849" s="43"/>
      <c r="X3849" s="37">
        <f t="shared" si="345"/>
        <v>3852</v>
      </c>
      <c r="Y3849" s="38">
        <f t="shared" si="343"/>
        <v>511.23599999999999</v>
      </c>
    </row>
    <row r="3850" spans="1:25" x14ac:dyDescent="0.2">
      <c r="A3850" s="37">
        <f t="shared" si="346"/>
        <v>3848</v>
      </c>
      <c r="B3850" s="38">
        <v>510.86400000000003</v>
      </c>
      <c r="H3850" s="37">
        <f t="shared" si="347"/>
        <v>3848</v>
      </c>
      <c r="I3850" s="42">
        <f t="shared" si="344"/>
        <v>510.83117569352709</v>
      </c>
      <c r="O3850" s="43"/>
      <c r="P3850" s="43"/>
      <c r="X3850" s="37">
        <f t="shared" si="345"/>
        <v>3853</v>
      </c>
      <c r="Y3850" s="38">
        <f t="shared" si="343"/>
        <v>511.32900000000001</v>
      </c>
    </row>
    <row r="3851" spans="1:25" x14ac:dyDescent="0.2">
      <c r="A3851" s="37">
        <f t="shared" si="346"/>
        <v>3849</v>
      </c>
      <c r="B3851" s="38">
        <v>510.95699999999999</v>
      </c>
      <c r="H3851" s="37">
        <f t="shared" si="347"/>
        <v>3849</v>
      </c>
      <c r="I3851" s="42">
        <f t="shared" si="344"/>
        <v>510.92417437252311</v>
      </c>
      <c r="O3851" s="43"/>
      <c r="P3851" s="43"/>
      <c r="X3851" s="37">
        <f t="shared" si="345"/>
        <v>3854</v>
      </c>
      <c r="Y3851" s="38">
        <f t="shared" si="343"/>
        <v>511.42200000000003</v>
      </c>
    </row>
    <row r="3852" spans="1:25" x14ac:dyDescent="0.2">
      <c r="A3852" s="37">
        <f t="shared" si="346"/>
        <v>3850</v>
      </c>
      <c r="B3852" s="38">
        <v>511.05</v>
      </c>
      <c r="H3852" s="37">
        <f t="shared" si="347"/>
        <v>3850</v>
      </c>
      <c r="I3852" s="42">
        <f t="shared" si="344"/>
        <v>511.01717305151914</v>
      </c>
      <c r="O3852" s="43"/>
      <c r="P3852" s="43"/>
      <c r="X3852" s="37">
        <f t="shared" si="345"/>
        <v>3855</v>
      </c>
      <c r="Y3852" s="38">
        <f t="shared" si="343"/>
        <v>511.51499999999999</v>
      </c>
    </row>
    <row r="3853" spans="1:25" x14ac:dyDescent="0.2">
      <c r="A3853" s="37">
        <f t="shared" si="346"/>
        <v>3851</v>
      </c>
      <c r="B3853" s="38">
        <v>511.14300000000003</v>
      </c>
      <c r="H3853" s="37">
        <f t="shared" si="347"/>
        <v>3851</v>
      </c>
      <c r="I3853" s="42">
        <f t="shared" si="344"/>
        <v>511.11017173051516</v>
      </c>
      <c r="O3853" s="43"/>
      <c r="P3853" s="43"/>
      <c r="X3853" s="37">
        <f t="shared" si="345"/>
        <v>3856</v>
      </c>
      <c r="Y3853" s="38">
        <f t="shared" si="343"/>
        <v>511.608</v>
      </c>
    </row>
    <row r="3854" spans="1:25" x14ac:dyDescent="0.2">
      <c r="A3854" s="37">
        <f t="shared" si="346"/>
        <v>3852</v>
      </c>
      <c r="B3854" s="38">
        <v>511.23599999999999</v>
      </c>
      <c r="H3854" s="37">
        <f t="shared" si="347"/>
        <v>3852</v>
      </c>
      <c r="I3854" s="42">
        <f t="shared" si="344"/>
        <v>511.20317040951124</v>
      </c>
      <c r="O3854" s="43"/>
      <c r="P3854" s="43"/>
      <c r="X3854" s="37">
        <f t="shared" si="345"/>
        <v>3857</v>
      </c>
      <c r="Y3854" s="38">
        <f t="shared" si="343"/>
        <v>511.70100000000002</v>
      </c>
    </row>
    <row r="3855" spans="1:25" x14ac:dyDescent="0.2">
      <c r="A3855" s="37">
        <f t="shared" si="346"/>
        <v>3853</v>
      </c>
      <c r="B3855" s="38">
        <v>511.32900000000001</v>
      </c>
      <c r="H3855" s="37">
        <f t="shared" si="347"/>
        <v>3853</v>
      </c>
      <c r="I3855" s="42">
        <f t="shared" si="344"/>
        <v>511.29616908850727</v>
      </c>
      <c r="O3855" s="43"/>
      <c r="P3855" s="43"/>
      <c r="X3855" s="37">
        <f t="shared" si="345"/>
        <v>3858</v>
      </c>
      <c r="Y3855" s="38">
        <f t="shared" si="343"/>
        <v>511.79399999999998</v>
      </c>
    </row>
    <row r="3856" spans="1:25" x14ac:dyDescent="0.2">
      <c r="A3856" s="37">
        <f t="shared" si="346"/>
        <v>3854</v>
      </c>
      <c r="B3856" s="38">
        <v>511.42200000000003</v>
      </c>
      <c r="H3856" s="37">
        <f t="shared" si="347"/>
        <v>3854</v>
      </c>
      <c r="I3856" s="42">
        <f t="shared" si="344"/>
        <v>511.3891677675033</v>
      </c>
      <c r="O3856" s="43"/>
      <c r="P3856" s="43"/>
      <c r="X3856" s="37">
        <f t="shared" si="345"/>
        <v>3859</v>
      </c>
      <c r="Y3856" s="38">
        <f t="shared" si="343"/>
        <v>511.887</v>
      </c>
    </row>
    <row r="3857" spans="1:25" x14ac:dyDescent="0.2">
      <c r="A3857" s="37">
        <f t="shared" si="346"/>
        <v>3855</v>
      </c>
      <c r="B3857" s="38">
        <v>511.51499999999999</v>
      </c>
      <c r="H3857" s="37">
        <f t="shared" si="347"/>
        <v>3855</v>
      </c>
      <c r="I3857" s="42">
        <f t="shared" si="344"/>
        <v>511.48216644649932</v>
      </c>
      <c r="O3857" s="43"/>
      <c r="P3857" s="43"/>
      <c r="X3857" s="37">
        <f t="shared" si="345"/>
        <v>3860</v>
      </c>
      <c r="Y3857" s="38">
        <f t="shared" si="343"/>
        <v>511.98</v>
      </c>
    </row>
    <row r="3858" spans="1:25" x14ac:dyDescent="0.2">
      <c r="A3858" s="37">
        <f t="shared" si="346"/>
        <v>3856</v>
      </c>
      <c r="B3858" s="38">
        <v>511.608</v>
      </c>
      <c r="H3858" s="37">
        <f t="shared" si="347"/>
        <v>3856</v>
      </c>
      <c r="I3858" s="42">
        <f t="shared" si="344"/>
        <v>511.57516512549535</v>
      </c>
      <c r="O3858" s="43"/>
      <c r="P3858" s="43"/>
      <c r="X3858" s="37">
        <f t="shared" si="345"/>
        <v>3861</v>
      </c>
      <c r="Y3858" s="38">
        <f t="shared" si="343"/>
        <v>512.07299999999998</v>
      </c>
    </row>
    <row r="3859" spans="1:25" x14ac:dyDescent="0.2">
      <c r="A3859" s="37">
        <f t="shared" si="346"/>
        <v>3857</v>
      </c>
      <c r="B3859" s="38">
        <v>511.70100000000002</v>
      </c>
      <c r="H3859" s="37">
        <f t="shared" si="347"/>
        <v>3857</v>
      </c>
      <c r="I3859" s="42">
        <f t="shared" si="344"/>
        <v>511.66816380449143</v>
      </c>
      <c r="O3859" s="43"/>
      <c r="P3859" s="43"/>
      <c r="X3859" s="37">
        <f t="shared" si="345"/>
        <v>3862</v>
      </c>
      <c r="Y3859" s="38">
        <f t="shared" si="343"/>
        <v>512.16599999999994</v>
      </c>
    </row>
    <row r="3860" spans="1:25" x14ac:dyDescent="0.2">
      <c r="A3860" s="37">
        <f t="shared" si="346"/>
        <v>3858</v>
      </c>
      <c r="B3860" s="38">
        <v>511.79399999999998</v>
      </c>
      <c r="H3860" s="37">
        <f t="shared" si="347"/>
        <v>3858</v>
      </c>
      <c r="I3860" s="42">
        <f t="shared" si="344"/>
        <v>511.76116248348745</v>
      </c>
      <c r="O3860" s="43"/>
      <c r="P3860" s="43"/>
      <c r="X3860" s="37">
        <f t="shared" si="345"/>
        <v>3863</v>
      </c>
      <c r="Y3860" s="38">
        <f t="shared" si="343"/>
        <v>512.25900000000001</v>
      </c>
    </row>
    <row r="3861" spans="1:25" x14ac:dyDescent="0.2">
      <c r="A3861" s="37">
        <f t="shared" si="346"/>
        <v>3859</v>
      </c>
      <c r="B3861" s="38">
        <v>511.887</v>
      </c>
      <c r="H3861" s="37">
        <f t="shared" si="347"/>
        <v>3859</v>
      </c>
      <c r="I3861" s="42">
        <f t="shared" si="344"/>
        <v>511.85416116248348</v>
      </c>
      <c r="O3861" s="43"/>
      <c r="P3861" s="43"/>
      <c r="X3861" s="37">
        <f t="shared" si="345"/>
        <v>3864</v>
      </c>
      <c r="Y3861" s="38">
        <f t="shared" si="343"/>
        <v>512.35199999999998</v>
      </c>
    </row>
    <row r="3862" spans="1:25" x14ac:dyDescent="0.2">
      <c r="A3862" s="37">
        <f t="shared" si="346"/>
        <v>3860</v>
      </c>
      <c r="B3862" s="38">
        <v>511.98</v>
      </c>
      <c r="H3862" s="37">
        <f t="shared" si="347"/>
        <v>3860</v>
      </c>
      <c r="I3862" s="42">
        <f t="shared" si="344"/>
        <v>511.9471598414795</v>
      </c>
      <c r="O3862" s="43"/>
      <c r="P3862" s="43"/>
      <c r="X3862" s="37">
        <f t="shared" si="345"/>
        <v>3865</v>
      </c>
      <c r="Y3862" s="38">
        <f t="shared" si="343"/>
        <v>512.44499999999994</v>
      </c>
    </row>
    <row r="3863" spans="1:25" x14ac:dyDescent="0.2">
      <c r="A3863" s="37">
        <f t="shared" si="346"/>
        <v>3861</v>
      </c>
      <c r="B3863" s="38">
        <v>512.07299999999998</v>
      </c>
      <c r="H3863" s="37">
        <f t="shared" si="347"/>
        <v>3861</v>
      </c>
      <c r="I3863" s="42">
        <f t="shared" si="344"/>
        <v>512.04015852047553</v>
      </c>
      <c r="O3863" s="43"/>
      <c r="P3863" s="43"/>
      <c r="X3863" s="37">
        <f t="shared" si="345"/>
        <v>3866</v>
      </c>
      <c r="Y3863" s="38">
        <f t="shared" si="343"/>
        <v>512.53800000000001</v>
      </c>
    </row>
    <row r="3864" spans="1:25" x14ac:dyDescent="0.2">
      <c r="A3864" s="37">
        <f t="shared" si="346"/>
        <v>3862</v>
      </c>
      <c r="B3864" s="38">
        <v>512.16599999999994</v>
      </c>
      <c r="H3864" s="37">
        <f t="shared" si="347"/>
        <v>3862</v>
      </c>
      <c r="I3864" s="42">
        <f t="shared" si="344"/>
        <v>512.13315719947161</v>
      </c>
      <c r="O3864" s="43"/>
      <c r="P3864" s="43"/>
      <c r="X3864" s="37">
        <f t="shared" si="345"/>
        <v>3867</v>
      </c>
      <c r="Y3864" s="38">
        <f t="shared" si="343"/>
        <v>512.63099999999997</v>
      </c>
    </row>
    <row r="3865" spans="1:25" x14ac:dyDescent="0.2">
      <c r="A3865" s="37">
        <f t="shared" si="346"/>
        <v>3863</v>
      </c>
      <c r="B3865" s="38">
        <v>512.25900000000001</v>
      </c>
      <c r="H3865" s="37">
        <f t="shared" si="347"/>
        <v>3863</v>
      </c>
      <c r="I3865" s="42">
        <f t="shared" si="344"/>
        <v>512.22615587846758</v>
      </c>
      <c r="O3865" s="43"/>
      <c r="P3865" s="43"/>
      <c r="X3865" s="37">
        <f t="shared" si="345"/>
        <v>3868</v>
      </c>
      <c r="Y3865" s="38">
        <f t="shared" si="343"/>
        <v>512.72400000000005</v>
      </c>
    </row>
    <row r="3866" spans="1:25" x14ac:dyDescent="0.2">
      <c r="A3866" s="37">
        <f t="shared" si="346"/>
        <v>3864</v>
      </c>
      <c r="B3866" s="38">
        <v>512.35199999999998</v>
      </c>
      <c r="H3866" s="37">
        <f t="shared" si="347"/>
        <v>3864</v>
      </c>
      <c r="I3866" s="42">
        <f t="shared" si="344"/>
        <v>512.31915455746366</v>
      </c>
      <c r="O3866" s="43"/>
      <c r="P3866" s="43"/>
      <c r="X3866" s="37">
        <f t="shared" si="345"/>
        <v>3869</v>
      </c>
      <c r="Y3866" s="38">
        <f t="shared" si="343"/>
        <v>512.81700000000001</v>
      </c>
    </row>
    <row r="3867" spans="1:25" x14ac:dyDescent="0.2">
      <c r="A3867" s="37">
        <f t="shared" si="346"/>
        <v>3865</v>
      </c>
      <c r="B3867" s="38">
        <v>512.44499999999994</v>
      </c>
      <c r="H3867" s="37">
        <f t="shared" si="347"/>
        <v>3865</v>
      </c>
      <c r="I3867" s="42">
        <f t="shared" si="344"/>
        <v>512.41215323645974</v>
      </c>
      <c r="O3867" s="43"/>
      <c r="P3867" s="43"/>
      <c r="X3867" s="37">
        <f t="shared" si="345"/>
        <v>3870</v>
      </c>
      <c r="Y3867" s="38">
        <f t="shared" si="343"/>
        <v>512.91</v>
      </c>
    </row>
    <row r="3868" spans="1:25" x14ac:dyDescent="0.2">
      <c r="A3868" s="37">
        <f t="shared" si="346"/>
        <v>3866</v>
      </c>
      <c r="B3868" s="38">
        <v>512.53800000000001</v>
      </c>
      <c r="H3868" s="37">
        <f t="shared" si="347"/>
        <v>3866</v>
      </c>
      <c r="I3868" s="42">
        <f t="shared" si="344"/>
        <v>512.50515191545571</v>
      </c>
      <c r="O3868" s="43"/>
      <c r="P3868" s="43"/>
      <c r="X3868" s="37">
        <f t="shared" si="345"/>
        <v>3871</v>
      </c>
      <c r="Y3868" s="38">
        <f t="shared" si="343"/>
        <v>513.00300000000004</v>
      </c>
    </row>
    <row r="3869" spans="1:25" x14ac:dyDescent="0.2">
      <c r="A3869" s="37">
        <f t="shared" si="346"/>
        <v>3867</v>
      </c>
      <c r="B3869" s="38">
        <v>512.63099999999997</v>
      </c>
      <c r="H3869" s="37">
        <f t="shared" si="347"/>
        <v>3867</v>
      </c>
      <c r="I3869" s="42">
        <f t="shared" si="344"/>
        <v>512.59815059445179</v>
      </c>
      <c r="O3869" s="43"/>
      <c r="P3869" s="43"/>
      <c r="X3869" s="37">
        <f t="shared" si="345"/>
        <v>3872</v>
      </c>
      <c r="Y3869" s="38">
        <f t="shared" si="343"/>
        <v>513.096</v>
      </c>
    </row>
    <row r="3870" spans="1:25" x14ac:dyDescent="0.2">
      <c r="A3870" s="37">
        <f t="shared" si="346"/>
        <v>3868</v>
      </c>
      <c r="B3870" s="38">
        <v>512.72400000000005</v>
      </c>
      <c r="H3870" s="37">
        <f t="shared" si="347"/>
        <v>3868</v>
      </c>
      <c r="I3870" s="42">
        <f t="shared" si="344"/>
        <v>512.69114927344776</v>
      </c>
      <c r="O3870" s="43"/>
      <c r="P3870" s="43"/>
      <c r="X3870" s="37">
        <f t="shared" si="345"/>
        <v>3873</v>
      </c>
      <c r="Y3870" s="38">
        <f t="shared" si="343"/>
        <v>513.18899999999996</v>
      </c>
    </row>
    <row r="3871" spans="1:25" x14ac:dyDescent="0.2">
      <c r="A3871" s="37">
        <f t="shared" si="346"/>
        <v>3869</v>
      </c>
      <c r="B3871" s="38">
        <v>512.81700000000001</v>
      </c>
      <c r="H3871" s="37">
        <f t="shared" si="347"/>
        <v>3869</v>
      </c>
      <c r="I3871" s="42">
        <f t="shared" si="344"/>
        <v>512.78414795244385</v>
      </c>
      <c r="O3871" s="43"/>
      <c r="P3871" s="43"/>
      <c r="X3871" s="37">
        <f t="shared" si="345"/>
        <v>3874</v>
      </c>
      <c r="Y3871" s="38">
        <f t="shared" si="343"/>
        <v>513.28200000000004</v>
      </c>
    </row>
    <row r="3872" spans="1:25" x14ac:dyDescent="0.2">
      <c r="A3872" s="37">
        <f t="shared" si="346"/>
        <v>3870</v>
      </c>
      <c r="B3872" s="38">
        <v>512.91</v>
      </c>
      <c r="H3872" s="37">
        <f t="shared" si="347"/>
        <v>3870</v>
      </c>
      <c r="I3872" s="42">
        <f t="shared" si="344"/>
        <v>512.87714663143993</v>
      </c>
      <c r="O3872" s="43"/>
      <c r="P3872" s="43"/>
      <c r="X3872" s="37">
        <f t="shared" si="345"/>
        <v>3875</v>
      </c>
      <c r="Y3872" s="38">
        <f t="shared" si="343"/>
        <v>513.375</v>
      </c>
    </row>
    <row r="3873" spans="1:25" x14ac:dyDescent="0.2">
      <c r="A3873" s="37">
        <f t="shared" si="346"/>
        <v>3871</v>
      </c>
      <c r="B3873" s="38">
        <v>513.00300000000004</v>
      </c>
      <c r="H3873" s="37">
        <f t="shared" si="347"/>
        <v>3871</v>
      </c>
      <c r="I3873" s="42">
        <f t="shared" si="344"/>
        <v>512.9701453104359</v>
      </c>
      <c r="O3873" s="43"/>
      <c r="P3873" s="43"/>
      <c r="X3873" s="37">
        <f t="shared" si="345"/>
        <v>3876</v>
      </c>
      <c r="Y3873" s="38">
        <f t="shared" si="343"/>
        <v>513.46799999999996</v>
      </c>
    </row>
    <row r="3874" spans="1:25" x14ac:dyDescent="0.2">
      <c r="A3874" s="37">
        <f t="shared" si="346"/>
        <v>3872</v>
      </c>
      <c r="B3874" s="38">
        <v>513.096</v>
      </c>
      <c r="H3874" s="37">
        <f t="shared" si="347"/>
        <v>3872</v>
      </c>
      <c r="I3874" s="42">
        <f t="shared" si="344"/>
        <v>513.06314398943198</v>
      </c>
      <c r="O3874" s="43"/>
      <c r="P3874" s="43"/>
      <c r="X3874" s="37">
        <f t="shared" si="345"/>
        <v>3877</v>
      </c>
      <c r="Y3874" s="38">
        <f t="shared" si="343"/>
        <v>513.56100000000004</v>
      </c>
    </row>
    <row r="3875" spans="1:25" x14ac:dyDescent="0.2">
      <c r="A3875" s="37">
        <f t="shared" si="346"/>
        <v>3873</v>
      </c>
      <c r="B3875" s="38">
        <v>513.18899999999996</v>
      </c>
      <c r="H3875" s="37">
        <f t="shared" si="347"/>
        <v>3873</v>
      </c>
      <c r="I3875" s="42">
        <f t="shared" si="344"/>
        <v>513.15614266842795</v>
      </c>
      <c r="O3875" s="43"/>
      <c r="P3875" s="43"/>
      <c r="X3875" s="37">
        <f t="shared" si="345"/>
        <v>3878</v>
      </c>
      <c r="Y3875" s="38">
        <f t="shared" si="343"/>
        <v>513.654</v>
      </c>
    </row>
    <row r="3876" spans="1:25" x14ac:dyDescent="0.2">
      <c r="A3876" s="37">
        <f t="shared" si="346"/>
        <v>3874</v>
      </c>
      <c r="B3876" s="38">
        <v>513.28200000000004</v>
      </c>
      <c r="H3876" s="37">
        <f t="shared" si="347"/>
        <v>3874</v>
      </c>
      <c r="I3876" s="42">
        <f t="shared" si="344"/>
        <v>513.24914134742403</v>
      </c>
      <c r="O3876" s="43"/>
      <c r="P3876" s="43"/>
      <c r="X3876" s="37">
        <f t="shared" si="345"/>
        <v>3879</v>
      </c>
      <c r="Y3876" s="38">
        <f t="shared" si="343"/>
        <v>513.74699999999996</v>
      </c>
    </row>
    <row r="3877" spans="1:25" x14ac:dyDescent="0.2">
      <c r="A3877" s="37">
        <f t="shared" si="346"/>
        <v>3875</v>
      </c>
      <c r="B3877" s="38">
        <v>513.375</v>
      </c>
      <c r="H3877" s="37">
        <f t="shared" si="347"/>
        <v>3875</v>
      </c>
      <c r="I3877" s="42">
        <f t="shared" si="344"/>
        <v>513.34214002642011</v>
      </c>
      <c r="O3877" s="43"/>
      <c r="P3877" s="43"/>
      <c r="X3877" s="37">
        <f t="shared" si="345"/>
        <v>3880</v>
      </c>
      <c r="Y3877" s="38">
        <f t="shared" si="343"/>
        <v>513.84</v>
      </c>
    </row>
    <row r="3878" spans="1:25" x14ac:dyDescent="0.2">
      <c r="A3878" s="37">
        <f t="shared" si="346"/>
        <v>3876</v>
      </c>
      <c r="B3878" s="38">
        <v>513.46799999999996</v>
      </c>
      <c r="H3878" s="37">
        <f t="shared" si="347"/>
        <v>3876</v>
      </c>
      <c r="I3878" s="42">
        <f t="shared" si="344"/>
        <v>513.43513870541608</v>
      </c>
      <c r="O3878" s="43"/>
      <c r="P3878" s="43"/>
      <c r="X3878" s="37">
        <f t="shared" si="345"/>
        <v>3881</v>
      </c>
      <c r="Y3878" s="38">
        <f t="shared" si="343"/>
        <v>513.93299999999999</v>
      </c>
    </row>
    <row r="3879" spans="1:25" x14ac:dyDescent="0.2">
      <c r="A3879" s="37">
        <f t="shared" si="346"/>
        <v>3877</v>
      </c>
      <c r="B3879" s="38">
        <v>513.56100000000004</v>
      </c>
      <c r="H3879" s="37">
        <f t="shared" si="347"/>
        <v>3877</v>
      </c>
      <c r="I3879" s="42">
        <f t="shared" si="344"/>
        <v>513.52813738441216</v>
      </c>
      <c r="O3879" s="43"/>
      <c r="P3879" s="43"/>
      <c r="X3879" s="37">
        <f t="shared" si="345"/>
        <v>3882</v>
      </c>
      <c r="Y3879" s="38">
        <f t="shared" si="343"/>
        <v>514.02599999999995</v>
      </c>
    </row>
    <row r="3880" spans="1:25" x14ac:dyDescent="0.2">
      <c r="A3880" s="37">
        <f t="shared" si="346"/>
        <v>3878</v>
      </c>
      <c r="B3880" s="38">
        <v>513.654</v>
      </c>
      <c r="H3880" s="37">
        <f t="shared" si="347"/>
        <v>3878</v>
      </c>
      <c r="I3880" s="42">
        <f t="shared" si="344"/>
        <v>513.62113606340813</v>
      </c>
      <c r="O3880" s="43"/>
      <c r="P3880" s="43"/>
      <c r="X3880" s="37">
        <f t="shared" si="345"/>
        <v>3883</v>
      </c>
      <c r="Y3880" s="38">
        <f t="shared" si="343"/>
        <v>514.11900000000003</v>
      </c>
    </row>
    <row r="3881" spans="1:25" x14ac:dyDescent="0.2">
      <c r="A3881" s="37">
        <f t="shared" si="346"/>
        <v>3879</v>
      </c>
      <c r="B3881" s="38">
        <v>513.74699999999996</v>
      </c>
      <c r="H3881" s="37">
        <f t="shared" si="347"/>
        <v>3879</v>
      </c>
      <c r="I3881" s="42">
        <f t="shared" si="344"/>
        <v>513.71413474240421</v>
      </c>
      <c r="O3881" s="43"/>
      <c r="P3881" s="43"/>
      <c r="X3881" s="37">
        <f t="shared" si="345"/>
        <v>3884</v>
      </c>
      <c r="Y3881" s="38">
        <f t="shared" si="343"/>
        <v>514.21199999999999</v>
      </c>
    </row>
    <row r="3882" spans="1:25" x14ac:dyDescent="0.2">
      <c r="A3882" s="37">
        <f t="shared" si="346"/>
        <v>3880</v>
      </c>
      <c r="B3882" s="38">
        <v>513.84</v>
      </c>
      <c r="H3882" s="37">
        <f t="shared" si="347"/>
        <v>3880</v>
      </c>
      <c r="I3882" s="42">
        <f t="shared" si="344"/>
        <v>513.80713342140029</v>
      </c>
      <c r="O3882" s="43"/>
      <c r="P3882" s="43"/>
      <c r="X3882" s="37">
        <f t="shared" si="345"/>
        <v>3885</v>
      </c>
      <c r="Y3882" s="38">
        <f t="shared" si="343"/>
        <v>514.30500000000006</v>
      </c>
    </row>
    <row r="3883" spans="1:25" x14ac:dyDescent="0.2">
      <c r="A3883" s="37">
        <f t="shared" si="346"/>
        <v>3881</v>
      </c>
      <c r="B3883" s="38">
        <v>513.93299999999999</v>
      </c>
      <c r="H3883" s="37">
        <f t="shared" si="347"/>
        <v>3881</v>
      </c>
      <c r="I3883" s="42">
        <f t="shared" si="344"/>
        <v>513.90013210039626</v>
      </c>
      <c r="O3883" s="43"/>
      <c r="P3883" s="43"/>
      <c r="X3883" s="37">
        <f t="shared" si="345"/>
        <v>3886</v>
      </c>
      <c r="Y3883" s="38">
        <f t="shared" si="343"/>
        <v>514.39800000000002</v>
      </c>
    </row>
    <row r="3884" spans="1:25" x14ac:dyDescent="0.2">
      <c r="A3884" s="37">
        <f t="shared" si="346"/>
        <v>3882</v>
      </c>
      <c r="B3884" s="38">
        <v>514.02599999999995</v>
      </c>
      <c r="H3884" s="37">
        <f t="shared" si="347"/>
        <v>3882</v>
      </c>
      <c r="I3884" s="42">
        <f t="shared" si="344"/>
        <v>513.99313077939235</v>
      </c>
      <c r="O3884" s="43"/>
      <c r="P3884" s="43"/>
      <c r="X3884" s="37">
        <f t="shared" si="345"/>
        <v>3887</v>
      </c>
      <c r="Y3884" s="38">
        <f t="shared" si="343"/>
        <v>514.49099999999999</v>
      </c>
    </row>
    <row r="3885" spans="1:25" x14ac:dyDescent="0.2">
      <c r="A3885" s="37">
        <f t="shared" si="346"/>
        <v>3883</v>
      </c>
      <c r="B3885" s="38">
        <v>514.11900000000003</v>
      </c>
      <c r="H3885" s="37">
        <f t="shared" si="347"/>
        <v>3883</v>
      </c>
      <c r="I3885" s="42">
        <f t="shared" si="344"/>
        <v>514.08612945838831</v>
      </c>
      <c r="O3885" s="43"/>
      <c r="P3885" s="43"/>
      <c r="X3885" s="37">
        <f t="shared" si="345"/>
        <v>3888</v>
      </c>
      <c r="Y3885" s="38">
        <f t="shared" si="343"/>
        <v>514.58400000000006</v>
      </c>
    </row>
    <row r="3886" spans="1:25" x14ac:dyDescent="0.2">
      <c r="A3886" s="37">
        <f t="shared" si="346"/>
        <v>3884</v>
      </c>
      <c r="B3886" s="38">
        <v>514.21199999999999</v>
      </c>
      <c r="H3886" s="37">
        <f t="shared" si="347"/>
        <v>3884</v>
      </c>
      <c r="I3886" s="42">
        <f t="shared" si="344"/>
        <v>514.1791281373844</v>
      </c>
      <c r="O3886" s="43"/>
      <c r="P3886" s="43"/>
      <c r="X3886" s="37">
        <f t="shared" si="345"/>
        <v>3889</v>
      </c>
      <c r="Y3886" s="38">
        <f t="shared" si="343"/>
        <v>514.67700000000002</v>
      </c>
    </row>
    <row r="3887" spans="1:25" x14ac:dyDescent="0.2">
      <c r="A3887" s="37">
        <f t="shared" si="346"/>
        <v>3885</v>
      </c>
      <c r="B3887" s="38">
        <v>514.30500000000006</v>
      </c>
      <c r="H3887" s="37">
        <f t="shared" si="347"/>
        <v>3885</v>
      </c>
      <c r="I3887" s="42">
        <f t="shared" si="344"/>
        <v>514.27212681638048</v>
      </c>
      <c r="O3887" s="43"/>
      <c r="P3887" s="43"/>
      <c r="X3887" s="37">
        <f t="shared" si="345"/>
        <v>3890</v>
      </c>
      <c r="Y3887" s="38">
        <f t="shared" si="343"/>
        <v>514.77</v>
      </c>
    </row>
    <row r="3888" spans="1:25" x14ac:dyDescent="0.2">
      <c r="A3888" s="37">
        <f t="shared" si="346"/>
        <v>3886</v>
      </c>
      <c r="B3888" s="38">
        <v>514.39800000000002</v>
      </c>
      <c r="H3888" s="37">
        <f t="shared" si="347"/>
        <v>3886</v>
      </c>
      <c r="I3888" s="42">
        <f t="shared" si="344"/>
        <v>514.36512549537645</v>
      </c>
      <c r="O3888" s="43"/>
      <c r="P3888" s="43"/>
      <c r="X3888" s="37">
        <f t="shared" si="345"/>
        <v>3891</v>
      </c>
      <c r="Y3888" s="38">
        <f t="shared" si="343"/>
        <v>514.86300000000006</v>
      </c>
    </row>
    <row r="3889" spans="1:25" x14ac:dyDescent="0.2">
      <c r="A3889" s="37">
        <f t="shared" si="346"/>
        <v>3887</v>
      </c>
      <c r="B3889" s="38">
        <v>514.49099999999999</v>
      </c>
      <c r="H3889" s="37">
        <f t="shared" si="347"/>
        <v>3887</v>
      </c>
      <c r="I3889" s="42">
        <f t="shared" si="344"/>
        <v>514.45812417437253</v>
      </c>
      <c r="O3889" s="43"/>
      <c r="P3889" s="43"/>
      <c r="X3889" s="37">
        <f t="shared" si="345"/>
        <v>3892</v>
      </c>
      <c r="Y3889" s="38">
        <f t="shared" si="343"/>
        <v>514.95600000000002</v>
      </c>
    </row>
    <row r="3890" spans="1:25" x14ac:dyDescent="0.2">
      <c r="A3890" s="37">
        <f t="shared" si="346"/>
        <v>3888</v>
      </c>
      <c r="B3890" s="38">
        <v>514.58400000000006</v>
      </c>
      <c r="H3890" s="37">
        <f t="shared" si="347"/>
        <v>3888</v>
      </c>
      <c r="I3890" s="42">
        <f t="shared" si="344"/>
        <v>514.5511228533685</v>
      </c>
      <c r="O3890" s="43"/>
      <c r="P3890" s="43"/>
      <c r="X3890" s="37">
        <f t="shared" si="345"/>
        <v>3893</v>
      </c>
      <c r="Y3890" s="38">
        <f t="shared" si="343"/>
        <v>515.04899999999998</v>
      </c>
    </row>
    <row r="3891" spans="1:25" x14ac:dyDescent="0.2">
      <c r="A3891" s="37">
        <f t="shared" si="346"/>
        <v>3889</v>
      </c>
      <c r="B3891" s="38">
        <v>514.67700000000002</v>
      </c>
      <c r="H3891" s="37">
        <f t="shared" si="347"/>
        <v>3889</v>
      </c>
      <c r="I3891" s="42">
        <f t="shared" si="344"/>
        <v>514.64412153236458</v>
      </c>
      <c r="O3891" s="43"/>
      <c r="P3891" s="43"/>
      <c r="X3891" s="37">
        <f t="shared" si="345"/>
        <v>3894</v>
      </c>
      <c r="Y3891" s="38">
        <f t="shared" si="343"/>
        <v>515.14200000000005</v>
      </c>
    </row>
    <row r="3892" spans="1:25" x14ac:dyDescent="0.2">
      <c r="A3892" s="37">
        <f t="shared" si="346"/>
        <v>3890</v>
      </c>
      <c r="B3892" s="38">
        <v>514.77</v>
      </c>
      <c r="H3892" s="37">
        <f t="shared" si="347"/>
        <v>3890</v>
      </c>
      <c r="I3892" s="42">
        <f t="shared" si="344"/>
        <v>514.73712021136066</v>
      </c>
      <c r="O3892" s="43"/>
      <c r="P3892" s="43"/>
      <c r="X3892" s="37">
        <f t="shared" si="345"/>
        <v>3895</v>
      </c>
      <c r="Y3892" s="38">
        <f t="shared" si="343"/>
        <v>515.23500000000001</v>
      </c>
    </row>
    <row r="3893" spans="1:25" x14ac:dyDescent="0.2">
      <c r="A3893" s="37">
        <f t="shared" si="346"/>
        <v>3891</v>
      </c>
      <c r="B3893" s="38">
        <v>514.86300000000006</v>
      </c>
      <c r="H3893" s="37">
        <f t="shared" si="347"/>
        <v>3891</v>
      </c>
      <c r="I3893" s="42">
        <f t="shared" si="344"/>
        <v>514.83011889035663</v>
      </c>
      <c r="O3893" s="43"/>
      <c r="P3893" s="43"/>
      <c r="X3893" s="37">
        <f t="shared" si="345"/>
        <v>3896</v>
      </c>
      <c r="Y3893" s="38">
        <f t="shared" si="343"/>
        <v>515.32799999999997</v>
      </c>
    </row>
    <row r="3894" spans="1:25" x14ac:dyDescent="0.2">
      <c r="A3894" s="37">
        <f t="shared" si="346"/>
        <v>3892</v>
      </c>
      <c r="B3894" s="38">
        <v>514.95600000000002</v>
      </c>
      <c r="H3894" s="37">
        <f t="shared" si="347"/>
        <v>3892</v>
      </c>
      <c r="I3894" s="42">
        <f t="shared" si="344"/>
        <v>514.92311756935271</v>
      </c>
      <c r="O3894" s="43"/>
      <c r="P3894" s="43"/>
      <c r="X3894" s="37">
        <f t="shared" si="345"/>
        <v>3897</v>
      </c>
      <c r="Y3894" s="38">
        <f t="shared" ref="Y3894:Y3957" si="348">SUM(Y$2997+((Y$3997-Y$2997)*((X3894-X$2997)/(X$3997-X$2997))))</f>
        <v>515.42100000000005</v>
      </c>
    </row>
    <row r="3895" spans="1:25" x14ac:dyDescent="0.2">
      <c r="A3895" s="37">
        <f t="shared" si="346"/>
        <v>3893</v>
      </c>
      <c r="B3895" s="38">
        <v>515.04899999999998</v>
      </c>
      <c r="H3895" s="37">
        <f t="shared" si="347"/>
        <v>3893</v>
      </c>
      <c r="I3895" s="42">
        <f t="shared" si="344"/>
        <v>515.01611624834868</v>
      </c>
      <c r="O3895" s="43"/>
      <c r="P3895" s="43"/>
      <c r="X3895" s="37">
        <f t="shared" si="345"/>
        <v>3898</v>
      </c>
      <c r="Y3895" s="38">
        <f t="shared" si="348"/>
        <v>515.51400000000001</v>
      </c>
    </row>
    <row r="3896" spans="1:25" x14ac:dyDescent="0.2">
      <c r="A3896" s="37">
        <f t="shared" si="346"/>
        <v>3894</v>
      </c>
      <c r="B3896" s="38">
        <v>515.14200000000005</v>
      </c>
      <c r="H3896" s="37">
        <f t="shared" si="347"/>
        <v>3894</v>
      </c>
      <c r="I3896" s="42">
        <f t="shared" si="344"/>
        <v>515.10911492734476</v>
      </c>
      <c r="O3896" s="43"/>
      <c r="P3896" s="43"/>
      <c r="X3896" s="37">
        <f t="shared" si="345"/>
        <v>3899</v>
      </c>
      <c r="Y3896" s="38">
        <f t="shared" si="348"/>
        <v>515.60699999999997</v>
      </c>
    </row>
    <row r="3897" spans="1:25" x14ac:dyDescent="0.2">
      <c r="A3897" s="37">
        <f t="shared" si="346"/>
        <v>3895</v>
      </c>
      <c r="B3897" s="38">
        <v>515.23500000000001</v>
      </c>
      <c r="H3897" s="37">
        <f t="shared" si="347"/>
        <v>3895</v>
      </c>
      <c r="I3897" s="42">
        <f t="shared" si="344"/>
        <v>515.20211360634084</v>
      </c>
      <c r="O3897" s="43"/>
      <c r="P3897" s="43"/>
      <c r="X3897" s="37">
        <f t="shared" si="345"/>
        <v>3900</v>
      </c>
      <c r="Y3897" s="38">
        <f t="shared" si="348"/>
        <v>515.70000000000005</v>
      </c>
    </row>
    <row r="3898" spans="1:25" x14ac:dyDescent="0.2">
      <c r="A3898" s="37">
        <f t="shared" si="346"/>
        <v>3896</v>
      </c>
      <c r="B3898" s="38">
        <v>515.32799999999997</v>
      </c>
      <c r="H3898" s="37">
        <f t="shared" si="347"/>
        <v>3896</v>
      </c>
      <c r="I3898" s="42">
        <f t="shared" si="344"/>
        <v>515.29511228533681</v>
      </c>
      <c r="O3898" s="43"/>
      <c r="P3898" s="43"/>
      <c r="X3898" s="37">
        <f t="shared" si="345"/>
        <v>3901</v>
      </c>
      <c r="Y3898" s="38">
        <f t="shared" si="348"/>
        <v>515.79300000000001</v>
      </c>
    </row>
    <row r="3899" spans="1:25" x14ac:dyDescent="0.2">
      <c r="A3899" s="37">
        <f t="shared" si="346"/>
        <v>3897</v>
      </c>
      <c r="B3899" s="38">
        <v>515.42100000000005</v>
      </c>
      <c r="H3899" s="37">
        <f t="shared" si="347"/>
        <v>3897</v>
      </c>
      <c r="I3899" s="42">
        <f t="shared" si="344"/>
        <v>515.3881109643329</v>
      </c>
      <c r="O3899" s="43"/>
      <c r="P3899" s="43"/>
      <c r="X3899" s="37">
        <f t="shared" si="345"/>
        <v>3902</v>
      </c>
      <c r="Y3899" s="38">
        <f t="shared" si="348"/>
        <v>515.88599999999997</v>
      </c>
    </row>
    <row r="3900" spans="1:25" x14ac:dyDescent="0.2">
      <c r="A3900" s="37">
        <f t="shared" si="346"/>
        <v>3898</v>
      </c>
      <c r="B3900" s="38">
        <v>515.51400000000001</v>
      </c>
      <c r="H3900" s="37">
        <f t="shared" si="347"/>
        <v>3898</v>
      </c>
      <c r="I3900" s="42">
        <f t="shared" ref="I3900:I3963" si="349">SUM($F$47+(($F$48-$F$47)*((H3900-$E$47)/($E$48-$E$47))))</f>
        <v>515.48110964332886</v>
      </c>
      <c r="O3900" s="43"/>
      <c r="P3900" s="43"/>
      <c r="X3900" s="37">
        <f t="shared" si="345"/>
        <v>3903</v>
      </c>
      <c r="Y3900" s="38">
        <f t="shared" si="348"/>
        <v>515.97900000000004</v>
      </c>
    </row>
    <row r="3901" spans="1:25" x14ac:dyDescent="0.2">
      <c r="A3901" s="37">
        <f t="shared" si="346"/>
        <v>3899</v>
      </c>
      <c r="B3901" s="38">
        <v>515.60699999999997</v>
      </c>
      <c r="H3901" s="37">
        <f t="shared" si="347"/>
        <v>3899</v>
      </c>
      <c r="I3901" s="42">
        <f t="shared" si="349"/>
        <v>515.57410832232495</v>
      </c>
      <c r="O3901" s="43"/>
      <c r="P3901" s="43"/>
      <c r="X3901" s="37">
        <f t="shared" si="345"/>
        <v>3904</v>
      </c>
      <c r="Y3901" s="38">
        <f t="shared" si="348"/>
        <v>516.072</v>
      </c>
    </row>
    <row r="3902" spans="1:25" x14ac:dyDescent="0.2">
      <c r="A3902" s="37">
        <f t="shared" si="346"/>
        <v>3900</v>
      </c>
      <c r="B3902" s="38">
        <v>515.70000000000005</v>
      </c>
      <c r="H3902" s="37">
        <f t="shared" si="347"/>
        <v>3900</v>
      </c>
      <c r="I3902" s="42">
        <f t="shared" si="349"/>
        <v>515.66710700132103</v>
      </c>
      <c r="O3902" s="43"/>
      <c r="P3902" s="43"/>
      <c r="X3902" s="37">
        <f t="shared" si="345"/>
        <v>3905</v>
      </c>
      <c r="Y3902" s="38">
        <f t="shared" si="348"/>
        <v>516.16499999999996</v>
      </c>
    </row>
    <row r="3903" spans="1:25" x14ac:dyDescent="0.2">
      <c r="A3903" s="37">
        <f t="shared" si="346"/>
        <v>3901</v>
      </c>
      <c r="B3903" s="38">
        <v>515.79300000000001</v>
      </c>
      <c r="H3903" s="37">
        <f t="shared" si="347"/>
        <v>3901</v>
      </c>
      <c r="I3903" s="42">
        <f t="shared" si="349"/>
        <v>515.760105680317</v>
      </c>
      <c r="O3903" s="43"/>
      <c r="P3903" s="43"/>
      <c r="X3903" s="37">
        <f t="shared" si="345"/>
        <v>3906</v>
      </c>
      <c r="Y3903" s="38">
        <f t="shared" si="348"/>
        <v>516.25800000000004</v>
      </c>
    </row>
    <row r="3904" spans="1:25" x14ac:dyDescent="0.2">
      <c r="A3904" s="37">
        <f t="shared" si="346"/>
        <v>3902</v>
      </c>
      <c r="B3904" s="38">
        <v>515.88599999999997</v>
      </c>
      <c r="H3904" s="37">
        <f t="shared" si="347"/>
        <v>3902</v>
      </c>
      <c r="I3904" s="42">
        <f t="shared" si="349"/>
        <v>515.85310435931308</v>
      </c>
      <c r="O3904" s="43"/>
      <c r="P3904" s="43"/>
      <c r="X3904" s="37">
        <f t="shared" si="345"/>
        <v>3907</v>
      </c>
      <c r="Y3904" s="38">
        <f t="shared" si="348"/>
        <v>516.351</v>
      </c>
    </row>
    <row r="3905" spans="1:25" x14ac:dyDescent="0.2">
      <c r="A3905" s="37">
        <f t="shared" si="346"/>
        <v>3903</v>
      </c>
      <c r="B3905" s="38">
        <v>515.97900000000004</v>
      </c>
      <c r="H3905" s="37">
        <f t="shared" si="347"/>
        <v>3903</v>
      </c>
      <c r="I3905" s="42">
        <f t="shared" si="349"/>
        <v>515.94610303830916</v>
      </c>
      <c r="O3905" s="43"/>
      <c r="P3905" s="43"/>
      <c r="X3905" s="37">
        <f t="shared" si="345"/>
        <v>3908</v>
      </c>
      <c r="Y3905" s="38">
        <f t="shared" si="348"/>
        <v>516.44399999999996</v>
      </c>
    </row>
    <row r="3906" spans="1:25" x14ac:dyDescent="0.2">
      <c r="A3906" s="37">
        <f t="shared" si="346"/>
        <v>3904</v>
      </c>
      <c r="B3906" s="38">
        <v>516.072</v>
      </c>
      <c r="H3906" s="37">
        <f t="shared" si="347"/>
        <v>3904</v>
      </c>
      <c r="I3906" s="42">
        <f t="shared" si="349"/>
        <v>516.03910171730513</v>
      </c>
      <c r="O3906" s="43"/>
      <c r="P3906" s="43"/>
      <c r="X3906" s="37">
        <f t="shared" si="345"/>
        <v>3909</v>
      </c>
      <c r="Y3906" s="38">
        <f t="shared" si="348"/>
        <v>516.53700000000003</v>
      </c>
    </row>
    <row r="3907" spans="1:25" x14ac:dyDescent="0.2">
      <c r="A3907" s="37">
        <f t="shared" si="346"/>
        <v>3905</v>
      </c>
      <c r="B3907" s="38">
        <v>516.16499999999996</v>
      </c>
      <c r="H3907" s="37">
        <f t="shared" si="347"/>
        <v>3905</v>
      </c>
      <c r="I3907" s="42">
        <f t="shared" si="349"/>
        <v>516.13210039630121</v>
      </c>
      <c r="O3907" s="43"/>
      <c r="P3907" s="43"/>
      <c r="X3907" s="37">
        <f t="shared" si="345"/>
        <v>3910</v>
      </c>
      <c r="Y3907" s="38">
        <f t="shared" si="348"/>
        <v>516.63</v>
      </c>
    </row>
    <row r="3908" spans="1:25" x14ac:dyDescent="0.2">
      <c r="A3908" s="37">
        <f t="shared" si="346"/>
        <v>3906</v>
      </c>
      <c r="B3908" s="38">
        <v>516.25800000000004</v>
      </c>
      <c r="H3908" s="37">
        <f t="shared" si="347"/>
        <v>3906</v>
      </c>
      <c r="I3908" s="42">
        <f t="shared" si="349"/>
        <v>516.22509907529718</v>
      </c>
      <c r="O3908" s="43"/>
      <c r="P3908" s="43"/>
      <c r="X3908" s="37">
        <f t="shared" ref="X3908:X3971" si="350">X3907+1</f>
        <v>3911</v>
      </c>
      <c r="Y3908" s="38">
        <f t="shared" si="348"/>
        <v>516.72299999999996</v>
      </c>
    </row>
    <row r="3909" spans="1:25" x14ac:dyDescent="0.2">
      <c r="A3909" s="37">
        <f t="shared" si="346"/>
        <v>3907</v>
      </c>
      <c r="B3909" s="38">
        <v>516.351</v>
      </c>
      <c r="H3909" s="37">
        <f t="shared" si="347"/>
        <v>3907</v>
      </c>
      <c r="I3909" s="42">
        <f t="shared" si="349"/>
        <v>516.31809775429326</v>
      </c>
      <c r="O3909" s="43"/>
      <c r="P3909" s="43"/>
      <c r="X3909" s="37">
        <f t="shared" si="350"/>
        <v>3912</v>
      </c>
      <c r="Y3909" s="38">
        <f t="shared" si="348"/>
        <v>516.81600000000003</v>
      </c>
    </row>
    <row r="3910" spans="1:25" x14ac:dyDescent="0.2">
      <c r="A3910" s="37">
        <f t="shared" si="346"/>
        <v>3908</v>
      </c>
      <c r="B3910" s="38">
        <v>516.44399999999996</v>
      </c>
      <c r="H3910" s="37">
        <f t="shared" si="347"/>
        <v>3908</v>
      </c>
      <c r="I3910" s="42">
        <f t="shared" si="349"/>
        <v>516.41109643328934</v>
      </c>
      <c r="O3910" s="43"/>
      <c r="P3910" s="43"/>
      <c r="X3910" s="37">
        <f t="shared" si="350"/>
        <v>3913</v>
      </c>
      <c r="Y3910" s="38">
        <f t="shared" si="348"/>
        <v>516.90899999999999</v>
      </c>
    </row>
    <row r="3911" spans="1:25" x14ac:dyDescent="0.2">
      <c r="A3911" s="37">
        <f t="shared" si="346"/>
        <v>3909</v>
      </c>
      <c r="B3911" s="38">
        <v>516.53700000000003</v>
      </c>
      <c r="H3911" s="37">
        <f t="shared" si="347"/>
        <v>3909</v>
      </c>
      <c r="I3911" s="42">
        <f t="shared" si="349"/>
        <v>516.50409511228531</v>
      </c>
      <c r="O3911" s="43"/>
      <c r="P3911" s="43"/>
      <c r="X3911" s="37">
        <f t="shared" si="350"/>
        <v>3914</v>
      </c>
      <c r="Y3911" s="38">
        <f t="shared" si="348"/>
        <v>517.00199999999995</v>
      </c>
    </row>
    <row r="3912" spans="1:25" x14ac:dyDescent="0.2">
      <c r="A3912" s="37">
        <f t="shared" si="346"/>
        <v>3910</v>
      </c>
      <c r="B3912" s="38">
        <v>516.63</v>
      </c>
      <c r="H3912" s="37">
        <f t="shared" si="347"/>
        <v>3910</v>
      </c>
      <c r="I3912" s="42">
        <f t="shared" si="349"/>
        <v>516.5970937912814</v>
      </c>
      <c r="O3912" s="43"/>
      <c r="P3912" s="43"/>
      <c r="X3912" s="37">
        <f t="shared" si="350"/>
        <v>3915</v>
      </c>
      <c r="Y3912" s="38">
        <f t="shared" si="348"/>
        <v>517.09500000000003</v>
      </c>
    </row>
    <row r="3913" spans="1:25" x14ac:dyDescent="0.2">
      <c r="A3913" s="37">
        <f t="shared" ref="A3913:A3976" si="351">A3912+1</f>
        <v>3911</v>
      </c>
      <c r="B3913" s="38">
        <v>516.72299999999996</v>
      </c>
      <c r="H3913" s="37">
        <f t="shared" ref="H3913:H3976" si="352">H3912+1</f>
        <v>3911</v>
      </c>
      <c r="I3913" s="42">
        <f t="shared" si="349"/>
        <v>516.69009247027736</v>
      </c>
      <c r="O3913" s="43"/>
      <c r="P3913" s="43"/>
      <c r="X3913" s="37">
        <f t="shared" si="350"/>
        <v>3916</v>
      </c>
      <c r="Y3913" s="38">
        <f t="shared" si="348"/>
        <v>517.18799999999999</v>
      </c>
    </row>
    <row r="3914" spans="1:25" x14ac:dyDescent="0.2">
      <c r="A3914" s="37">
        <f t="shared" si="351"/>
        <v>3912</v>
      </c>
      <c r="B3914" s="38">
        <v>516.81600000000003</v>
      </c>
      <c r="H3914" s="37">
        <f t="shared" si="352"/>
        <v>3912</v>
      </c>
      <c r="I3914" s="42">
        <f t="shared" si="349"/>
        <v>516.78309114927345</v>
      </c>
      <c r="O3914" s="43"/>
      <c r="P3914" s="43"/>
      <c r="X3914" s="37">
        <f t="shared" si="350"/>
        <v>3917</v>
      </c>
      <c r="Y3914" s="38">
        <f t="shared" si="348"/>
        <v>517.28099999999995</v>
      </c>
    </row>
    <row r="3915" spans="1:25" x14ac:dyDescent="0.2">
      <c r="A3915" s="37">
        <f t="shared" si="351"/>
        <v>3913</v>
      </c>
      <c r="B3915" s="38">
        <v>516.90899999999999</v>
      </c>
      <c r="H3915" s="37">
        <f t="shared" si="352"/>
        <v>3913</v>
      </c>
      <c r="I3915" s="42">
        <f t="shared" si="349"/>
        <v>516.87608982826953</v>
      </c>
      <c r="O3915" s="43"/>
      <c r="P3915" s="43"/>
      <c r="X3915" s="37">
        <f t="shared" si="350"/>
        <v>3918</v>
      </c>
      <c r="Y3915" s="38">
        <f t="shared" si="348"/>
        <v>517.37400000000002</v>
      </c>
    </row>
    <row r="3916" spans="1:25" x14ac:dyDescent="0.2">
      <c r="A3916" s="37">
        <f t="shared" si="351"/>
        <v>3914</v>
      </c>
      <c r="B3916" s="38">
        <v>517.00199999999995</v>
      </c>
      <c r="H3916" s="37">
        <f t="shared" si="352"/>
        <v>3914</v>
      </c>
      <c r="I3916" s="42">
        <f t="shared" si="349"/>
        <v>516.9690885072655</v>
      </c>
      <c r="O3916" s="43"/>
      <c r="P3916" s="43"/>
      <c r="X3916" s="37">
        <f t="shared" si="350"/>
        <v>3919</v>
      </c>
      <c r="Y3916" s="38">
        <f t="shared" si="348"/>
        <v>517.46699999999998</v>
      </c>
    </row>
    <row r="3917" spans="1:25" x14ac:dyDescent="0.2">
      <c r="A3917" s="37">
        <f t="shared" si="351"/>
        <v>3915</v>
      </c>
      <c r="B3917" s="38">
        <v>517.09500000000003</v>
      </c>
      <c r="H3917" s="37">
        <f t="shared" si="352"/>
        <v>3915</v>
      </c>
      <c r="I3917" s="42">
        <f t="shared" si="349"/>
        <v>517.06208718626158</v>
      </c>
      <c r="O3917" s="43"/>
      <c r="P3917" s="43"/>
      <c r="X3917" s="37">
        <f t="shared" si="350"/>
        <v>3920</v>
      </c>
      <c r="Y3917" s="38">
        <f t="shared" si="348"/>
        <v>517.55999999999995</v>
      </c>
    </row>
    <row r="3918" spans="1:25" x14ac:dyDescent="0.2">
      <c r="A3918" s="37">
        <f t="shared" si="351"/>
        <v>3916</v>
      </c>
      <c r="B3918" s="38">
        <v>517.18799999999999</v>
      </c>
      <c r="H3918" s="37">
        <f t="shared" si="352"/>
        <v>3916</v>
      </c>
      <c r="I3918" s="42">
        <f t="shared" si="349"/>
        <v>517.15508586525755</v>
      </c>
      <c r="O3918" s="43"/>
      <c r="P3918" s="43"/>
      <c r="X3918" s="37">
        <f t="shared" si="350"/>
        <v>3921</v>
      </c>
      <c r="Y3918" s="38">
        <f t="shared" si="348"/>
        <v>517.65300000000002</v>
      </c>
    </row>
    <row r="3919" spans="1:25" x14ac:dyDescent="0.2">
      <c r="A3919" s="37">
        <f t="shared" si="351"/>
        <v>3917</v>
      </c>
      <c r="B3919" s="38">
        <v>517.28099999999995</v>
      </c>
      <c r="H3919" s="37">
        <f t="shared" si="352"/>
        <v>3917</v>
      </c>
      <c r="I3919" s="42">
        <f t="shared" si="349"/>
        <v>517.24808454425363</v>
      </c>
      <c r="O3919" s="43"/>
      <c r="P3919" s="43"/>
      <c r="X3919" s="37">
        <f t="shared" si="350"/>
        <v>3922</v>
      </c>
      <c r="Y3919" s="38">
        <f t="shared" si="348"/>
        <v>517.74599999999998</v>
      </c>
    </row>
    <row r="3920" spans="1:25" x14ac:dyDescent="0.2">
      <c r="A3920" s="37">
        <f t="shared" si="351"/>
        <v>3918</v>
      </c>
      <c r="B3920" s="38">
        <v>517.37400000000002</v>
      </c>
      <c r="H3920" s="37">
        <f t="shared" si="352"/>
        <v>3918</v>
      </c>
      <c r="I3920" s="42">
        <f t="shared" si="349"/>
        <v>517.34108322324971</v>
      </c>
      <c r="O3920" s="43"/>
      <c r="P3920" s="43"/>
      <c r="X3920" s="37">
        <f t="shared" si="350"/>
        <v>3923</v>
      </c>
      <c r="Y3920" s="38">
        <f t="shared" si="348"/>
        <v>517.83899999999994</v>
      </c>
    </row>
    <row r="3921" spans="1:25" x14ac:dyDescent="0.2">
      <c r="A3921" s="37">
        <f t="shared" si="351"/>
        <v>3919</v>
      </c>
      <c r="B3921" s="38">
        <v>517.46699999999998</v>
      </c>
      <c r="H3921" s="37">
        <f t="shared" si="352"/>
        <v>3919</v>
      </c>
      <c r="I3921" s="42">
        <f t="shared" si="349"/>
        <v>517.43408190224568</v>
      </c>
      <c r="O3921" s="43"/>
      <c r="P3921" s="43"/>
      <c r="X3921" s="37">
        <f t="shared" si="350"/>
        <v>3924</v>
      </c>
      <c r="Y3921" s="38">
        <f t="shared" si="348"/>
        <v>517.93200000000002</v>
      </c>
    </row>
    <row r="3922" spans="1:25" x14ac:dyDescent="0.2">
      <c r="A3922" s="37">
        <f t="shared" si="351"/>
        <v>3920</v>
      </c>
      <c r="B3922" s="38">
        <v>517.55999999999995</v>
      </c>
      <c r="H3922" s="37">
        <f t="shared" si="352"/>
        <v>3920</v>
      </c>
      <c r="I3922" s="42">
        <f t="shared" si="349"/>
        <v>517.52708058124176</v>
      </c>
      <c r="O3922" s="43"/>
      <c r="P3922" s="43"/>
      <c r="X3922" s="37">
        <f t="shared" si="350"/>
        <v>3925</v>
      </c>
      <c r="Y3922" s="38">
        <f t="shared" si="348"/>
        <v>518.02499999999998</v>
      </c>
    </row>
    <row r="3923" spans="1:25" x14ac:dyDescent="0.2">
      <c r="A3923" s="37">
        <f t="shared" si="351"/>
        <v>3921</v>
      </c>
      <c r="B3923" s="38">
        <v>517.65300000000002</v>
      </c>
      <c r="H3923" s="37">
        <f t="shared" si="352"/>
        <v>3921</v>
      </c>
      <c r="I3923" s="42">
        <f t="shared" si="349"/>
        <v>517.62007926023773</v>
      </c>
      <c r="O3923" s="43"/>
      <c r="P3923" s="43"/>
      <c r="X3923" s="37">
        <f t="shared" si="350"/>
        <v>3926</v>
      </c>
      <c r="Y3923" s="38">
        <f t="shared" si="348"/>
        <v>518.11800000000005</v>
      </c>
    </row>
    <row r="3924" spans="1:25" x14ac:dyDescent="0.2">
      <c r="A3924" s="37">
        <f t="shared" si="351"/>
        <v>3922</v>
      </c>
      <c r="B3924" s="38">
        <v>517.74599999999998</v>
      </c>
      <c r="H3924" s="37">
        <f t="shared" si="352"/>
        <v>3922</v>
      </c>
      <c r="I3924" s="42">
        <f t="shared" si="349"/>
        <v>517.71307793923381</v>
      </c>
      <c r="O3924" s="43"/>
      <c r="P3924" s="43"/>
      <c r="X3924" s="37">
        <f t="shared" si="350"/>
        <v>3927</v>
      </c>
      <c r="Y3924" s="38">
        <f t="shared" si="348"/>
        <v>518.21100000000001</v>
      </c>
    </row>
    <row r="3925" spans="1:25" x14ac:dyDescent="0.2">
      <c r="A3925" s="37">
        <f t="shared" si="351"/>
        <v>3923</v>
      </c>
      <c r="B3925" s="38">
        <v>517.83899999999994</v>
      </c>
      <c r="H3925" s="37">
        <f t="shared" si="352"/>
        <v>3923</v>
      </c>
      <c r="I3925" s="42">
        <f t="shared" si="349"/>
        <v>517.80607661822989</v>
      </c>
      <c r="O3925" s="43"/>
      <c r="P3925" s="43"/>
      <c r="X3925" s="37">
        <f t="shared" si="350"/>
        <v>3928</v>
      </c>
      <c r="Y3925" s="38">
        <f t="shared" si="348"/>
        <v>518.30399999999997</v>
      </c>
    </row>
    <row r="3926" spans="1:25" x14ac:dyDescent="0.2">
      <c r="A3926" s="37">
        <f t="shared" si="351"/>
        <v>3924</v>
      </c>
      <c r="B3926" s="38">
        <v>517.93200000000002</v>
      </c>
      <c r="H3926" s="37">
        <f t="shared" si="352"/>
        <v>3924</v>
      </c>
      <c r="I3926" s="42">
        <f t="shared" si="349"/>
        <v>517.89907529722586</v>
      </c>
      <c r="O3926" s="43"/>
      <c r="P3926" s="43"/>
      <c r="X3926" s="37">
        <f t="shared" si="350"/>
        <v>3929</v>
      </c>
      <c r="Y3926" s="38">
        <f t="shared" si="348"/>
        <v>518.39700000000005</v>
      </c>
    </row>
    <row r="3927" spans="1:25" x14ac:dyDescent="0.2">
      <c r="A3927" s="37">
        <f t="shared" si="351"/>
        <v>3925</v>
      </c>
      <c r="B3927" s="38">
        <v>518.02499999999998</v>
      </c>
      <c r="H3927" s="37">
        <f t="shared" si="352"/>
        <v>3925</v>
      </c>
      <c r="I3927" s="42">
        <f t="shared" si="349"/>
        <v>517.99207397622195</v>
      </c>
      <c r="O3927" s="43"/>
      <c r="P3927" s="43"/>
      <c r="X3927" s="37">
        <f t="shared" si="350"/>
        <v>3930</v>
      </c>
      <c r="Y3927" s="38">
        <f t="shared" si="348"/>
        <v>518.49</v>
      </c>
    </row>
    <row r="3928" spans="1:25" x14ac:dyDescent="0.2">
      <c r="A3928" s="37">
        <f t="shared" si="351"/>
        <v>3926</v>
      </c>
      <c r="B3928" s="38">
        <v>518.11800000000005</v>
      </c>
      <c r="H3928" s="37">
        <f t="shared" si="352"/>
        <v>3926</v>
      </c>
      <c r="I3928" s="42">
        <f t="shared" si="349"/>
        <v>518.08507265521803</v>
      </c>
      <c r="O3928" s="43"/>
      <c r="P3928" s="43"/>
      <c r="X3928" s="37">
        <f t="shared" si="350"/>
        <v>3931</v>
      </c>
      <c r="Y3928" s="38">
        <f t="shared" si="348"/>
        <v>518.58299999999997</v>
      </c>
    </row>
    <row r="3929" spans="1:25" x14ac:dyDescent="0.2">
      <c r="A3929" s="37">
        <f t="shared" si="351"/>
        <v>3927</v>
      </c>
      <c r="B3929" s="38">
        <v>518.21100000000001</v>
      </c>
      <c r="H3929" s="37">
        <f t="shared" si="352"/>
        <v>3927</v>
      </c>
      <c r="I3929" s="42">
        <f t="shared" si="349"/>
        <v>518.178071334214</v>
      </c>
      <c r="O3929" s="43"/>
      <c r="P3929" s="43"/>
      <c r="X3929" s="37">
        <f t="shared" si="350"/>
        <v>3932</v>
      </c>
      <c r="Y3929" s="38">
        <f t="shared" si="348"/>
        <v>518.67600000000004</v>
      </c>
    </row>
    <row r="3930" spans="1:25" x14ac:dyDescent="0.2">
      <c r="A3930" s="37">
        <f t="shared" si="351"/>
        <v>3928</v>
      </c>
      <c r="B3930" s="38">
        <v>518.30399999999997</v>
      </c>
      <c r="H3930" s="37">
        <f t="shared" si="352"/>
        <v>3928</v>
      </c>
      <c r="I3930" s="42">
        <f t="shared" si="349"/>
        <v>518.27107001321008</v>
      </c>
      <c r="O3930" s="43"/>
      <c r="P3930" s="43"/>
      <c r="X3930" s="37">
        <f t="shared" si="350"/>
        <v>3933</v>
      </c>
      <c r="Y3930" s="38">
        <f t="shared" si="348"/>
        <v>518.76900000000001</v>
      </c>
    </row>
    <row r="3931" spans="1:25" x14ac:dyDescent="0.2">
      <c r="A3931" s="37">
        <f t="shared" si="351"/>
        <v>3929</v>
      </c>
      <c r="B3931" s="38">
        <v>518.39700000000005</v>
      </c>
      <c r="H3931" s="37">
        <f t="shared" si="352"/>
        <v>3929</v>
      </c>
      <c r="I3931" s="42">
        <f t="shared" si="349"/>
        <v>518.36406869220605</v>
      </c>
      <c r="O3931" s="43"/>
      <c r="P3931" s="43"/>
      <c r="X3931" s="37">
        <f t="shared" si="350"/>
        <v>3934</v>
      </c>
      <c r="Y3931" s="38">
        <f t="shared" si="348"/>
        <v>518.86199999999997</v>
      </c>
    </row>
    <row r="3932" spans="1:25" x14ac:dyDescent="0.2">
      <c r="A3932" s="37">
        <f t="shared" si="351"/>
        <v>3930</v>
      </c>
      <c r="B3932" s="38">
        <v>518.49</v>
      </c>
      <c r="H3932" s="37">
        <f t="shared" si="352"/>
        <v>3930</v>
      </c>
      <c r="I3932" s="42">
        <f t="shared" si="349"/>
        <v>518.45706737120213</v>
      </c>
      <c r="O3932" s="43"/>
      <c r="P3932" s="43"/>
      <c r="X3932" s="37">
        <f t="shared" si="350"/>
        <v>3935</v>
      </c>
      <c r="Y3932" s="38">
        <f t="shared" si="348"/>
        <v>518.95500000000004</v>
      </c>
    </row>
    <row r="3933" spans="1:25" x14ac:dyDescent="0.2">
      <c r="A3933" s="37">
        <f t="shared" si="351"/>
        <v>3931</v>
      </c>
      <c r="B3933" s="38">
        <v>518.58299999999997</v>
      </c>
      <c r="H3933" s="37">
        <f t="shared" si="352"/>
        <v>3931</v>
      </c>
      <c r="I3933" s="42">
        <f t="shared" si="349"/>
        <v>518.55006605019821</v>
      </c>
      <c r="O3933" s="43"/>
      <c r="P3933" s="43"/>
      <c r="X3933" s="37">
        <f t="shared" si="350"/>
        <v>3936</v>
      </c>
      <c r="Y3933" s="38">
        <f t="shared" si="348"/>
        <v>519.048</v>
      </c>
    </row>
    <row r="3934" spans="1:25" x14ac:dyDescent="0.2">
      <c r="A3934" s="37">
        <f t="shared" si="351"/>
        <v>3932</v>
      </c>
      <c r="B3934" s="38">
        <v>518.67600000000004</v>
      </c>
      <c r="H3934" s="37">
        <f t="shared" si="352"/>
        <v>3932</v>
      </c>
      <c r="I3934" s="42">
        <f t="shared" si="349"/>
        <v>518.64306472919418</v>
      </c>
      <c r="O3934" s="43"/>
      <c r="P3934" s="43"/>
      <c r="X3934" s="37">
        <f t="shared" si="350"/>
        <v>3937</v>
      </c>
      <c r="Y3934" s="38">
        <f t="shared" si="348"/>
        <v>519.14099999999996</v>
      </c>
    </row>
    <row r="3935" spans="1:25" x14ac:dyDescent="0.2">
      <c r="A3935" s="37">
        <f t="shared" si="351"/>
        <v>3933</v>
      </c>
      <c r="B3935" s="38">
        <v>518.76900000000001</v>
      </c>
      <c r="H3935" s="37">
        <f t="shared" si="352"/>
        <v>3933</v>
      </c>
      <c r="I3935" s="42">
        <f t="shared" si="349"/>
        <v>518.73606340819026</v>
      </c>
      <c r="O3935" s="43"/>
      <c r="P3935" s="43"/>
      <c r="X3935" s="37">
        <f t="shared" si="350"/>
        <v>3938</v>
      </c>
      <c r="Y3935" s="38">
        <f t="shared" si="348"/>
        <v>519.23400000000004</v>
      </c>
    </row>
    <row r="3936" spans="1:25" x14ac:dyDescent="0.2">
      <c r="A3936" s="37">
        <f t="shared" si="351"/>
        <v>3934</v>
      </c>
      <c r="B3936" s="38">
        <v>518.86199999999997</v>
      </c>
      <c r="H3936" s="37">
        <f t="shared" si="352"/>
        <v>3934</v>
      </c>
      <c r="I3936" s="42">
        <f t="shared" si="349"/>
        <v>518.82906208718623</v>
      </c>
      <c r="O3936" s="43"/>
      <c r="P3936" s="43"/>
      <c r="X3936" s="37">
        <f t="shared" si="350"/>
        <v>3939</v>
      </c>
      <c r="Y3936" s="38">
        <f t="shared" si="348"/>
        <v>519.327</v>
      </c>
    </row>
    <row r="3937" spans="1:25" x14ac:dyDescent="0.2">
      <c r="A3937" s="37">
        <f t="shared" si="351"/>
        <v>3935</v>
      </c>
      <c r="B3937" s="38">
        <v>518.95500000000004</v>
      </c>
      <c r="H3937" s="37">
        <f t="shared" si="352"/>
        <v>3935</v>
      </c>
      <c r="I3937" s="42">
        <f t="shared" si="349"/>
        <v>518.92206076618231</v>
      </c>
      <c r="O3937" s="43"/>
      <c r="P3937" s="43"/>
      <c r="X3937" s="37">
        <f t="shared" si="350"/>
        <v>3940</v>
      </c>
      <c r="Y3937" s="38">
        <f t="shared" si="348"/>
        <v>519.41999999999996</v>
      </c>
    </row>
    <row r="3938" spans="1:25" x14ac:dyDescent="0.2">
      <c r="A3938" s="37">
        <f t="shared" si="351"/>
        <v>3936</v>
      </c>
      <c r="B3938" s="38">
        <v>519.048</v>
      </c>
      <c r="H3938" s="37">
        <f t="shared" si="352"/>
        <v>3936</v>
      </c>
      <c r="I3938" s="42">
        <f t="shared" si="349"/>
        <v>519.01505944517839</v>
      </c>
      <c r="O3938" s="43"/>
      <c r="P3938" s="43"/>
      <c r="X3938" s="37">
        <f t="shared" si="350"/>
        <v>3941</v>
      </c>
      <c r="Y3938" s="38">
        <f t="shared" si="348"/>
        <v>519.51300000000003</v>
      </c>
    </row>
    <row r="3939" spans="1:25" x14ac:dyDescent="0.2">
      <c r="A3939" s="37">
        <f t="shared" si="351"/>
        <v>3937</v>
      </c>
      <c r="B3939" s="38">
        <v>519.14099999999996</v>
      </c>
      <c r="H3939" s="37">
        <f t="shared" si="352"/>
        <v>3937</v>
      </c>
      <c r="I3939" s="42">
        <f t="shared" si="349"/>
        <v>519.10805812417436</v>
      </c>
      <c r="O3939" s="43"/>
      <c r="P3939" s="43"/>
      <c r="X3939" s="37">
        <f t="shared" si="350"/>
        <v>3942</v>
      </c>
      <c r="Y3939" s="38">
        <f t="shared" si="348"/>
        <v>519.60599999999999</v>
      </c>
    </row>
    <row r="3940" spans="1:25" x14ac:dyDescent="0.2">
      <c r="A3940" s="37">
        <f t="shared" si="351"/>
        <v>3938</v>
      </c>
      <c r="B3940" s="38">
        <v>519.23400000000004</v>
      </c>
      <c r="H3940" s="37">
        <f t="shared" si="352"/>
        <v>3938</v>
      </c>
      <c r="I3940" s="42">
        <f t="shared" si="349"/>
        <v>519.20105680317045</v>
      </c>
      <c r="O3940" s="43"/>
      <c r="P3940" s="43"/>
      <c r="X3940" s="37">
        <f t="shared" si="350"/>
        <v>3943</v>
      </c>
      <c r="Y3940" s="38">
        <f t="shared" si="348"/>
        <v>519.69899999999996</v>
      </c>
    </row>
    <row r="3941" spans="1:25" x14ac:dyDescent="0.2">
      <c r="A3941" s="37">
        <f t="shared" si="351"/>
        <v>3939</v>
      </c>
      <c r="B3941" s="38">
        <v>519.327</v>
      </c>
      <c r="H3941" s="37">
        <f t="shared" si="352"/>
        <v>3939</v>
      </c>
      <c r="I3941" s="42">
        <f t="shared" si="349"/>
        <v>519.29405548216641</v>
      </c>
      <c r="O3941" s="43"/>
      <c r="P3941" s="43"/>
      <c r="X3941" s="37">
        <f t="shared" si="350"/>
        <v>3944</v>
      </c>
      <c r="Y3941" s="38">
        <f t="shared" si="348"/>
        <v>519.79200000000003</v>
      </c>
    </row>
    <row r="3942" spans="1:25" x14ac:dyDescent="0.2">
      <c r="A3942" s="37">
        <f t="shared" si="351"/>
        <v>3940</v>
      </c>
      <c r="B3942" s="38">
        <v>519.41999999999996</v>
      </c>
      <c r="H3942" s="37">
        <f t="shared" si="352"/>
        <v>3940</v>
      </c>
      <c r="I3942" s="42">
        <f t="shared" si="349"/>
        <v>519.3870541611625</v>
      </c>
      <c r="O3942" s="43"/>
      <c r="P3942" s="43"/>
      <c r="X3942" s="37">
        <f t="shared" si="350"/>
        <v>3945</v>
      </c>
      <c r="Y3942" s="38">
        <f t="shared" si="348"/>
        <v>519.88499999999999</v>
      </c>
    </row>
    <row r="3943" spans="1:25" x14ac:dyDescent="0.2">
      <c r="A3943" s="37">
        <f t="shared" si="351"/>
        <v>3941</v>
      </c>
      <c r="B3943" s="38">
        <v>519.51300000000003</v>
      </c>
      <c r="H3943" s="37">
        <f t="shared" si="352"/>
        <v>3941</v>
      </c>
      <c r="I3943" s="42">
        <f t="shared" si="349"/>
        <v>519.48005284015846</v>
      </c>
      <c r="O3943" s="43"/>
      <c r="P3943" s="43"/>
      <c r="X3943" s="37">
        <f t="shared" si="350"/>
        <v>3946</v>
      </c>
      <c r="Y3943" s="38">
        <f t="shared" si="348"/>
        <v>519.97799999999995</v>
      </c>
    </row>
    <row r="3944" spans="1:25" x14ac:dyDescent="0.2">
      <c r="A3944" s="37">
        <f t="shared" si="351"/>
        <v>3942</v>
      </c>
      <c r="B3944" s="38">
        <v>519.60599999999999</v>
      </c>
      <c r="H3944" s="37">
        <f t="shared" si="352"/>
        <v>3942</v>
      </c>
      <c r="I3944" s="42">
        <f t="shared" si="349"/>
        <v>519.57305151915455</v>
      </c>
      <c r="O3944" s="43"/>
      <c r="P3944" s="43"/>
      <c r="X3944" s="37">
        <f t="shared" si="350"/>
        <v>3947</v>
      </c>
      <c r="Y3944" s="38">
        <f t="shared" si="348"/>
        <v>520.07100000000003</v>
      </c>
    </row>
    <row r="3945" spans="1:25" x14ac:dyDescent="0.2">
      <c r="A3945" s="37">
        <f t="shared" si="351"/>
        <v>3943</v>
      </c>
      <c r="B3945" s="38">
        <v>519.69899999999996</v>
      </c>
      <c r="H3945" s="37">
        <f t="shared" si="352"/>
        <v>3943</v>
      </c>
      <c r="I3945" s="42">
        <f t="shared" si="349"/>
        <v>519.66605019815063</v>
      </c>
      <c r="O3945" s="43"/>
      <c r="P3945" s="43"/>
      <c r="X3945" s="37">
        <f t="shared" si="350"/>
        <v>3948</v>
      </c>
      <c r="Y3945" s="38">
        <f t="shared" si="348"/>
        <v>520.16399999999999</v>
      </c>
    </row>
    <row r="3946" spans="1:25" x14ac:dyDescent="0.2">
      <c r="A3946" s="37">
        <f t="shared" si="351"/>
        <v>3944</v>
      </c>
      <c r="B3946" s="38">
        <v>519.79200000000003</v>
      </c>
      <c r="H3946" s="37">
        <f t="shared" si="352"/>
        <v>3944</v>
      </c>
      <c r="I3946" s="42">
        <f t="shared" si="349"/>
        <v>519.7590488771466</v>
      </c>
      <c r="O3946" s="43"/>
      <c r="P3946" s="43"/>
      <c r="X3946" s="37">
        <f t="shared" si="350"/>
        <v>3949</v>
      </c>
      <c r="Y3946" s="38">
        <f t="shared" si="348"/>
        <v>520.25699999999995</v>
      </c>
    </row>
    <row r="3947" spans="1:25" x14ac:dyDescent="0.2">
      <c r="A3947" s="37">
        <f t="shared" si="351"/>
        <v>3945</v>
      </c>
      <c r="B3947" s="38">
        <v>519.88499999999999</v>
      </c>
      <c r="H3947" s="37">
        <f t="shared" si="352"/>
        <v>3945</v>
      </c>
      <c r="I3947" s="42">
        <f t="shared" si="349"/>
        <v>519.85204755614268</v>
      </c>
      <c r="O3947" s="43"/>
      <c r="P3947" s="43"/>
      <c r="X3947" s="37">
        <f t="shared" si="350"/>
        <v>3950</v>
      </c>
      <c r="Y3947" s="38">
        <f t="shared" si="348"/>
        <v>520.35</v>
      </c>
    </row>
    <row r="3948" spans="1:25" x14ac:dyDescent="0.2">
      <c r="A3948" s="37">
        <f t="shared" si="351"/>
        <v>3946</v>
      </c>
      <c r="B3948" s="38">
        <v>519.97799999999995</v>
      </c>
      <c r="H3948" s="37">
        <f t="shared" si="352"/>
        <v>3946</v>
      </c>
      <c r="I3948" s="42">
        <f t="shared" si="349"/>
        <v>519.94504623513865</v>
      </c>
      <c r="O3948" s="43"/>
      <c r="P3948" s="43"/>
      <c r="X3948" s="37">
        <f t="shared" si="350"/>
        <v>3951</v>
      </c>
      <c r="Y3948" s="38">
        <f t="shared" si="348"/>
        <v>520.44299999999998</v>
      </c>
    </row>
    <row r="3949" spans="1:25" x14ac:dyDescent="0.2">
      <c r="A3949" s="37">
        <f t="shared" si="351"/>
        <v>3947</v>
      </c>
      <c r="B3949" s="38">
        <v>520.07100000000003</v>
      </c>
      <c r="H3949" s="37">
        <f t="shared" si="352"/>
        <v>3947</v>
      </c>
      <c r="I3949" s="42">
        <f t="shared" si="349"/>
        <v>520.03804491413473</v>
      </c>
      <c r="O3949" s="43"/>
      <c r="P3949" s="43"/>
      <c r="X3949" s="37">
        <f t="shared" si="350"/>
        <v>3952</v>
      </c>
      <c r="Y3949" s="38">
        <f t="shared" si="348"/>
        <v>520.53600000000006</v>
      </c>
    </row>
    <row r="3950" spans="1:25" x14ac:dyDescent="0.2">
      <c r="A3950" s="37">
        <f t="shared" si="351"/>
        <v>3948</v>
      </c>
      <c r="B3950" s="38">
        <v>520.16399999999999</v>
      </c>
      <c r="H3950" s="37">
        <f t="shared" si="352"/>
        <v>3948</v>
      </c>
      <c r="I3950" s="42">
        <f t="shared" si="349"/>
        <v>520.13104359313081</v>
      </c>
      <c r="O3950" s="43"/>
      <c r="P3950" s="43"/>
      <c r="X3950" s="37">
        <f t="shared" si="350"/>
        <v>3953</v>
      </c>
      <c r="Y3950" s="38">
        <f t="shared" si="348"/>
        <v>520.62900000000002</v>
      </c>
    </row>
    <row r="3951" spans="1:25" x14ac:dyDescent="0.2">
      <c r="A3951" s="37">
        <f t="shared" si="351"/>
        <v>3949</v>
      </c>
      <c r="B3951" s="38">
        <v>520.25699999999995</v>
      </c>
      <c r="H3951" s="37">
        <f t="shared" si="352"/>
        <v>3949</v>
      </c>
      <c r="I3951" s="42">
        <f t="shared" si="349"/>
        <v>520.22404227212678</v>
      </c>
      <c r="O3951" s="43"/>
      <c r="P3951" s="43"/>
      <c r="X3951" s="37">
        <f t="shared" si="350"/>
        <v>3954</v>
      </c>
      <c r="Y3951" s="38">
        <f t="shared" si="348"/>
        <v>520.72199999999998</v>
      </c>
    </row>
    <row r="3952" spans="1:25" x14ac:dyDescent="0.2">
      <c r="A3952" s="37">
        <f t="shared" si="351"/>
        <v>3950</v>
      </c>
      <c r="B3952" s="38">
        <v>520.35</v>
      </c>
      <c r="H3952" s="37">
        <f t="shared" si="352"/>
        <v>3950</v>
      </c>
      <c r="I3952" s="42">
        <f t="shared" si="349"/>
        <v>520.31704095112286</v>
      </c>
      <c r="O3952" s="43"/>
      <c r="P3952" s="43"/>
      <c r="X3952" s="37">
        <f t="shared" si="350"/>
        <v>3955</v>
      </c>
      <c r="Y3952" s="38">
        <f t="shared" si="348"/>
        <v>520.81500000000005</v>
      </c>
    </row>
    <row r="3953" spans="1:25" x14ac:dyDescent="0.2">
      <c r="A3953" s="37">
        <f t="shared" si="351"/>
        <v>3951</v>
      </c>
      <c r="B3953" s="38">
        <v>520.44299999999998</v>
      </c>
      <c r="H3953" s="37">
        <f t="shared" si="352"/>
        <v>3951</v>
      </c>
      <c r="I3953" s="42">
        <f t="shared" si="349"/>
        <v>520.41003963011894</v>
      </c>
      <c r="O3953" s="43"/>
      <c r="P3953" s="43"/>
      <c r="X3953" s="37">
        <f t="shared" si="350"/>
        <v>3956</v>
      </c>
      <c r="Y3953" s="38">
        <f t="shared" si="348"/>
        <v>520.90800000000002</v>
      </c>
    </row>
    <row r="3954" spans="1:25" x14ac:dyDescent="0.2">
      <c r="A3954" s="37">
        <f t="shared" si="351"/>
        <v>3952</v>
      </c>
      <c r="B3954" s="38">
        <v>520.53600000000006</v>
      </c>
      <c r="H3954" s="37">
        <f t="shared" si="352"/>
        <v>3952</v>
      </c>
      <c r="I3954" s="42">
        <f t="shared" si="349"/>
        <v>520.50303830911491</v>
      </c>
      <c r="O3954" s="43"/>
      <c r="P3954" s="43"/>
      <c r="X3954" s="37">
        <f t="shared" si="350"/>
        <v>3957</v>
      </c>
      <c r="Y3954" s="38">
        <f t="shared" si="348"/>
        <v>521.00099999999998</v>
      </c>
    </row>
    <row r="3955" spans="1:25" x14ac:dyDescent="0.2">
      <c r="A3955" s="37">
        <f t="shared" si="351"/>
        <v>3953</v>
      </c>
      <c r="B3955" s="38">
        <v>520.62900000000002</v>
      </c>
      <c r="H3955" s="37">
        <f t="shared" si="352"/>
        <v>3953</v>
      </c>
      <c r="I3955" s="42">
        <f t="shared" si="349"/>
        <v>520.596036988111</v>
      </c>
      <c r="O3955" s="43"/>
      <c r="P3955" s="43"/>
      <c r="X3955" s="37">
        <f t="shared" si="350"/>
        <v>3958</v>
      </c>
      <c r="Y3955" s="38">
        <f t="shared" si="348"/>
        <v>521.09400000000005</v>
      </c>
    </row>
    <row r="3956" spans="1:25" x14ac:dyDescent="0.2">
      <c r="A3956" s="37">
        <f t="shared" si="351"/>
        <v>3954</v>
      </c>
      <c r="B3956" s="38">
        <v>520.72199999999998</v>
      </c>
      <c r="H3956" s="37">
        <f t="shared" si="352"/>
        <v>3954</v>
      </c>
      <c r="I3956" s="42">
        <f t="shared" si="349"/>
        <v>520.68903566710696</v>
      </c>
      <c r="O3956" s="43"/>
      <c r="P3956" s="43"/>
      <c r="X3956" s="37">
        <f t="shared" si="350"/>
        <v>3959</v>
      </c>
      <c r="Y3956" s="38">
        <f t="shared" si="348"/>
        <v>521.18700000000001</v>
      </c>
    </row>
    <row r="3957" spans="1:25" x14ac:dyDescent="0.2">
      <c r="A3957" s="37">
        <f t="shared" si="351"/>
        <v>3955</v>
      </c>
      <c r="B3957" s="38">
        <v>520.81500000000005</v>
      </c>
      <c r="H3957" s="37">
        <f t="shared" si="352"/>
        <v>3955</v>
      </c>
      <c r="I3957" s="42">
        <f t="shared" si="349"/>
        <v>520.78203434610305</v>
      </c>
      <c r="O3957" s="43"/>
      <c r="P3957" s="43"/>
      <c r="X3957" s="37">
        <f t="shared" si="350"/>
        <v>3960</v>
      </c>
      <c r="Y3957" s="38">
        <f t="shared" si="348"/>
        <v>521.28</v>
      </c>
    </row>
    <row r="3958" spans="1:25" x14ac:dyDescent="0.2">
      <c r="A3958" s="37">
        <f t="shared" si="351"/>
        <v>3956</v>
      </c>
      <c r="B3958" s="38">
        <v>520.90800000000002</v>
      </c>
      <c r="H3958" s="37">
        <f t="shared" si="352"/>
        <v>3956</v>
      </c>
      <c r="I3958" s="42">
        <f t="shared" si="349"/>
        <v>520.87503302509913</v>
      </c>
      <c r="O3958" s="43"/>
      <c r="P3958" s="43"/>
      <c r="X3958" s="37">
        <f t="shared" si="350"/>
        <v>3961</v>
      </c>
      <c r="Y3958" s="38">
        <f t="shared" ref="Y3958:Y3996" si="353">SUM(Y$2997+((Y$3997-Y$2997)*((X3958-X$2997)/(X$3997-X$2997))))</f>
        <v>521.37300000000005</v>
      </c>
    </row>
    <row r="3959" spans="1:25" x14ac:dyDescent="0.2">
      <c r="A3959" s="37">
        <f t="shared" si="351"/>
        <v>3957</v>
      </c>
      <c r="B3959" s="38">
        <v>521.00099999999998</v>
      </c>
      <c r="H3959" s="37">
        <f t="shared" si="352"/>
        <v>3957</v>
      </c>
      <c r="I3959" s="42">
        <f t="shared" si="349"/>
        <v>520.9680317040951</v>
      </c>
      <c r="O3959" s="43"/>
      <c r="P3959" s="43"/>
      <c r="X3959" s="37">
        <f t="shared" si="350"/>
        <v>3962</v>
      </c>
      <c r="Y3959" s="38">
        <f t="shared" si="353"/>
        <v>521.46600000000001</v>
      </c>
    </row>
    <row r="3960" spans="1:25" x14ac:dyDescent="0.2">
      <c r="A3960" s="37">
        <f t="shared" si="351"/>
        <v>3958</v>
      </c>
      <c r="B3960" s="38">
        <v>521.09400000000005</v>
      </c>
      <c r="H3960" s="37">
        <f t="shared" si="352"/>
        <v>3958</v>
      </c>
      <c r="I3960" s="42">
        <f t="shared" si="349"/>
        <v>521.06103038309118</v>
      </c>
      <c r="O3960" s="43"/>
      <c r="P3960" s="43"/>
      <c r="X3960" s="37">
        <f t="shared" si="350"/>
        <v>3963</v>
      </c>
      <c r="Y3960" s="38">
        <f t="shared" si="353"/>
        <v>521.55899999999997</v>
      </c>
    </row>
    <row r="3961" spans="1:25" x14ac:dyDescent="0.2">
      <c r="A3961" s="37">
        <f t="shared" si="351"/>
        <v>3959</v>
      </c>
      <c r="B3961" s="38">
        <v>521.18700000000001</v>
      </c>
      <c r="H3961" s="37">
        <f t="shared" si="352"/>
        <v>3959</v>
      </c>
      <c r="I3961" s="42">
        <f t="shared" si="349"/>
        <v>521.15402906208715</v>
      </c>
      <c r="O3961" s="43"/>
      <c r="P3961" s="43"/>
      <c r="X3961" s="37">
        <f t="shared" si="350"/>
        <v>3964</v>
      </c>
      <c r="Y3961" s="38">
        <f t="shared" si="353"/>
        <v>521.65200000000004</v>
      </c>
    </row>
    <row r="3962" spans="1:25" x14ac:dyDescent="0.2">
      <c r="A3962" s="37">
        <f t="shared" si="351"/>
        <v>3960</v>
      </c>
      <c r="B3962" s="38">
        <v>521.28</v>
      </c>
      <c r="H3962" s="37">
        <f t="shared" si="352"/>
        <v>3960</v>
      </c>
      <c r="I3962" s="42">
        <f t="shared" si="349"/>
        <v>521.24702774108323</v>
      </c>
      <c r="O3962" s="43"/>
      <c r="P3962" s="43"/>
      <c r="X3962" s="37">
        <f t="shared" si="350"/>
        <v>3965</v>
      </c>
      <c r="Y3962" s="38">
        <f t="shared" si="353"/>
        <v>521.745</v>
      </c>
    </row>
    <row r="3963" spans="1:25" x14ac:dyDescent="0.2">
      <c r="A3963" s="37">
        <f t="shared" si="351"/>
        <v>3961</v>
      </c>
      <c r="B3963" s="38">
        <v>521.37300000000005</v>
      </c>
      <c r="H3963" s="37">
        <f t="shared" si="352"/>
        <v>3961</v>
      </c>
      <c r="I3963" s="42">
        <f t="shared" si="349"/>
        <v>521.34002642007931</v>
      </c>
      <c r="O3963" s="43"/>
      <c r="P3963" s="43"/>
      <c r="X3963" s="37">
        <f t="shared" si="350"/>
        <v>3966</v>
      </c>
      <c r="Y3963" s="38">
        <f t="shared" si="353"/>
        <v>521.83799999999997</v>
      </c>
    </row>
    <row r="3964" spans="1:25" x14ac:dyDescent="0.2">
      <c r="A3964" s="37">
        <f t="shared" si="351"/>
        <v>3962</v>
      </c>
      <c r="B3964" s="38">
        <v>521.46600000000001</v>
      </c>
      <c r="H3964" s="37">
        <f t="shared" si="352"/>
        <v>3962</v>
      </c>
      <c r="I3964" s="42">
        <f t="shared" ref="I3964:I4002" si="354">SUM($F$47+(($F$48-$F$47)*((H3964-$E$47)/($E$48-$E$47))))</f>
        <v>521.43302509907528</v>
      </c>
      <c r="O3964" s="43"/>
      <c r="P3964" s="43"/>
      <c r="X3964" s="37">
        <f t="shared" si="350"/>
        <v>3967</v>
      </c>
      <c r="Y3964" s="38">
        <f t="shared" si="353"/>
        <v>521.93100000000004</v>
      </c>
    </row>
    <row r="3965" spans="1:25" x14ac:dyDescent="0.2">
      <c r="A3965" s="37">
        <f t="shared" si="351"/>
        <v>3963</v>
      </c>
      <c r="B3965" s="38">
        <v>521.55899999999997</v>
      </c>
      <c r="H3965" s="37">
        <f t="shared" si="352"/>
        <v>3963</v>
      </c>
      <c r="I3965" s="42">
        <f t="shared" si="354"/>
        <v>521.52602377807136</v>
      </c>
      <c r="O3965" s="43"/>
      <c r="P3965" s="43"/>
      <c r="X3965" s="37">
        <f t="shared" si="350"/>
        <v>3968</v>
      </c>
      <c r="Y3965" s="38">
        <f t="shared" si="353"/>
        <v>522.024</v>
      </c>
    </row>
    <row r="3966" spans="1:25" x14ac:dyDescent="0.2">
      <c r="A3966" s="37">
        <f t="shared" si="351"/>
        <v>3964</v>
      </c>
      <c r="B3966" s="38">
        <v>521.65200000000004</v>
      </c>
      <c r="H3966" s="37">
        <f t="shared" si="352"/>
        <v>3964</v>
      </c>
      <c r="I3966" s="42">
        <f t="shared" si="354"/>
        <v>521.61902245706733</v>
      </c>
      <c r="O3966" s="43"/>
      <c r="P3966" s="43"/>
      <c r="X3966" s="37">
        <f t="shared" si="350"/>
        <v>3969</v>
      </c>
      <c r="Y3966" s="38">
        <f t="shared" si="353"/>
        <v>522.11699999999996</v>
      </c>
    </row>
    <row r="3967" spans="1:25" x14ac:dyDescent="0.2">
      <c r="A3967" s="37">
        <f t="shared" si="351"/>
        <v>3965</v>
      </c>
      <c r="B3967" s="38">
        <v>521.745</v>
      </c>
      <c r="H3967" s="37">
        <f t="shared" si="352"/>
        <v>3965</v>
      </c>
      <c r="I3967" s="42">
        <f t="shared" si="354"/>
        <v>521.71202113606341</v>
      </c>
      <c r="O3967" s="43"/>
      <c r="P3967" s="43"/>
      <c r="X3967" s="37">
        <f t="shared" si="350"/>
        <v>3970</v>
      </c>
      <c r="Y3967" s="38">
        <f t="shared" si="353"/>
        <v>522.21</v>
      </c>
    </row>
    <row r="3968" spans="1:25" x14ac:dyDescent="0.2">
      <c r="A3968" s="37">
        <f t="shared" si="351"/>
        <v>3966</v>
      </c>
      <c r="B3968" s="38">
        <v>521.83799999999997</v>
      </c>
      <c r="H3968" s="37">
        <f t="shared" si="352"/>
        <v>3966</v>
      </c>
      <c r="I3968" s="42">
        <f t="shared" si="354"/>
        <v>521.8050198150595</v>
      </c>
      <c r="O3968" s="43"/>
      <c r="P3968" s="43"/>
      <c r="X3968" s="37">
        <f t="shared" si="350"/>
        <v>3971</v>
      </c>
      <c r="Y3968" s="38">
        <f t="shared" si="353"/>
        <v>522.303</v>
      </c>
    </row>
    <row r="3969" spans="1:25" x14ac:dyDescent="0.2">
      <c r="A3969" s="37">
        <f t="shared" si="351"/>
        <v>3967</v>
      </c>
      <c r="B3969" s="38">
        <v>521.93100000000004</v>
      </c>
      <c r="H3969" s="37">
        <f t="shared" si="352"/>
        <v>3967</v>
      </c>
      <c r="I3969" s="42">
        <f t="shared" si="354"/>
        <v>521.89801849405546</v>
      </c>
      <c r="O3969" s="43"/>
      <c r="P3969" s="43"/>
      <c r="X3969" s="37">
        <f t="shared" si="350"/>
        <v>3972</v>
      </c>
      <c r="Y3969" s="38">
        <f t="shared" si="353"/>
        <v>522.39599999999996</v>
      </c>
    </row>
    <row r="3970" spans="1:25" x14ac:dyDescent="0.2">
      <c r="A3970" s="37">
        <f t="shared" si="351"/>
        <v>3968</v>
      </c>
      <c r="B3970" s="38">
        <v>522.024</v>
      </c>
      <c r="H3970" s="37">
        <f t="shared" si="352"/>
        <v>3968</v>
      </c>
      <c r="I3970" s="42">
        <f t="shared" si="354"/>
        <v>521.99101717305155</v>
      </c>
      <c r="O3970" s="43"/>
      <c r="P3970" s="43"/>
      <c r="X3970" s="37">
        <f t="shared" si="350"/>
        <v>3973</v>
      </c>
      <c r="Y3970" s="38">
        <f t="shared" si="353"/>
        <v>522.48900000000003</v>
      </c>
    </row>
    <row r="3971" spans="1:25" x14ac:dyDescent="0.2">
      <c r="A3971" s="37">
        <f t="shared" si="351"/>
        <v>3969</v>
      </c>
      <c r="B3971" s="38">
        <v>522.11699999999996</v>
      </c>
      <c r="H3971" s="37">
        <f t="shared" si="352"/>
        <v>3969</v>
      </c>
      <c r="I3971" s="42">
        <f t="shared" si="354"/>
        <v>522.08401585204751</v>
      </c>
      <c r="O3971" s="43"/>
      <c r="P3971" s="43"/>
      <c r="X3971" s="37">
        <f t="shared" si="350"/>
        <v>3974</v>
      </c>
      <c r="Y3971" s="38">
        <f t="shared" si="353"/>
        <v>522.58199999999999</v>
      </c>
    </row>
    <row r="3972" spans="1:25" x14ac:dyDescent="0.2">
      <c r="A3972" s="37">
        <f t="shared" si="351"/>
        <v>3970</v>
      </c>
      <c r="B3972" s="38">
        <v>522.21</v>
      </c>
      <c r="H3972" s="37">
        <f t="shared" si="352"/>
        <v>3970</v>
      </c>
      <c r="I3972" s="42">
        <f t="shared" si="354"/>
        <v>522.1770145310436</v>
      </c>
      <c r="O3972" s="43"/>
      <c r="P3972" s="43"/>
      <c r="X3972" s="37">
        <f t="shared" ref="X3972:X4035" si="355">X3971+1</f>
        <v>3975</v>
      </c>
      <c r="Y3972" s="38">
        <f t="shared" si="353"/>
        <v>522.67499999999995</v>
      </c>
    </row>
    <row r="3973" spans="1:25" x14ac:dyDescent="0.2">
      <c r="A3973" s="37">
        <f t="shared" si="351"/>
        <v>3971</v>
      </c>
      <c r="B3973" s="38">
        <v>522.303</v>
      </c>
      <c r="H3973" s="37">
        <f t="shared" si="352"/>
        <v>3971</v>
      </c>
      <c r="I3973" s="42">
        <f t="shared" si="354"/>
        <v>522.27001321003968</v>
      </c>
      <c r="O3973" s="43"/>
      <c r="P3973" s="43"/>
      <c r="X3973" s="37">
        <f t="shared" si="355"/>
        <v>3976</v>
      </c>
      <c r="Y3973" s="38">
        <f t="shared" si="353"/>
        <v>522.76800000000003</v>
      </c>
    </row>
    <row r="3974" spans="1:25" x14ac:dyDescent="0.2">
      <c r="A3974" s="37">
        <f t="shared" si="351"/>
        <v>3972</v>
      </c>
      <c r="B3974" s="38">
        <v>522.39599999999996</v>
      </c>
      <c r="H3974" s="37">
        <f t="shared" si="352"/>
        <v>3972</v>
      </c>
      <c r="I3974" s="42">
        <f t="shared" si="354"/>
        <v>522.36301188903565</v>
      </c>
      <c r="O3974" s="43"/>
      <c r="P3974" s="43"/>
      <c r="X3974" s="37">
        <f t="shared" si="355"/>
        <v>3977</v>
      </c>
      <c r="Y3974" s="38">
        <f t="shared" si="353"/>
        <v>522.86099999999999</v>
      </c>
    </row>
    <row r="3975" spans="1:25" x14ac:dyDescent="0.2">
      <c r="A3975" s="37">
        <f t="shared" si="351"/>
        <v>3973</v>
      </c>
      <c r="B3975" s="38">
        <v>522.48900000000003</v>
      </c>
      <c r="H3975" s="37">
        <f t="shared" si="352"/>
        <v>3973</v>
      </c>
      <c r="I3975" s="42">
        <f t="shared" si="354"/>
        <v>522.45601056803173</v>
      </c>
      <c r="O3975" s="43"/>
      <c r="P3975" s="43"/>
      <c r="X3975" s="37">
        <f t="shared" si="355"/>
        <v>3978</v>
      </c>
      <c r="Y3975" s="38">
        <f t="shared" si="353"/>
        <v>522.95399999999995</v>
      </c>
    </row>
    <row r="3976" spans="1:25" x14ac:dyDescent="0.2">
      <c r="A3976" s="37">
        <f t="shared" si="351"/>
        <v>3974</v>
      </c>
      <c r="B3976" s="38">
        <v>522.58199999999999</v>
      </c>
      <c r="H3976" s="37">
        <f t="shared" si="352"/>
        <v>3974</v>
      </c>
      <c r="I3976" s="42">
        <f t="shared" si="354"/>
        <v>522.5490092470277</v>
      </c>
      <c r="O3976" s="43"/>
      <c r="P3976" s="43"/>
      <c r="X3976" s="37">
        <f t="shared" si="355"/>
        <v>3979</v>
      </c>
      <c r="Y3976" s="38">
        <f t="shared" si="353"/>
        <v>523.04700000000003</v>
      </c>
    </row>
    <row r="3977" spans="1:25" x14ac:dyDescent="0.2">
      <c r="A3977" s="37">
        <f t="shared" ref="A3977:A4040" si="356">A3976+1</f>
        <v>3975</v>
      </c>
      <c r="B3977" s="38">
        <v>522.67499999999995</v>
      </c>
      <c r="H3977" s="37">
        <f t="shared" ref="H3977:H4040" si="357">H3976+1</f>
        <v>3975</v>
      </c>
      <c r="I3977" s="42">
        <f t="shared" si="354"/>
        <v>522.64200792602378</v>
      </c>
      <c r="O3977" s="43"/>
      <c r="P3977" s="43"/>
      <c r="X3977" s="37">
        <f t="shared" si="355"/>
        <v>3980</v>
      </c>
      <c r="Y3977" s="38">
        <f t="shared" si="353"/>
        <v>523.14</v>
      </c>
    </row>
    <row r="3978" spans="1:25" x14ac:dyDescent="0.2">
      <c r="A3978" s="37">
        <f t="shared" si="356"/>
        <v>3976</v>
      </c>
      <c r="B3978" s="38">
        <v>522.76800000000003</v>
      </c>
      <c r="H3978" s="37">
        <f t="shared" si="357"/>
        <v>3976</v>
      </c>
      <c r="I3978" s="42">
        <f t="shared" si="354"/>
        <v>522.73500660501986</v>
      </c>
      <c r="O3978" s="43"/>
      <c r="P3978" s="43"/>
      <c r="X3978" s="37">
        <f t="shared" si="355"/>
        <v>3981</v>
      </c>
      <c r="Y3978" s="38">
        <f t="shared" si="353"/>
        <v>523.23299999999995</v>
      </c>
    </row>
    <row r="3979" spans="1:25" x14ac:dyDescent="0.2">
      <c r="A3979" s="37">
        <f t="shared" si="356"/>
        <v>3977</v>
      </c>
      <c r="B3979" s="38">
        <v>522.86099999999999</v>
      </c>
      <c r="H3979" s="37">
        <f t="shared" si="357"/>
        <v>3977</v>
      </c>
      <c r="I3979" s="42">
        <f t="shared" si="354"/>
        <v>522.82800528401583</v>
      </c>
      <c r="O3979" s="43"/>
      <c r="P3979" s="43"/>
      <c r="X3979" s="37">
        <f t="shared" si="355"/>
        <v>3982</v>
      </c>
      <c r="Y3979" s="38">
        <f t="shared" si="353"/>
        <v>523.32600000000002</v>
      </c>
    </row>
    <row r="3980" spans="1:25" x14ac:dyDescent="0.2">
      <c r="A3980" s="37">
        <f t="shared" si="356"/>
        <v>3978</v>
      </c>
      <c r="B3980" s="38">
        <v>522.95399999999995</v>
      </c>
      <c r="H3980" s="37">
        <f t="shared" si="357"/>
        <v>3978</v>
      </c>
      <c r="I3980" s="42">
        <f t="shared" si="354"/>
        <v>522.92100396301191</v>
      </c>
      <c r="O3980" s="43"/>
      <c r="P3980" s="43"/>
      <c r="X3980" s="37">
        <f t="shared" si="355"/>
        <v>3983</v>
      </c>
      <c r="Y3980" s="38">
        <f t="shared" si="353"/>
        <v>523.41899999999998</v>
      </c>
    </row>
    <row r="3981" spans="1:25" x14ac:dyDescent="0.2">
      <c r="A3981" s="37">
        <f t="shared" si="356"/>
        <v>3979</v>
      </c>
      <c r="B3981" s="38">
        <v>523.04700000000003</v>
      </c>
      <c r="H3981" s="37">
        <f t="shared" si="357"/>
        <v>3979</v>
      </c>
      <c r="I3981" s="42">
        <f t="shared" si="354"/>
        <v>523.01400264200788</v>
      </c>
      <c r="O3981" s="43"/>
      <c r="P3981" s="43"/>
      <c r="X3981" s="37">
        <f t="shared" si="355"/>
        <v>3984</v>
      </c>
      <c r="Y3981" s="38">
        <f t="shared" si="353"/>
        <v>523.51199999999994</v>
      </c>
    </row>
    <row r="3982" spans="1:25" x14ac:dyDescent="0.2">
      <c r="A3982" s="37">
        <f t="shared" si="356"/>
        <v>3980</v>
      </c>
      <c r="B3982" s="38">
        <v>523.14</v>
      </c>
      <c r="H3982" s="37">
        <f t="shared" si="357"/>
        <v>3980</v>
      </c>
      <c r="I3982" s="42">
        <f t="shared" si="354"/>
        <v>523.10700132100396</v>
      </c>
      <c r="O3982" s="43"/>
      <c r="P3982" s="43"/>
      <c r="X3982" s="37">
        <f t="shared" si="355"/>
        <v>3985</v>
      </c>
      <c r="Y3982" s="38">
        <f t="shared" si="353"/>
        <v>523.60500000000002</v>
      </c>
    </row>
    <row r="3983" spans="1:25" x14ac:dyDescent="0.2">
      <c r="A3983" s="37">
        <f t="shared" si="356"/>
        <v>3981</v>
      </c>
      <c r="B3983" s="38">
        <v>523.23299999999995</v>
      </c>
      <c r="H3983" s="37">
        <f t="shared" si="357"/>
        <v>3981</v>
      </c>
      <c r="I3983" s="42">
        <f t="shared" si="354"/>
        <v>523.20000000000005</v>
      </c>
      <c r="O3983" s="43"/>
      <c r="P3983" s="43"/>
      <c r="X3983" s="37">
        <f t="shared" si="355"/>
        <v>3986</v>
      </c>
      <c r="Y3983" s="38">
        <f t="shared" si="353"/>
        <v>523.69799999999998</v>
      </c>
    </row>
    <row r="3984" spans="1:25" x14ac:dyDescent="0.2">
      <c r="A3984" s="37">
        <f t="shared" si="356"/>
        <v>3982</v>
      </c>
      <c r="B3984" s="38">
        <v>523.32600000000002</v>
      </c>
      <c r="H3984" s="37">
        <f t="shared" si="357"/>
        <v>3982</v>
      </c>
      <c r="I3984" s="42">
        <f t="shared" si="354"/>
        <v>523.29299867899601</v>
      </c>
      <c r="O3984" s="43"/>
      <c r="P3984" s="43"/>
      <c r="X3984" s="37">
        <f t="shared" si="355"/>
        <v>3987</v>
      </c>
      <c r="Y3984" s="38">
        <f t="shared" si="353"/>
        <v>523.79099999999994</v>
      </c>
    </row>
    <row r="3985" spans="1:25" x14ac:dyDescent="0.2">
      <c r="A3985" s="37">
        <f t="shared" si="356"/>
        <v>3983</v>
      </c>
      <c r="B3985" s="38">
        <v>523.41899999999998</v>
      </c>
      <c r="H3985" s="37">
        <f t="shared" si="357"/>
        <v>3983</v>
      </c>
      <c r="I3985" s="42">
        <f t="shared" si="354"/>
        <v>523.3859973579921</v>
      </c>
      <c r="O3985" s="43"/>
      <c r="P3985" s="43"/>
      <c r="X3985" s="37">
        <f t="shared" si="355"/>
        <v>3988</v>
      </c>
      <c r="Y3985" s="38">
        <f t="shared" si="353"/>
        <v>523.88400000000001</v>
      </c>
    </row>
    <row r="3986" spans="1:25" x14ac:dyDescent="0.2">
      <c r="A3986" s="37">
        <f t="shared" si="356"/>
        <v>3984</v>
      </c>
      <c r="B3986" s="38">
        <v>523.51199999999994</v>
      </c>
      <c r="H3986" s="37">
        <f t="shared" si="357"/>
        <v>3984</v>
      </c>
      <c r="I3986" s="42">
        <f t="shared" si="354"/>
        <v>523.47899603698806</v>
      </c>
      <c r="O3986" s="43"/>
      <c r="P3986" s="43"/>
      <c r="X3986" s="37">
        <f t="shared" si="355"/>
        <v>3989</v>
      </c>
      <c r="Y3986" s="38">
        <f t="shared" si="353"/>
        <v>523.97699999999998</v>
      </c>
    </row>
    <row r="3987" spans="1:25" x14ac:dyDescent="0.2">
      <c r="A3987" s="37">
        <f t="shared" si="356"/>
        <v>3985</v>
      </c>
      <c r="B3987" s="38">
        <v>523.60500000000002</v>
      </c>
      <c r="H3987" s="37">
        <f t="shared" si="357"/>
        <v>3985</v>
      </c>
      <c r="I3987" s="42">
        <f t="shared" si="354"/>
        <v>523.57199471598415</v>
      </c>
      <c r="O3987" s="43"/>
      <c r="P3987" s="43"/>
      <c r="X3987" s="37">
        <f t="shared" si="355"/>
        <v>3990</v>
      </c>
      <c r="Y3987" s="38">
        <f t="shared" si="353"/>
        <v>524.06999999999994</v>
      </c>
    </row>
    <row r="3988" spans="1:25" x14ac:dyDescent="0.2">
      <c r="A3988" s="37">
        <f t="shared" si="356"/>
        <v>3986</v>
      </c>
      <c r="B3988" s="38">
        <v>523.69799999999998</v>
      </c>
      <c r="H3988" s="37">
        <f t="shared" si="357"/>
        <v>3986</v>
      </c>
      <c r="I3988" s="42">
        <f t="shared" si="354"/>
        <v>523.66499339498023</v>
      </c>
      <c r="O3988" s="43"/>
      <c r="P3988" s="43"/>
      <c r="X3988" s="37">
        <f t="shared" si="355"/>
        <v>3991</v>
      </c>
      <c r="Y3988" s="38">
        <f t="shared" si="353"/>
        <v>524.16300000000001</v>
      </c>
    </row>
    <row r="3989" spans="1:25" x14ac:dyDescent="0.2">
      <c r="A3989" s="37">
        <f t="shared" si="356"/>
        <v>3987</v>
      </c>
      <c r="B3989" s="38">
        <v>523.79099999999994</v>
      </c>
      <c r="H3989" s="37">
        <f t="shared" si="357"/>
        <v>3987</v>
      </c>
      <c r="I3989" s="42">
        <f t="shared" si="354"/>
        <v>523.7579920739762</v>
      </c>
      <c r="O3989" s="43"/>
      <c r="P3989" s="43"/>
      <c r="X3989" s="37">
        <f t="shared" si="355"/>
        <v>3992</v>
      </c>
      <c r="Y3989" s="38">
        <f t="shared" si="353"/>
        <v>524.25599999999997</v>
      </c>
    </row>
    <row r="3990" spans="1:25" x14ac:dyDescent="0.2">
      <c r="A3990" s="37">
        <f t="shared" si="356"/>
        <v>3988</v>
      </c>
      <c r="B3990" s="38">
        <v>523.88400000000001</v>
      </c>
      <c r="H3990" s="37">
        <f t="shared" si="357"/>
        <v>3988</v>
      </c>
      <c r="I3990" s="42">
        <f t="shared" si="354"/>
        <v>523.85099075297228</v>
      </c>
      <c r="O3990" s="43"/>
      <c r="P3990" s="43"/>
      <c r="X3990" s="37">
        <f t="shared" si="355"/>
        <v>3993</v>
      </c>
      <c r="Y3990" s="38">
        <f t="shared" si="353"/>
        <v>524.34900000000005</v>
      </c>
    </row>
    <row r="3991" spans="1:25" x14ac:dyDescent="0.2">
      <c r="A3991" s="37">
        <f t="shared" si="356"/>
        <v>3989</v>
      </c>
      <c r="B3991" s="38">
        <v>523.97699999999998</v>
      </c>
      <c r="H3991" s="37">
        <f t="shared" si="357"/>
        <v>3989</v>
      </c>
      <c r="I3991" s="42">
        <f t="shared" si="354"/>
        <v>523.94398943196825</v>
      </c>
      <c r="O3991" s="43"/>
      <c r="P3991" s="43"/>
      <c r="X3991" s="37">
        <f t="shared" si="355"/>
        <v>3994</v>
      </c>
      <c r="Y3991" s="38">
        <f t="shared" si="353"/>
        <v>524.44200000000001</v>
      </c>
    </row>
    <row r="3992" spans="1:25" x14ac:dyDescent="0.2">
      <c r="A3992" s="37">
        <f t="shared" si="356"/>
        <v>3990</v>
      </c>
      <c r="B3992" s="38">
        <v>524.06999999999994</v>
      </c>
      <c r="H3992" s="37">
        <f t="shared" si="357"/>
        <v>3990</v>
      </c>
      <c r="I3992" s="42">
        <f t="shared" si="354"/>
        <v>524.03698811096433</v>
      </c>
      <c r="O3992" s="43"/>
      <c r="P3992" s="43"/>
      <c r="X3992" s="37">
        <f t="shared" si="355"/>
        <v>3995</v>
      </c>
      <c r="Y3992" s="38">
        <f t="shared" si="353"/>
        <v>524.53499999999997</v>
      </c>
    </row>
    <row r="3993" spans="1:25" x14ac:dyDescent="0.2">
      <c r="A3993" s="37">
        <f t="shared" si="356"/>
        <v>3991</v>
      </c>
      <c r="B3993" s="38">
        <v>524.16300000000001</v>
      </c>
      <c r="H3993" s="37">
        <f t="shared" si="357"/>
        <v>3991</v>
      </c>
      <c r="I3993" s="42">
        <f t="shared" si="354"/>
        <v>524.12998678996041</v>
      </c>
      <c r="O3993" s="43"/>
      <c r="P3993" s="43"/>
      <c r="X3993" s="37">
        <f t="shared" si="355"/>
        <v>3996</v>
      </c>
      <c r="Y3993" s="38">
        <f t="shared" si="353"/>
        <v>524.62800000000004</v>
      </c>
    </row>
    <row r="3994" spans="1:25" x14ac:dyDescent="0.2">
      <c r="A3994" s="37">
        <f t="shared" si="356"/>
        <v>3992</v>
      </c>
      <c r="B3994" s="38">
        <v>524.25599999999997</v>
      </c>
      <c r="H3994" s="37">
        <f t="shared" si="357"/>
        <v>3992</v>
      </c>
      <c r="I3994" s="42">
        <f t="shared" si="354"/>
        <v>524.22298546895638</v>
      </c>
      <c r="O3994" s="43"/>
      <c r="P3994" s="43"/>
      <c r="X3994" s="37">
        <f t="shared" si="355"/>
        <v>3997</v>
      </c>
      <c r="Y3994" s="38">
        <f t="shared" si="353"/>
        <v>524.721</v>
      </c>
    </row>
    <row r="3995" spans="1:25" x14ac:dyDescent="0.2">
      <c r="A3995" s="37">
        <f t="shared" si="356"/>
        <v>3993</v>
      </c>
      <c r="B3995" s="38">
        <v>524.34900000000005</v>
      </c>
      <c r="H3995" s="37">
        <f t="shared" si="357"/>
        <v>3993</v>
      </c>
      <c r="I3995" s="42">
        <f t="shared" si="354"/>
        <v>524.31598414795246</v>
      </c>
      <c r="O3995" s="43"/>
      <c r="P3995" s="43"/>
      <c r="X3995" s="37">
        <f t="shared" si="355"/>
        <v>3998</v>
      </c>
      <c r="Y3995" s="38">
        <f t="shared" si="353"/>
        <v>524.81399999999996</v>
      </c>
    </row>
    <row r="3996" spans="1:25" x14ac:dyDescent="0.2">
      <c r="A3996" s="37">
        <f t="shared" si="356"/>
        <v>3994</v>
      </c>
      <c r="B3996" s="38">
        <v>524.44200000000001</v>
      </c>
      <c r="H3996" s="37">
        <f t="shared" si="357"/>
        <v>3994</v>
      </c>
      <c r="I3996" s="42">
        <f t="shared" si="354"/>
        <v>524.40898282694843</v>
      </c>
      <c r="O3996" s="43"/>
      <c r="P3996" s="43"/>
      <c r="X3996" s="37">
        <f t="shared" si="355"/>
        <v>3999</v>
      </c>
      <c r="Y3996" s="38">
        <f t="shared" si="353"/>
        <v>524.90700000000004</v>
      </c>
    </row>
    <row r="3997" spans="1:25" x14ac:dyDescent="0.2">
      <c r="A3997" s="37">
        <f t="shared" si="356"/>
        <v>3995</v>
      </c>
      <c r="B3997" s="38">
        <v>524.53499999999997</v>
      </c>
      <c r="H3997" s="37">
        <f t="shared" si="357"/>
        <v>3995</v>
      </c>
      <c r="I3997" s="42">
        <f t="shared" si="354"/>
        <v>524.50198150594451</v>
      </c>
      <c r="O3997" s="43"/>
      <c r="P3997" s="43"/>
      <c r="X3997" s="37">
        <f t="shared" si="355"/>
        <v>4000</v>
      </c>
      <c r="Y3997" s="40">
        <v>525</v>
      </c>
    </row>
    <row r="3998" spans="1:25" x14ac:dyDescent="0.2">
      <c r="A3998" s="37">
        <f t="shared" si="356"/>
        <v>3996</v>
      </c>
      <c r="B3998" s="38">
        <v>524.62800000000004</v>
      </c>
      <c r="H3998" s="37">
        <f t="shared" si="357"/>
        <v>3996</v>
      </c>
      <c r="I3998" s="42">
        <f t="shared" si="354"/>
        <v>524.5949801849406</v>
      </c>
      <c r="O3998" s="43"/>
      <c r="P3998" s="43"/>
      <c r="X3998" s="37">
        <f t="shared" si="355"/>
        <v>4001</v>
      </c>
      <c r="Y3998" s="38">
        <f t="shared" ref="Y3998:Y4061" si="358">SUM(Y$3997+((Y$4997-Y$3997)*((X3998-X$3997)/(X$4997-X$3997))))</f>
        <v>525.06799999999998</v>
      </c>
    </row>
    <row r="3999" spans="1:25" x14ac:dyDescent="0.2">
      <c r="A3999" s="37">
        <f t="shared" si="356"/>
        <v>3997</v>
      </c>
      <c r="B3999" s="38">
        <v>524.721</v>
      </c>
      <c r="H3999" s="37">
        <f t="shared" si="357"/>
        <v>3997</v>
      </c>
      <c r="I3999" s="42">
        <f t="shared" si="354"/>
        <v>524.68797886393656</v>
      </c>
      <c r="O3999" s="43"/>
      <c r="P3999" s="43"/>
      <c r="X3999" s="37">
        <f t="shared" si="355"/>
        <v>4002</v>
      </c>
      <c r="Y3999" s="38">
        <f t="shared" si="358"/>
        <v>525.13599999999997</v>
      </c>
    </row>
    <row r="4000" spans="1:25" x14ac:dyDescent="0.2">
      <c r="A4000" s="37">
        <f t="shared" si="356"/>
        <v>3998</v>
      </c>
      <c r="B4000" s="38">
        <v>524.81399999999996</v>
      </c>
      <c r="H4000" s="37">
        <f t="shared" si="357"/>
        <v>3998</v>
      </c>
      <c r="I4000" s="42">
        <f t="shared" si="354"/>
        <v>524.78097754293265</v>
      </c>
      <c r="O4000" s="43"/>
      <c r="P4000" s="43"/>
      <c r="X4000" s="37">
        <f t="shared" si="355"/>
        <v>4003</v>
      </c>
      <c r="Y4000" s="38">
        <f t="shared" si="358"/>
        <v>525.20399999999995</v>
      </c>
    </row>
    <row r="4001" spans="1:25" x14ac:dyDescent="0.2">
      <c r="A4001" s="37">
        <f t="shared" si="356"/>
        <v>3999</v>
      </c>
      <c r="B4001" s="38">
        <v>524.90700000000004</v>
      </c>
      <c r="H4001" s="37">
        <f t="shared" si="357"/>
        <v>3999</v>
      </c>
      <c r="I4001" s="42">
        <f t="shared" si="354"/>
        <v>524.87397622192861</v>
      </c>
      <c r="O4001" s="43"/>
      <c r="P4001" s="43"/>
      <c r="X4001" s="37">
        <f t="shared" si="355"/>
        <v>4004</v>
      </c>
      <c r="Y4001" s="38">
        <f t="shared" si="358"/>
        <v>525.27200000000005</v>
      </c>
    </row>
    <row r="4002" spans="1:25" x14ac:dyDescent="0.2">
      <c r="A4002" s="37">
        <f t="shared" si="356"/>
        <v>4000</v>
      </c>
      <c r="B4002" s="38">
        <v>525</v>
      </c>
      <c r="H4002" s="37">
        <f t="shared" si="357"/>
        <v>4000</v>
      </c>
      <c r="I4002" s="42">
        <f t="shared" si="354"/>
        <v>524.9669749009247</v>
      </c>
      <c r="O4002" s="43"/>
      <c r="P4002" s="43"/>
      <c r="X4002" s="37">
        <f t="shared" si="355"/>
        <v>4005</v>
      </c>
      <c r="Y4002" s="38">
        <f t="shared" si="358"/>
        <v>525.34</v>
      </c>
    </row>
    <row r="4003" spans="1:25" x14ac:dyDescent="0.2">
      <c r="A4003" s="37">
        <f t="shared" si="356"/>
        <v>4001</v>
      </c>
      <c r="B4003" s="38">
        <v>525.06799999999998</v>
      </c>
      <c r="H4003" s="37">
        <f t="shared" si="357"/>
        <v>4001</v>
      </c>
      <c r="I4003" s="42">
        <f>SUM($F$48+(($F$49-$F$48)*((H4003-$E$48)/($E$49-$E$48))))</f>
        <v>525.0351387054161</v>
      </c>
      <c r="O4003" s="43"/>
      <c r="P4003" s="43"/>
      <c r="X4003" s="37">
        <f t="shared" si="355"/>
        <v>4006</v>
      </c>
      <c r="Y4003" s="38">
        <f t="shared" si="358"/>
        <v>525.40800000000002</v>
      </c>
    </row>
    <row r="4004" spans="1:25" x14ac:dyDescent="0.2">
      <c r="A4004" s="37">
        <f t="shared" si="356"/>
        <v>4002</v>
      </c>
      <c r="B4004" s="38">
        <v>525.13599999999997</v>
      </c>
      <c r="H4004" s="37">
        <f t="shared" si="357"/>
        <v>4002</v>
      </c>
      <c r="I4004" s="42">
        <f t="shared" ref="I4004:I4067" si="359">SUM($F$48+(($F$49-$F$48)*((H4004-$E$48)/($E$49-$E$48))))</f>
        <v>525.10330250990751</v>
      </c>
      <c r="O4004" s="43"/>
      <c r="P4004" s="43"/>
      <c r="X4004" s="37">
        <f t="shared" si="355"/>
        <v>4007</v>
      </c>
      <c r="Y4004" s="38">
        <f t="shared" si="358"/>
        <v>525.476</v>
      </c>
    </row>
    <row r="4005" spans="1:25" x14ac:dyDescent="0.2">
      <c r="A4005" s="37">
        <f t="shared" si="356"/>
        <v>4003</v>
      </c>
      <c r="B4005" s="38">
        <v>525.20399999999995</v>
      </c>
      <c r="H4005" s="37">
        <f t="shared" si="357"/>
        <v>4003</v>
      </c>
      <c r="I4005" s="42">
        <f t="shared" si="359"/>
        <v>525.17146631439891</v>
      </c>
      <c r="O4005" s="43"/>
      <c r="P4005" s="43"/>
      <c r="X4005" s="37">
        <f t="shared" si="355"/>
        <v>4008</v>
      </c>
      <c r="Y4005" s="38">
        <f t="shared" si="358"/>
        <v>525.54399999999998</v>
      </c>
    </row>
    <row r="4006" spans="1:25" x14ac:dyDescent="0.2">
      <c r="A4006" s="37">
        <f t="shared" si="356"/>
        <v>4004</v>
      </c>
      <c r="B4006" s="38">
        <v>525.27200000000005</v>
      </c>
      <c r="H4006" s="37">
        <f t="shared" si="357"/>
        <v>4004</v>
      </c>
      <c r="I4006" s="42">
        <f t="shared" si="359"/>
        <v>525.23963011889032</v>
      </c>
      <c r="O4006" s="43"/>
      <c r="P4006" s="43"/>
      <c r="X4006" s="37">
        <f t="shared" si="355"/>
        <v>4009</v>
      </c>
      <c r="Y4006" s="38">
        <f t="shared" si="358"/>
        <v>525.61199999999997</v>
      </c>
    </row>
    <row r="4007" spans="1:25" x14ac:dyDescent="0.2">
      <c r="A4007" s="37">
        <f t="shared" si="356"/>
        <v>4005</v>
      </c>
      <c r="B4007" s="38">
        <v>525.34</v>
      </c>
      <c r="H4007" s="37">
        <f t="shared" si="357"/>
        <v>4005</v>
      </c>
      <c r="I4007" s="42">
        <f t="shared" si="359"/>
        <v>525.30779392338172</v>
      </c>
      <c r="O4007" s="43"/>
      <c r="P4007" s="43"/>
      <c r="X4007" s="37">
        <f t="shared" si="355"/>
        <v>4010</v>
      </c>
      <c r="Y4007" s="38">
        <f t="shared" si="358"/>
        <v>525.67999999999995</v>
      </c>
    </row>
    <row r="4008" spans="1:25" x14ac:dyDescent="0.2">
      <c r="A4008" s="37">
        <f t="shared" si="356"/>
        <v>4006</v>
      </c>
      <c r="B4008" s="38">
        <v>525.40800000000002</v>
      </c>
      <c r="H4008" s="37">
        <f t="shared" si="357"/>
        <v>4006</v>
      </c>
      <c r="I4008" s="42">
        <f t="shared" si="359"/>
        <v>525.37595772787313</v>
      </c>
      <c r="O4008" s="43"/>
      <c r="P4008" s="43"/>
      <c r="X4008" s="37">
        <f t="shared" si="355"/>
        <v>4011</v>
      </c>
      <c r="Y4008" s="38">
        <f t="shared" si="358"/>
        <v>525.74800000000005</v>
      </c>
    </row>
    <row r="4009" spans="1:25" x14ac:dyDescent="0.2">
      <c r="A4009" s="37">
        <f t="shared" si="356"/>
        <v>4007</v>
      </c>
      <c r="B4009" s="38">
        <v>525.476</v>
      </c>
      <c r="H4009" s="37">
        <f t="shared" si="357"/>
        <v>4007</v>
      </c>
      <c r="I4009" s="42">
        <f t="shared" si="359"/>
        <v>525.44412153236465</v>
      </c>
      <c r="O4009" s="43"/>
      <c r="P4009" s="43"/>
      <c r="X4009" s="37">
        <f t="shared" si="355"/>
        <v>4012</v>
      </c>
      <c r="Y4009" s="38">
        <f t="shared" si="358"/>
        <v>525.81600000000003</v>
      </c>
    </row>
    <row r="4010" spans="1:25" x14ac:dyDescent="0.2">
      <c r="A4010" s="37">
        <f t="shared" si="356"/>
        <v>4008</v>
      </c>
      <c r="B4010" s="38">
        <v>525.54399999999998</v>
      </c>
      <c r="H4010" s="37">
        <f t="shared" si="357"/>
        <v>4008</v>
      </c>
      <c r="I4010" s="42">
        <f t="shared" si="359"/>
        <v>525.51228533685605</v>
      </c>
      <c r="O4010" s="43"/>
      <c r="P4010" s="43"/>
      <c r="X4010" s="37">
        <f t="shared" si="355"/>
        <v>4013</v>
      </c>
      <c r="Y4010" s="38">
        <f t="shared" si="358"/>
        <v>525.88400000000001</v>
      </c>
    </row>
    <row r="4011" spans="1:25" x14ac:dyDescent="0.2">
      <c r="A4011" s="37">
        <f t="shared" si="356"/>
        <v>4009</v>
      </c>
      <c r="B4011" s="38">
        <v>525.61199999999997</v>
      </c>
      <c r="H4011" s="37">
        <f t="shared" si="357"/>
        <v>4009</v>
      </c>
      <c r="I4011" s="42">
        <f t="shared" si="359"/>
        <v>525.58044914134746</v>
      </c>
      <c r="O4011" s="43"/>
      <c r="P4011" s="43"/>
      <c r="X4011" s="37">
        <f t="shared" si="355"/>
        <v>4014</v>
      </c>
      <c r="Y4011" s="38">
        <f t="shared" si="358"/>
        <v>525.952</v>
      </c>
    </row>
    <row r="4012" spans="1:25" x14ac:dyDescent="0.2">
      <c r="A4012" s="37">
        <f t="shared" si="356"/>
        <v>4010</v>
      </c>
      <c r="B4012" s="38">
        <v>525.67999999999995</v>
      </c>
      <c r="H4012" s="37">
        <f t="shared" si="357"/>
        <v>4010</v>
      </c>
      <c r="I4012" s="42">
        <f t="shared" si="359"/>
        <v>525.64861294583886</v>
      </c>
      <c r="O4012" s="43"/>
      <c r="P4012" s="43"/>
      <c r="X4012" s="37">
        <f t="shared" si="355"/>
        <v>4015</v>
      </c>
      <c r="Y4012" s="38">
        <f t="shared" si="358"/>
        <v>526.02</v>
      </c>
    </row>
    <row r="4013" spans="1:25" x14ac:dyDescent="0.2">
      <c r="A4013" s="37">
        <f t="shared" si="356"/>
        <v>4011</v>
      </c>
      <c r="B4013" s="38">
        <v>525.74800000000005</v>
      </c>
      <c r="H4013" s="37">
        <f t="shared" si="357"/>
        <v>4011</v>
      </c>
      <c r="I4013" s="42">
        <f t="shared" si="359"/>
        <v>525.71677675033027</v>
      </c>
      <c r="O4013" s="43"/>
      <c r="P4013" s="43"/>
      <c r="X4013" s="37">
        <f t="shared" si="355"/>
        <v>4016</v>
      </c>
      <c r="Y4013" s="38">
        <f t="shared" si="358"/>
        <v>526.08799999999997</v>
      </c>
    </row>
    <row r="4014" spans="1:25" x14ac:dyDescent="0.2">
      <c r="A4014" s="37">
        <f t="shared" si="356"/>
        <v>4012</v>
      </c>
      <c r="B4014" s="38">
        <v>525.81600000000003</v>
      </c>
      <c r="H4014" s="37">
        <f t="shared" si="357"/>
        <v>4012</v>
      </c>
      <c r="I4014" s="42">
        <f t="shared" si="359"/>
        <v>525.78494055482167</v>
      </c>
      <c r="O4014" s="43"/>
      <c r="P4014" s="43"/>
      <c r="X4014" s="37">
        <f t="shared" si="355"/>
        <v>4017</v>
      </c>
      <c r="Y4014" s="38">
        <f t="shared" si="358"/>
        <v>526.15599999999995</v>
      </c>
    </row>
    <row r="4015" spans="1:25" x14ac:dyDescent="0.2">
      <c r="A4015" s="37">
        <f t="shared" si="356"/>
        <v>4013</v>
      </c>
      <c r="B4015" s="38">
        <v>525.88400000000001</v>
      </c>
      <c r="H4015" s="37">
        <f t="shared" si="357"/>
        <v>4013</v>
      </c>
      <c r="I4015" s="42">
        <f t="shared" si="359"/>
        <v>525.85310435931308</v>
      </c>
      <c r="O4015" s="43"/>
      <c r="P4015" s="43"/>
      <c r="X4015" s="37">
        <f t="shared" si="355"/>
        <v>4018</v>
      </c>
      <c r="Y4015" s="38">
        <f t="shared" si="358"/>
        <v>526.22400000000005</v>
      </c>
    </row>
    <row r="4016" spans="1:25" x14ac:dyDescent="0.2">
      <c r="A4016" s="37">
        <f t="shared" si="356"/>
        <v>4014</v>
      </c>
      <c r="B4016" s="38">
        <v>525.952</v>
      </c>
      <c r="H4016" s="37">
        <f t="shared" si="357"/>
        <v>4014</v>
      </c>
      <c r="I4016" s="42">
        <f t="shared" si="359"/>
        <v>525.92126816380448</v>
      </c>
      <c r="O4016" s="43"/>
      <c r="P4016" s="43"/>
      <c r="X4016" s="37">
        <f t="shared" si="355"/>
        <v>4019</v>
      </c>
      <c r="Y4016" s="38">
        <f t="shared" si="358"/>
        <v>526.29200000000003</v>
      </c>
    </row>
    <row r="4017" spans="1:25" x14ac:dyDescent="0.2">
      <c r="A4017" s="37">
        <f t="shared" si="356"/>
        <v>4015</v>
      </c>
      <c r="B4017" s="38">
        <v>526.02</v>
      </c>
      <c r="H4017" s="37">
        <f t="shared" si="357"/>
        <v>4015</v>
      </c>
      <c r="I4017" s="42">
        <f t="shared" si="359"/>
        <v>525.98943196829589</v>
      </c>
      <c r="O4017" s="43"/>
      <c r="P4017" s="43"/>
      <c r="X4017" s="37">
        <f t="shared" si="355"/>
        <v>4020</v>
      </c>
      <c r="Y4017" s="38">
        <f t="shared" si="358"/>
        <v>526.36</v>
      </c>
    </row>
    <row r="4018" spans="1:25" x14ac:dyDescent="0.2">
      <c r="A4018" s="37">
        <f t="shared" si="356"/>
        <v>4016</v>
      </c>
      <c r="B4018" s="38">
        <v>526.08799999999997</v>
      </c>
      <c r="H4018" s="37">
        <f t="shared" si="357"/>
        <v>4016</v>
      </c>
      <c r="I4018" s="42">
        <f t="shared" si="359"/>
        <v>526.05759577278729</v>
      </c>
      <c r="O4018" s="43"/>
      <c r="P4018" s="43"/>
      <c r="X4018" s="37">
        <f t="shared" si="355"/>
        <v>4021</v>
      </c>
      <c r="Y4018" s="38">
        <f t="shared" si="358"/>
        <v>526.428</v>
      </c>
    </row>
    <row r="4019" spans="1:25" x14ac:dyDescent="0.2">
      <c r="A4019" s="37">
        <f t="shared" si="356"/>
        <v>4017</v>
      </c>
      <c r="B4019" s="38">
        <v>526.15599999999995</v>
      </c>
      <c r="H4019" s="37">
        <f t="shared" si="357"/>
        <v>4017</v>
      </c>
      <c r="I4019" s="42">
        <f t="shared" si="359"/>
        <v>526.1257595772787</v>
      </c>
      <c r="O4019" s="43"/>
      <c r="P4019" s="43"/>
      <c r="X4019" s="37">
        <f t="shared" si="355"/>
        <v>4022</v>
      </c>
      <c r="Y4019" s="38">
        <f t="shared" si="358"/>
        <v>526.49599999999998</v>
      </c>
    </row>
    <row r="4020" spans="1:25" x14ac:dyDescent="0.2">
      <c r="A4020" s="37">
        <f t="shared" si="356"/>
        <v>4018</v>
      </c>
      <c r="B4020" s="38">
        <v>526.22400000000005</v>
      </c>
      <c r="H4020" s="37">
        <f t="shared" si="357"/>
        <v>4018</v>
      </c>
      <c r="I4020" s="42">
        <f t="shared" si="359"/>
        <v>526.19392338177011</v>
      </c>
      <c r="O4020" s="43"/>
      <c r="P4020" s="43"/>
      <c r="X4020" s="37">
        <f t="shared" si="355"/>
        <v>4023</v>
      </c>
      <c r="Y4020" s="38">
        <f t="shared" si="358"/>
        <v>526.56399999999996</v>
      </c>
    </row>
    <row r="4021" spans="1:25" x14ac:dyDescent="0.2">
      <c r="A4021" s="37">
        <f t="shared" si="356"/>
        <v>4019</v>
      </c>
      <c r="B4021" s="38">
        <v>526.29200000000003</v>
      </c>
      <c r="H4021" s="37">
        <f t="shared" si="357"/>
        <v>4019</v>
      </c>
      <c r="I4021" s="42">
        <f t="shared" si="359"/>
        <v>526.26208718626151</v>
      </c>
      <c r="O4021" s="43"/>
      <c r="P4021" s="43"/>
      <c r="X4021" s="37">
        <f t="shared" si="355"/>
        <v>4024</v>
      </c>
      <c r="Y4021" s="38">
        <f t="shared" si="358"/>
        <v>526.63199999999995</v>
      </c>
    </row>
    <row r="4022" spans="1:25" x14ac:dyDescent="0.2">
      <c r="A4022" s="37">
        <f t="shared" si="356"/>
        <v>4020</v>
      </c>
      <c r="B4022" s="38">
        <v>526.36</v>
      </c>
      <c r="H4022" s="37">
        <f t="shared" si="357"/>
        <v>4020</v>
      </c>
      <c r="I4022" s="42">
        <f t="shared" si="359"/>
        <v>526.33025099075292</v>
      </c>
      <c r="O4022" s="43"/>
      <c r="P4022" s="43"/>
      <c r="X4022" s="37">
        <f t="shared" si="355"/>
        <v>4025</v>
      </c>
      <c r="Y4022" s="38">
        <f t="shared" si="358"/>
        <v>526.70000000000005</v>
      </c>
    </row>
    <row r="4023" spans="1:25" x14ac:dyDescent="0.2">
      <c r="A4023" s="37">
        <f t="shared" si="356"/>
        <v>4021</v>
      </c>
      <c r="B4023" s="38">
        <v>526.428</v>
      </c>
      <c r="H4023" s="37">
        <f t="shared" si="357"/>
        <v>4021</v>
      </c>
      <c r="I4023" s="42">
        <f t="shared" si="359"/>
        <v>526.39841479524443</v>
      </c>
      <c r="O4023" s="43"/>
      <c r="P4023" s="43"/>
      <c r="X4023" s="37">
        <f t="shared" si="355"/>
        <v>4026</v>
      </c>
      <c r="Y4023" s="38">
        <f t="shared" si="358"/>
        <v>526.76800000000003</v>
      </c>
    </row>
    <row r="4024" spans="1:25" x14ac:dyDescent="0.2">
      <c r="A4024" s="37">
        <f t="shared" si="356"/>
        <v>4022</v>
      </c>
      <c r="B4024" s="38">
        <v>526.49599999999998</v>
      </c>
      <c r="H4024" s="37">
        <f t="shared" si="357"/>
        <v>4022</v>
      </c>
      <c r="I4024" s="42">
        <f t="shared" si="359"/>
        <v>526.46657859973584</v>
      </c>
      <c r="O4024" s="43"/>
      <c r="P4024" s="43"/>
      <c r="X4024" s="37">
        <f t="shared" si="355"/>
        <v>4027</v>
      </c>
      <c r="Y4024" s="38">
        <f t="shared" si="358"/>
        <v>526.83600000000001</v>
      </c>
    </row>
    <row r="4025" spans="1:25" x14ac:dyDescent="0.2">
      <c r="A4025" s="37">
        <f t="shared" si="356"/>
        <v>4023</v>
      </c>
      <c r="B4025" s="38">
        <v>526.56399999999996</v>
      </c>
      <c r="H4025" s="37">
        <f t="shared" si="357"/>
        <v>4023</v>
      </c>
      <c r="I4025" s="42">
        <f t="shared" si="359"/>
        <v>526.53474240422725</v>
      </c>
      <c r="O4025" s="43"/>
      <c r="P4025" s="43"/>
      <c r="X4025" s="37">
        <f t="shared" si="355"/>
        <v>4028</v>
      </c>
      <c r="Y4025" s="38">
        <f t="shared" si="358"/>
        <v>526.904</v>
      </c>
    </row>
    <row r="4026" spans="1:25" x14ac:dyDescent="0.2">
      <c r="A4026" s="37">
        <f t="shared" si="356"/>
        <v>4024</v>
      </c>
      <c r="B4026" s="38">
        <v>526.63199999999995</v>
      </c>
      <c r="H4026" s="37">
        <f t="shared" si="357"/>
        <v>4024</v>
      </c>
      <c r="I4026" s="42">
        <f t="shared" si="359"/>
        <v>526.60290620871865</v>
      </c>
      <c r="O4026" s="43"/>
      <c r="P4026" s="43"/>
      <c r="X4026" s="37">
        <f t="shared" si="355"/>
        <v>4029</v>
      </c>
      <c r="Y4026" s="38">
        <f t="shared" si="358"/>
        <v>526.97199999999998</v>
      </c>
    </row>
    <row r="4027" spans="1:25" x14ac:dyDescent="0.2">
      <c r="A4027" s="37">
        <f t="shared" si="356"/>
        <v>4025</v>
      </c>
      <c r="B4027" s="38">
        <v>526.70000000000005</v>
      </c>
      <c r="H4027" s="37">
        <f t="shared" si="357"/>
        <v>4025</v>
      </c>
      <c r="I4027" s="42">
        <f t="shared" si="359"/>
        <v>526.67107001321006</v>
      </c>
      <c r="O4027" s="43"/>
      <c r="P4027" s="43"/>
      <c r="X4027" s="37">
        <f t="shared" si="355"/>
        <v>4030</v>
      </c>
      <c r="Y4027" s="38">
        <f t="shared" si="358"/>
        <v>527.04</v>
      </c>
    </row>
    <row r="4028" spans="1:25" x14ac:dyDescent="0.2">
      <c r="A4028" s="37">
        <f t="shared" si="356"/>
        <v>4026</v>
      </c>
      <c r="B4028" s="38">
        <v>526.76800000000003</v>
      </c>
      <c r="H4028" s="37">
        <f t="shared" si="357"/>
        <v>4026</v>
      </c>
      <c r="I4028" s="42">
        <f t="shared" si="359"/>
        <v>526.73923381770146</v>
      </c>
      <c r="O4028" s="43"/>
      <c r="P4028" s="43"/>
      <c r="X4028" s="37">
        <f t="shared" si="355"/>
        <v>4031</v>
      </c>
      <c r="Y4028" s="38">
        <f t="shared" si="358"/>
        <v>527.10799999999995</v>
      </c>
    </row>
    <row r="4029" spans="1:25" x14ac:dyDescent="0.2">
      <c r="A4029" s="37">
        <f t="shared" si="356"/>
        <v>4027</v>
      </c>
      <c r="B4029" s="38">
        <v>526.83600000000001</v>
      </c>
      <c r="H4029" s="37">
        <f t="shared" si="357"/>
        <v>4027</v>
      </c>
      <c r="I4029" s="42">
        <f t="shared" si="359"/>
        <v>526.80739762219287</v>
      </c>
      <c r="O4029" s="43"/>
      <c r="P4029" s="43"/>
      <c r="X4029" s="37">
        <f t="shared" si="355"/>
        <v>4032</v>
      </c>
      <c r="Y4029" s="38">
        <f t="shared" si="358"/>
        <v>527.17600000000004</v>
      </c>
    </row>
    <row r="4030" spans="1:25" x14ac:dyDescent="0.2">
      <c r="A4030" s="37">
        <f t="shared" si="356"/>
        <v>4028</v>
      </c>
      <c r="B4030" s="38">
        <v>526.904</v>
      </c>
      <c r="H4030" s="37">
        <f t="shared" si="357"/>
        <v>4028</v>
      </c>
      <c r="I4030" s="42">
        <f t="shared" si="359"/>
        <v>526.87556142668427</v>
      </c>
      <c r="O4030" s="43"/>
      <c r="P4030" s="43"/>
      <c r="X4030" s="37">
        <f t="shared" si="355"/>
        <v>4033</v>
      </c>
      <c r="Y4030" s="38">
        <f t="shared" si="358"/>
        <v>527.24400000000003</v>
      </c>
    </row>
    <row r="4031" spans="1:25" x14ac:dyDescent="0.2">
      <c r="A4031" s="37">
        <f t="shared" si="356"/>
        <v>4029</v>
      </c>
      <c r="B4031" s="38">
        <v>526.97199999999998</v>
      </c>
      <c r="H4031" s="37">
        <f t="shared" si="357"/>
        <v>4029</v>
      </c>
      <c r="I4031" s="42">
        <f t="shared" si="359"/>
        <v>526.94372523117568</v>
      </c>
      <c r="O4031" s="43"/>
      <c r="P4031" s="43"/>
      <c r="X4031" s="37">
        <f t="shared" si="355"/>
        <v>4034</v>
      </c>
      <c r="Y4031" s="38">
        <f t="shared" si="358"/>
        <v>527.31200000000001</v>
      </c>
    </row>
    <row r="4032" spans="1:25" x14ac:dyDescent="0.2">
      <c r="A4032" s="37">
        <f t="shared" si="356"/>
        <v>4030</v>
      </c>
      <c r="B4032" s="38">
        <v>527.04</v>
      </c>
      <c r="H4032" s="37">
        <f t="shared" si="357"/>
        <v>4030</v>
      </c>
      <c r="I4032" s="42">
        <f t="shared" si="359"/>
        <v>527.01188903566708</v>
      </c>
      <c r="O4032" s="43"/>
      <c r="P4032" s="43"/>
      <c r="X4032" s="37">
        <f t="shared" si="355"/>
        <v>4035</v>
      </c>
      <c r="Y4032" s="38">
        <f t="shared" si="358"/>
        <v>527.38</v>
      </c>
    </row>
    <row r="4033" spans="1:25" x14ac:dyDescent="0.2">
      <c r="A4033" s="37">
        <f t="shared" si="356"/>
        <v>4031</v>
      </c>
      <c r="B4033" s="38">
        <v>527.10799999999995</v>
      </c>
      <c r="H4033" s="37">
        <f t="shared" si="357"/>
        <v>4031</v>
      </c>
      <c r="I4033" s="42">
        <f t="shared" si="359"/>
        <v>527.08005284015849</v>
      </c>
      <c r="O4033" s="43"/>
      <c r="P4033" s="43"/>
      <c r="X4033" s="37">
        <f t="shared" si="355"/>
        <v>4036</v>
      </c>
      <c r="Y4033" s="38">
        <f t="shared" si="358"/>
        <v>527.44799999999998</v>
      </c>
    </row>
    <row r="4034" spans="1:25" x14ac:dyDescent="0.2">
      <c r="A4034" s="37">
        <f t="shared" si="356"/>
        <v>4032</v>
      </c>
      <c r="B4034" s="38">
        <v>527.17600000000004</v>
      </c>
      <c r="H4034" s="37">
        <f t="shared" si="357"/>
        <v>4032</v>
      </c>
      <c r="I4034" s="42">
        <f t="shared" si="359"/>
        <v>527.14821664464989</v>
      </c>
      <c r="O4034" s="43"/>
      <c r="P4034" s="43"/>
      <c r="X4034" s="37">
        <f t="shared" si="355"/>
        <v>4037</v>
      </c>
      <c r="Y4034" s="38">
        <f t="shared" si="358"/>
        <v>527.51599999999996</v>
      </c>
    </row>
    <row r="4035" spans="1:25" x14ac:dyDescent="0.2">
      <c r="A4035" s="37">
        <f t="shared" si="356"/>
        <v>4033</v>
      </c>
      <c r="B4035" s="38">
        <v>527.24400000000003</v>
      </c>
      <c r="H4035" s="37">
        <f t="shared" si="357"/>
        <v>4033</v>
      </c>
      <c r="I4035" s="42">
        <f t="shared" si="359"/>
        <v>527.2163804491413</v>
      </c>
      <c r="O4035" s="43"/>
      <c r="P4035" s="43"/>
      <c r="X4035" s="37">
        <f t="shared" si="355"/>
        <v>4038</v>
      </c>
      <c r="Y4035" s="38">
        <f t="shared" si="358"/>
        <v>527.58399999999995</v>
      </c>
    </row>
    <row r="4036" spans="1:25" x14ac:dyDescent="0.2">
      <c r="A4036" s="37">
        <f t="shared" si="356"/>
        <v>4034</v>
      </c>
      <c r="B4036" s="38">
        <v>527.31200000000001</v>
      </c>
      <c r="H4036" s="37">
        <f t="shared" si="357"/>
        <v>4034</v>
      </c>
      <c r="I4036" s="42">
        <f t="shared" si="359"/>
        <v>527.2845442536327</v>
      </c>
      <c r="O4036" s="43"/>
      <c r="P4036" s="43"/>
      <c r="X4036" s="37">
        <f t="shared" ref="X4036:X4099" si="360">X4035+1</f>
        <v>4039</v>
      </c>
      <c r="Y4036" s="38">
        <f t="shared" si="358"/>
        <v>527.65200000000004</v>
      </c>
    </row>
    <row r="4037" spans="1:25" x14ac:dyDescent="0.2">
      <c r="A4037" s="37">
        <f t="shared" si="356"/>
        <v>4035</v>
      </c>
      <c r="B4037" s="38">
        <v>527.38</v>
      </c>
      <c r="H4037" s="37">
        <f t="shared" si="357"/>
        <v>4035</v>
      </c>
      <c r="I4037" s="42">
        <f t="shared" si="359"/>
        <v>527.35270805812422</v>
      </c>
      <c r="O4037" s="43"/>
      <c r="P4037" s="43"/>
      <c r="X4037" s="37">
        <f t="shared" si="360"/>
        <v>4040</v>
      </c>
      <c r="Y4037" s="38">
        <f t="shared" si="358"/>
        <v>527.72</v>
      </c>
    </row>
    <row r="4038" spans="1:25" x14ac:dyDescent="0.2">
      <c r="A4038" s="37">
        <f t="shared" si="356"/>
        <v>4036</v>
      </c>
      <c r="B4038" s="38">
        <v>527.44799999999998</v>
      </c>
      <c r="H4038" s="37">
        <f t="shared" si="357"/>
        <v>4036</v>
      </c>
      <c r="I4038" s="42">
        <f t="shared" si="359"/>
        <v>527.42087186261563</v>
      </c>
      <c r="O4038" s="43"/>
      <c r="P4038" s="43"/>
      <c r="X4038" s="37">
        <f t="shared" si="360"/>
        <v>4041</v>
      </c>
      <c r="Y4038" s="38">
        <f t="shared" si="358"/>
        <v>527.78800000000001</v>
      </c>
    </row>
    <row r="4039" spans="1:25" x14ac:dyDescent="0.2">
      <c r="A4039" s="37">
        <f t="shared" si="356"/>
        <v>4037</v>
      </c>
      <c r="B4039" s="38">
        <v>527.51599999999996</v>
      </c>
      <c r="H4039" s="37">
        <f t="shared" si="357"/>
        <v>4037</v>
      </c>
      <c r="I4039" s="42">
        <f t="shared" si="359"/>
        <v>527.48903566710703</v>
      </c>
      <c r="O4039" s="43"/>
      <c r="P4039" s="43"/>
      <c r="X4039" s="37">
        <f t="shared" si="360"/>
        <v>4042</v>
      </c>
      <c r="Y4039" s="38">
        <f t="shared" si="358"/>
        <v>527.85599999999999</v>
      </c>
    </row>
    <row r="4040" spans="1:25" x14ac:dyDescent="0.2">
      <c r="A4040" s="37">
        <f t="shared" si="356"/>
        <v>4038</v>
      </c>
      <c r="B4040" s="38">
        <v>527.58399999999995</v>
      </c>
      <c r="H4040" s="37">
        <f t="shared" si="357"/>
        <v>4038</v>
      </c>
      <c r="I4040" s="42">
        <f t="shared" si="359"/>
        <v>527.55719947159844</v>
      </c>
      <c r="O4040" s="43"/>
      <c r="P4040" s="43"/>
      <c r="X4040" s="37">
        <f t="shared" si="360"/>
        <v>4043</v>
      </c>
      <c r="Y4040" s="38">
        <f t="shared" si="358"/>
        <v>527.92399999999998</v>
      </c>
    </row>
    <row r="4041" spans="1:25" x14ac:dyDescent="0.2">
      <c r="A4041" s="37">
        <f t="shared" ref="A4041:A4104" si="361">A4040+1</f>
        <v>4039</v>
      </c>
      <c r="B4041" s="38">
        <v>527.65200000000004</v>
      </c>
      <c r="H4041" s="37">
        <f t="shared" ref="H4041:H4104" si="362">H4040+1</f>
        <v>4039</v>
      </c>
      <c r="I4041" s="42">
        <f t="shared" si="359"/>
        <v>527.62536327608984</v>
      </c>
      <c r="O4041" s="43"/>
      <c r="P4041" s="43"/>
      <c r="X4041" s="37">
        <f t="shared" si="360"/>
        <v>4044</v>
      </c>
      <c r="Y4041" s="38">
        <f t="shared" si="358"/>
        <v>527.99199999999996</v>
      </c>
    </row>
    <row r="4042" spans="1:25" x14ac:dyDescent="0.2">
      <c r="A4042" s="37">
        <f t="shared" si="361"/>
        <v>4040</v>
      </c>
      <c r="B4042" s="38">
        <v>527.72</v>
      </c>
      <c r="H4042" s="37">
        <f t="shared" si="362"/>
        <v>4040</v>
      </c>
      <c r="I4042" s="42">
        <f t="shared" si="359"/>
        <v>527.69352708058125</v>
      </c>
      <c r="O4042" s="43"/>
      <c r="P4042" s="43"/>
      <c r="X4042" s="37">
        <f t="shared" si="360"/>
        <v>4045</v>
      </c>
      <c r="Y4042" s="38">
        <f t="shared" si="358"/>
        <v>528.05999999999995</v>
      </c>
    </row>
    <row r="4043" spans="1:25" x14ac:dyDescent="0.2">
      <c r="A4043" s="37">
        <f t="shared" si="361"/>
        <v>4041</v>
      </c>
      <c r="B4043" s="38">
        <v>527.78800000000001</v>
      </c>
      <c r="H4043" s="37">
        <f t="shared" si="362"/>
        <v>4041</v>
      </c>
      <c r="I4043" s="42">
        <f t="shared" si="359"/>
        <v>527.76169088507265</v>
      </c>
      <c r="O4043" s="43"/>
      <c r="P4043" s="43"/>
      <c r="X4043" s="37">
        <f t="shared" si="360"/>
        <v>4046</v>
      </c>
      <c r="Y4043" s="38">
        <f t="shared" si="358"/>
        <v>528.12800000000004</v>
      </c>
    </row>
    <row r="4044" spans="1:25" x14ac:dyDescent="0.2">
      <c r="A4044" s="37">
        <f t="shared" si="361"/>
        <v>4042</v>
      </c>
      <c r="B4044" s="38">
        <v>527.85599999999999</v>
      </c>
      <c r="H4044" s="37">
        <f t="shared" si="362"/>
        <v>4042</v>
      </c>
      <c r="I4044" s="42">
        <f t="shared" si="359"/>
        <v>527.82985468956406</v>
      </c>
      <c r="O4044" s="43"/>
      <c r="P4044" s="43"/>
      <c r="X4044" s="37">
        <f t="shared" si="360"/>
        <v>4047</v>
      </c>
      <c r="Y4044" s="38">
        <f t="shared" si="358"/>
        <v>528.19600000000003</v>
      </c>
    </row>
    <row r="4045" spans="1:25" x14ac:dyDescent="0.2">
      <c r="A4045" s="37">
        <f t="shared" si="361"/>
        <v>4043</v>
      </c>
      <c r="B4045" s="38">
        <v>527.92399999999998</v>
      </c>
      <c r="H4045" s="37">
        <f t="shared" si="362"/>
        <v>4043</v>
      </c>
      <c r="I4045" s="42">
        <f t="shared" si="359"/>
        <v>527.89801849405546</v>
      </c>
      <c r="O4045" s="43"/>
      <c r="P4045" s="43"/>
      <c r="X4045" s="37">
        <f t="shared" si="360"/>
        <v>4048</v>
      </c>
      <c r="Y4045" s="38">
        <f t="shared" si="358"/>
        <v>528.26400000000001</v>
      </c>
    </row>
    <row r="4046" spans="1:25" x14ac:dyDescent="0.2">
      <c r="A4046" s="37">
        <f t="shared" si="361"/>
        <v>4044</v>
      </c>
      <c r="B4046" s="38">
        <v>527.99199999999996</v>
      </c>
      <c r="H4046" s="37">
        <f t="shared" si="362"/>
        <v>4044</v>
      </c>
      <c r="I4046" s="42">
        <f t="shared" si="359"/>
        <v>527.96618229854687</v>
      </c>
      <c r="O4046" s="43"/>
      <c r="P4046" s="43"/>
      <c r="X4046" s="37">
        <f t="shared" si="360"/>
        <v>4049</v>
      </c>
      <c r="Y4046" s="38">
        <f t="shared" si="358"/>
        <v>528.33199999999999</v>
      </c>
    </row>
    <row r="4047" spans="1:25" x14ac:dyDescent="0.2">
      <c r="A4047" s="37">
        <f t="shared" si="361"/>
        <v>4045</v>
      </c>
      <c r="B4047" s="38">
        <v>528.05999999999995</v>
      </c>
      <c r="H4047" s="37">
        <f t="shared" si="362"/>
        <v>4045</v>
      </c>
      <c r="I4047" s="42">
        <f t="shared" si="359"/>
        <v>528.03434610303827</v>
      </c>
      <c r="O4047" s="43"/>
      <c r="P4047" s="43"/>
      <c r="X4047" s="37">
        <f t="shared" si="360"/>
        <v>4050</v>
      </c>
      <c r="Y4047" s="38">
        <f t="shared" si="358"/>
        <v>528.4</v>
      </c>
    </row>
    <row r="4048" spans="1:25" x14ac:dyDescent="0.2">
      <c r="A4048" s="37">
        <f t="shared" si="361"/>
        <v>4046</v>
      </c>
      <c r="B4048" s="38">
        <v>528.12800000000004</v>
      </c>
      <c r="H4048" s="37">
        <f t="shared" si="362"/>
        <v>4046</v>
      </c>
      <c r="I4048" s="42">
        <f t="shared" si="359"/>
        <v>528.10250990752968</v>
      </c>
      <c r="O4048" s="43"/>
      <c r="P4048" s="43"/>
      <c r="X4048" s="37">
        <f t="shared" si="360"/>
        <v>4051</v>
      </c>
      <c r="Y4048" s="38">
        <f t="shared" si="358"/>
        <v>528.46799999999996</v>
      </c>
    </row>
    <row r="4049" spans="1:25" x14ac:dyDescent="0.2">
      <c r="A4049" s="37">
        <f t="shared" si="361"/>
        <v>4047</v>
      </c>
      <c r="B4049" s="38">
        <v>528.19600000000003</v>
      </c>
      <c r="H4049" s="37">
        <f t="shared" si="362"/>
        <v>4047</v>
      </c>
      <c r="I4049" s="42">
        <f t="shared" si="359"/>
        <v>528.17067371202108</v>
      </c>
      <c r="O4049" s="43"/>
      <c r="P4049" s="43"/>
      <c r="X4049" s="37">
        <f t="shared" si="360"/>
        <v>4052</v>
      </c>
      <c r="Y4049" s="38">
        <f t="shared" si="358"/>
        <v>528.53599999999994</v>
      </c>
    </row>
    <row r="4050" spans="1:25" x14ac:dyDescent="0.2">
      <c r="A4050" s="37">
        <f t="shared" si="361"/>
        <v>4048</v>
      </c>
      <c r="B4050" s="38">
        <v>528.26400000000001</v>
      </c>
      <c r="H4050" s="37">
        <f t="shared" si="362"/>
        <v>4048</v>
      </c>
      <c r="I4050" s="42">
        <f t="shared" si="359"/>
        <v>528.23883751651249</v>
      </c>
      <c r="O4050" s="43"/>
      <c r="P4050" s="43"/>
      <c r="X4050" s="37">
        <f t="shared" si="360"/>
        <v>4053</v>
      </c>
      <c r="Y4050" s="38">
        <f t="shared" si="358"/>
        <v>528.60400000000004</v>
      </c>
    </row>
    <row r="4051" spans="1:25" x14ac:dyDescent="0.2">
      <c r="A4051" s="37">
        <f t="shared" si="361"/>
        <v>4049</v>
      </c>
      <c r="B4051" s="38">
        <v>528.33199999999999</v>
      </c>
      <c r="H4051" s="37">
        <f t="shared" si="362"/>
        <v>4049</v>
      </c>
      <c r="I4051" s="42">
        <f t="shared" si="359"/>
        <v>528.30700132100401</v>
      </c>
      <c r="O4051" s="43"/>
      <c r="P4051" s="43"/>
      <c r="X4051" s="37">
        <f t="shared" si="360"/>
        <v>4054</v>
      </c>
      <c r="Y4051" s="38">
        <f t="shared" si="358"/>
        <v>528.67200000000003</v>
      </c>
    </row>
    <row r="4052" spans="1:25" x14ac:dyDescent="0.2">
      <c r="A4052" s="37">
        <f t="shared" si="361"/>
        <v>4050</v>
      </c>
      <c r="B4052" s="38">
        <v>528.4</v>
      </c>
      <c r="H4052" s="37">
        <f t="shared" si="362"/>
        <v>4050</v>
      </c>
      <c r="I4052" s="42">
        <f t="shared" si="359"/>
        <v>528.37516512549541</v>
      </c>
      <c r="O4052" s="43"/>
      <c r="P4052" s="43"/>
      <c r="X4052" s="37">
        <f t="shared" si="360"/>
        <v>4055</v>
      </c>
      <c r="Y4052" s="38">
        <f t="shared" si="358"/>
        <v>528.74</v>
      </c>
    </row>
    <row r="4053" spans="1:25" x14ac:dyDescent="0.2">
      <c r="A4053" s="37">
        <f t="shared" si="361"/>
        <v>4051</v>
      </c>
      <c r="B4053" s="38">
        <v>528.46799999999996</v>
      </c>
      <c r="H4053" s="37">
        <f t="shared" si="362"/>
        <v>4051</v>
      </c>
      <c r="I4053" s="42">
        <f t="shared" si="359"/>
        <v>528.44332892998682</v>
      </c>
      <c r="O4053" s="43"/>
      <c r="P4053" s="43"/>
      <c r="X4053" s="37">
        <f t="shared" si="360"/>
        <v>4056</v>
      </c>
      <c r="Y4053" s="38">
        <f t="shared" si="358"/>
        <v>528.80799999999999</v>
      </c>
    </row>
    <row r="4054" spans="1:25" x14ac:dyDescent="0.2">
      <c r="A4054" s="37">
        <f t="shared" si="361"/>
        <v>4052</v>
      </c>
      <c r="B4054" s="38">
        <v>528.53599999999994</v>
      </c>
      <c r="H4054" s="37">
        <f t="shared" si="362"/>
        <v>4052</v>
      </c>
      <c r="I4054" s="42">
        <f t="shared" si="359"/>
        <v>528.51149273447822</v>
      </c>
      <c r="O4054" s="43"/>
      <c r="P4054" s="43"/>
      <c r="X4054" s="37">
        <f t="shared" si="360"/>
        <v>4057</v>
      </c>
      <c r="Y4054" s="38">
        <f t="shared" si="358"/>
        <v>528.87599999999998</v>
      </c>
    </row>
    <row r="4055" spans="1:25" x14ac:dyDescent="0.2">
      <c r="A4055" s="37">
        <f t="shared" si="361"/>
        <v>4053</v>
      </c>
      <c r="B4055" s="38">
        <v>528.60400000000004</v>
      </c>
      <c r="H4055" s="37">
        <f t="shared" si="362"/>
        <v>4053</v>
      </c>
      <c r="I4055" s="42">
        <f t="shared" si="359"/>
        <v>528.57965653896963</v>
      </c>
      <c r="O4055" s="43"/>
      <c r="P4055" s="43"/>
      <c r="X4055" s="37">
        <f t="shared" si="360"/>
        <v>4058</v>
      </c>
      <c r="Y4055" s="38">
        <f t="shared" si="358"/>
        <v>528.94399999999996</v>
      </c>
    </row>
    <row r="4056" spans="1:25" x14ac:dyDescent="0.2">
      <c r="A4056" s="37">
        <f t="shared" si="361"/>
        <v>4054</v>
      </c>
      <c r="B4056" s="38">
        <v>528.67200000000003</v>
      </c>
      <c r="H4056" s="37">
        <f t="shared" si="362"/>
        <v>4054</v>
      </c>
      <c r="I4056" s="42">
        <f t="shared" si="359"/>
        <v>528.64782034346104</v>
      </c>
      <c r="O4056" s="43"/>
      <c r="P4056" s="43"/>
      <c r="X4056" s="37">
        <f t="shared" si="360"/>
        <v>4059</v>
      </c>
      <c r="Y4056" s="38">
        <f t="shared" si="358"/>
        <v>529.01199999999994</v>
      </c>
    </row>
    <row r="4057" spans="1:25" x14ac:dyDescent="0.2">
      <c r="A4057" s="37">
        <f t="shared" si="361"/>
        <v>4055</v>
      </c>
      <c r="B4057" s="38">
        <v>528.74</v>
      </c>
      <c r="H4057" s="37">
        <f t="shared" si="362"/>
        <v>4055</v>
      </c>
      <c r="I4057" s="42">
        <f t="shared" si="359"/>
        <v>528.71598414795244</v>
      </c>
      <c r="O4057" s="43"/>
      <c r="P4057" s="43"/>
      <c r="X4057" s="37">
        <f t="shared" si="360"/>
        <v>4060</v>
      </c>
      <c r="Y4057" s="38">
        <f t="shared" si="358"/>
        <v>529.08000000000004</v>
      </c>
    </row>
    <row r="4058" spans="1:25" x14ac:dyDescent="0.2">
      <c r="A4058" s="37">
        <f t="shared" si="361"/>
        <v>4056</v>
      </c>
      <c r="B4058" s="38">
        <v>528.80799999999999</v>
      </c>
      <c r="H4058" s="37">
        <f t="shared" si="362"/>
        <v>4056</v>
      </c>
      <c r="I4058" s="42">
        <f t="shared" si="359"/>
        <v>528.78414795244385</v>
      </c>
      <c r="O4058" s="43"/>
      <c r="P4058" s="43"/>
      <c r="X4058" s="37">
        <f t="shared" si="360"/>
        <v>4061</v>
      </c>
      <c r="Y4058" s="38">
        <f t="shared" si="358"/>
        <v>529.14800000000002</v>
      </c>
    </row>
    <row r="4059" spans="1:25" x14ac:dyDescent="0.2">
      <c r="A4059" s="37">
        <f t="shared" si="361"/>
        <v>4057</v>
      </c>
      <c r="B4059" s="38">
        <v>528.87599999999998</v>
      </c>
      <c r="H4059" s="37">
        <f t="shared" si="362"/>
        <v>4057</v>
      </c>
      <c r="I4059" s="42">
        <f t="shared" si="359"/>
        <v>528.85231175693525</v>
      </c>
      <c r="O4059" s="43"/>
      <c r="P4059" s="43"/>
      <c r="X4059" s="37">
        <f t="shared" si="360"/>
        <v>4062</v>
      </c>
      <c r="Y4059" s="38">
        <f t="shared" si="358"/>
        <v>529.21600000000001</v>
      </c>
    </row>
    <row r="4060" spans="1:25" x14ac:dyDescent="0.2">
      <c r="A4060" s="37">
        <f t="shared" si="361"/>
        <v>4058</v>
      </c>
      <c r="B4060" s="38">
        <v>528.94399999999996</v>
      </c>
      <c r="H4060" s="37">
        <f t="shared" si="362"/>
        <v>4058</v>
      </c>
      <c r="I4060" s="42">
        <f t="shared" si="359"/>
        <v>528.92047556142666</v>
      </c>
      <c r="O4060" s="43"/>
      <c r="P4060" s="43"/>
      <c r="X4060" s="37">
        <f t="shared" si="360"/>
        <v>4063</v>
      </c>
      <c r="Y4060" s="38">
        <f t="shared" si="358"/>
        <v>529.28399999999999</v>
      </c>
    </row>
    <row r="4061" spans="1:25" x14ac:dyDescent="0.2">
      <c r="A4061" s="37">
        <f t="shared" si="361"/>
        <v>4059</v>
      </c>
      <c r="B4061" s="38">
        <v>529.01199999999994</v>
      </c>
      <c r="H4061" s="37">
        <f t="shared" si="362"/>
        <v>4059</v>
      </c>
      <c r="I4061" s="42">
        <f t="shared" si="359"/>
        <v>528.98863936591806</v>
      </c>
      <c r="O4061" s="43"/>
      <c r="P4061" s="43"/>
      <c r="X4061" s="37">
        <f t="shared" si="360"/>
        <v>4064</v>
      </c>
      <c r="Y4061" s="38">
        <f t="shared" si="358"/>
        <v>529.35199999999998</v>
      </c>
    </row>
    <row r="4062" spans="1:25" x14ac:dyDescent="0.2">
      <c r="A4062" s="37">
        <f t="shared" si="361"/>
        <v>4060</v>
      </c>
      <c r="B4062" s="38">
        <v>529.08000000000004</v>
      </c>
      <c r="H4062" s="37">
        <f t="shared" si="362"/>
        <v>4060</v>
      </c>
      <c r="I4062" s="42">
        <f t="shared" si="359"/>
        <v>529.05680317040947</v>
      </c>
      <c r="O4062" s="43"/>
      <c r="P4062" s="43"/>
      <c r="X4062" s="37">
        <f t="shared" si="360"/>
        <v>4065</v>
      </c>
      <c r="Y4062" s="38">
        <f t="shared" ref="Y4062:Y4125" si="363">SUM(Y$3997+((Y$4997-Y$3997)*((X4062-X$3997)/(X$4997-X$3997))))</f>
        <v>529.41999999999996</v>
      </c>
    </row>
    <row r="4063" spans="1:25" x14ac:dyDescent="0.2">
      <c r="A4063" s="37">
        <f t="shared" si="361"/>
        <v>4061</v>
      </c>
      <c r="B4063" s="38">
        <v>529.14800000000002</v>
      </c>
      <c r="H4063" s="37">
        <f t="shared" si="362"/>
        <v>4061</v>
      </c>
      <c r="I4063" s="42">
        <f t="shared" si="359"/>
        <v>529.12496697490087</v>
      </c>
      <c r="O4063" s="43"/>
      <c r="P4063" s="43"/>
      <c r="X4063" s="37">
        <f t="shared" si="360"/>
        <v>4066</v>
      </c>
      <c r="Y4063" s="38">
        <f t="shared" si="363"/>
        <v>529.48800000000006</v>
      </c>
    </row>
    <row r="4064" spans="1:25" x14ac:dyDescent="0.2">
      <c r="A4064" s="37">
        <f t="shared" si="361"/>
        <v>4062</v>
      </c>
      <c r="B4064" s="38">
        <v>529.21600000000001</v>
      </c>
      <c r="H4064" s="37">
        <f t="shared" si="362"/>
        <v>4062</v>
      </c>
      <c r="I4064" s="42">
        <f t="shared" si="359"/>
        <v>529.19313077939228</v>
      </c>
      <c r="O4064" s="43"/>
      <c r="P4064" s="43"/>
      <c r="X4064" s="37">
        <f t="shared" si="360"/>
        <v>4067</v>
      </c>
      <c r="Y4064" s="38">
        <f t="shared" si="363"/>
        <v>529.55600000000004</v>
      </c>
    </row>
    <row r="4065" spans="1:25" x14ac:dyDescent="0.2">
      <c r="A4065" s="37">
        <f t="shared" si="361"/>
        <v>4063</v>
      </c>
      <c r="B4065" s="38">
        <v>529.28399999999999</v>
      </c>
      <c r="H4065" s="37">
        <f t="shared" si="362"/>
        <v>4063</v>
      </c>
      <c r="I4065" s="42">
        <f t="shared" si="359"/>
        <v>529.2612945838838</v>
      </c>
      <c r="O4065" s="43"/>
      <c r="P4065" s="43"/>
      <c r="X4065" s="37">
        <f t="shared" si="360"/>
        <v>4068</v>
      </c>
      <c r="Y4065" s="38">
        <f t="shared" si="363"/>
        <v>529.62400000000002</v>
      </c>
    </row>
    <row r="4066" spans="1:25" x14ac:dyDescent="0.2">
      <c r="A4066" s="37">
        <f t="shared" si="361"/>
        <v>4064</v>
      </c>
      <c r="B4066" s="38">
        <v>529.35199999999998</v>
      </c>
      <c r="H4066" s="37">
        <f t="shared" si="362"/>
        <v>4064</v>
      </c>
      <c r="I4066" s="42">
        <f t="shared" si="359"/>
        <v>529.3294583883752</v>
      </c>
      <c r="O4066" s="43"/>
      <c r="P4066" s="43"/>
      <c r="X4066" s="37">
        <f t="shared" si="360"/>
        <v>4069</v>
      </c>
      <c r="Y4066" s="38">
        <f t="shared" si="363"/>
        <v>529.69200000000001</v>
      </c>
    </row>
    <row r="4067" spans="1:25" x14ac:dyDescent="0.2">
      <c r="A4067" s="37">
        <f t="shared" si="361"/>
        <v>4065</v>
      </c>
      <c r="B4067" s="38">
        <v>529.41999999999996</v>
      </c>
      <c r="H4067" s="37">
        <f t="shared" si="362"/>
        <v>4065</v>
      </c>
      <c r="I4067" s="42">
        <f t="shared" si="359"/>
        <v>529.39762219286661</v>
      </c>
      <c r="O4067" s="43"/>
      <c r="P4067" s="43"/>
      <c r="X4067" s="37">
        <f t="shared" si="360"/>
        <v>4070</v>
      </c>
      <c r="Y4067" s="38">
        <f t="shared" si="363"/>
        <v>529.76</v>
      </c>
    </row>
    <row r="4068" spans="1:25" x14ac:dyDescent="0.2">
      <c r="A4068" s="37">
        <f t="shared" si="361"/>
        <v>4066</v>
      </c>
      <c r="B4068" s="38">
        <v>529.48800000000006</v>
      </c>
      <c r="H4068" s="37">
        <f t="shared" si="362"/>
        <v>4066</v>
      </c>
      <c r="I4068" s="42">
        <f t="shared" ref="I4068:I4131" si="364">SUM($F$48+(($F$49-$F$48)*((H4068-$E$48)/($E$49-$E$48))))</f>
        <v>529.46578599735801</v>
      </c>
      <c r="O4068" s="43"/>
      <c r="P4068" s="43"/>
      <c r="X4068" s="37">
        <f t="shared" si="360"/>
        <v>4071</v>
      </c>
      <c r="Y4068" s="38">
        <f t="shared" si="363"/>
        <v>529.82799999999997</v>
      </c>
    </row>
    <row r="4069" spans="1:25" x14ac:dyDescent="0.2">
      <c r="A4069" s="37">
        <f t="shared" si="361"/>
        <v>4067</v>
      </c>
      <c r="B4069" s="38">
        <v>529.55600000000004</v>
      </c>
      <c r="H4069" s="37">
        <f t="shared" si="362"/>
        <v>4067</v>
      </c>
      <c r="I4069" s="42">
        <f t="shared" si="364"/>
        <v>529.53394980184942</v>
      </c>
      <c r="O4069" s="43"/>
      <c r="P4069" s="43"/>
      <c r="X4069" s="37">
        <f t="shared" si="360"/>
        <v>4072</v>
      </c>
      <c r="Y4069" s="38">
        <f t="shared" si="363"/>
        <v>529.89599999999996</v>
      </c>
    </row>
    <row r="4070" spans="1:25" x14ac:dyDescent="0.2">
      <c r="A4070" s="37">
        <f t="shared" si="361"/>
        <v>4068</v>
      </c>
      <c r="B4070" s="38">
        <v>529.62400000000002</v>
      </c>
      <c r="H4070" s="37">
        <f t="shared" si="362"/>
        <v>4068</v>
      </c>
      <c r="I4070" s="42">
        <f t="shared" si="364"/>
        <v>529.60211360634082</v>
      </c>
      <c r="O4070" s="43"/>
      <c r="P4070" s="43"/>
      <c r="X4070" s="37">
        <f t="shared" si="360"/>
        <v>4073</v>
      </c>
      <c r="Y4070" s="38">
        <f t="shared" si="363"/>
        <v>529.96400000000006</v>
      </c>
    </row>
    <row r="4071" spans="1:25" x14ac:dyDescent="0.2">
      <c r="A4071" s="37">
        <f t="shared" si="361"/>
        <v>4069</v>
      </c>
      <c r="B4071" s="38">
        <v>529.69200000000001</v>
      </c>
      <c r="H4071" s="37">
        <f t="shared" si="362"/>
        <v>4069</v>
      </c>
      <c r="I4071" s="42">
        <f t="shared" si="364"/>
        <v>529.67027741083223</v>
      </c>
      <c r="O4071" s="43"/>
      <c r="P4071" s="43"/>
      <c r="X4071" s="37">
        <f t="shared" si="360"/>
        <v>4074</v>
      </c>
      <c r="Y4071" s="38">
        <f t="shared" si="363"/>
        <v>530.03200000000004</v>
      </c>
    </row>
    <row r="4072" spans="1:25" x14ac:dyDescent="0.2">
      <c r="A4072" s="37">
        <f t="shared" si="361"/>
        <v>4070</v>
      </c>
      <c r="B4072" s="38">
        <v>529.76</v>
      </c>
      <c r="H4072" s="37">
        <f t="shared" si="362"/>
        <v>4070</v>
      </c>
      <c r="I4072" s="42">
        <f t="shared" si="364"/>
        <v>529.73844121532363</v>
      </c>
      <c r="O4072" s="43"/>
      <c r="P4072" s="43"/>
      <c r="X4072" s="37">
        <f t="shared" si="360"/>
        <v>4075</v>
      </c>
      <c r="Y4072" s="38">
        <f t="shared" si="363"/>
        <v>530.1</v>
      </c>
    </row>
    <row r="4073" spans="1:25" x14ac:dyDescent="0.2">
      <c r="A4073" s="37">
        <f t="shared" si="361"/>
        <v>4071</v>
      </c>
      <c r="B4073" s="38">
        <v>529.82799999999997</v>
      </c>
      <c r="H4073" s="37">
        <f t="shared" si="362"/>
        <v>4071</v>
      </c>
      <c r="I4073" s="42">
        <f t="shared" si="364"/>
        <v>529.80660501981504</v>
      </c>
      <c r="O4073" s="43"/>
      <c r="P4073" s="43"/>
      <c r="X4073" s="37">
        <f t="shared" si="360"/>
        <v>4076</v>
      </c>
      <c r="Y4073" s="38">
        <f t="shared" si="363"/>
        <v>530.16800000000001</v>
      </c>
    </row>
    <row r="4074" spans="1:25" x14ac:dyDescent="0.2">
      <c r="A4074" s="37">
        <f t="shared" si="361"/>
        <v>4072</v>
      </c>
      <c r="B4074" s="38">
        <v>529.89599999999996</v>
      </c>
      <c r="H4074" s="37">
        <f t="shared" si="362"/>
        <v>4072</v>
      </c>
      <c r="I4074" s="42">
        <f t="shared" si="364"/>
        <v>529.87476882430644</v>
      </c>
      <c r="O4074" s="43"/>
      <c r="P4074" s="43"/>
      <c r="X4074" s="37">
        <f t="shared" si="360"/>
        <v>4077</v>
      </c>
      <c r="Y4074" s="38">
        <f t="shared" si="363"/>
        <v>530.23599999999999</v>
      </c>
    </row>
    <row r="4075" spans="1:25" x14ac:dyDescent="0.2">
      <c r="A4075" s="37">
        <f t="shared" si="361"/>
        <v>4073</v>
      </c>
      <c r="B4075" s="38">
        <v>529.96400000000006</v>
      </c>
      <c r="H4075" s="37">
        <f t="shared" si="362"/>
        <v>4073</v>
      </c>
      <c r="I4075" s="42">
        <f t="shared" si="364"/>
        <v>529.94293262879785</v>
      </c>
      <c r="O4075" s="43"/>
      <c r="P4075" s="43"/>
      <c r="X4075" s="37">
        <f t="shared" si="360"/>
        <v>4078</v>
      </c>
      <c r="Y4075" s="38">
        <f t="shared" si="363"/>
        <v>530.30399999999997</v>
      </c>
    </row>
    <row r="4076" spans="1:25" x14ac:dyDescent="0.2">
      <c r="A4076" s="37">
        <f t="shared" si="361"/>
        <v>4074</v>
      </c>
      <c r="B4076" s="38">
        <v>530.03200000000004</v>
      </c>
      <c r="H4076" s="37">
        <f t="shared" si="362"/>
        <v>4074</v>
      </c>
      <c r="I4076" s="42">
        <f t="shared" si="364"/>
        <v>530.01109643328925</v>
      </c>
      <c r="O4076" s="43"/>
      <c r="P4076" s="43"/>
      <c r="X4076" s="37">
        <f t="shared" si="360"/>
        <v>4079</v>
      </c>
      <c r="Y4076" s="38">
        <f t="shared" si="363"/>
        <v>530.37199999999996</v>
      </c>
    </row>
    <row r="4077" spans="1:25" x14ac:dyDescent="0.2">
      <c r="A4077" s="37">
        <f t="shared" si="361"/>
        <v>4075</v>
      </c>
      <c r="B4077" s="38">
        <v>530.1</v>
      </c>
      <c r="H4077" s="37">
        <f t="shared" si="362"/>
        <v>4075</v>
      </c>
      <c r="I4077" s="42">
        <f t="shared" si="364"/>
        <v>530.07926023778066</v>
      </c>
      <c r="O4077" s="43"/>
      <c r="P4077" s="43"/>
      <c r="X4077" s="37">
        <f t="shared" si="360"/>
        <v>4080</v>
      </c>
      <c r="Y4077" s="38">
        <f t="shared" si="363"/>
        <v>530.44000000000005</v>
      </c>
    </row>
    <row r="4078" spans="1:25" x14ac:dyDescent="0.2">
      <c r="A4078" s="37">
        <f t="shared" si="361"/>
        <v>4076</v>
      </c>
      <c r="B4078" s="38">
        <v>530.16800000000001</v>
      </c>
      <c r="H4078" s="37">
        <f t="shared" si="362"/>
        <v>4076</v>
      </c>
      <c r="I4078" s="42">
        <f t="shared" si="364"/>
        <v>530.14742404227206</v>
      </c>
      <c r="O4078" s="43"/>
      <c r="P4078" s="43"/>
      <c r="X4078" s="37">
        <f t="shared" si="360"/>
        <v>4081</v>
      </c>
      <c r="Y4078" s="38">
        <f t="shared" si="363"/>
        <v>530.50800000000004</v>
      </c>
    </row>
    <row r="4079" spans="1:25" x14ac:dyDescent="0.2">
      <c r="A4079" s="37">
        <f t="shared" si="361"/>
        <v>4077</v>
      </c>
      <c r="B4079" s="38">
        <v>530.23599999999999</v>
      </c>
      <c r="H4079" s="37">
        <f t="shared" si="362"/>
        <v>4077</v>
      </c>
      <c r="I4079" s="42">
        <f t="shared" si="364"/>
        <v>530.21558784676358</v>
      </c>
      <c r="O4079" s="43"/>
      <c r="P4079" s="43"/>
      <c r="X4079" s="37">
        <f t="shared" si="360"/>
        <v>4082</v>
      </c>
      <c r="Y4079" s="38">
        <f t="shared" si="363"/>
        <v>530.57600000000002</v>
      </c>
    </row>
    <row r="4080" spans="1:25" x14ac:dyDescent="0.2">
      <c r="A4080" s="37">
        <f t="shared" si="361"/>
        <v>4078</v>
      </c>
      <c r="B4080" s="38">
        <v>530.30399999999997</v>
      </c>
      <c r="H4080" s="37">
        <f t="shared" si="362"/>
        <v>4078</v>
      </c>
      <c r="I4080" s="42">
        <f t="shared" si="364"/>
        <v>530.28375165125499</v>
      </c>
      <c r="O4080" s="43"/>
      <c r="P4080" s="43"/>
      <c r="X4080" s="37">
        <f t="shared" si="360"/>
        <v>4083</v>
      </c>
      <c r="Y4080" s="38">
        <f t="shared" si="363"/>
        <v>530.64400000000001</v>
      </c>
    </row>
    <row r="4081" spans="1:25" x14ac:dyDescent="0.2">
      <c r="A4081" s="37">
        <f t="shared" si="361"/>
        <v>4079</v>
      </c>
      <c r="B4081" s="38">
        <v>530.37199999999996</v>
      </c>
      <c r="H4081" s="37">
        <f t="shared" si="362"/>
        <v>4079</v>
      </c>
      <c r="I4081" s="42">
        <f t="shared" si="364"/>
        <v>530.35191545574639</v>
      </c>
      <c r="O4081" s="43"/>
      <c r="P4081" s="43"/>
      <c r="X4081" s="37">
        <f t="shared" si="360"/>
        <v>4084</v>
      </c>
      <c r="Y4081" s="38">
        <f t="shared" si="363"/>
        <v>530.71199999999999</v>
      </c>
    </row>
    <row r="4082" spans="1:25" x14ac:dyDescent="0.2">
      <c r="A4082" s="37">
        <f t="shared" si="361"/>
        <v>4080</v>
      </c>
      <c r="B4082" s="38">
        <v>530.44000000000005</v>
      </c>
      <c r="H4082" s="37">
        <f t="shared" si="362"/>
        <v>4080</v>
      </c>
      <c r="I4082" s="42">
        <f t="shared" si="364"/>
        <v>530.4200792602378</v>
      </c>
      <c r="O4082" s="43"/>
      <c r="P4082" s="43"/>
      <c r="X4082" s="37">
        <f t="shared" si="360"/>
        <v>4085</v>
      </c>
      <c r="Y4082" s="38">
        <f t="shared" si="363"/>
        <v>530.78</v>
      </c>
    </row>
    <row r="4083" spans="1:25" x14ac:dyDescent="0.2">
      <c r="A4083" s="37">
        <f t="shared" si="361"/>
        <v>4081</v>
      </c>
      <c r="B4083" s="38">
        <v>530.50800000000004</v>
      </c>
      <c r="H4083" s="37">
        <f t="shared" si="362"/>
        <v>4081</v>
      </c>
      <c r="I4083" s="42">
        <f t="shared" si="364"/>
        <v>530.4882430647292</v>
      </c>
      <c r="O4083" s="43"/>
      <c r="P4083" s="43"/>
      <c r="X4083" s="37">
        <f t="shared" si="360"/>
        <v>4086</v>
      </c>
      <c r="Y4083" s="38">
        <f t="shared" si="363"/>
        <v>530.84799999999996</v>
      </c>
    </row>
    <row r="4084" spans="1:25" x14ac:dyDescent="0.2">
      <c r="A4084" s="37">
        <f t="shared" si="361"/>
        <v>4082</v>
      </c>
      <c r="B4084" s="38">
        <v>530.57600000000002</v>
      </c>
      <c r="H4084" s="37">
        <f t="shared" si="362"/>
        <v>4082</v>
      </c>
      <c r="I4084" s="42">
        <f t="shared" si="364"/>
        <v>530.55640686922061</v>
      </c>
      <c r="O4084" s="43"/>
      <c r="P4084" s="43"/>
      <c r="X4084" s="37">
        <f t="shared" si="360"/>
        <v>4087</v>
      </c>
      <c r="Y4084" s="38">
        <f t="shared" si="363"/>
        <v>530.91600000000005</v>
      </c>
    </row>
    <row r="4085" spans="1:25" x14ac:dyDescent="0.2">
      <c r="A4085" s="37">
        <f t="shared" si="361"/>
        <v>4083</v>
      </c>
      <c r="B4085" s="38">
        <v>530.64400000000001</v>
      </c>
      <c r="H4085" s="37">
        <f t="shared" si="362"/>
        <v>4083</v>
      </c>
      <c r="I4085" s="42">
        <f t="shared" si="364"/>
        <v>530.62457067371201</v>
      </c>
      <c r="O4085" s="43"/>
      <c r="P4085" s="43"/>
      <c r="X4085" s="37">
        <f t="shared" si="360"/>
        <v>4088</v>
      </c>
      <c r="Y4085" s="38">
        <f t="shared" si="363"/>
        <v>530.98400000000004</v>
      </c>
    </row>
    <row r="4086" spans="1:25" x14ac:dyDescent="0.2">
      <c r="A4086" s="37">
        <f t="shared" si="361"/>
        <v>4084</v>
      </c>
      <c r="B4086" s="38">
        <v>530.71199999999999</v>
      </c>
      <c r="H4086" s="37">
        <f t="shared" si="362"/>
        <v>4084</v>
      </c>
      <c r="I4086" s="42">
        <f t="shared" si="364"/>
        <v>530.69273447820342</v>
      </c>
      <c r="O4086" s="43"/>
      <c r="P4086" s="43"/>
      <c r="X4086" s="37">
        <f t="shared" si="360"/>
        <v>4089</v>
      </c>
      <c r="Y4086" s="38">
        <f t="shared" si="363"/>
        <v>531.05200000000002</v>
      </c>
    </row>
    <row r="4087" spans="1:25" x14ac:dyDescent="0.2">
      <c r="A4087" s="37">
        <f t="shared" si="361"/>
        <v>4085</v>
      </c>
      <c r="B4087" s="38">
        <v>530.78</v>
      </c>
      <c r="H4087" s="37">
        <f t="shared" si="362"/>
        <v>4085</v>
      </c>
      <c r="I4087" s="42">
        <f t="shared" si="364"/>
        <v>530.76089828269482</v>
      </c>
      <c r="O4087" s="43"/>
      <c r="P4087" s="43"/>
      <c r="X4087" s="37">
        <f t="shared" si="360"/>
        <v>4090</v>
      </c>
      <c r="Y4087" s="38">
        <f t="shared" si="363"/>
        <v>531.12</v>
      </c>
    </row>
    <row r="4088" spans="1:25" x14ac:dyDescent="0.2">
      <c r="A4088" s="37">
        <f t="shared" si="361"/>
        <v>4086</v>
      </c>
      <c r="B4088" s="38">
        <v>530.84799999999996</v>
      </c>
      <c r="H4088" s="37">
        <f t="shared" si="362"/>
        <v>4086</v>
      </c>
      <c r="I4088" s="42">
        <f t="shared" si="364"/>
        <v>530.82906208718623</v>
      </c>
      <c r="O4088" s="43"/>
      <c r="P4088" s="43"/>
      <c r="X4088" s="37">
        <f t="shared" si="360"/>
        <v>4091</v>
      </c>
      <c r="Y4088" s="38">
        <f t="shared" si="363"/>
        <v>531.18799999999999</v>
      </c>
    </row>
    <row r="4089" spans="1:25" x14ac:dyDescent="0.2">
      <c r="A4089" s="37">
        <f t="shared" si="361"/>
        <v>4087</v>
      </c>
      <c r="B4089" s="38">
        <v>530.91600000000005</v>
      </c>
      <c r="H4089" s="37">
        <f t="shared" si="362"/>
        <v>4087</v>
      </c>
      <c r="I4089" s="42">
        <f t="shared" si="364"/>
        <v>530.89722589167764</v>
      </c>
      <c r="O4089" s="43"/>
      <c r="P4089" s="43"/>
      <c r="X4089" s="37">
        <f t="shared" si="360"/>
        <v>4092</v>
      </c>
      <c r="Y4089" s="38">
        <f t="shared" si="363"/>
        <v>531.25599999999997</v>
      </c>
    </row>
    <row r="4090" spans="1:25" x14ac:dyDescent="0.2">
      <c r="A4090" s="37">
        <f t="shared" si="361"/>
        <v>4088</v>
      </c>
      <c r="B4090" s="38">
        <v>530.98400000000004</v>
      </c>
      <c r="H4090" s="37">
        <f t="shared" si="362"/>
        <v>4088</v>
      </c>
      <c r="I4090" s="42">
        <f t="shared" si="364"/>
        <v>530.96538969616904</v>
      </c>
      <c r="O4090" s="43"/>
      <c r="P4090" s="43"/>
      <c r="X4090" s="37">
        <f t="shared" si="360"/>
        <v>4093</v>
      </c>
      <c r="Y4090" s="38">
        <f t="shared" si="363"/>
        <v>531.32399999999996</v>
      </c>
    </row>
    <row r="4091" spans="1:25" x14ac:dyDescent="0.2">
      <c r="A4091" s="37">
        <f t="shared" si="361"/>
        <v>4089</v>
      </c>
      <c r="B4091" s="38">
        <v>531.05200000000002</v>
      </c>
      <c r="H4091" s="37">
        <f t="shared" si="362"/>
        <v>4089</v>
      </c>
      <c r="I4091" s="42">
        <f t="shared" si="364"/>
        <v>531.03355350066045</v>
      </c>
      <c r="O4091" s="43"/>
      <c r="P4091" s="43"/>
      <c r="X4091" s="37">
        <f t="shared" si="360"/>
        <v>4094</v>
      </c>
      <c r="Y4091" s="38">
        <f t="shared" si="363"/>
        <v>531.39200000000005</v>
      </c>
    </row>
    <row r="4092" spans="1:25" x14ac:dyDescent="0.2">
      <c r="A4092" s="37">
        <f t="shared" si="361"/>
        <v>4090</v>
      </c>
      <c r="B4092" s="38">
        <v>531.12</v>
      </c>
      <c r="H4092" s="37">
        <f t="shared" si="362"/>
        <v>4090</v>
      </c>
      <c r="I4092" s="42">
        <f t="shared" si="364"/>
        <v>531.10171730515185</v>
      </c>
      <c r="O4092" s="43"/>
      <c r="P4092" s="43"/>
      <c r="X4092" s="37">
        <f t="shared" si="360"/>
        <v>4095</v>
      </c>
      <c r="Y4092" s="38">
        <f t="shared" si="363"/>
        <v>531.46</v>
      </c>
    </row>
    <row r="4093" spans="1:25" x14ac:dyDescent="0.2">
      <c r="A4093" s="37">
        <f t="shared" si="361"/>
        <v>4091</v>
      </c>
      <c r="B4093" s="38">
        <v>531.18799999999999</v>
      </c>
      <c r="H4093" s="37">
        <f t="shared" si="362"/>
        <v>4091</v>
      </c>
      <c r="I4093" s="42">
        <f t="shared" si="364"/>
        <v>531.16988110964337</v>
      </c>
      <c r="O4093" s="43"/>
      <c r="P4093" s="43"/>
      <c r="X4093" s="37">
        <f t="shared" si="360"/>
        <v>4096</v>
      </c>
      <c r="Y4093" s="38">
        <f t="shared" si="363"/>
        <v>531.52800000000002</v>
      </c>
    </row>
    <row r="4094" spans="1:25" x14ac:dyDescent="0.2">
      <c r="A4094" s="37">
        <f t="shared" si="361"/>
        <v>4092</v>
      </c>
      <c r="B4094" s="38">
        <v>531.25599999999997</v>
      </c>
      <c r="H4094" s="37">
        <f t="shared" si="362"/>
        <v>4092</v>
      </c>
      <c r="I4094" s="42">
        <f t="shared" si="364"/>
        <v>531.23804491413478</v>
      </c>
      <c r="O4094" s="43"/>
      <c r="P4094" s="43"/>
      <c r="X4094" s="37">
        <f t="shared" si="360"/>
        <v>4097</v>
      </c>
      <c r="Y4094" s="38">
        <f t="shared" si="363"/>
        <v>531.596</v>
      </c>
    </row>
    <row r="4095" spans="1:25" x14ac:dyDescent="0.2">
      <c r="A4095" s="37">
        <f t="shared" si="361"/>
        <v>4093</v>
      </c>
      <c r="B4095" s="38">
        <v>531.32399999999996</v>
      </c>
      <c r="H4095" s="37">
        <f t="shared" si="362"/>
        <v>4093</v>
      </c>
      <c r="I4095" s="42">
        <f t="shared" si="364"/>
        <v>531.30620871862618</v>
      </c>
      <c r="O4095" s="43"/>
      <c r="P4095" s="43"/>
      <c r="X4095" s="37">
        <f t="shared" si="360"/>
        <v>4098</v>
      </c>
      <c r="Y4095" s="38">
        <f t="shared" si="363"/>
        <v>531.66399999999999</v>
      </c>
    </row>
    <row r="4096" spans="1:25" x14ac:dyDescent="0.2">
      <c r="A4096" s="37">
        <f t="shared" si="361"/>
        <v>4094</v>
      </c>
      <c r="B4096" s="38">
        <v>531.39200000000005</v>
      </c>
      <c r="H4096" s="37">
        <f t="shared" si="362"/>
        <v>4094</v>
      </c>
      <c r="I4096" s="42">
        <f t="shared" si="364"/>
        <v>531.37437252311759</v>
      </c>
      <c r="O4096" s="43"/>
      <c r="P4096" s="43"/>
      <c r="X4096" s="37">
        <f t="shared" si="360"/>
        <v>4099</v>
      </c>
      <c r="Y4096" s="38">
        <f t="shared" si="363"/>
        <v>531.73199999999997</v>
      </c>
    </row>
    <row r="4097" spans="1:25" x14ac:dyDescent="0.2">
      <c r="A4097" s="37">
        <f t="shared" si="361"/>
        <v>4095</v>
      </c>
      <c r="B4097" s="38">
        <v>531.46</v>
      </c>
      <c r="H4097" s="37">
        <f t="shared" si="362"/>
        <v>4095</v>
      </c>
      <c r="I4097" s="42">
        <f t="shared" si="364"/>
        <v>531.44253632760899</v>
      </c>
      <c r="O4097" s="43"/>
      <c r="P4097" s="43"/>
      <c r="X4097" s="37">
        <f t="shared" si="360"/>
        <v>4100</v>
      </c>
      <c r="Y4097" s="38">
        <f t="shared" si="363"/>
        <v>531.79999999999995</v>
      </c>
    </row>
    <row r="4098" spans="1:25" x14ac:dyDescent="0.2">
      <c r="A4098" s="37">
        <f t="shared" si="361"/>
        <v>4096</v>
      </c>
      <c r="B4098" s="38">
        <v>531.52800000000002</v>
      </c>
      <c r="H4098" s="37">
        <f t="shared" si="362"/>
        <v>4096</v>
      </c>
      <c r="I4098" s="42">
        <f t="shared" si="364"/>
        <v>531.5107001321004</v>
      </c>
      <c r="O4098" s="43"/>
      <c r="P4098" s="43"/>
      <c r="X4098" s="37">
        <f t="shared" si="360"/>
        <v>4101</v>
      </c>
      <c r="Y4098" s="38">
        <f t="shared" si="363"/>
        <v>531.86800000000005</v>
      </c>
    </row>
    <row r="4099" spans="1:25" x14ac:dyDescent="0.2">
      <c r="A4099" s="37">
        <f t="shared" si="361"/>
        <v>4097</v>
      </c>
      <c r="B4099" s="38">
        <v>531.596</v>
      </c>
      <c r="H4099" s="37">
        <f t="shared" si="362"/>
        <v>4097</v>
      </c>
      <c r="I4099" s="42">
        <f t="shared" si="364"/>
        <v>531.5788639365918</v>
      </c>
      <c r="O4099" s="43"/>
      <c r="P4099" s="43"/>
      <c r="X4099" s="37">
        <f t="shared" si="360"/>
        <v>4102</v>
      </c>
      <c r="Y4099" s="38">
        <f t="shared" si="363"/>
        <v>531.93600000000004</v>
      </c>
    </row>
    <row r="4100" spans="1:25" x14ac:dyDescent="0.2">
      <c r="A4100" s="37">
        <f t="shared" si="361"/>
        <v>4098</v>
      </c>
      <c r="B4100" s="38">
        <v>531.66399999999999</v>
      </c>
      <c r="H4100" s="37">
        <f t="shared" si="362"/>
        <v>4098</v>
      </c>
      <c r="I4100" s="42">
        <f t="shared" si="364"/>
        <v>531.64702774108321</v>
      </c>
      <c r="O4100" s="43"/>
      <c r="P4100" s="43"/>
      <c r="X4100" s="37">
        <f t="shared" ref="X4100:X4163" si="365">X4099+1</f>
        <v>4103</v>
      </c>
      <c r="Y4100" s="38">
        <f t="shared" si="363"/>
        <v>532.00400000000002</v>
      </c>
    </row>
    <row r="4101" spans="1:25" x14ac:dyDescent="0.2">
      <c r="A4101" s="37">
        <f t="shared" si="361"/>
        <v>4099</v>
      </c>
      <c r="B4101" s="38">
        <v>531.73199999999997</v>
      </c>
      <c r="H4101" s="37">
        <f t="shared" si="362"/>
        <v>4099</v>
      </c>
      <c r="I4101" s="42">
        <f t="shared" si="364"/>
        <v>531.71519154557461</v>
      </c>
      <c r="O4101" s="43"/>
      <c r="P4101" s="43"/>
      <c r="X4101" s="37">
        <f t="shared" si="365"/>
        <v>4104</v>
      </c>
      <c r="Y4101" s="38">
        <f t="shared" si="363"/>
        <v>532.072</v>
      </c>
    </row>
    <row r="4102" spans="1:25" x14ac:dyDescent="0.2">
      <c r="A4102" s="37">
        <f t="shared" si="361"/>
        <v>4100</v>
      </c>
      <c r="B4102" s="38">
        <v>531.79999999999995</v>
      </c>
      <c r="H4102" s="37">
        <f t="shared" si="362"/>
        <v>4100</v>
      </c>
      <c r="I4102" s="42">
        <f t="shared" si="364"/>
        <v>531.78335535006602</v>
      </c>
      <c r="O4102" s="43"/>
      <c r="P4102" s="43"/>
      <c r="X4102" s="37">
        <f t="shared" si="365"/>
        <v>4105</v>
      </c>
      <c r="Y4102" s="38">
        <f t="shared" si="363"/>
        <v>532.14</v>
      </c>
    </row>
    <row r="4103" spans="1:25" x14ac:dyDescent="0.2">
      <c r="A4103" s="37">
        <f t="shared" si="361"/>
        <v>4101</v>
      </c>
      <c r="B4103" s="38">
        <v>531.86800000000005</v>
      </c>
      <c r="H4103" s="37">
        <f t="shared" si="362"/>
        <v>4101</v>
      </c>
      <c r="I4103" s="42">
        <f t="shared" si="364"/>
        <v>531.85151915455742</v>
      </c>
      <c r="O4103" s="43"/>
      <c r="P4103" s="43"/>
      <c r="X4103" s="37">
        <f t="shared" si="365"/>
        <v>4106</v>
      </c>
      <c r="Y4103" s="38">
        <f t="shared" si="363"/>
        <v>532.20799999999997</v>
      </c>
    </row>
    <row r="4104" spans="1:25" x14ac:dyDescent="0.2">
      <c r="A4104" s="37">
        <f t="shared" si="361"/>
        <v>4102</v>
      </c>
      <c r="B4104" s="38">
        <v>531.93600000000004</v>
      </c>
      <c r="H4104" s="37">
        <f t="shared" si="362"/>
        <v>4102</v>
      </c>
      <c r="I4104" s="42">
        <f t="shared" si="364"/>
        <v>531.91968295904883</v>
      </c>
      <c r="O4104" s="43"/>
      <c r="P4104" s="43"/>
      <c r="X4104" s="37">
        <f t="shared" si="365"/>
        <v>4107</v>
      </c>
      <c r="Y4104" s="38">
        <f t="shared" si="363"/>
        <v>532.27599999999995</v>
      </c>
    </row>
    <row r="4105" spans="1:25" x14ac:dyDescent="0.2">
      <c r="A4105" s="37">
        <f t="shared" ref="A4105:A4168" si="366">A4104+1</f>
        <v>4103</v>
      </c>
      <c r="B4105" s="38">
        <v>532.00400000000002</v>
      </c>
      <c r="H4105" s="37">
        <f t="shared" ref="H4105:H4168" si="367">H4104+1</f>
        <v>4103</v>
      </c>
      <c r="I4105" s="42">
        <f t="shared" si="364"/>
        <v>531.98784676354023</v>
      </c>
      <c r="O4105" s="43"/>
      <c r="P4105" s="43"/>
      <c r="X4105" s="37">
        <f t="shared" si="365"/>
        <v>4108</v>
      </c>
      <c r="Y4105" s="38">
        <f t="shared" si="363"/>
        <v>532.34400000000005</v>
      </c>
    </row>
    <row r="4106" spans="1:25" x14ac:dyDescent="0.2">
      <c r="A4106" s="37">
        <f t="shared" si="366"/>
        <v>4104</v>
      </c>
      <c r="B4106" s="38">
        <v>532.072</v>
      </c>
      <c r="H4106" s="37">
        <f t="shared" si="367"/>
        <v>4104</v>
      </c>
      <c r="I4106" s="42">
        <f t="shared" si="364"/>
        <v>532.05601056803164</v>
      </c>
      <c r="O4106" s="43"/>
      <c r="P4106" s="43"/>
      <c r="X4106" s="37">
        <f t="shared" si="365"/>
        <v>4109</v>
      </c>
      <c r="Y4106" s="38">
        <f t="shared" si="363"/>
        <v>532.41200000000003</v>
      </c>
    </row>
    <row r="4107" spans="1:25" x14ac:dyDescent="0.2">
      <c r="A4107" s="37">
        <f t="shared" si="366"/>
        <v>4105</v>
      </c>
      <c r="B4107" s="38">
        <v>532.14</v>
      </c>
      <c r="H4107" s="37">
        <f t="shared" si="367"/>
        <v>4105</v>
      </c>
      <c r="I4107" s="42">
        <f t="shared" si="364"/>
        <v>532.12417437252316</v>
      </c>
      <c r="O4107" s="43"/>
      <c r="P4107" s="43"/>
      <c r="X4107" s="37">
        <f t="shared" si="365"/>
        <v>4110</v>
      </c>
      <c r="Y4107" s="38">
        <f t="shared" si="363"/>
        <v>532.48</v>
      </c>
    </row>
    <row r="4108" spans="1:25" x14ac:dyDescent="0.2">
      <c r="A4108" s="37">
        <f t="shared" si="366"/>
        <v>4106</v>
      </c>
      <c r="B4108" s="38">
        <v>532.20799999999997</v>
      </c>
      <c r="H4108" s="37">
        <f t="shared" si="367"/>
        <v>4106</v>
      </c>
      <c r="I4108" s="42">
        <f t="shared" si="364"/>
        <v>532.19233817701456</v>
      </c>
      <c r="O4108" s="43"/>
      <c r="P4108" s="43"/>
      <c r="X4108" s="37">
        <f t="shared" si="365"/>
        <v>4111</v>
      </c>
      <c r="Y4108" s="38">
        <f t="shared" si="363"/>
        <v>532.548</v>
      </c>
    </row>
    <row r="4109" spans="1:25" x14ac:dyDescent="0.2">
      <c r="A4109" s="37">
        <f t="shared" si="366"/>
        <v>4107</v>
      </c>
      <c r="B4109" s="38">
        <v>532.27599999999995</v>
      </c>
      <c r="H4109" s="37">
        <f t="shared" si="367"/>
        <v>4107</v>
      </c>
      <c r="I4109" s="42">
        <f t="shared" si="364"/>
        <v>532.26050198150597</v>
      </c>
      <c r="O4109" s="43"/>
      <c r="P4109" s="43"/>
      <c r="X4109" s="37">
        <f t="shared" si="365"/>
        <v>4112</v>
      </c>
      <c r="Y4109" s="38">
        <f t="shared" si="363"/>
        <v>532.61599999999999</v>
      </c>
    </row>
    <row r="4110" spans="1:25" x14ac:dyDescent="0.2">
      <c r="A4110" s="37">
        <f t="shared" si="366"/>
        <v>4108</v>
      </c>
      <c r="B4110" s="38">
        <v>532.34400000000005</v>
      </c>
      <c r="H4110" s="37">
        <f t="shared" si="367"/>
        <v>4108</v>
      </c>
      <c r="I4110" s="42">
        <f t="shared" si="364"/>
        <v>532.32866578599737</v>
      </c>
      <c r="O4110" s="43"/>
      <c r="P4110" s="43"/>
      <c r="X4110" s="37">
        <f t="shared" si="365"/>
        <v>4113</v>
      </c>
      <c r="Y4110" s="38">
        <f t="shared" si="363"/>
        <v>532.68399999999997</v>
      </c>
    </row>
    <row r="4111" spans="1:25" x14ac:dyDescent="0.2">
      <c r="A4111" s="37">
        <f t="shared" si="366"/>
        <v>4109</v>
      </c>
      <c r="B4111" s="38">
        <v>532.41200000000003</v>
      </c>
      <c r="H4111" s="37">
        <f t="shared" si="367"/>
        <v>4109</v>
      </c>
      <c r="I4111" s="42">
        <f t="shared" si="364"/>
        <v>532.39682959048878</v>
      </c>
      <c r="O4111" s="43"/>
      <c r="P4111" s="43"/>
      <c r="X4111" s="37">
        <f t="shared" si="365"/>
        <v>4114</v>
      </c>
      <c r="Y4111" s="38">
        <f t="shared" si="363"/>
        <v>532.75199999999995</v>
      </c>
    </row>
    <row r="4112" spans="1:25" x14ac:dyDescent="0.2">
      <c r="A4112" s="37">
        <f t="shared" si="366"/>
        <v>4110</v>
      </c>
      <c r="B4112" s="38">
        <v>532.48</v>
      </c>
      <c r="H4112" s="37">
        <f t="shared" si="367"/>
        <v>4110</v>
      </c>
      <c r="I4112" s="42">
        <f t="shared" si="364"/>
        <v>532.46499339498018</v>
      </c>
      <c r="O4112" s="43"/>
      <c r="P4112" s="43"/>
      <c r="X4112" s="37">
        <f t="shared" si="365"/>
        <v>4115</v>
      </c>
      <c r="Y4112" s="38">
        <f t="shared" si="363"/>
        <v>532.82000000000005</v>
      </c>
    </row>
    <row r="4113" spans="1:25" x14ac:dyDescent="0.2">
      <c r="A4113" s="37">
        <f t="shared" si="366"/>
        <v>4111</v>
      </c>
      <c r="B4113" s="38">
        <v>532.548</v>
      </c>
      <c r="H4113" s="37">
        <f t="shared" si="367"/>
        <v>4111</v>
      </c>
      <c r="I4113" s="42">
        <f t="shared" si="364"/>
        <v>532.53315719947159</v>
      </c>
      <c r="O4113" s="43"/>
      <c r="P4113" s="43"/>
      <c r="X4113" s="37">
        <f t="shared" si="365"/>
        <v>4116</v>
      </c>
      <c r="Y4113" s="38">
        <f t="shared" si="363"/>
        <v>532.88800000000003</v>
      </c>
    </row>
    <row r="4114" spans="1:25" x14ac:dyDescent="0.2">
      <c r="A4114" s="37">
        <f t="shared" si="366"/>
        <v>4112</v>
      </c>
      <c r="B4114" s="38">
        <v>532.61599999999999</v>
      </c>
      <c r="H4114" s="37">
        <f t="shared" si="367"/>
        <v>4112</v>
      </c>
      <c r="I4114" s="42">
        <f t="shared" si="364"/>
        <v>532.60132100396299</v>
      </c>
      <c r="O4114" s="43"/>
      <c r="P4114" s="43"/>
      <c r="X4114" s="37">
        <f t="shared" si="365"/>
        <v>4117</v>
      </c>
      <c r="Y4114" s="38">
        <f t="shared" si="363"/>
        <v>532.95600000000002</v>
      </c>
    </row>
    <row r="4115" spans="1:25" x14ac:dyDescent="0.2">
      <c r="A4115" s="37">
        <f t="shared" si="366"/>
        <v>4113</v>
      </c>
      <c r="B4115" s="38">
        <v>532.68399999999997</v>
      </c>
      <c r="H4115" s="37">
        <f t="shared" si="367"/>
        <v>4113</v>
      </c>
      <c r="I4115" s="42">
        <f t="shared" si="364"/>
        <v>532.6694848084544</v>
      </c>
      <c r="O4115" s="43"/>
      <c r="P4115" s="43"/>
      <c r="X4115" s="37">
        <f t="shared" si="365"/>
        <v>4118</v>
      </c>
      <c r="Y4115" s="38">
        <f t="shared" si="363"/>
        <v>533.024</v>
      </c>
    </row>
    <row r="4116" spans="1:25" x14ac:dyDescent="0.2">
      <c r="A4116" s="37">
        <f t="shared" si="366"/>
        <v>4114</v>
      </c>
      <c r="B4116" s="38">
        <v>532.75199999999995</v>
      </c>
      <c r="H4116" s="37">
        <f t="shared" si="367"/>
        <v>4114</v>
      </c>
      <c r="I4116" s="42">
        <f t="shared" si="364"/>
        <v>532.7376486129458</v>
      </c>
      <c r="O4116" s="43"/>
      <c r="P4116" s="43"/>
      <c r="X4116" s="37">
        <f t="shared" si="365"/>
        <v>4119</v>
      </c>
      <c r="Y4116" s="38">
        <f t="shared" si="363"/>
        <v>533.09199999999998</v>
      </c>
    </row>
    <row r="4117" spans="1:25" x14ac:dyDescent="0.2">
      <c r="A4117" s="37">
        <f t="shared" si="366"/>
        <v>4115</v>
      </c>
      <c r="B4117" s="38">
        <v>532.82000000000005</v>
      </c>
      <c r="H4117" s="37">
        <f t="shared" si="367"/>
        <v>4115</v>
      </c>
      <c r="I4117" s="42">
        <f t="shared" si="364"/>
        <v>532.80581241743721</v>
      </c>
      <c r="O4117" s="43"/>
      <c r="P4117" s="43"/>
      <c r="X4117" s="37">
        <f t="shared" si="365"/>
        <v>4120</v>
      </c>
      <c r="Y4117" s="38">
        <f t="shared" si="363"/>
        <v>533.16</v>
      </c>
    </row>
    <row r="4118" spans="1:25" x14ac:dyDescent="0.2">
      <c r="A4118" s="37">
        <f t="shared" si="366"/>
        <v>4116</v>
      </c>
      <c r="B4118" s="38">
        <v>532.88800000000003</v>
      </c>
      <c r="H4118" s="37">
        <f t="shared" si="367"/>
        <v>4116</v>
      </c>
      <c r="I4118" s="42">
        <f t="shared" si="364"/>
        <v>532.87397622192861</v>
      </c>
      <c r="O4118" s="43"/>
      <c r="P4118" s="43"/>
      <c r="X4118" s="37">
        <f t="shared" si="365"/>
        <v>4121</v>
      </c>
      <c r="Y4118" s="38">
        <f t="shared" si="363"/>
        <v>533.22799999999995</v>
      </c>
    </row>
    <row r="4119" spans="1:25" x14ac:dyDescent="0.2">
      <c r="A4119" s="37">
        <f t="shared" si="366"/>
        <v>4117</v>
      </c>
      <c r="B4119" s="38">
        <v>532.95600000000002</v>
      </c>
      <c r="H4119" s="37">
        <f t="shared" si="367"/>
        <v>4117</v>
      </c>
      <c r="I4119" s="42">
        <f t="shared" si="364"/>
        <v>532.94214002642002</v>
      </c>
      <c r="O4119" s="43"/>
      <c r="P4119" s="43"/>
      <c r="X4119" s="37">
        <f t="shared" si="365"/>
        <v>4122</v>
      </c>
      <c r="Y4119" s="38">
        <f t="shared" si="363"/>
        <v>533.29600000000005</v>
      </c>
    </row>
    <row r="4120" spans="1:25" x14ac:dyDescent="0.2">
      <c r="A4120" s="37">
        <f t="shared" si="366"/>
        <v>4118</v>
      </c>
      <c r="B4120" s="38">
        <v>533.024</v>
      </c>
      <c r="H4120" s="37">
        <f t="shared" si="367"/>
        <v>4118</v>
      </c>
      <c r="I4120" s="42">
        <f t="shared" si="364"/>
        <v>533.01030383091143</v>
      </c>
      <c r="O4120" s="43"/>
      <c r="P4120" s="43"/>
      <c r="X4120" s="37">
        <f t="shared" si="365"/>
        <v>4123</v>
      </c>
      <c r="Y4120" s="38">
        <f t="shared" si="363"/>
        <v>533.36400000000003</v>
      </c>
    </row>
    <row r="4121" spans="1:25" x14ac:dyDescent="0.2">
      <c r="A4121" s="37">
        <f t="shared" si="366"/>
        <v>4119</v>
      </c>
      <c r="B4121" s="38">
        <v>533.09199999999998</v>
      </c>
      <c r="H4121" s="37">
        <f t="shared" si="367"/>
        <v>4119</v>
      </c>
      <c r="I4121" s="42">
        <f t="shared" si="364"/>
        <v>533.07846763540294</v>
      </c>
      <c r="O4121" s="43"/>
      <c r="P4121" s="43"/>
      <c r="X4121" s="37">
        <f t="shared" si="365"/>
        <v>4124</v>
      </c>
      <c r="Y4121" s="38">
        <f t="shared" si="363"/>
        <v>533.43200000000002</v>
      </c>
    </row>
    <row r="4122" spans="1:25" x14ac:dyDescent="0.2">
      <c r="A4122" s="37">
        <f t="shared" si="366"/>
        <v>4120</v>
      </c>
      <c r="B4122" s="38">
        <v>533.16</v>
      </c>
      <c r="H4122" s="37">
        <f t="shared" si="367"/>
        <v>4120</v>
      </c>
      <c r="I4122" s="42">
        <f t="shared" si="364"/>
        <v>533.14663143989435</v>
      </c>
      <c r="O4122" s="43"/>
      <c r="P4122" s="43"/>
      <c r="X4122" s="37">
        <f t="shared" si="365"/>
        <v>4125</v>
      </c>
      <c r="Y4122" s="38">
        <f t="shared" si="363"/>
        <v>533.5</v>
      </c>
    </row>
    <row r="4123" spans="1:25" x14ac:dyDescent="0.2">
      <c r="A4123" s="37">
        <f t="shared" si="366"/>
        <v>4121</v>
      </c>
      <c r="B4123" s="38">
        <v>533.22799999999995</v>
      </c>
      <c r="H4123" s="37">
        <f t="shared" si="367"/>
        <v>4121</v>
      </c>
      <c r="I4123" s="42">
        <f t="shared" si="364"/>
        <v>533.21479524438575</v>
      </c>
      <c r="O4123" s="43"/>
      <c r="P4123" s="43"/>
      <c r="X4123" s="37">
        <f t="shared" si="365"/>
        <v>4126</v>
      </c>
      <c r="Y4123" s="38">
        <f t="shared" si="363"/>
        <v>533.56799999999998</v>
      </c>
    </row>
    <row r="4124" spans="1:25" x14ac:dyDescent="0.2">
      <c r="A4124" s="37">
        <f t="shared" si="366"/>
        <v>4122</v>
      </c>
      <c r="B4124" s="38">
        <v>533.29600000000005</v>
      </c>
      <c r="H4124" s="37">
        <f t="shared" si="367"/>
        <v>4122</v>
      </c>
      <c r="I4124" s="42">
        <f t="shared" si="364"/>
        <v>533.28295904887716</v>
      </c>
      <c r="O4124" s="43"/>
      <c r="P4124" s="43"/>
      <c r="X4124" s="37">
        <f t="shared" si="365"/>
        <v>4127</v>
      </c>
      <c r="Y4124" s="38">
        <f t="shared" si="363"/>
        <v>533.63599999999997</v>
      </c>
    </row>
    <row r="4125" spans="1:25" x14ac:dyDescent="0.2">
      <c r="A4125" s="37">
        <f t="shared" si="366"/>
        <v>4123</v>
      </c>
      <c r="B4125" s="38">
        <v>533.36400000000003</v>
      </c>
      <c r="H4125" s="37">
        <f t="shared" si="367"/>
        <v>4123</v>
      </c>
      <c r="I4125" s="42">
        <f t="shared" si="364"/>
        <v>533.35112285336857</v>
      </c>
      <c r="O4125" s="43"/>
      <c r="P4125" s="43"/>
      <c r="X4125" s="37">
        <f t="shared" si="365"/>
        <v>4128</v>
      </c>
      <c r="Y4125" s="38">
        <f t="shared" si="363"/>
        <v>533.70399999999995</v>
      </c>
    </row>
    <row r="4126" spans="1:25" x14ac:dyDescent="0.2">
      <c r="A4126" s="37">
        <f t="shared" si="366"/>
        <v>4124</v>
      </c>
      <c r="B4126" s="38">
        <v>533.43200000000002</v>
      </c>
      <c r="H4126" s="37">
        <f t="shared" si="367"/>
        <v>4124</v>
      </c>
      <c r="I4126" s="42">
        <f t="shared" si="364"/>
        <v>533.41928665785997</v>
      </c>
      <c r="O4126" s="43"/>
      <c r="P4126" s="43"/>
      <c r="X4126" s="37">
        <f t="shared" si="365"/>
        <v>4129</v>
      </c>
      <c r="Y4126" s="38">
        <f t="shared" ref="Y4126:Y4189" si="368">SUM(Y$3997+((Y$4997-Y$3997)*((X4126-X$3997)/(X$4997-X$3997))))</f>
        <v>533.77200000000005</v>
      </c>
    </row>
    <row r="4127" spans="1:25" x14ac:dyDescent="0.2">
      <c r="A4127" s="37">
        <f t="shared" si="366"/>
        <v>4125</v>
      </c>
      <c r="B4127" s="38">
        <v>533.5</v>
      </c>
      <c r="H4127" s="37">
        <f t="shared" si="367"/>
        <v>4125</v>
      </c>
      <c r="I4127" s="42">
        <f t="shared" si="364"/>
        <v>533.48745046235138</v>
      </c>
      <c r="O4127" s="43"/>
      <c r="P4127" s="43"/>
      <c r="X4127" s="37">
        <f t="shared" si="365"/>
        <v>4130</v>
      </c>
      <c r="Y4127" s="38">
        <f t="shared" si="368"/>
        <v>533.84</v>
      </c>
    </row>
    <row r="4128" spans="1:25" x14ac:dyDescent="0.2">
      <c r="A4128" s="37">
        <f t="shared" si="366"/>
        <v>4126</v>
      </c>
      <c r="B4128" s="38">
        <v>533.56799999999998</v>
      </c>
      <c r="H4128" s="37">
        <f t="shared" si="367"/>
        <v>4126</v>
      </c>
      <c r="I4128" s="42">
        <f t="shared" si="364"/>
        <v>533.55561426684278</v>
      </c>
      <c r="O4128" s="43"/>
      <c r="P4128" s="43"/>
      <c r="X4128" s="37">
        <f t="shared" si="365"/>
        <v>4131</v>
      </c>
      <c r="Y4128" s="38">
        <f t="shared" si="368"/>
        <v>533.90800000000002</v>
      </c>
    </row>
    <row r="4129" spans="1:25" x14ac:dyDescent="0.2">
      <c r="A4129" s="37">
        <f t="shared" si="366"/>
        <v>4127</v>
      </c>
      <c r="B4129" s="38">
        <v>533.63599999999997</v>
      </c>
      <c r="H4129" s="37">
        <f t="shared" si="367"/>
        <v>4127</v>
      </c>
      <c r="I4129" s="42">
        <f t="shared" si="364"/>
        <v>533.62377807133419</v>
      </c>
      <c r="O4129" s="43"/>
      <c r="P4129" s="43"/>
      <c r="X4129" s="37">
        <f t="shared" si="365"/>
        <v>4132</v>
      </c>
      <c r="Y4129" s="38">
        <f t="shared" si="368"/>
        <v>533.976</v>
      </c>
    </row>
    <row r="4130" spans="1:25" x14ac:dyDescent="0.2">
      <c r="A4130" s="37">
        <f t="shared" si="366"/>
        <v>4128</v>
      </c>
      <c r="B4130" s="38">
        <v>533.70399999999995</v>
      </c>
      <c r="H4130" s="37">
        <f t="shared" si="367"/>
        <v>4128</v>
      </c>
      <c r="I4130" s="42">
        <f t="shared" si="364"/>
        <v>533.69194187582559</v>
      </c>
      <c r="O4130" s="43"/>
      <c r="P4130" s="43"/>
      <c r="X4130" s="37">
        <f t="shared" si="365"/>
        <v>4133</v>
      </c>
      <c r="Y4130" s="38">
        <f t="shared" si="368"/>
        <v>534.04399999999998</v>
      </c>
    </row>
    <row r="4131" spans="1:25" x14ac:dyDescent="0.2">
      <c r="A4131" s="37">
        <f t="shared" si="366"/>
        <v>4129</v>
      </c>
      <c r="B4131" s="38">
        <v>533.77200000000005</v>
      </c>
      <c r="H4131" s="37">
        <f t="shared" si="367"/>
        <v>4129</v>
      </c>
      <c r="I4131" s="42">
        <f t="shared" si="364"/>
        <v>533.760105680317</v>
      </c>
      <c r="O4131" s="43"/>
      <c r="P4131" s="43"/>
      <c r="X4131" s="37">
        <f t="shared" si="365"/>
        <v>4134</v>
      </c>
      <c r="Y4131" s="38">
        <f t="shared" si="368"/>
        <v>534.11199999999997</v>
      </c>
    </row>
    <row r="4132" spans="1:25" x14ac:dyDescent="0.2">
      <c r="A4132" s="37">
        <f t="shared" si="366"/>
        <v>4130</v>
      </c>
      <c r="B4132" s="38">
        <v>533.84</v>
      </c>
      <c r="H4132" s="37">
        <f t="shared" si="367"/>
        <v>4130</v>
      </c>
      <c r="I4132" s="42">
        <f t="shared" ref="I4132:I4195" si="369">SUM($F$48+(($F$49-$F$48)*((H4132-$E$48)/($E$49-$E$48))))</f>
        <v>533.8282694848084</v>
      </c>
      <c r="O4132" s="43"/>
      <c r="P4132" s="43"/>
      <c r="X4132" s="37">
        <f t="shared" si="365"/>
        <v>4135</v>
      </c>
      <c r="Y4132" s="38">
        <f t="shared" si="368"/>
        <v>534.17999999999995</v>
      </c>
    </row>
    <row r="4133" spans="1:25" x14ac:dyDescent="0.2">
      <c r="A4133" s="37">
        <f t="shared" si="366"/>
        <v>4131</v>
      </c>
      <c r="B4133" s="38">
        <v>533.90800000000002</v>
      </c>
      <c r="H4133" s="37">
        <f t="shared" si="367"/>
        <v>4131</v>
      </c>
      <c r="I4133" s="42">
        <f t="shared" si="369"/>
        <v>533.89643328929981</v>
      </c>
      <c r="O4133" s="43"/>
      <c r="P4133" s="43"/>
      <c r="X4133" s="37">
        <f t="shared" si="365"/>
        <v>4136</v>
      </c>
      <c r="Y4133" s="38">
        <f t="shared" si="368"/>
        <v>534.24800000000005</v>
      </c>
    </row>
    <row r="4134" spans="1:25" x14ac:dyDescent="0.2">
      <c r="A4134" s="37">
        <f t="shared" si="366"/>
        <v>4132</v>
      </c>
      <c r="B4134" s="38">
        <v>533.976</v>
      </c>
      <c r="H4134" s="37">
        <f t="shared" si="367"/>
        <v>4132</v>
      </c>
      <c r="I4134" s="42">
        <f t="shared" si="369"/>
        <v>533.96459709379133</v>
      </c>
      <c r="O4134" s="43"/>
      <c r="P4134" s="43"/>
      <c r="X4134" s="37">
        <f t="shared" si="365"/>
        <v>4137</v>
      </c>
      <c r="Y4134" s="38">
        <f t="shared" si="368"/>
        <v>534.31600000000003</v>
      </c>
    </row>
    <row r="4135" spans="1:25" x14ac:dyDescent="0.2">
      <c r="A4135" s="37">
        <f t="shared" si="366"/>
        <v>4133</v>
      </c>
      <c r="B4135" s="38">
        <v>534.04399999999998</v>
      </c>
      <c r="H4135" s="37">
        <f t="shared" si="367"/>
        <v>4133</v>
      </c>
      <c r="I4135" s="42">
        <f t="shared" si="369"/>
        <v>534.03276089828273</v>
      </c>
      <c r="O4135" s="43"/>
      <c r="P4135" s="43"/>
      <c r="X4135" s="37">
        <f t="shared" si="365"/>
        <v>4138</v>
      </c>
      <c r="Y4135" s="38">
        <f t="shared" si="368"/>
        <v>534.38400000000001</v>
      </c>
    </row>
    <row r="4136" spans="1:25" x14ac:dyDescent="0.2">
      <c r="A4136" s="37">
        <f t="shared" si="366"/>
        <v>4134</v>
      </c>
      <c r="B4136" s="38">
        <v>534.11199999999997</v>
      </c>
      <c r="H4136" s="37">
        <f t="shared" si="367"/>
        <v>4134</v>
      </c>
      <c r="I4136" s="42">
        <f t="shared" si="369"/>
        <v>534.10092470277414</v>
      </c>
      <c r="O4136" s="43"/>
      <c r="P4136" s="43"/>
      <c r="X4136" s="37">
        <f t="shared" si="365"/>
        <v>4139</v>
      </c>
      <c r="Y4136" s="38">
        <f t="shared" si="368"/>
        <v>534.452</v>
      </c>
    </row>
    <row r="4137" spans="1:25" x14ac:dyDescent="0.2">
      <c r="A4137" s="37">
        <f t="shared" si="366"/>
        <v>4135</v>
      </c>
      <c r="B4137" s="38">
        <v>534.17999999999995</v>
      </c>
      <c r="H4137" s="37">
        <f t="shared" si="367"/>
        <v>4135</v>
      </c>
      <c r="I4137" s="42">
        <f t="shared" si="369"/>
        <v>534.16908850726554</v>
      </c>
      <c r="O4137" s="43"/>
      <c r="P4137" s="43"/>
      <c r="X4137" s="37">
        <f t="shared" si="365"/>
        <v>4140</v>
      </c>
      <c r="Y4137" s="38">
        <f t="shared" si="368"/>
        <v>534.52</v>
      </c>
    </row>
    <row r="4138" spans="1:25" x14ac:dyDescent="0.2">
      <c r="A4138" s="37">
        <f t="shared" si="366"/>
        <v>4136</v>
      </c>
      <c r="B4138" s="38">
        <v>534.24800000000005</v>
      </c>
      <c r="H4138" s="37">
        <f t="shared" si="367"/>
        <v>4136</v>
      </c>
      <c r="I4138" s="42">
        <f t="shared" si="369"/>
        <v>534.23725231175695</v>
      </c>
      <c r="O4138" s="43"/>
      <c r="P4138" s="43"/>
      <c r="X4138" s="37">
        <f t="shared" si="365"/>
        <v>4141</v>
      </c>
      <c r="Y4138" s="38">
        <f t="shared" si="368"/>
        <v>534.58799999999997</v>
      </c>
    </row>
    <row r="4139" spans="1:25" x14ac:dyDescent="0.2">
      <c r="A4139" s="37">
        <f t="shared" si="366"/>
        <v>4137</v>
      </c>
      <c r="B4139" s="38">
        <v>534.31600000000003</v>
      </c>
      <c r="H4139" s="37">
        <f t="shared" si="367"/>
        <v>4137</v>
      </c>
      <c r="I4139" s="42">
        <f t="shared" si="369"/>
        <v>534.30541611624835</v>
      </c>
      <c r="O4139" s="43"/>
      <c r="P4139" s="43"/>
      <c r="X4139" s="37">
        <f t="shared" si="365"/>
        <v>4142</v>
      </c>
      <c r="Y4139" s="38">
        <f t="shared" si="368"/>
        <v>534.65599999999995</v>
      </c>
    </row>
    <row r="4140" spans="1:25" x14ac:dyDescent="0.2">
      <c r="A4140" s="37">
        <f t="shared" si="366"/>
        <v>4138</v>
      </c>
      <c r="B4140" s="38">
        <v>534.38400000000001</v>
      </c>
      <c r="H4140" s="37">
        <f t="shared" si="367"/>
        <v>4138</v>
      </c>
      <c r="I4140" s="42">
        <f t="shared" si="369"/>
        <v>534.37357992073976</v>
      </c>
      <c r="O4140" s="43"/>
      <c r="P4140" s="43"/>
      <c r="X4140" s="37">
        <f t="shared" si="365"/>
        <v>4143</v>
      </c>
      <c r="Y4140" s="38">
        <f t="shared" si="368"/>
        <v>534.72400000000005</v>
      </c>
    </row>
    <row r="4141" spans="1:25" x14ac:dyDescent="0.2">
      <c r="A4141" s="37">
        <f t="shared" si="366"/>
        <v>4139</v>
      </c>
      <c r="B4141" s="38">
        <v>534.452</v>
      </c>
      <c r="H4141" s="37">
        <f t="shared" si="367"/>
        <v>4139</v>
      </c>
      <c r="I4141" s="42">
        <f t="shared" si="369"/>
        <v>534.44174372523116</v>
      </c>
      <c r="O4141" s="43"/>
      <c r="P4141" s="43"/>
      <c r="X4141" s="37">
        <f t="shared" si="365"/>
        <v>4144</v>
      </c>
      <c r="Y4141" s="38">
        <f t="shared" si="368"/>
        <v>534.79200000000003</v>
      </c>
    </row>
    <row r="4142" spans="1:25" x14ac:dyDescent="0.2">
      <c r="A4142" s="37">
        <f t="shared" si="366"/>
        <v>4140</v>
      </c>
      <c r="B4142" s="38">
        <v>534.52</v>
      </c>
      <c r="H4142" s="37">
        <f t="shared" si="367"/>
        <v>4140</v>
      </c>
      <c r="I4142" s="42">
        <f t="shared" si="369"/>
        <v>534.50990752972257</v>
      </c>
      <c r="O4142" s="43"/>
      <c r="P4142" s="43"/>
      <c r="X4142" s="37">
        <f t="shared" si="365"/>
        <v>4145</v>
      </c>
      <c r="Y4142" s="38">
        <f t="shared" si="368"/>
        <v>534.86</v>
      </c>
    </row>
    <row r="4143" spans="1:25" x14ac:dyDescent="0.2">
      <c r="A4143" s="37">
        <f t="shared" si="366"/>
        <v>4141</v>
      </c>
      <c r="B4143" s="38">
        <v>534.58799999999997</v>
      </c>
      <c r="H4143" s="37">
        <f t="shared" si="367"/>
        <v>4141</v>
      </c>
      <c r="I4143" s="42">
        <f t="shared" si="369"/>
        <v>534.57807133421397</v>
      </c>
      <c r="O4143" s="43"/>
      <c r="P4143" s="43"/>
      <c r="X4143" s="37">
        <f t="shared" si="365"/>
        <v>4146</v>
      </c>
      <c r="Y4143" s="38">
        <f t="shared" si="368"/>
        <v>534.928</v>
      </c>
    </row>
    <row r="4144" spans="1:25" x14ac:dyDescent="0.2">
      <c r="A4144" s="37">
        <f t="shared" si="366"/>
        <v>4142</v>
      </c>
      <c r="B4144" s="38">
        <v>534.65599999999995</v>
      </c>
      <c r="H4144" s="37">
        <f t="shared" si="367"/>
        <v>4142</v>
      </c>
      <c r="I4144" s="42">
        <f t="shared" si="369"/>
        <v>534.64623513870538</v>
      </c>
      <c r="O4144" s="43"/>
      <c r="P4144" s="43"/>
      <c r="X4144" s="37">
        <f t="shared" si="365"/>
        <v>4147</v>
      </c>
      <c r="Y4144" s="38">
        <f t="shared" si="368"/>
        <v>534.99599999999998</v>
      </c>
    </row>
    <row r="4145" spans="1:25" x14ac:dyDescent="0.2">
      <c r="A4145" s="37">
        <f t="shared" si="366"/>
        <v>4143</v>
      </c>
      <c r="B4145" s="38">
        <v>534.72400000000005</v>
      </c>
      <c r="H4145" s="37">
        <f t="shared" si="367"/>
        <v>4143</v>
      </c>
      <c r="I4145" s="42">
        <f t="shared" si="369"/>
        <v>534.71439894319678</v>
      </c>
      <c r="O4145" s="43"/>
      <c r="P4145" s="43"/>
      <c r="X4145" s="37">
        <f t="shared" si="365"/>
        <v>4148</v>
      </c>
      <c r="Y4145" s="38">
        <f t="shared" si="368"/>
        <v>535.06399999999996</v>
      </c>
    </row>
    <row r="4146" spans="1:25" x14ac:dyDescent="0.2">
      <c r="A4146" s="37">
        <f t="shared" si="366"/>
        <v>4144</v>
      </c>
      <c r="B4146" s="38">
        <v>534.79200000000003</v>
      </c>
      <c r="H4146" s="37">
        <f t="shared" si="367"/>
        <v>4144</v>
      </c>
      <c r="I4146" s="42">
        <f t="shared" si="369"/>
        <v>534.78256274768819</v>
      </c>
      <c r="O4146" s="43"/>
      <c r="P4146" s="43"/>
      <c r="X4146" s="37">
        <f t="shared" si="365"/>
        <v>4149</v>
      </c>
      <c r="Y4146" s="38">
        <f t="shared" si="368"/>
        <v>535.13199999999995</v>
      </c>
    </row>
    <row r="4147" spans="1:25" x14ac:dyDescent="0.2">
      <c r="A4147" s="37">
        <f t="shared" si="366"/>
        <v>4145</v>
      </c>
      <c r="B4147" s="38">
        <v>534.86</v>
      </c>
      <c r="H4147" s="37">
        <f t="shared" si="367"/>
        <v>4145</v>
      </c>
      <c r="I4147" s="42">
        <f t="shared" si="369"/>
        <v>534.85072655217959</v>
      </c>
      <c r="O4147" s="43"/>
      <c r="P4147" s="43"/>
      <c r="X4147" s="37">
        <f t="shared" si="365"/>
        <v>4150</v>
      </c>
      <c r="Y4147" s="38">
        <f t="shared" si="368"/>
        <v>535.20000000000005</v>
      </c>
    </row>
    <row r="4148" spans="1:25" x14ac:dyDescent="0.2">
      <c r="A4148" s="37">
        <f t="shared" si="366"/>
        <v>4146</v>
      </c>
      <c r="B4148" s="38">
        <v>534.928</v>
      </c>
      <c r="H4148" s="37">
        <f t="shared" si="367"/>
        <v>4146</v>
      </c>
      <c r="I4148" s="42">
        <f t="shared" si="369"/>
        <v>534.918890356671</v>
      </c>
      <c r="O4148" s="43"/>
      <c r="P4148" s="43"/>
      <c r="X4148" s="37">
        <f t="shared" si="365"/>
        <v>4151</v>
      </c>
      <c r="Y4148" s="38">
        <f t="shared" si="368"/>
        <v>535.26800000000003</v>
      </c>
    </row>
    <row r="4149" spans="1:25" x14ac:dyDescent="0.2">
      <c r="A4149" s="37">
        <f t="shared" si="366"/>
        <v>4147</v>
      </c>
      <c r="B4149" s="38">
        <v>534.99599999999998</v>
      </c>
      <c r="H4149" s="37">
        <f t="shared" si="367"/>
        <v>4147</v>
      </c>
      <c r="I4149" s="42">
        <f t="shared" si="369"/>
        <v>534.98705416116252</v>
      </c>
      <c r="O4149" s="43"/>
      <c r="P4149" s="43"/>
      <c r="X4149" s="37">
        <f t="shared" si="365"/>
        <v>4152</v>
      </c>
      <c r="Y4149" s="38">
        <f t="shared" si="368"/>
        <v>535.33600000000001</v>
      </c>
    </row>
    <row r="4150" spans="1:25" x14ac:dyDescent="0.2">
      <c r="A4150" s="37">
        <f t="shared" si="366"/>
        <v>4148</v>
      </c>
      <c r="B4150" s="38">
        <v>535.06399999999996</v>
      </c>
      <c r="H4150" s="37">
        <f t="shared" si="367"/>
        <v>4148</v>
      </c>
      <c r="I4150" s="42">
        <f t="shared" si="369"/>
        <v>535.05521796565392</v>
      </c>
      <c r="O4150" s="43"/>
      <c r="P4150" s="43"/>
      <c r="X4150" s="37">
        <f t="shared" si="365"/>
        <v>4153</v>
      </c>
      <c r="Y4150" s="38">
        <f t="shared" si="368"/>
        <v>535.404</v>
      </c>
    </row>
    <row r="4151" spans="1:25" x14ac:dyDescent="0.2">
      <c r="A4151" s="37">
        <f t="shared" si="366"/>
        <v>4149</v>
      </c>
      <c r="B4151" s="38">
        <v>535.13199999999995</v>
      </c>
      <c r="H4151" s="37">
        <f t="shared" si="367"/>
        <v>4149</v>
      </c>
      <c r="I4151" s="42">
        <f t="shared" si="369"/>
        <v>535.12338177014533</v>
      </c>
      <c r="O4151" s="43"/>
      <c r="P4151" s="43"/>
      <c r="X4151" s="37">
        <f t="shared" si="365"/>
        <v>4154</v>
      </c>
      <c r="Y4151" s="38">
        <f t="shared" si="368"/>
        <v>535.47199999999998</v>
      </c>
    </row>
    <row r="4152" spans="1:25" x14ac:dyDescent="0.2">
      <c r="A4152" s="37">
        <f t="shared" si="366"/>
        <v>4150</v>
      </c>
      <c r="B4152" s="38">
        <v>535.20000000000005</v>
      </c>
      <c r="H4152" s="37">
        <f t="shared" si="367"/>
        <v>4150</v>
      </c>
      <c r="I4152" s="42">
        <f t="shared" si="369"/>
        <v>535.19154557463673</v>
      </c>
      <c r="O4152" s="43"/>
      <c r="P4152" s="43"/>
      <c r="X4152" s="37">
        <f t="shared" si="365"/>
        <v>4155</v>
      </c>
      <c r="Y4152" s="38">
        <f t="shared" si="368"/>
        <v>535.54</v>
      </c>
    </row>
    <row r="4153" spans="1:25" x14ac:dyDescent="0.2">
      <c r="A4153" s="37">
        <f t="shared" si="366"/>
        <v>4151</v>
      </c>
      <c r="B4153" s="38">
        <v>535.26800000000003</v>
      </c>
      <c r="H4153" s="37">
        <f t="shared" si="367"/>
        <v>4151</v>
      </c>
      <c r="I4153" s="42">
        <f t="shared" si="369"/>
        <v>535.25970937912814</v>
      </c>
      <c r="O4153" s="43"/>
      <c r="P4153" s="43"/>
      <c r="X4153" s="37">
        <f t="shared" si="365"/>
        <v>4156</v>
      </c>
      <c r="Y4153" s="38">
        <f t="shared" si="368"/>
        <v>535.60799999999995</v>
      </c>
    </row>
    <row r="4154" spans="1:25" x14ac:dyDescent="0.2">
      <c r="A4154" s="37">
        <f t="shared" si="366"/>
        <v>4152</v>
      </c>
      <c r="B4154" s="38">
        <v>535.33600000000001</v>
      </c>
      <c r="H4154" s="37">
        <f t="shared" si="367"/>
        <v>4152</v>
      </c>
      <c r="I4154" s="42">
        <f t="shared" si="369"/>
        <v>535.32787318361954</v>
      </c>
      <c r="O4154" s="43"/>
      <c r="P4154" s="43"/>
      <c r="X4154" s="37">
        <f t="shared" si="365"/>
        <v>4157</v>
      </c>
      <c r="Y4154" s="38">
        <f t="shared" si="368"/>
        <v>535.67600000000004</v>
      </c>
    </row>
    <row r="4155" spans="1:25" x14ac:dyDescent="0.2">
      <c r="A4155" s="37">
        <f t="shared" si="366"/>
        <v>4153</v>
      </c>
      <c r="B4155" s="38">
        <v>535.404</v>
      </c>
      <c r="H4155" s="37">
        <f t="shared" si="367"/>
        <v>4153</v>
      </c>
      <c r="I4155" s="42">
        <f t="shared" si="369"/>
        <v>535.39603698811095</v>
      </c>
      <c r="O4155" s="43"/>
      <c r="P4155" s="43"/>
      <c r="X4155" s="37">
        <f t="shared" si="365"/>
        <v>4158</v>
      </c>
      <c r="Y4155" s="38">
        <f t="shared" si="368"/>
        <v>535.74400000000003</v>
      </c>
    </row>
    <row r="4156" spans="1:25" x14ac:dyDescent="0.2">
      <c r="A4156" s="37">
        <f t="shared" si="366"/>
        <v>4154</v>
      </c>
      <c r="B4156" s="38">
        <v>535.47199999999998</v>
      </c>
      <c r="H4156" s="37">
        <f t="shared" si="367"/>
        <v>4154</v>
      </c>
      <c r="I4156" s="42">
        <f t="shared" si="369"/>
        <v>535.46420079260236</v>
      </c>
      <c r="O4156" s="43"/>
      <c r="P4156" s="43"/>
      <c r="X4156" s="37">
        <f t="shared" si="365"/>
        <v>4159</v>
      </c>
      <c r="Y4156" s="38">
        <f t="shared" si="368"/>
        <v>535.81200000000001</v>
      </c>
    </row>
    <row r="4157" spans="1:25" x14ac:dyDescent="0.2">
      <c r="A4157" s="37">
        <f t="shared" si="366"/>
        <v>4155</v>
      </c>
      <c r="B4157" s="38">
        <v>535.54</v>
      </c>
      <c r="H4157" s="37">
        <f t="shared" si="367"/>
        <v>4155</v>
      </c>
      <c r="I4157" s="42">
        <f t="shared" si="369"/>
        <v>535.53236459709376</v>
      </c>
      <c r="O4157" s="43"/>
      <c r="P4157" s="43"/>
      <c r="X4157" s="37">
        <f t="shared" si="365"/>
        <v>4160</v>
      </c>
      <c r="Y4157" s="38">
        <f t="shared" si="368"/>
        <v>535.88</v>
      </c>
    </row>
    <row r="4158" spans="1:25" x14ac:dyDescent="0.2">
      <c r="A4158" s="37">
        <f t="shared" si="366"/>
        <v>4156</v>
      </c>
      <c r="B4158" s="38">
        <v>535.60799999999995</v>
      </c>
      <c r="H4158" s="37">
        <f t="shared" si="367"/>
        <v>4156</v>
      </c>
      <c r="I4158" s="42">
        <f t="shared" si="369"/>
        <v>535.60052840158517</v>
      </c>
      <c r="O4158" s="43"/>
      <c r="P4158" s="43"/>
      <c r="X4158" s="37">
        <f t="shared" si="365"/>
        <v>4161</v>
      </c>
      <c r="Y4158" s="38">
        <f t="shared" si="368"/>
        <v>535.94799999999998</v>
      </c>
    </row>
    <row r="4159" spans="1:25" x14ac:dyDescent="0.2">
      <c r="A4159" s="37">
        <f t="shared" si="366"/>
        <v>4157</v>
      </c>
      <c r="B4159" s="38">
        <v>535.67600000000004</v>
      </c>
      <c r="H4159" s="37">
        <f t="shared" si="367"/>
        <v>4157</v>
      </c>
      <c r="I4159" s="42">
        <f t="shared" si="369"/>
        <v>535.66869220607657</v>
      </c>
      <c r="O4159" s="43"/>
      <c r="P4159" s="43"/>
      <c r="X4159" s="37">
        <f t="shared" si="365"/>
        <v>4162</v>
      </c>
      <c r="Y4159" s="38">
        <f t="shared" si="368"/>
        <v>536.01599999999996</v>
      </c>
    </row>
    <row r="4160" spans="1:25" x14ac:dyDescent="0.2">
      <c r="A4160" s="37">
        <f t="shared" si="366"/>
        <v>4158</v>
      </c>
      <c r="B4160" s="38">
        <v>535.74400000000003</v>
      </c>
      <c r="H4160" s="37">
        <f t="shared" si="367"/>
        <v>4158</v>
      </c>
      <c r="I4160" s="42">
        <f t="shared" si="369"/>
        <v>535.73685601056798</v>
      </c>
      <c r="O4160" s="43"/>
      <c r="P4160" s="43"/>
      <c r="X4160" s="37">
        <f t="shared" si="365"/>
        <v>4163</v>
      </c>
      <c r="Y4160" s="38">
        <f t="shared" si="368"/>
        <v>536.08399999999995</v>
      </c>
    </row>
    <row r="4161" spans="1:25" x14ac:dyDescent="0.2">
      <c r="A4161" s="37">
        <f t="shared" si="366"/>
        <v>4159</v>
      </c>
      <c r="B4161" s="38">
        <v>535.81200000000001</v>
      </c>
      <c r="H4161" s="37">
        <f t="shared" si="367"/>
        <v>4159</v>
      </c>
      <c r="I4161" s="42">
        <f t="shared" si="369"/>
        <v>535.80501981505938</v>
      </c>
      <c r="O4161" s="43"/>
      <c r="P4161" s="43"/>
      <c r="X4161" s="37">
        <f t="shared" si="365"/>
        <v>4164</v>
      </c>
      <c r="Y4161" s="38">
        <f t="shared" si="368"/>
        <v>536.15200000000004</v>
      </c>
    </row>
    <row r="4162" spans="1:25" x14ac:dyDescent="0.2">
      <c r="A4162" s="37">
        <f t="shared" si="366"/>
        <v>4160</v>
      </c>
      <c r="B4162" s="38">
        <v>535.88</v>
      </c>
      <c r="H4162" s="37">
        <f t="shared" si="367"/>
        <v>4160</v>
      </c>
      <c r="I4162" s="42">
        <f t="shared" si="369"/>
        <v>535.8731836195509</v>
      </c>
      <c r="O4162" s="43"/>
      <c r="P4162" s="43"/>
      <c r="X4162" s="37">
        <f t="shared" si="365"/>
        <v>4165</v>
      </c>
      <c r="Y4162" s="38">
        <f t="shared" si="368"/>
        <v>536.22</v>
      </c>
    </row>
    <row r="4163" spans="1:25" x14ac:dyDescent="0.2">
      <c r="A4163" s="37">
        <f t="shared" si="366"/>
        <v>4161</v>
      </c>
      <c r="B4163" s="38">
        <v>535.94799999999998</v>
      </c>
      <c r="H4163" s="37">
        <f t="shared" si="367"/>
        <v>4161</v>
      </c>
      <c r="I4163" s="42">
        <f t="shared" si="369"/>
        <v>535.94134742404231</v>
      </c>
      <c r="O4163" s="43"/>
      <c r="P4163" s="43"/>
      <c r="X4163" s="37">
        <f t="shared" si="365"/>
        <v>4166</v>
      </c>
      <c r="Y4163" s="38">
        <f t="shared" si="368"/>
        <v>536.28800000000001</v>
      </c>
    </row>
    <row r="4164" spans="1:25" x14ac:dyDescent="0.2">
      <c r="A4164" s="37">
        <f t="shared" si="366"/>
        <v>4162</v>
      </c>
      <c r="B4164" s="38">
        <v>536.01599999999996</v>
      </c>
      <c r="H4164" s="37">
        <f t="shared" si="367"/>
        <v>4162</v>
      </c>
      <c r="I4164" s="42">
        <f t="shared" si="369"/>
        <v>536.00951122853371</v>
      </c>
      <c r="O4164" s="43"/>
      <c r="P4164" s="43"/>
      <c r="X4164" s="37">
        <f t="shared" ref="X4164:X4227" si="370">X4163+1</f>
        <v>4167</v>
      </c>
      <c r="Y4164" s="38">
        <f t="shared" si="368"/>
        <v>536.35599999999999</v>
      </c>
    </row>
    <row r="4165" spans="1:25" x14ac:dyDescent="0.2">
      <c r="A4165" s="37">
        <f t="shared" si="366"/>
        <v>4163</v>
      </c>
      <c r="B4165" s="38">
        <v>536.08399999999995</v>
      </c>
      <c r="H4165" s="37">
        <f t="shared" si="367"/>
        <v>4163</v>
      </c>
      <c r="I4165" s="42">
        <f t="shared" si="369"/>
        <v>536.07767503302512</v>
      </c>
      <c r="O4165" s="43"/>
      <c r="P4165" s="43"/>
      <c r="X4165" s="37">
        <f t="shared" si="370"/>
        <v>4168</v>
      </c>
      <c r="Y4165" s="38">
        <f t="shared" si="368"/>
        <v>536.42399999999998</v>
      </c>
    </row>
    <row r="4166" spans="1:25" x14ac:dyDescent="0.2">
      <c r="A4166" s="37">
        <f t="shared" si="366"/>
        <v>4164</v>
      </c>
      <c r="B4166" s="38">
        <v>536.15200000000004</v>
      </c>
      <c r="H4166" s="37">
        <f t="shared" si="367"/>
        <v>4164</v>
      </c>
      <c r="I4166" s="42">
        <f t="shared" si="369"/>
        <v>536.14583883751652</v>
      </c>
      <c r="O4166" s="43"/>
      <c r="P4166" s="43"/>
      <c r="X4166" s="37">
        <f t="shared" si="370"/>
        <v>4169</v>
      </c>
      <c r="Y4166" s="38">
        <f t="shared" si="368"/>
        <v>536.49199999999996</v>
      </c>
    </row>
    <row r="4167" spans="1:25" x14ac:dyDescent="0.2">
      <c r="A4167" s="37">
        <f t="shared" si="366"/>
        <v>4165</v>
      </c>
      <c r="B4167" s="38">
        <v>536.22</v>
      </c>
      <c r="H4167" s="37">
        <f t="shared" si="367"/>
        <v>4165</v>
      </c>
      <c r="I4167" s="42">
        <f t="shared" si="369"/>
        <v>536.21400264200793</v>
      </c>
      <c r="O4167" s="43"/>
      <c r="P4167" s="43"/>
      <c r="X4167" s="37">
        <f t="shared" si="370"/>
        <v>4170</v>
      </c>
      <c r="Y4167" s="38">
        <f t="shared" si="368"/>
        <v>536.55999999999995</v>
      </c>
    </row>
    <row r="4168" spans="1:25" x14ac:dyDescent="0.2">
      <c r="A4168" s="37">
        <f t="shared" si="366"/>
        <v>4166</v>
      </c>
      <c r="B4168" s="38">
        <v>536.28800000000001</v>
      </c>
      <c r="H4168" s="37">
        <f t="shared" si="367"/>
        <v>4166</v>
      </c>
      <c r="I4168" s="42">
        <f t="shared" si="369"/>
        <v>536.28216644649933</v>
      </c>
      <c r="O4168" s="43"/>
      <c r="P4168" s="43"/>
      <c r="X4168" s="37">
        <f t="shared" si="370"/>
        <v>4171</v>
      </c>
      <c r="Y4168" s="38">
        <f t="shared" si="368"/>
        <v>536.62800000000004</v>
      </c>
    </row>
    <row r="4169" spans="1:25" x14ac:dyDescent="0.2">
      <c r="A4169" s="37">
        <f t="shared" ref="A4169:A4232" si="371">A4168+1</f>
        <v>4167</v>
      </c>
      <c r="B4169" s="38">
        <v>536.35599999999999</v>
      </c>
      <c r="H4169" s="37">
        <f t="shared" ref="H4169:H4232" si="372">H4168+1</f>
        <v>4167</v>
      </c>
      <c r="I4169" s="42">
        <f t="shared" si="369"/>
        <v>536.35033025099074</v>
      </c>
      <c r="O4169" s="43"/>
      <c r="P4169" s="43"/>
      <c r="X4169" s="37">
        <f t="shared" si="370"/>
        <v>4172</v>
      </c>
      <c r="Y4169" s="38">
        <f t="shared" si="368"/>
        <v>536.69600000000003</v>
      </c>
    </row>
    <row r="4170" spans="1:25" x14ac:dyDescent="0.2">
      <c r="A4170" s="37">
        <f t="shared" si="371"/>
        <v>4168</v>
      </c>
      <c r="B4170" s="38">
        <v>536.42399999999998</v>
      </c>
      <c r="H4170" s="37">
        <f t="shared" si="372"/>
        <v>4168</v>
      </c>
      <c r="I4170" s="42">
        <f t="shared" si="369"/>
        <v>536.41849405548214</v>
      </c>
      <c r="O4170" s="43"/>
      <c r="P4170" s="43"/>
      <c r="X4170" s="37">
        <f t="shared" si="370"/>
        <v>4173</v>
      </c>
      <c r="Y4170" s="38">
        <f t="shared" si="368"/>
        <v>536.76400000000001</v>
      </c>
    </row>
    <row r="4171" spans="1:25" x14ac:dyDescent="0.2">
      <c r="A4171" s="37">
        <f t="shared" si="371"/>
        <v>4169</v>
      </c>
      <c r="B4171" s="38">
        <v>536.49199999999996</v>
      </c>
      <c r="H4171" s="37">
        <f t="shared" si="372"/>
        <v>4169</v>
      </c>
      <c r="I4171" s="42">
        <f t="shared" si="369"/>
        <v>536.48665785997355</v>
      </c>
      <c r="O4171" s="43"/>
      <c r="P4171" s="43"/>
      <c r="X4171" s="37">
        <f t="shared" si="370"/>
        <v>4174</v>
      </c>
      <c r="Y4171" s="38">
        <f t="shared" si="368"/>
        <v>536.83199999999999</v>
      </c>
    </row>
    <row r="4172" spans="1:25" x14ac:dyDescent="0.2">
      <c r="A4172" s="37">
        <f t="shared" si="371"/>
        <v>4170</v>
      </c>
      <c r="B4172" s="38">
        <v>536.55999999999995</v>
      </c>
      <c r="H4172" s="37">
        <f t="shared" si="372"/>
        <v>4170</v>
      </c>
      <c r="I4172" s="42">
        <f t="shared" si="369"/>
        <v>536.55482166446495</v>
      </c>
      <c r="O4172" s="43"/>
      <c r="P4172" s="43"/>
      <c r="X4172" s="37">
        <f t="shared" si="370"/>
        <v>4175</v>
      </c>
      <c r="Y4172" s="38">
        <f t="shared" si="368"/>
        <v>536.9</v>
      </c>
    </row>
    <row r="4173" spans="1:25" x14ac:dyDescent="0.2">
      <c r="A4173" s="37">
        <f t="shared" si="371"/>
        <v>4171</v>
      </c>
      <c r="B4173" s="38">
        <v>536.62800000000004</v>
      </c>
      <c r="H4173" s="37">
        <f t="shared" si="372"/>
        <v>4171</v>
      </c>
      <c r="I4173" s="42">
        <f t="shared" si="369"/>
        <v>536.62298546895636</v>
      </c>
      <c r="O4173" s="43"/>
      <c r="P4173" s="43"/>
      <c r="X4173" s="37">
        <f t="shared" si="370"/>
        <v>4176</v>
      </c>
      <c r="Y4173" s="38">
        <f t="shared" si="368"/>
        <v>536.96799999999996</v>
      </c>
    </row>
    <row r="4174" spans="1:25" x14ac:dyDescent="0.2">
      <c r="A4174" s="37">
        <f t="shared" si="371"/>
        <v>4172</v>
      </c>
      <c r="B4174" s="38">
        <v>536.69600000000003</v>
      </c>
      <c r="H4174" s="37">
        <f t="shared" si="372"/>
        <v>4172</v>
      </c>
      <c r="I4174" s="42">
        <f t="shared" si="369"/>
        <v>536.69114927344776</v>
      </c>
      <c r="O4174" s="43"/>
      <c r="P4174" s="43"/>
      <c r="X4174" s="37">
        <f t="shared" si="370"/>
        <v>4177</v>
      </c>
      <c r="Y4174" s="38">
        <f t="shared" si="368"/>
        <v>537.03599999999994</v>
      </c>
    </row>
    <row r="4175" spans="1:25" x14ac:dyDescent="0.2">
      <c r="A4175" s="37">
        <f t="shared" si="371"/>
        <v>4173</v>
      </c>
      <c r="B4175" s="38">
        <v>536.76400000000001</v>
      </c>
      <c r="H4175" s="37">
        <f t="shared" si="372"/>
        <v>4173</v>
      </c>
      <c r="I4175" s="42">
        <f t="shared" si="369"/>
        <v>536.75931307793917</v>
      </c>
      <c r="O4175" s="43"/>
      <c r="P4175" s="43"/>
      <c r="X4175" s="37">
        <f t="shared" si="370"/>
        <v>4178</v>
      </c>
      <c r="Y4175" s="38">
        <f t="shared" si="368"/>
        <v>537.10400000000004</v>
      </c>
    </row>
    <row r="4176" spans="1:25" x14ac:dyDescent="0.2">
      <c r="A4176" s="37">
        <f t="shared" si="371"/>
        <v>4174</v>
      </c>
      <c r="B4176" s="38">
        <v>536.83199999999999</v>
      </c>
      <c r="H4176" s="37">
        <f t="shared" si="372"/>
        <v>4174</v>
      </c>
      <c r="I4176" s="42">
        <f t="shared" si="369"/>
        <v>536.82747688243069</v>
      </c>
      <c r="O4176" s="43"/>
      <c r="P4176" s="43"/>
      <c r="X4176" s="37">
        <f t="shared" si="370"/>
        <v>4179</v>
      </c>
      <c r="Y4176" s="38">
        <f t="shared" si="368"/>
        <v>537.17200000000003</v>
      </c>
    </row>
    <row r="4177" spans="1:25" x14ac:dyDescent="0.2">
      <c r="A4177" s="37">
        <f t="shared" si="371"/>
        <v>4175</v>
      </c>
      <c r="B4177" s="38">
        <v>536.9</v>
      </c>
      <c r="H4177" s="37">
        <f t="shared" si="372"/>
        <v>4175</v>
      </c>
      <c r="I4177" s="42">
        <f t="shared" si="369"/>
        <v>536.89564068692209</v>
      </c>
      <c r="O4177" s="43"/>
      <c r="P4177" s="43"/>
      <c r="X4177" s="37">
        <f t="shared" si="370"/>
        <v>4180</v>
      </c>
      <c r="Y4177" s="38">
        <f t="shared" si="368"/>
        <v>537.24</v>
      </c>
    </row>
    <row r="4178" spans="1:25" x14ac:dyDescent="0.2">
      <c r="A4178" s="37">
        <f t="shared" si="371"/>
        <v>4176</v>
      </c>
      <c r="B4178" s="38">
        <v>536.96799999999996</v>
      </c>
      <c r="H4178" s="37">
        <f t="shared" si="372"/>
        <v>4176</v>
      </c>
      <c r="I4178" s="42">
        <f t="shared" si="369"/>
        <v>536.9638044914135</v>
      </c>
      <c r="O4178" s="43"/>
      <c r="P4178" s="43"/>
      <c r="X4178" s="37">
        <f t="shared" si="370"/>
        <v>4181</v>
      </c>
      <c r="Y4178" s="38">
        <f t="shared" si="368"/>
        <v>537.30799999999999</v>
      </c>
    </row>
    <row r="4179" spans="1:25" x14ac:dyDescent="0.2">
      <c r="A4179" s="37">
        <f t="shared" si="371"/>
        <v>4177</v>
      </c>
      <c r="B4179" s="38">
        <v>537.03599999999994</v>
      </c>
      <c r="H4179" s="37">
        <f t="shared" si="372"/>
        <v>4177</v>
      </c>
      <c r="I4179" s="42">
        <f t="shared" si="369"/>
        <v>537.0319682959049</v>
      </c>
      <c r="O4179" s="43"/>
      <c r="P4179" s="43"/>
      <c r="X4179" s="37">
        <f t="shared" si="370"/>
        <v>4182</v>
      </c>
      <c r="Y4179" s="38">
        <f t="shared" si="368"/>
        <v>537.37599999999998</v>
      </c>
    </row>
    <row r="4180" spans="1:25" x14ac:dyDescent="0.2">
      <c r="A4180" s="37">
        <f t="shared" si="371"/>
        <v>4178</v>
      </c>
      <c r="B4180" s="38">
        <v>537.10400000000004</v>
      </c>
      <c r="H4180" s="37">
        <f t="shared" si="372"/>
        <v>4178</v>
      </c>
      <c r="I4180" s="42">
        <f t="shared" si="369"/>
        <v>537.10013210039631</v>
      </c>
      <c r="O4180" s="43"/>
      <c r="P4180" s="43"/>
      <c r="X4180" s="37">
        <f t="shared" si="370"/>
        <v>4183</v>
      </c>
      <c r="Y4180" s="38">
        <f t="shared" si="368"/>
        <v>537.44399999999996</v>
      </c>
    </row>
    <row r="4181" spans="1:25" x14ac:dyDescent="0.2">
      <c r="A4181" s="37">
        <f t="shared" si="371"/>
        <v>4179</v>
      </c>
      <c r="B4181" s="38">
        <v>537.17200000000003</v>
      </c>
      <c r="H4181" s="37">
        <f t="shared" si="372"/>
        <v>4179</v>
      </c>
      <c r="I4181" s="42">
        <f t="shared" si="369"/>
        <v>537.16829590488771</v>
      </c>
      <c r="O4181" s="43"/>
      <c r="P4181" s="43"/>
      <c r="X4181" s="37">
        <f t="shared" si="370"/>
        <v>4184</v>
      </c>
      <c r="Y4181" s="38">
        <f t="shared" si="368"/>
        <v>537.51199999999994</v>
      </c>
    </row>
    <row r="4182" spans="1:25" x14ac:dyDescent="0.2">
      <c r="A4182" s="37">
        <f t="shared" si="371"/>
        <v>4180</v>
      </c>
      <c r="B4182" s="38">
        <v>537.24</v>
      </c>
      <c r="H4182" s="37">
        <f t="shared" si="372"/>
        <v>4180</v>
      </c>
      <c r="I4182" s="42">
        <f t="shared" si="369"/>
        <v>537.23645970937912</v>
      </c>
      <c r="O4182" s="43"/>
      <c r="P4182" s="43"/>
      <c r="X4182" s="37">
        <f t="shared" si="370"/>
        <v>4185</v>
      </c>
      <c r="Y4182" s="38">
        <f t="shared" si="368"/>
        <v>537.58000000000004</v>
      </c>
    </row>
    <row r="4183" spans="1:25" x14ac:dyDescent="0.2">
      <c r="A4183" s="37">
        <f t="shared" si="371"/>
        <v>4181</v>
      </c>
      <c r="B4183" s="38">
        <v>537.30799999999999</v>
      </c>
      <c r="H4183" s="37">
        <f t="shared" si="372"/>
        <v>4181</v>
      </c>
      <c r="I4183" s="42">
        <f t="shared" si="369"/>
        <v>537.30462351387052</v>
      </c>
      <c r="O4183" s="43"/>
      <c r="P4183" s="43"/>
      <c r="X4183" s="37">
        <f t="shared" si="370"/>
        <v>4186</v>
      </c>
      <c r="Y4183" s="38">
        <f t="shared" si="368"/>
        <v>537.64800000000002</v>
      </c>
    </row>
    <row r="4184" spans="1:25" x14ac:dyDescent="0.2">
      <c r="A4184" s="37">
        <f t="shared" si="371"/>
        <v>4182</v>
      </c>
      <c r="B4184" s="38">
        <v>537.37599999999998</v>
      </c>
      <c r="H4184" s="37">
        <f t="shared" si="372"/>
        <v>4182</v>
      </c>
      <c r="I4184" s="42">
        <f t="shared" si="369"/>
        <v>537.37278731836193</v>
      </c>
      <c r="O4184" s="43"/>
      <c r="P4184" s="43"/>
      <c r="X4184" s="37">
        <f t="shared" si="370"/>
        <v>4187</v>
      </c>
      <c r="Y4184" s="38">
        <f t="shared" si="368"/>
        <v>537.71600000000001</v>
      </c>
    </row>
    <row r="4185" spans="1:25" x14ac:dyDescent="0.2">
      <c r="A4185" s="37">
        <f t="shared" si="371"/>
        <v>4183</v>
      </c>
      <c r="B4185" s="38">
        <v>537.44399999999996</v>
      </c>
      <c r="H4185" s="37">
        <f t="shared" si="372"/>
        <v>4183</v>
      </c>
      <c r="I4185" s="42">
        <f t="shared" si="369"/>
        <v>537.44095112285333</v>
      </c>
      <c r="O4185" s="43"/>
      <c r="P4185" s="43"/>
      <c r="X4185" s="37">
        <f t="shared" si="370"/>
        <v>4188</v>
      </c>
      <c r="Y4185" s="38">
        <f t="shared" si="368"/>
        <v>537.78399999999999</v>
      </c>
    </row>
    <row r="4186" spans="1:25" x14ac:dyDescent="0.2">
      <c r="A4186" s="37">
        <f t="shared" si="371"/>
        <v>4184</v>
      </c>
      <c r="B4186" s="38">
        <v>537.51199999999994</v>
      </c>
      <c r="H4186" s="37">
        <f t="shared" si="372"/>
        <v>4184</v>
      </c>
      <c r="I4186" s="42">
        <f t="shared" si="369"/>
        <v>537.50911492734474</v>
      </c>
      <c r="O4186" s="43"/>
      <c r="P4186" s="43"/>
      <c r="X4186" s="37">
        <f t="shared" si="370"/>
        <v>4189</v>
      </c>
      <c r="Y4186" s="38">
        <f t="shared" si="368"/>
        <v>537.85199999999998</v>
      </c>
    </row>
    <row r="4187" spans="1:25" x14ac:dyDescent="0.2">
      <c r="A4187" s="37">
        <f t="shared" si="371"/>
        <v>4185</v>
      </c>
      <c r="B4187" s="38">
        <v>537.58000000000004</v>
      </c>
      <c r="H4187" s="37">
        <f t="shared" si="372"/>
        <v>4185</v>
      </c>
      <c r="I4187" s="42">
        <f t="shared" si="369"/>
        <v>537.57727873183615</v>
      </c>
      <c r="O4187" s="43"/>
      <c r="P4187" s="43"/>
      <c r="X4187" s="37">
        <f t="shared" si="370"/>
        <v>4190</v>
      </c>
      <c r="Y4187" s="38">
        <f t="shared" si="368"/>
        <v>537.91999999999996</v>
      </c>
    </row>
    <row r="4188" spans="1:25" x14ac:dyDescent="0.2">
      <c r="A4188" s="37">
        <f t="shared" si="371"/>
        <v>4186</v>
      </c>
      <c r="B4188" s="38">
        <v>537.64800000000002</v>
      </c>
      <c r="H4188" s="37">
        <f t="shared" si="372"/>
        <v>4186</v>
      </c>
      <c r="I4188" s="42">
        <f t="shared" si="369"/>
        <v>537.64544253632755</v>
      </c>
      <c r="O4188" s="43"/>
      <c r="P4188" s="43"/>
      <c r="X4188" s="37">
        <f t="shared" si="370"/>
        <v>4191</v>
      </c>
      <c r="Y4188" s="38">
        <f t="shared" si="368"/>
        <v>537.98800000000006</v>
      </c>
    </row>
    <row r="4189" spans="1:25" x14ac:dyDescent="0.2">
      <c r="A4189" s="37">
        <f t="shared" si="371"/>
        <v>4187</v>
      </c>
      <c r="B4189" s="38">
        <v>537.71600000000001</v>
      </c>
      <c r="H4189" s="37">
        <f t="shared" si="372"/>
        <v>4187</v>
      </c>
      <c r="I4189" s="42">
        <f t="shared" si="369"/>
        <v>537.71360634081896</v>
      </c>
      <c r="O4189" s="43"/>
      <c r="P4189" s="43"/>
      <c r="X4189" s="37">
        <f t="shared" si="370"/>
        <v>4192</v>
      </c>
      <c r="Y4189" s="38">
        <f t="shared" si="368"/>
        <v>538.05600000000004</v>
      </c>
    </row>
    <row r="4190" spans="1:25" x14ac:dyDescent="0.2">
      <c r="A4190" s="37">
        <f t="shared" si="371"/>
        <v>4188</v>
      </c>
      <c r="B4190" s="38">
        <v>537.78399999999999</v>
      </c>
      <c r="H4190" s="37">
        <f t="shared" si="372"/>
        <v>4188</v>
      </c>
      <c r="I4190" s="42">
        <f t="shared" si="369"/>
        <v>537.78177014531047</v>
      </c>
      <c r="O4190" s="43"/>
      <c r="P4190" s="43"/>
      <c r="X4190" s="37">
        <f t="shared" si="370"/>
        <v>4193</v>
      </c>
      <c r="Y4190" s="38">
        <f t="shared" ref="Y4190:Y4253" si="373">SUM(Y$3997+((Y$4997-Y$3997)*((X4190-X$3997)/(X$4997-X$3997))))</f>
        <v>538.12400000000002</v>
      </c>
    </row>
    <row r="4191" spans="1:25" x14ac:dyDescent="0.2">
      <c r="A4191" s="37">
        <f t="shared" si="371"/>
        <v>4189</v>
      </c>
      <c r="B4191" s="38">
        <v>537.85199999999998</v>
      </c>
      <c r="H4191" s="37">
        <f t="shared" si="372"/>
        <v>4189</v>
      </c>
      <c r="I4191" s="42">
        <f t="shared" si="369"/>
        <v>537.84993394980188</v>
      </c>
      <c r="O4191" s="43"/>
      <c r="P4191" s="43"/>
      <c r="X4191" s="37">
        <f t="shared" si="370"/>
        <v>4194</v>
      </c>
      <c r="Y4191" s="38">
        <f t="shared" si="373"/>
        <v>538.19200000000001</v>
      </c>
    </row>
    <row r="4192" spans="1:25" x14ac:dyDescent="0.2">
      <c r="A4192" s="37">
        <f t="shared" si="371"/>
        <v>4190</v>
      </c>
      <c r="B4192" s="38">
        <v>537.91999999999996</v>
      </c>
      <c r="H4192" s="37">
        <f t="shared" si="372"/>
        <v>4190</v>
      </c>
      <c r="I4192" s="42">
        <f t="shared" si="369"/>
        <v>537.91809775429329</v>
      </c>
      <c r="O4192" s="43"/>
      <c r="P4192" s="43"/>
      <c r="X4192" s="37">
        <f t="shared" si="370"/>
        <v>4195</v>
      </c>
      <c r="Y4192" s="38">
        <f t="shared" si="373"/>
        <v>538.26</v>
      </c>
    </row>
    <row r="4193" spans="1:25" x14ac:dyDescent="0.2">
      <c r="A4193" s="37">
        <f t="shared" si="371"/>
        <v>4191</v>
      </c>
      <c r="B4193" s="38">
        <v>537.98800000000006</v>
      </c>
      <c r="H4193" s="37">
        <f t="shared" si="372"/>
        <v>4191</v>
      </c>
      <c r="I4193" s="42">
        <f t="shared" si="369"/>
        <v>537.98626155878469</v>
      </c>
      <c r="O4193" s="43"/>
      <c r="P4193" s="43"/>
      <c r="X4193" s="37">
        <f t="shared" si="370"/>
        <v>4196</v>
      </c>
      <c r="Y4193" s="38">
        <f t="shared" si="373"/>
        <v>538.32799999999997</v>
      </c>
    </row>
    <row r="4194" spans="1:25" x14ac:dyDescent="0.2">
      <c r="A4194" s="37">
        <f t="shared" si="371"/>
        <v>4192</v>
      </c>
      <c r="B4194" s="38">
        <v>538.05600000000004</v>
      </c>
      <c r="H4194" s="37">
        <f t="shared" si="372"/>
        <v>4192</v>
      </c>
      <c r="I4194" s="42">
        <f t="shared" si="369"/>
        <v>538.0544253632761</v>
      </c>
      <c r="O4194" s="43"/>
      <c r="P4194" s="43"/>
      <c r="X4194" s="37">
        <f t="shared" si="370"/>
        <v>4197</v>
      </c>
      <c r="Y4194" s="38">
        <f t="shared" si="373"/>
        <v>538.39599999999996</v>
      </c>
    </row>
    <row r="4195" spans="1:25" x14ac:dyDescent="0.2">
      <c r="A4195" s="37">
        <f t="shared" si="371"/>
        <v>4193</v>
      </c>
      <c r="B4195" s="38">
        <v>538.12400000000002</v>
      </c>
      <c r="H4195" s="37">
        <f t="shared" si="372"/>
        <v>4193</v>
      </c>
      <c r="I4195" s="42">
        <f t="shared" si="369"/>
        <v>538.1225891677675</v>
      </c>
      <c r="O4195" s="43"/>
      <c r="P4195" s="43"/>
      <c r="X4195" s="37">
        <f t="shared" si="370"/>
        <v>4198</v>
      </c>
      <c r="Y4195" s="38">
        <f t="shared" si="373"/>
        <v>538.46400000000006</v>
      </c>
    </row>
    <row r="4196" spans="1:25" x14ac:dyDescent="0.2">
      <c r="A4196" s="37">
        <f t="shared" si="371"/>
        <v>4194</v>
      </c>
      <c r="B4196" s="38">
        <v>538.19200000000001</v>
      </c>
      <c r="H4196" s="37">
        <f t="shared" si="372"/>
        <v>4194</v>
      </c>
      <c r="I4196" s="42">
        <f t="shared" ref="I4196:I4259" si="374">SUM($F$48+(($F$49-$F$48)*((H4196-$E$48)/($E$49-$E$48))))</f>
        <v>538.19075297225891</v>
      </c>
      <c r="O4196" s="43"/>
      <c r="P4196" s="43"/>
      <c r="X4196" s="37">
        <f t="shared" si="370"/>
        <v>4199</v>
      </c>
      <c r="Y4196" s="38">
        <f t="shared" si="373"/>
        <v>538.53200000000004</v>
      </c>
    </row>
    <row r="4197" spans="1:25" x14ac:dyDescent="0.2">
      <c r="A4197" s="37">
        <f t="shared" si="371"/>
        <v>4195</v>
      </c>
      <c r="B4197" s="38">
        <v>538.26</v>
      </c>
      <c r="H4197" s="37">
        <f t="shared" si="372"/>
        <v>4195</v>
      </c>
      <c r="I4197" s="42">
        <f t="shared" si="374"/>
        <v>538.25891677675031</v>
      </c>
      <c r="O4197" s="43"/>
      <c r="P4197" s="43"/>
      <c r="X4197" s="37">
        <f t="shared" si="370"/>
        <v>4200</v>
      </c>
      <c r="Y4197" s="38">
        <f t="shared" si="373"/>
        <v>538.6</v>
      </c>
    </row>
    <row r="4198" spans="1:25" x14ac:dyDescent="0.2">
      <c r="A4198" s="37">
        <f t="shared" si="371"/>
        <v>4196</v>
      </c>
      <c r="B4198" s="38">
        <v>538.32799999999997</v>
      </c>
      <c r="H4198" s="37">
        <f t="shared" si="372"/>
        <v>4196</v>
      </c>
      <c r="I4198" s="42">
        <f t="shared" si="374"/>
        <v>538.32708058124172</v>
      </c>
      <c r="O4198" s="43"/>
      <c r="P4198" s="43"/>
      <c r="X4198" s="37">
        <f t="shared" si="370"/>
        <v>4201</v>
      </c>
      <c r="Y4198" s="38">
        <f t="shared" si="373"/>
        <v>538.66800000000001</v>
      </c>
    </row>
    <row r="4199" spans="1:25" x14ac:dyDescent="0.2">
      <c r="A4199" s="37">
        <f t="shared" si="371"/>
        <v>4197</v>
      </c>
      <c r="B4199" s="38">
        <v>538.39599999999996</v>
      </c>
      <c r="H4199" s="37">
        <f t="shared" si="372"/>
        <v>4197</v>
      </c>
      <c r="I4199" s="42">
        <f t="shared" si="374"/>
        <v>538.39524438573312</v>
      </c>
      <c r="O4199" s="43"/>
      <c r="P4199" s="43"/>
      <c r="X4199" s="37">
        <f t="shared" si="370"/>
        <v>4202</v>
      </c>
      <c r="Y4199" s="38">
        <f t="shared" si="373"/>
        <v>538.73599999999999</v>
      </c>
    </row>
    <row r="4200" spans="1:25" x14ac:dyDescent="0.2">
      <c r="A4200" s="37">
        <f t="shared" si="371"/>
        <v>4198</v>
      </c>
      <c r="B4200" s="38">
        <v>538.46400000000006</v>
      </c>
      <c r="H4200" s="37">
        <f t="shared" si="372"/>
        <v>4198</v>
      </c>
      <c r="I4200" s="42">
        <f t="shared" si="374"/>
        <v>538.46340819022453</v>
      </c>
      <c r="O4200" s="43"/>
      <c r="P4200" s="43"/>
      <c r="X4200" s="37">
        <f t="shared" si="370"/>
        <v>4203</v>
      </c>
      <c r="Y4200" s="38">
        <f t="shared" si="373"/>
        <v>538.80399999999997</v>
      </c>
    </row>
    <row r="4201" spans="1:25" x14ac:dyDescent="0.2">
      <c r="A4201" s="37">
        <f t="shared" si="371"/>
        <v>4199</v>
      </c>
      <c r="B4201" s="38">
        <v>538.53200000000004</v>
      </c>
      <c r="H4201" s="37">
        <f t="shared" si="372"/>
        <v>4199</v>
      </c>
      <c r="I4201" s="42">
        <f t="shared" si="374"/>
        <v>538.53157199471593</v>
      </c>
      <c r="O4201" s="43"/>
      <c r="P4201" s="43"/>
      <c r="X4201" s="37">
        <f t="shared" si="370"/>
        <v>4204</v>
      </c>
      <c r="Y4201" s="38">
        <f t="shared" si="373"/>
        <v>538.87199999999996</v>
      </c>
    </row>
    <row r="4202" spans="1:25" x14ac:dyDescent="0.2">
      <c r="A4202" s="37">
        <f t="shared" si="371"/>
        <v>4200</v>
      </c>
      <c r="B4202" s="38">
        <v>538.6</v>
      </c>
      <c r="H4202" s="37">
        <f t="shared" si="372"/>
        <v>4200</v>
      </c>
      <c r="I4202" s="42">
        <f t="shared" si="374"/>
        <v>538.59973579920734</v>
      </c>
      <c r="O4202" s="43"/>
      <c r="P4202" s="43"/>
      <c r="X4202" s="37">
        <f t="shared" si="370"/>
        <v>4205</v>
      </c>
      <c r="Y4202" s="38">
        <f t="shared" si="373"/>
        <v>538.94000000000005</v>
      </c>
    </row>
    <row r="4203" spans="1:25" x14ac:dyDescent="0.2">
      <c r="A4203" s="37">
        <f t="shared" si="371"/>
        <v>4201</v>
      </c>
      <c r="B4203" s="38">
        <v>538.66800000000001</v>
      </c>
      <c r="H4203" s="37">
        <f t="shared" si="372"/>
        <v>4201</v>
      </c>
      <c r="I4203" s="42">
        <f t="shared" si="374"/>
        <v>538.66789960369874</v>
      </c>
      <c r="O4203" s="43"/>
      <c r="P4203" s="43"/>
      <c r="X4203" s="37">
        <f t="shared" si="370"/>
        <v>4206</v>
      </c>
      <c r="Y4203" s="38">
        <f t="shared" si="373"/>
        <v>539.00800000000004</v>
      </c>
    </row>
    <row r="4204" spans="1:25" x14ac:dyDescent="0.2">
      <c r="A4204" s="37">
        <f t="shared" si="371"/>
        <v>4202</v>
      </c>
      <c r="B4204" s="38">
        <v>538.73599999999999</v>
      </c>
      <c r="H4204" s="37">
        <f t="shared" si="372"/>
        <v>4202</v>
      </c>
      <c r="I4204" s="42">
        <f t="shared" si="374"/>
        <v>538.73606340819026</v>
      </c>
      <c r="O4204" s="43"/>
      <c r="P4204" s="43"/>
      <c r="X4204" s="37">
        <f t="shared" si="370"/>
        <v>4207</v>
      </c>
      <c r="Y4204" s="38">
        <f t="shared" si="373"/>
        <v>539.07600000000002</v>
      </c>
    </row>
    <row r="4205" spans="1:25" x14ac:dyDescent="0.2">
      <c r="A4205" s="37">
        <f t="shared" si="371"/>
        <v>4203</v>
      </c>
      <c r="B4205" s="38">
        <v>538.80399999999997</v>
      </c>
      <c r="H4205" s="37">
        <f t="shared" si="372"/>
        <v>4203</v>
      </c>
      <c r="I4205" s="42">
        <f t="shared" si="374"/>
        <v>538.80422721268167</v>
      </c>
      <c r="O4205" s="43"/>
      <c r="P4205" s="43"/>
      <c r="X4205" s="37">
        <f t="shared" si="370"/>
        <v>4208</v>
      </c>
      <c r="Y4205" s="38">
        <f t="shared" si="373"/>
        <v>539.14400000000001</v>
      </c>
    </row>
    <row r="4206" spans="1:25" x14ac:dyDescent="0.2">
      <c r="A4206" s="37">
        <f t="shared" si="371"/>
        <v>4204</v>
      </c>
      <c r="B4206" s="38">
        <v>538.87199999999996</v>
      </c>
      <c r="H4206" s="37">
        <f t="shared" si="372"/>
        <v>4204</v>
      </c>
      <c r="I4206" s="42">
        <f t="shared" si="374"/>
        <v>538.87239101717307</v>
      </c>
      <c r="O4206" s="43"/>
      <c r="P4206" s="43"/>
      <c r="X4206" s="37">
        <f t="shared" si="370"/>
        <v>4209</v>
      </c>
      <c r="Y4206" s="38">
        <f t="shared" si="373"/>
        <v>539.21199999999999</v>
      </c>
    </row>
    <row r="4207" spans="1:25" x14ac:dyDescent="0.2">
      <c r="A4207" s="37">
        <f t="shared" si="371"/>
        <v>4205</v>
      </c>
      <c r="B4207" s="38">
        <v>538.94000000000005</v>
      </c>
      <c r="H4207" s="37">
        <f t="shared" si="372"/>
        <v>4205</v>
      </c>
      <c r="I4207" s="42">
        <f t="shared" si="374"/>
        <v>538.94055482166448</v>
      </c>
      <c r="O4207" s="43"/>
      <c r="P4207" s="43"/>
      <c r="X4207" s="37">
        <f t="shared" si="370"/>
        <v>4210</v>
      </c>
      <c r="Y4207" s="38">
        <f t="shared" si="373"/>
        <v>539.28</v>
      </c>
    </row>
    <row r="4208" spans="1:25" x14ac:dyDescent="0.2">
      <c r="A4208" s="37">
        <f t="shared" si="371"/>
        <v>4206</v>
      </c>
      <c r="B4208" s="38">
        <v>539.00800000000004</v>
      </c>
      <c r="H4208" s="37">
        <f t="shared" si="372"/>
        <v>4206</v>
      </c>
      <c r="I4208" s="42">
        <f t="shared" si="374"/>
        <v>539.00871862615588</v>
      </c>
      <c r="O4208" s="43"/>
      <c r="P4208" s="43"/>
      <c r="X4208" s="37">
        <f t="shared" si="370"/>
        <v>4211</v>
      </c>
      <c r="Y4208" s="38">
        <f t="shared" si="373"/>
        <v>539.34799999999996</v>
      </c>
    </row>
    <row r="4209" spans="1:25" x14ac:dyDescent="0.2">
      <c r="A4209" s="37">
        <f t="shared" si="371"/>
        <v>4207</v>
      </c>
      <c r="B4209" s="38">
        <v>539.07600000000002</v>
      </c>
      <c r="H4209" s="37">
        <f t="shared" si="372"/>
        <v>4207</v>
      </c>
      <c r="I4209" s="42">
        <f t="shared" si="374"/>
        <v>539.07688243064729</v>
      </c>
      <c r="O4209" s="43"/>
      <c r="P4209" s="43"/>
      <c r="X4209" s="37">
        <f t="shared" si="370"/>
        <v>4212</v>
      </c>
      <c r="Y4209" s="38">
        <f t="shared" si="373"/>
        <v>539.41600000000005</v>
      </c>
    </row>
    <row r="4210" spans="1:25" x14ac:dyDescent="0.2">
      <c r="A4210" s="37">
        <f t="shared" si="371"/>
        <v>4208</v>
      </c>
      <c r="B4210" s="38">
        <v>539.14400000000001</v>
      </c>
      <c r="H4210" s="37">
        <f t="shared" si="372"/>
        <v>4208</v>
      </c>
      <c r="I4210" s="42">
        <f t="shared" si="374"/>
        <v>539.14504623513869</v>
      </c>
      <c r="O4210" s="43"/>
      <c r="P4210" s="43"/>
      <c r="X4210" s="37">
        <f t="shared" si="370"/>
        <v>4213</v>
      </c>
      <c r="Y4210" s="38">
        <f t="shared" si="373"/>
        <v>539.48400000000004</v>
      </c>
    </row>
    <row r="4211" spans="1:25" x14ac:dyDescent="0.2">
      <c r="A4211" s="37">
        <f t="shared" si="371"/>
        <v>4209</v>
      </c>
      <c r="B4211" s="38">
        <v>539.21199999999999</v>
      </c>
      <c r="H4211" s="37">
        <f t="shared" si="372"/>
        <v>4209</v>
      </c>
      <c r="I4211" s="42">
        <f t="shared" si="374"/>
        <v>539.2132100396301</v>
      </c>
      <c r="O4211" s="43"/>
      <c r="P4211" s="43"/>
      <c r="X4211" s="37">
        <f t="shared" si="370"/>
        <v>4214</v>
      </c>
      <c r="Y4211" s="38">
        <f t="shared" si="373"/>
        <v>539.55200000000002</v>
      </c>
    </row>
    <row r="4212" spans="1:25" x14ac:dyDescent="0.2">
      <c r="A4212" s="37">
        <f t="shared" si="371"/>
        <v>4210</v>
      </c>
      <c r="B4212" s="38">
        <v>539.28</v>
      </c>
      <c r="H4212" s="37">
        <f t="shared" si="372"/>
        <v>4210</v>
      </c>
      <c r="I4212" s="42">
        <f t="shared" si="374"/>
        <v>539.2813738441215</v>
      </c>
      <c r="O4212" s="43"/>
      <c r="P4212" s="43"/>
      <c r="X4212" s="37">
        <f t="shared" si="370"/>
        <v>4215</v>
      </c>
      <c r="Y4212" s="38">
        <f t="shared" si="373"/>
        <v>539.62</v>
      </c>
    </row>
    <row r="4213" spans="1:25" x14ac:dyDescent="0.2">
      <c r="A4213" s="37">
        <f t="shared" si="371"/>
        <v>4211</v>
      </c>
      <c r="B4213" s="38">
        <v>539.34799999999996</v>
      </c>
      <c r="H4213" s="37">
        <f t="shared" si="372"/>
        <v>4211</v>
      </c>
      <c r="I4213" s="42">
        <f t="shared" si="374"/>
        <v>539.34953764861291</v>
      </c>
      <c r="O4213" s="43"/>
      <c r="P4213" s="43"/>
      <c r="X4213" s="37">
        <f t="shared" si="370"/>
        <v>4216</v>
      </c>
      <c r="Y4213" s="38">
        <f t="shared" si="373"/>
        <v>539.68799999999999</v>
      </c>
    </row>
    <row r="4214" spans="1:25" x14ac:dyDescent="0.2">
      <c r="A4214" s="37">
        <f t="shared" si="371"/>
        <v>4212</v>
      </c>
      <c r="B4214" s="38">
        <v>539.41600000000005</v>
      </c>
      <c r="H4214" s="37">
        <f t="shared" si="372"/>
        <v>4212</v>
      </c>
      <c r="I4214" s="42">
        <f t="shared" si="374"/>
        <v>539.41770145310431</v>
      </c>
      <c r="O4214" s="43"/>
      <c r="P4214" s="43"/>
      <c r="X4214" s="37">
        <f t="shared" si="370"/>
        <v>4217</v>
      </c>
      <c r="Y4214" s="38">
        <f t="shared" si="373"/>
        <v>539.75599999999997</v>
      </c>
    </row>
    <row r="4215" spans="1:25" x14ac:dyDescent="0.2">
      <c r="A4215" s="37">
        <f t="shared" si="371"/>
        <v>4213</v>
      </c>
      <c r="B4215" s="38">
        <v>539.48400000000004</v>
      </c>
      <c r="H4215" s="37">
        <f t="shared" si="372"/>
        <v>4213</v>
      </c>
      <c r="I4215" s="42">
        <f t="shared" si="374"/>
        <v>539.48586525759572</v>
      </c>
      <c r="O4215" s="43"/>
      <c r="P4215" s="43"/>
      <c r="X4215" s="37">
        <f t="shared" si="370"/>
        <v>4218</v>
      </c>
      <c r="Y4215" s="38">
        <f t="shared" si="373"/>
        <v>539.82399999999996</v>
      </c>
    </row>
    <row r="4216" spans="1:25" x14ac:dyDescent="0.2">
      <c r="A4216" s="37">
        <f t="shared" si="371"/>
        <v>4214</v>
      </c>
      <c r="B4216" s="38">
        <v>539.55200000000002</v>
      </c>
      <c r="H4216" s="37">
        <f t="shared" si="372"/>
        <v>4214</v>
      </c>
      <c r="I4216" s="42">
        <f t="shared" si="374"/>
        <v>539.55402906208712</v>
      </c>
      <c r="O4216" s="43"/>
      <c r="P4216" s="43"/>
      <c r="X4216" s="37">
        <f t="shared" si="370"/>
        <v>4219</v>
      </c>
      <c r="Y4216" s="38">
        <f t="shared" si="373"/>
        <v>539.89200000000005</v>
      </c>
    </row>
    <row r="4217" spans="1:25" x14ac:dyDescent="0.2">
      <c r="A4217" s="37">
        <f t="shared" si="371"/>
        <v>4215</v>
      </c>
      <c r="B4217" s="38">
        <v>539.62</v>
      </c>
      <c r="H4217" s="37">
        <f t="shared" si="372"/>
        <v>4215</v>
      </c>
      <c r="I4217" s="42">
        <f t="shared" si="374"/>
        <v>539.62219286657853</v>
      </c>
      <c r="O4217" s="43"/>
      <c r="P4217" s="43"/>
      <c r="X4217" s="37">
        <f t="shared" si="370"/>
        <v>4220</v>
      </c>
      <c r="Y4217" s="38">
        <f t="shared" si="373"/>
        <v>539.96</v>
      </c>
    </row>
    <row r="4218" spans="1:25" x14ac:dyDescent="0.2">
      <c r="A4218" s="37">
        <f t="shared" si="371"/>
        <v>4216</v>
      </c>
      <c r="B4218" s="38">
        <v>539.68799999999999</v>
      </c>
      <c r="H4218" s="37">
        <f t="shared" si="372"/>
        <v>4216</v>
      </c>
      <c r="I4218" s="42">
        <f t="shared" si="374"/>
        <v>539.69035667107005</v>
      </c>
      <c r="O4218" s="43"/>
      <c r="P4218" s="43"/>
      <c r="X4218" s="37">
        <f t="shared" si="370"/>
        <v>4221</v>
      </c>
      <c r="Y4218" s="38">
        <f t="shared" si="373"/>
        <v>540.02800000000002</v>
      </c>
    </row>
    <row r="4219" spans="1:25" x14ac:dyDescent="0.2">
      <c r="A4219" s="37">
        <f t="shared" si="371"/>
        <v>4217</v>
      </c>
      <c r="B4219" s="38">
        <v>539.75599999999997</v>
      </c>
      <c r="H4219" s="37">
        <f t="shared" si="372"/>
        <v>4217</v>
      </c>
      <c r="I4219" s="42">
        <f t="shared" si="374"/>
        <v>539.75852047556145</v>
      </c>
      <c r="O4219" s="43"/>
      <c r="P4219" s="43"/>
      <c r="X4219" s="37">
        <f t="shared" si="370"/>
        <v>4222</v>
      </c>
      <c r="Y4219" s="38">
        <f t="shared" si="373"/>
        <v>540.096</v>
      </c>
    </row>
    <row r="4220" spans="1:25" x14ac:dyDescent="0.2">
      <c r="A4220" s="37">
        <f t="shared" si="371"/>
        <v>4218</v>
      </c>
      <c r="B4220" s="38">
        <v>539.82399999999996</v>
      </c>
      <c r="H4220" s="37">
        <f t="shared" si="372"/>
        <v>4218</v>
      </c>
      <c r="I4220" s="42">
        <f t="shared" si="374"/>
        <v>539.82668428005286</v>
      </c>
      <c r="O4220" s="43"/>
      <c r="P4220" s="43"/>
      <c r="X4220" s="37">
        <f t="shared" si="370"/>
        <v>4223</v>
      </c>
      <c r="Y4220" s="38">
        <f t="shared" si="373"/>
        <v>540.16399999999999</v>
      </c>
    </row>
    <row r="4221" spans="1:25" x14ac:dyDescent="0.2">
      <c r="A4221" s="37">
        <f t="shared" si="371"/>
        <v>4219</v>
      </c>
      <c r="B4221" s="38">
        <v>539.89200000000005</v>
      </c>
      <c r="H4221" s="37">
        <f t="shared" si="372"/>
        <v>4219</v>
      </c>
      <c r="I4221" s="42">
        <f t="shared" si="374"/>
        <v>539.89484808454426</v>
      </c>
      <c r="O4221" s="43"/>
      <c r="P4221" s="43"/>
      <c r="X4221" s="37">
        <f t="shared" si="370"/>
        <v>4224</v>
      </c>
      <c r="Y4221" s="38">
        <f t="shared" si="373"/>
        <v>540.23199999999997</v>
      </c>
    </row>
    <row r="4222" spans="1:25" x14ac:dyDescent="0.2">
      <c r="A4222" s="37">
        <f t="shared" si="371"/>
        <v>4220</v>
      </c>
      <c r="B4222" s="38">
        <v>539.96</v>
      </c>
      <c r="H4222" s="37">
        <f t="shared" si="372"/>
        <v>4220</v>
      </c>
      <c r="I4222" s="42">
        <f t="shared" si="374"/>
        <v>539.96301188903567</v>
      </c>
      <c r="O4222" s="43"/>
      <c r="P4222" s="43"/>
      <c r="X4222" s="37">
        <f t="shared" si="370"/>
        <v>4225</v>
      </c>
      <c r="Y4222" s="38">
        <f t="shared" si="373"/>
        <v>540.29999999999995</v>
      </c>
    </row>
    <row r="4223" spans="1:25" x14ac:dyDescent="0.2">
      <c r="A4223" s="37">
        <f t="shared" si="371"/>
        <v>4221</v>
      </c>
      <c r="B4223" s="38">
        <v>540.02800000000002</v>
      </c>
      <c r="H4223" s="37">
        <f t="shared" si="372"/>
        <v>4221</v>
      </c>
      <c r="I4223" s="42">
        <f t="shared" si="374"/>
        <v>540.03117569352708</v>
      </c>
      <c r="O4223" s="43"/>
      <c r="P4223" s="43"/>
      <c r="X4223" s="37">
        <f t="shared" si="370"/>
        <v>4226</v>
      </c>
      <c r="Y4223" s="38">
        <f t="shared" si="373"/>
        <v>540.36800000000005</v>
      </c>
    </row>
    <row r="4224" spans="1:25" x14ac:dyDescent="0.2">
      <c r="A4224" s="37">
        <f t="shared" si="371"/>
        <v>4222</v>
      </c>
      <c r="B4224" s="38">
        <v>540.096</v>
      </c>
      <c r="H4224" s="37">
        <f t="shared" si="372"/>
        <v>4222</v>
      </c>
      <c r="I4224" s="42">
        <f t="shared" si="374"/>
        <v>540.09933949801848</v>
      </c>
      <c r="O4224" s="43"/>
      <c r="P4224" s="43"/>
      <c r="X4224" s="37">
        <f t="shared" si="370"/>
        <v>4227</v>
      </c>
      <c r="Y4224" s="38">
        <f t="shared" si="373"/>
        <v>540.43600000000004</v>
      </c>
    </row>
    <row r="4225" spans="1:25" x14ac:dyDescent="0.2">
      <c r="A4225" s="37">
        <f t="shared" si="371"/>
        <v>4223</v>
      </c>
      <c r="B4225" s="38">
        <v>540.16399999999999</v>
      </c>
      <c r="H4225" s="37">
        <f t="shared" si="372"/>
        <v>4223</v>
      </c>
      <c r="I4225" s="42">
        <f t="shared" si="374"/>
        <v>540.16750330250989</v>
      </c>
      <c r="O4225" s="43"/>
      <c r="P4225" s="43"/>
      <c r="X4225" s="37">
        <f t="shared" si="370"/>
        <v>4228</v>
      </c>
      <c r="Y4225" s="38">
        <f t="shared" si="373"/>
        <v>540.50400000000002</v>
      </c>
    </row>
    <row r="4226" spans="1:25" x14ac:dyDescent="0.2">
      <c r="A4226" s="37">
        <f t="shared" si="371"/>
        <v>4224</v>
      </c>
      <c r="B4226" s="38">
        <v>540.23199999999997</v>
      </c>
      <c r="H4226" s="37">
        <f t="shared" si="372"/>
        <v>4224</v>
      </c>
      <c r="I4226" s="42">
        <f t="shared" si="374"/>
        <v>540.23566710700129</v>
      </c>
      <c r="O4226" s="43"/>
      <c r="P4226" s="43"/>
      <c r="X4226" s="37">
        <f t="shared" si="370"/>
        <v>4229</v>
      </c>
      <c r="Y4226" s="38">
        <f t="shared" si="373"/>
        <v>540.572</v>
      </c>
    </row>
    <row r="4227" spans="1:25" x14ac:dyDescent="0.2">
      <c r="A4227" s="37">
        <f t="shared" si="371"/>
        <v>4225</v>
      </c>
      <c r="B4227" s="38">
        <v>540.29999999999995</v>
      </c>
      <c r="H4227" s="37">
        <f t="shared" si="372"/>
        <v>4225</v>
      </c>
      <c r="I4227" s="42">
        <f t="shared" si="374"/>
        <v>540.3038309114927</v>
      </c>
      <c r="O4227" s="43"/>
      <c r="P4227" s="43"/>
      <c r="X4227" s="37">
        <f t="shared" si="370"/>
        <v>4230</v>
      </c>
      <c r="Y4227" s="38">
        <f t="shared" si="373"/>
        <v>540.64</v>
      </c>
    </row>
    <row r="4228" spans="1:25" x14ac:dyDescent="0.2">
      <c r="A4228" s="37">
        <f t="shared" si="371"/>
        <v>4226</v>
      </c>
      <c r="B4228" s="38">
        <v>540.36800000000005</v>
      </c>
      <c r="H4228" s="37">
        <f t="shared" si="372"/>
        <v>4226</v>
      </c>
      <c r="I4228" s="42">
        <f t="shared" si="374"/>
        <v>540.3719947159841</v>
      </c>
      <c r="O4228" s="43"/>
      <c r="P4228" s="43"/>
      <c r="X4228" s="37">
        <f t="shared" ref="X4228:X4291" si="375">X4227+1</f>
        <v>4231</v>
      </c>
      <c r="Y4228" s="38">
        <f t="shared" si="373"/>
        <v>540.70799999999997</v>
      </c>
    </row>
    <row r="4229" spans="1:25" x14ac:dyDescent="0.2">
      <c r="A4229" s="37">
        <f t="shared" si="371"/>
        <v>4227</v>
      </c>
      <c r="B4229" s="38">
        <v>540.43600000000004</v>
      </c>
      <c r="H4229" s="37">
        <f t="shared" si="372"/>
        <v>4227</v>
      </c>
      <c r="I4229" s="42">
        <f t="shared" si="374"/>
        <v>540.44015852047551</v>
      </c>
      <c r="O4229" s="43"/>
      <c r="P4229" s="43"/>
      <c r="X4229" s="37">
        <f t="shared" si="375"/>
        <v>4232</v>
      </c>
      <c r="Y4229" s="38">
        <f t="shared" si="373"/>
        <v>540.77599999999995</v>
      </c>
    </row>
    <row r="4230" spans="1:25" x14ac:dyDescent="0.2">
      <c r="A4230" s="37">
        <f t="shared" si="371"/>
        <v>4228</v>
      </c>
      <c r="B4230" s="38">
        <v>540.50400000000002</v>
      </c>
      <c r="H4230" s="37">
        <f t="shared" si="372"/>
        <v>4228</v>
      </c>
      <c r="I4230" s="42">
        <f t="shared" si="374"/>
        <v>540.50832232496691</v>
      </c>
      <c r="O4230" s="43"/>
      <c r="P4230" s="43"/>
      <c r="X4230" s="37">
        <f t="shared" si="375"/>
        <v>4233</v>
      </c>
      <c r="Y4230" s="38">
        <f t="shared" si="373"/>
        <v>540.84400000000005</v>
      </c>
    </row>
    <row r="4231" spans="1:25" x14ac:dyDescent="0.2">
      <c r="A4231" s="37">
        <f t="shared" si="371"/>
        <v>4229</v>
      </c>
      <c r="B4231" s="38">
        <v>540.572</v>
      </c>
      <c r="H4231" s="37">
        <f t="shared" si="372"/>
        <v>4229</v>
      </c>
      <c r="I4231" s="42">
        <f t="shared" si="374"/>
        <v>540.57648612945832</v>
      </c>
      <c r="O4231" s="43"/>
      <c r="P4231" s="43"/>
      <c r="X4231" s="37">
        <f t="shared" si="375"/>
        <v>4234</v>
      </c>
      <c r="Y4231" s="38">
        <f t="shared" si="373"/>
        <v>540.91200000000003</v>
      </c>
    </row>
    <row r="4232" spans="1:25" x14ac:dyDescent="0.2">
      <c r="A4232" s="37">
        <f t="shared" si="371"/>
        <v>4230</v>
      </c>
      <c r="B4232" s="38">
        <v>540.64</v>
      </c>
      <c r="H4232" s="37">
        <f t="shared" si="372"/>
        <v>4230</v>
      </c>
      <c r="I4232" s="42">
        <f t="shared" si="374"/>
        <v>540.64464993394984</v>
      </c>
      <c r="O4232" s="43"/>
      <c r="P4232" s="43"/>
      <c r="X4232" s="37">
        <f t="shared" si="375"/>
        <v>4235</v>
      </c>
      <c r="Y4232" s="38">
        <f t="shared" si="373"/>
        <v>540.98</v>
      </c>
    </row>
    <row r="4233" spans="1:25" x14ac:dyDescent="0.2">
      <c r="A4233" s="37">
        <f t="shared" ref="A4233:A4296" si="376">A4232+1</f>
        <v>4231</v>
      </c>
      <c r="B4233" s="38">
        <v>540.70799999999997</v>
      </c>
      <c r="H4233" s="37">
        <f t="shared" ref="H4233:H4296" si="377">H4232+1</f>
        <v>4231</v>
      </c>
      <c r="I4233" s="42">
        <f t="shared" si="374"/>
        <v>540.71281373844124</v>
      </c>
      <c r="O4233" s="43"/>
      <c r="P4233" s="43"/>
      <c r="X4233" s="37">
        <f t="shared" si="375"/>
        <v>4236</v>
      </c>
      <c r="Y4233" s="38">
        <f t="shared" si="373"/>
        <v>541.048</v>
      </c>
    </row>
    <row r="4234" spans="1:25" x14ac:dyDescent="0.2">
      <c r="A4234" s="37">
        <f t="shared" si="376"/>
        <v>4232</v>
      </c>
      <c r="B4234" s="38">
        <v>540.77599999999995</v>
      </c>
      <c r="H4234" s="37">
        <f t="shared" si="377"/>
        <v>4232</v>
      </c>
      <c r="I4234" s="42">
        <f t="shared" si="374"/>
        <v>540.78097754293265</v>
      </c>
      <c r="O4234" s="43"/>
      <c r="P4234" s="43"/>
      <c r="X4234" s="37">
        <f t="shared" si="375"/>
        <v>4237</v>
      </c>
      <c r="Y4234" s="38">
        <f t="shared" si="373"/>
        <v>541.11599999999999</v>
      </c>
    </row>
    <row r="4235" spans="1:25" x14ac:dyDescent="0.2">
      <c r="A4235" s="37">
        <f t="shared" si="376"/>
        <v>4233</v>
      </c>
      <c r="B4235" s="38">
        <v>540.84400000000005</v>
      </c>
      <c r="H4235" s="37">
        <f t="shared" si="377"/>
        <v>4233</v>
      </c>
      <c r="I4235" s="42">
        <f t="shared" si="374"/>
        <v>540.84914134742405</v>
      </c>
      <c r="O4235" s="43"/>
      <c r="P4235" s="43"/>
      <c r="X4235" s="37">
        <f t="shared" si="375"/>
        <v>4238</v>
      </c>
      <c r="Y4235" s="38">
        <f t="shared" si="373"/>
        <v>541.18399999999997</v>
      </c>
    </row>
    <row r="4236" spans="1:25" x14ac:dyDescent="0.2">
      <c r="A4236" s="37">
        <f t="shared" si="376"/>
        <v>4234</v>
      </c>
      <c r="B4236" s="38">
        <v>540.91200000000003</v>
      </c>
      <c r="H4236" s="37">
        <f t="shared" si="377"/>
        <v>4234</v>
      </c>
      <c r="I4236" s="42">
        <f t="shared" si="374"/>
        <v>540.91730515191546</v>
      </c>
      <c r="O4236" s="43"/>
      <c r="P4236" s="43"/>
      <c r="X4236" s="37">
        <f t="shared" si="375"/>
        <v>4239</v>
      </c>
      <c r="Y4236" s="38">
        <f t="shared" si="373"/>
        <v>541.25199999999995</v>
      </c>
    </row>
    <row r="4237" spans="1:25" x14ac:dyDescent="0.2">
      <c r="A4237" s="37">
        <f t="shared" si="376"/>
        <v>4235</v>
      </c>
      <c r="B4237" s="38">
        <v>540.98</v>
      </c>
      <c r="H4237" s="37">
        <f t="shared" si="377"/>
        <v>4235</v>
      </c>
      <c r="I4237" s="42">
        <f t="shared" si="374"/>
        <v>540.98546895640686</v>
      </c>
      <c r="O4237" s="43"/>
      <c r="P4237" s="43"/>
      <c r="X4237" s="37">
        <f t="shared" si="375"/>
        <v>4240</v>
      </c>
      <c r="Y4237" s="38">
        <f t="shared" si="373"/>
        <v>541.32000000000005</v>
      </c>
    </row>
    <row r="4238" spans="1:25" x14ac:dyDescent="0.2">
      <c r="A4238" s="37">
        <f t="shared" si="376"/>
        <v>4236</v>
      </c>
      <c r="B4238" s="38">
        <v>541.048</v>
      </c>
      <c r="H4238" s="37">
        <f t="shared" si="377"/>
        <v>4236</v>
      </c>
      <c r="I4238" s="42">
        <f t="shared" si="374"/>
        <v>541.05363276089827</v>
      </c>
      <c r="O4238" s="43"/>
      <c r="P4238" s="43"/>
      <c r="X4238" s="37">
        <f t="shared" si="375"/>
        <v>4241</v>
      </c>
      <c r="Y4238" s="38">
        <f t="shared" si="373"/>
        <v>541.38800000000003</v>
      </c>
    </row>
    <row r="4239" spans="1:25" x14ac:dyDescent="0.2">
      <c r="A4239" s="37">
        <f t="shared" si="376"/>
        <v>4237</v>
      </c>
      <c r="B4239" s="38">
        <v>541.11599999999999</v>
      </c>
      <c r="H4239" s="37">
        <f t="shared" si="377"/>
        <v>4237</v>
      </c>
      <c r="I4239" s="42">
        <f t="shared" si="374"/>
        <v>541.12179656538967</v>
      </c>
      <c r="O4239" s="43"/>
      <c r="P4239" s="43"/>
      <c r="X4239" s="37">
        <f t="shared" si="375"/>
        <v>4242</v>
      </c>
      <c r="Y4239" s="38">
        <f t="shared" si="373"/>
        <v>541.45600000000002</v>
      </c>
    </row>
    <row r="4240" spans="1:25" x14ac:dyDescent="0.2">
      <c r="A4240" s="37">
        <f t="shared" si="376"/>
        <v>4238</v>
      </c>
      <c r="B4240" s="38">
        <v>541.18399999999997</v>
      </c>
      <c r="H4240" s="37">
        <f t="shared" si="377"/>
        <v>4238</v>
      </c>
      <c r="I4240" s="42">
        <f t="shared" si="374"/>
        <v>541.18996036988108</v>
      </c>
      <c r="O4240" s="43"/>
      <c r="P4240" s="43"/>
      <c r="X4240" s="37">
        <f t="shared" si="375"/>
        <v>4243</v>
      </c>
      <c r="Y4240" s="38">
        <f t="shared" si="373"/>
        <v>541.524</v>
      </c>
    </row>
    <row r="4241" spans="1:25" x14ac:dyDescent="0.2">
      <c r="A4241" s="37">
        <f t="shared" si="376"/>
        <v>4239</v>
      </c>
      <c r="B4241" s="38">
        <v>541.25199999999995</v>
      </c>
      <c r="H4241" s="37">
        <f t="shared" si="377"/>
        <v>4239</v>
      </c>
      <c r="I4241" s="42">
        <f t="shared" si="374"/>
        <v>541.25812417437248</v>
      </c>
      <c r="O4241" s="43"/>
      <c r="P4241" s="43"/>
      <c r="X4241" s="37">
        <f t="shared" si="375"/>
        <v>4244</v>
      </c>
      <c r="Y4241" s="38">
        <f t="shared" si="373"/>
        <v>541.59199999999998</v>
      </c>
    </row>
    <row r="4242" spans="1:25" x14ac:dyDescent="0.2">
      <c r="A4242" s="37">
        <f t="shared" si="376"/>
        <v>4240</v>
      </c>
      <c r="B4242" s="38">
        <v>541.32000000000005</v>
      </c>
      <c r="H4242" s="37">
        <f t="shared" si="377"/>
        <v>4240</v>
      </c>
      <c r="I4242" s="42">
        <f t="shared" si="374"/>
        <v>541.32628797886389</v>
      </c>
      <c r="O4242" s="43"/>
      <c r="P4242" s="43"/>
      <c r="X4242" s="37">
        <f t="shared" si="375"/>
        <v>4245</v>
      </c>
      <c r="Y4242" s="38">
        <f t="shared" si="373"/>
        <v>541.66</v>
      </c>
    </row>
    <row r="4243" spans="1:25" x14ac:dyDescent="0.2">
      <c r="A4243" s="37">
        <f t="shared" si="376"/>
        <v>4241</v>
      </c>
      <c r="B4243" s="38">
        <v>541.38800000000003</v>
      </c>
      <c r="H4243" s="37">
        <f t="shared" si="377"/>
        <v>4241</v>
      </c>
      <c r="I4243" s="42">
        <f t="shared" si="374"/>
        <v>541.39445178335529</v>
      </c>
      <c r="O4243" s="43"/>
      <c r="P4243" s="43"/>
      <c r="X4243" s="37">
        <f t="shared" si="375"/>
        <v>4246</v>
      </c>
      <c r="Y4243" s="38">
        <f t="shared" si="373"/>
        <v>541.72799999999995</v>
      </c>
    </row>
    <row r="4244" spans="1:25" x14ac:dyDescent="0.2">
      <c r="A4244" s="37">
        <f t="shared" si="376"/>
        <v>4242</v>
      </c>
      <c r="B4244" s="38">
        <v>541.45600000000002</v>
      </c>
      <c r="H4244" s="37">
        <f t="shared" si="377"/>
        <v>4242</v>
      </c>
      <c r="I4244" s="42">
        <f t="shared" si="374"/>
        <v>541.4626155878467</v>
      </c>
      <c r="O4244" s="43"/>
      <c r="P4244" s="43"/>
      <c r="X4244" s="37">
        <f t="shared" si="375"/>
        <v>4247</v>
      </c>
      <c r="Y4244" s="38">
        <f t="shared" si="373"/>
        <v>541.79600000000005</v>
      </c>
    </row>
    <row r="4245" spans="1:25" x14ac:dyDescent="0.2">
      <c r="A4245" s="37">
        <f t="shared" si="376"/>
        <v>4243</v>
      </c>
      <c r="B4245" s="38">
        <v>541.524</v>
      </c>
      <c r="H4245" s="37">
        <f t="shared" si="377"/>
        <v>4243</v>
      </c>
      <c r="I4245" s="42">
        <f t="shared" si="374"/>
        <v>541.53077939233822</v>
      </c>
      <c r="O4245" s="43"/>
      <c r="P4245" s="43"/>
      <c r="X4245" s="37">
        <f t="shared" si="375"/>
        <v>4248</v>
      </c>
      <c r="Y4245" s="38">
        <f t="shared" si="373"/>
        <v>541.86400000000003</v>
      </c>
    </row>
    <row r="4246" spans="1:25" x14ac:dyDescent="0.2">
      <c r="A4246" s="37">
        <f t="shared" si="376"/>
        <v>4244</v>
      </c>
      <c r="B4246" s="38">
        <v>541.59199999999998</v>
      </c>
      <c r="H4246" s="37">
        <f t="shared" si="377"/>
        <v>4244</v>
      </c>
      <c r="I4246" s="42">
        <f t="shared" si="374"/>
        <v>541.59894319682962</v>
      </c>
      <c r="O4246" s="43"/>
      <c r="P4246" s="43"/>
      <c r="X4246" s="37">
        <f t="shared" si="375"/>
        <v>4249</v>
      </c>
      <c r="Y4246" s="38">
        <f t="shared" si="373"/>
        <v>541.93200000000002</v>
      </c>
    </row>
    <row r="4247" spans="1:25" x14ac:dyDescent="0.2">
      <c r="A4247" s="37">
        <f t="shared" si="376"/>
        <v>4245</v>
      </c>
      <c r="B4247" s="38">
        <v>541.66</v>
      </c>
      <c r="H4247" s="37">
        <f t="shared" si="377"/>
        <v>4245</v>
      </c>
      <c r="I4247" s="42">
        <f t="shared" si="374"/>
        <v>541.66710700132103</v>
      </c>
      <c r="O4247" s="43"/>
      <c r="P4247" s="43"/>
      <c r="X4247" s="37">
        <f t="shared" si="375"/>
        <v>4250</v>
      </c>
      <c r="Y4247" s="38">
        <f t="shared" si="373"/>
        <v>542</v>
      </c>
    </row>
    <row r="4248" spans="1:25" x14ac:dyDescent="0.2">
      <c r="A4248" s="37">
        <f t="shared" si="376"/>
        <v>4246</v>
      </c>
      <c r="B4248" s="38">
        <v>541.72799999999995</v>
      </c>
      <c r="H4248" s="37">
        <f t="shared" si="377"/>
        <v>4246</v>
      </c>
      <c r="I4248" s="42">
        <f t="shared" si="374"/>
        <v>541.73527080581243</v>
      </c>
      <c r="O4248" s="43"/>
      <c r="P4248" s="43"/>
      <c r="X4248" s="37">
        <f t="shared" si="375"/>
        <v>4251</v>
      </c>
      <c r="Y4248" s="38">
        <f t="shared" si="373"/>
        <v>542.06799999999998</v>
      </c>
    </row>
    <row r="4249" spans="1:25" x14ac:dyDescent="0.2">
      <c r="A4249" s="37">
        <f t="shared" si="376"/>
        <v>4247</v>
      </c>
      <c r="B4249" s="38">
        <v>541.79600000000005</v>
      </c>
      <c r="H4249" s="37">
        <f t="shared" si="377"/>
        <v>4247</v>
      </c>
      <c r="I4249" s="42">
        <f t="shared" si="374"/>
        <v>541.80343461030384</v>
      </c>
      <c r="O4249" s="43"/>
      <c r="P4249" s="43"/>
      <c r="X4249" s="37">
        <f t="shared" si="375"/>
        <v>4252</v>
      </c>
      <c r="Y4249" s="38">
        <f t="shared" si="373"/>
        <v>542.13599999999997</v>
      </c>
    </row>
    <row r="4250" spans="1:25" x14ac:dyDescent="0.2">
      <c r="A4250" s="37">
        <f t="shared" si="376"/>
        <v>4248</v>
      </c>
      <c r="B4250" s="38">
        <v>541.86400000000003</v>
      </c>
      <c r="H4250" s="37">
        <f t="shared" si="377"/>
        <v>4248</v>
      </c>
      <c r="I4250" s="42">
        <f t="shared" si="374"/>
        <v>541.87159841479524</v>
      </c>
      <c r="O4250" s="43"/>
      <c r="P4250" s="43"/>
      <c r="X4250" s="37">
        <f t="shared" si="375"/>
        <v>4253</v>
      </c>
      <c r="Y4250" s="38">
        <f t="shared" si="373"/>
        <v>542.20399999999995</v>
      </c>
    </row>
    <row r="4251" spans="1:25" x14ac:dyDescent="0.2">
      <c r="A4251" s="37">
        <f t="shared" si="376"/>
        <v>4249</v>
      </c>
      <c r="B4251" s="38">
        <v>541.93200000000002</v>
      </c>
      <c r="H4251" s="37">
        <f t="shared" si="377"/>
        <v>4249</v>
      </c>
      <c r="I4251" s="42">
        <f t="shared" si="374"/>
        <v>541.93976221928665</v>
      </c>
      <c r="O4251" s="43"/>
      <c r="P4251" s="43"/>
      <c r="X4251" s="37">
        <f t="shared" si="375"/>
        <v>4254</v>
      </c>
      <c r="Y4251" s="38">
        <f t="shared" si="373"/>
        <v>542.27200000000005</v>
      </c>
    </row>
    <row r="4252" spans="1:25" x14ac:dyDescent="0.2">
      <c r="A4252" s="37">
        <f t="shared" si="376"/>
        <v>4250</v>
      </c>
      <c r="B4252" s="38">
        <v>542</v>
      </c>
      <c r="H4252" s="37">
        <f t="shared" si="377"/>
        <v>4250</v>
      </c>
      <c r="I4252" s="42">
        <f t="shared" si="374"/>
        <v>542.00792602377805</v>
      </c>
      <c r="O4252" s="43"/>
      <c r="P4252" s="43"/>
      <c r="X4252" s="37">
        <f t="shared" si="375"/>
        <v>4255</v>
      </c>
      <c r="Y4252" s="38">
        <f t="shared" si="373"/>
        <v>542.34</v>
      </c>
    </row>
    <row r="4253" spans="1:25" x14ac:dyDescent="0.2">
      <c r="A4253" s="37">
        <f t="shared" si="376"/>
        <v>4251</v>
      </c>
      <c r="B4253" s="38">
        <v>542.06799999999998</v>
      </c>
      <c r="H4253" s="37">
        <f t="shared" si="377"/>
        <v>4251</v>
      </c>
      <c r="I4253" s="42">
        <f t="shared" si="374"/>
        <v>542.07608982826946</v>
      </c>
      <c r="O4253" s="43"/>
      <c r="P4253" s="43"/>
      <c r="X4253" s="37">
        <f t="shared" si="375"/>
        <v>4256</v>
      </c>
      <c r="Y4253" s="38">
        <f t="shared" si="373"/>
        <v>542.40800000000002</v>
      </c>
    </row>
    <row r="4254" spans="1:25" x14ac:dyDescent="0.2">
      <c r="A4254" s="37">
        <f t="shared" si="376"/>
        <v>4252</v>
      </c>
      <c r="B4254" s="38">
        <v>542.13599999999997</v>
      </c>
      <c r="H4254" s="37">
        <f t="shared" si="377"/>
        <v>4252</v>
      </c>
      <c r="I4254" s="42">
        <f t="shared" si="374"/>
        <v>542.14425363276087</v>
      </c>
      <c r="O4254" s="43"/>
      <c r="P4254" s="43"/>
      <c r="X4254" s="37">
        <f t="shared" si="375"/>
        <v>4257</v>
      </c>
      <c r="Y4254" s="38">
        <f t="shared" ref="Y4254:Y4317" si="378">SUM(Y$3997+((Y$4997-Y$3997)*((X4254-X$3997)/(X$4997-X$3997))))</f>
        <v>542.476</v>
      </c>
    </row>
    <row r="4255" spans="1:25" x14ac:dyDescent="0.2">
      <c r="A4255" s="37">
        <f t="shared" si="376"/>
        <v>4253</v>
      </c>
      <c r="B4255" s="38">
        <v>542.20399999999995</v>
      </c>
      <c r="H4255" s="37">
        <f t="shared" si="377"/>
        <v>4253</v>
      </c>
      <c r="I4255" s="42">
        <f t="shared" si="374"/>
        <v>542.21241743725227</v>
      </c>
      <c r="O4255" s="43"/>
      <c r="P4255" s="43"/>
      <c r="X4255" s="37">
        <f t="shared" si="375"/>
        <v>4258</v>
      </c>
      <c r="Y4255" s="38">
        <f t="shared" si="378"/>
        <v>542.54399999999998</v>
      </c>
    </row>
    <row r="4256" spans="1:25" x14ac:dyDescent="0.2">
      <c r="A4256" s="37">
        <f t="shared" si="376"/>
        <v>4254</v>
      </c>
      <c r="B4256" s="38">
        <v>542.27200000000005</v>
      </c>
      <c r="H4256" s="37">
        <f t="shared" si="377"/>
        <v>4254</v>
      </c>
      <c r="I4256" s="42">
        <f t="shared" si="374"/>
        <v>542.28058124174368</v>
      </c>
      <c r="O4256" s="43"/>
      <c r="P4256" s="43"/>
      <c r="X4256" s="37">
        <f t="shared" si="375"/>
        <v>4259</v>
      </c>
      <c r="Y4256" s="38">
        <f t="shared" si="378"/>
        <v>542.61199999999997</v>
      </c>
    </row>
    <row r="4257" spans="1:25" x14ac:dyDescent="0.2">
      <c r="A4257" s="37">
        <f t="shared" si="376"/>
        <v>4255</v>
      </c>
      <c r="B4257" s="38">
        <v>542.34</v>
      </c>
      <c r="H4257" s="37">
        <f t="shared" si="377"/>
        <v>4255</v>
      </c>
      <c r="I4257" s="42">
        <f t="shared" si="374"/>
        <v>542.34874504623508</v>
      </c>
      <c r="O4257" s="43"/>
      <c r="P4257" s="43"/>
      <c r="X4257" s="37">
        <f t="shared" si="375"/>
        <v>4260</v>
      </c>
      <c r="Y4257" s="38">
        <f t="shared" si="378"/>
        <v>542.67999999999995</v>
      </c>
    </row>
    <row r="4258" spans="1:25" x14ac:dyDescent="0.2">
      <c r="A4258" s="37">
        <f t="shared" si="376"/>
        <v>4256</v>
      </c>
      <c r="B4258" s="38">
        <v>542.40800000000002</v>
      </c>
      <c r="H4258" s="37">
        <f t="shared" si="377"/>
        <v>4256</v>
      </c>
      <c r="I4258" s="42">
        <f t="shared" si="374"/>
        <v>542.41690885072649</v>
      </c>
      <c r="O4258" s="43"/>
      <c r="P4258" s="43"/>
      <c r="X4258" s="37">
        <f t="shared" si="375"/>
        <v>4261</v>
      </c>
      <c r="Y4258" s="38">
        <f t="shared" si="378"/>
        <v>542.74800000000005</v>
      </c>
    </row>
    <row r="4259" spans="1:25" x14ac:dyDescent="0.2">
      <c r="A4259" s="37">
        <f t="shared" si="376"/>
        <v>4257</v>
      </c>
      <c r="B4259" s="38">
        <v>542.476</v>
      </c>
      <c r="H4259" s="37">
        <f t="shared" si="377"/>
        <v>4257</v>
      </c>
      <c r="I4259" s="42">
        <f t="shared" si="374"/>
        <v>542.48507265521789</v>
      </c>
      <c r="O4259" s="43"/>
      <c r="P4259" s="43"/>
      <c r="X4259" s="37">
        <f t="shared" si="375"/>
        <v>4262</v>
      </c>
      <c r="Y4259" s="38">
        <f t="shared" si="378"/>
        <v>542.81600000000003</v>
      </c>
    </row>
    <row r="4260" spans="1:25" x14ac:dyDescent="0.2">
      <c r="A4260" s="37">
        <f t="shared" si="376"/>
        <v>4258</v>
      </c>
      <c r="B4260" s="38">
        <v>542.54399999999998</v>
      </c>
      <c r="H4260" s="37">
        <f t="shared" si="377"/>
        <v>4258</v>
      </c>
      <c r="I4260" s="42">
        <f t="shared" ref="I4260:I4323" si="379">SUM($F$48+(($F$49-$F$48)*((H4260-$E$48)/($E$49-$E$48))))</f>
        <v>542.55323645970941</v>
      </c>
      <c r="O4260" s="43"/>
      <c r="P4260" s="43"/>
      <c r="X4260" s="37">
        <f t="shared" si="375"/>
        <v>4263</v>
      </c>
      <c r="Y4260" s="38">
        <f t="shared" si="378"/>
        <v>542.88400000000001</v>
      </c>
    </row>
    <row r="4261" spans="1:25" x14ac:dyDescent="0.2">
      <c r="A4261" s="37">
        <f t="shared" si="376"/>
        <v>4259</v>
      </c>
      <c r="B4261" s="38">
        <v>542.61199999999997</v>
      </c>
      <c r="H4261" s="37">
        <f t="shared" si="377"/>
        <v>4259</v>
      </c>
      <c r="I4261" s="42">
        <f t="shared" si="379"/>
        <v>542.62140026420082</v>
      </c>
      <c r="O4261" s="43"/>
      <c r="P4261" s="43"/>
      <c r="X4261" s="37">
        <f t="shared" si="375"/>
        <v>4264</v>
      </c>
      <c r="Y4261" s="38">
        <f t="shared" si="378"/>
        <v>542.952</v>
      </c>
    </row>
    <row r="4262" spans="1:25" x14ac:dyDescent="0.2">
      <c r="A4262" s="37">
        <f t="shared" si="376"/>
        <v>4260</v>
      </c>
      <c r="B4262" s="38">
        <v>542.67999999999995</v>
      </c>
      <c r="H4262" s="37">
        <f t="shared" si="377"/>
        <v>4260</v>
      </c>
      <c r="I4262" s="42">
        <f t="shared" si="379"/>
        <v>542.68956406869222</v>
      </c>
      <c r="O4262" s="43"/>
      <c r="P4262" s="43"/>
      <c r="X4262" s="37">
        <f t="shared" si="375"/>
        <v>4265</v>
      </c>
      <c r="Y4262" s="38">
        <f t="shared" si="378"/>
        <v>543.02</v>
      </c>
    </row>
    <row r="4263" spans="1:25" x14ac:dyDescent="0.2">
      <c r="A4263" s="37">
        <f t="shared" si="376"/>
        <v>4261</v>
      </c>
      <c r="B4263" s="38">
        <v>542.74800000000005</v>
      </c>
      <c r="H4263" s="37">
        <f t="shared" si="377"/>
        <v>4261</v>
      </c>
      <c r="I4263" s="42">
        <f t="shared" si="379"/>
        <v>542.75772787318363</v>
      </c>
      <c r="O4263" s="43"/>
      <c r="P4263" s="43"/>
      <c r="X4263" s="37">
        <f t="shared" si="375"/>
        <v>4266</v>
      </c>
      <c r="Y4263" s="38">
        <f t="shared" si="378"/>
        <v>543.08799999999997</v>
      </c>
    </row>
    <row r="4264" spans="1:25" x14ac:dyDescent="0.2">
      <c r="A4264" s="37">
        <f t="shared" si="376"/>
        <v>4262</v>
      </c>
      <c r="B4264" s="38">
        <v>542.81600000000003</v>
      </c>
      <c r="H4264" s="37">
        <f t="shared" si="377"/>
        <v>4262</v>
      </c>
      <c r="I4264" s="42">
        <f t="shared" si="379"/>
        <v>542.82589167767503</v>
      </c>
      <c r="O4264" s="43"/>
      <c r="P4264" s="43"/>
      <c r="X4264" s="37">
        <f t="shared" si="375"/>
        <v>4267</v>
      </c>
      <c r="Y4264" s="38">
        <f t="shared" si="378"/>
        <v>543.15599999999995</v>
      </c>
    </row>
    <row r="4265" spans="1:25" x14ac:dyDescent="0.2">
      <c r="A4265" s="37">
        <f t="shared" si="376"/>
        <v>4263</v>
      </c>
      <c r="B4265" s="38">
        <v>542.88400000000001</v>
      </c>
      <c r="H4265" s="37">
        <f t="shared" si="377"/>
        <v>4263</v>
      </c>
      <c r="I4265" s="42">
        <f t="shared" si="379"/>
        <v>542.89405548216644</v>
      </c>
      <c r="O4265" s="43"/>
      <c r="P4265" s="43"/>
      <c r="X4265" s="37">
        <f t="shared" si="375"/>
        <v>4268</v>
      </c>
      <c r="Y4265" s="38">
        <f t="shared" si="378"/>
        <v>543.22400000000005</v>
      </c>
    </row>
    <row r="4266" spans="1:25" x14ac:dyDescent="0.2">
      <c r="A4266" s="37">
        <f t="shared" si="376"/>
        <v>4264</v>
      </c>
      <c r="B4266" s="38">
        <v>542.952</v>
      </c>
      <c r="H4266" s="37">
        <f t="shared" si="377"/>
        <v>4264</v>
      </c>
      <c r="I4266" s="42">
        <f t="shared" si="379"/>
        <v>542.96221928665784</v>
      </c>
      <c r="O4266" s="43"/>
      <c r="P4266" s="43"/>
      <c r="X4266" s="37">
        <f t="shared" si="375"/>
        <v>4269</v>
      </c>
      <c r="Y4266" s="38">
        <f t="shared" si="378"/>
        <v>543.29200000000003</v>
      </c>
    </row>
    <row r="4267" spans="1:25" x14ac:dyDescent="0.2">
      <c r="A4267" s="37">
        <f t="shared" si="376"/>
        <v>4265</v>
      </c>
      <c r="B4267" s="38">
        <v>543.02</v>
      </c>
      <c r="H4267" s="37">
        <f t="shared" si="377"/>
        <v>4265</v>
      </c>
      <c r="I4267" s="42">
        <f t="shared" si="379"/>
        <v>543.03038309114925</v>
      </c>
      <c r="O4267" s="43"/>
      <c r="P4267" s="43"/>
      <c r="X4267" s="37">
        <f t="shared" si="375"/>
        <v>4270</v>
      </c>
      <c r="Y4267" s="38">
        <f t="shared" si="378"/>
        <v>543.36</v>
      </c>
    </row>
    <row r="4268" spans="1:25" x14ac:dyDescent="0.2">
      <c r="A4268" s="37">
        <f t="shared" si="376"/>
        <v>4266</v>
      </c>
      <c r="B4268" s="38">
        <v>543.08799999999997</v>
      </c>
      <c r="H4268" s="37">
        <f t="shared" si="377"/>
        <v>4266</v>
      </c>
      <c r="I4268" s="42">
        <f t="shared" si="379"/>
        <v>543.09854689564065</v>
      </c>
      <c r="O4268" s="43"/>
      <c r="P4268" s="43"/>
      <c r="X4268" s="37">
        <f t="shared" si="375"/>
        <v>4271</v>
      </c>
      <c r="Y4268" s="38">
        <f t="shared" si="378"/>
        <v>543.428</v>
      </c>
    </row>
    <row r="4269" spans="1:25" x14ac:dyDescent="0.2">
      <c r="A4269" s="37">
        <f t="shared" si="376"/>
        <v>4267</v>
      </c>
      <c r="B4269" s="38">
        <v>543.15599999999995</v>
      </c>
      <c r="H4269" s="37">
        <f t="shared" si="377"/>
        <v>4267</v>
      </c>
      <c r="I4269" s="42">
        <f t="shared" si="379"/>
        <v>543.16671070013206</v>
      </c>
      <c r="O4269" s="43"/>
      <c r="P4269" s="43"/>
      <c r="X4269" s="37">
        <f t="shared" si="375"/>
        <v>4272</v>
      </c>
      <c r="Y4269" s="38">
        <f t="shared" si="378"/>
        <v>543.49599999999998</v>
      </c>
    </row>
    <row r="4270" spans="1:25" x14ac:dyDescent="0.2">
      <c r="A4270" s="37">
        <f t="shared" si="376"/>
        <v>4268</v>
      </c>
      <c r="B4270" s="38">
        <v>543.22400000000005</v>
      </c>
      <c r="H4270" s="37">
        <f t="shared" si="377"/>
        <v>4268</v>
      </c>
      <c r="I4270" s="42">
        <f t="shared" si="379"/>
        <v>543.23487450462346</v>
      </c>
      <c r="O4270" s="43"/>
      <c r="P4270" s="43"/>
      <c r="X4270" s="37">
        <f t="shared" si="375"/>
        <v>4273</v>
      </c>
      <c r="Y4270" s="38">
        <f t="shared" si="378"/>
        <v>543.56399999999996</v>
      </c>
    </row>
    <row r="4271" spans="1:25" x14ac:dyDescent="0.2">
      <c r="A4271" s="37">
        <f t="shared" si="376"/>
        <v>4269</v>
      </c>
      <c r="B4271" s="38">
        <v>543.29200000000003</v>
      </c>
      <c r="H4271" s="37">
        <f t="shared" si="377"/>
        <v>4269</v>
      </c>
      <c r="I4271" s="42">
        <f t="shared" si="379"/>
        <v>543.30303830911487</v>
      </c>
      <c r="O4271" s="43"/>
      <c r="P4271" s="43"/>
      <c r="X4271" s="37">
        <f t="shared" si="375"/>
        <v>4274</v>
      </c>
      <c r="Y4271" s="38">
        <f t="shared" si="378"/>
        <v>543.63199999999995</v>
      </c>
    </row>
    <row r="4272" spans="1:25" x14ac:dyDescent="0.2">
      <c r="A4272" s="37">
        <f t="shared" si="376"/>
        <v>4270</v>
      </c>
      <c r="B4272" s="38">
        <v>543.36</v>
      </c>
      <c r="H4272" s="37">
        <f t="shared" si="377"/>
        <v>4270</v>
      </c>
      <c r="I4272" s="42">
        <f t="shared" si="379"/>
        <v>543.37120211360627</v>
      </c>
      <c r="O4272" s="43"/>
      <c r="P4272" s="43"/>
      <c r="X4272" s="37">
        <f t="shared" si="375"/>
        <v>4275</v>
      </c>
      <c r="Y4272" s="38">
        <f t="shared" si="378"/>
        <v>543.70000000000005</v>
      </c>
    </row>
    <row r="4273" spans="1:25" x14ac:dyDescent="0.2">
      <c r="A4273" s="37">
        <f t="shared" si="376"/>
        <v>4271</v>
      </c>
      <c r="B4273" s="38">
        <v>543.428</v>
      </c>
      <c r="H4273" s="37">
        <f t="shared" si="377"/>
        <v>4271</v>
      </c>
      <c r="I4273" s="42">
        <f t="shared" si="379"/>
        <v>543.43936591809779</v>
      </c>
      <c r="O4273" s="43"/>
      <c r="P4273" s="43"/>
      <c r="X4273" s="37">
        <f t="shared" si="375"/>
        <v>4276</v>
      </c>
      <c r="Y4273" s="38">
        <f t="shared" si="378"/>
        <v>543.76800000000003</v>
      </c>
    </row>
    <row r="4274" spans="1:25" x14ac:dyDescent="0.2">
      <c r="A4274" s="37">
        <f t="shared" si="376"/>
        <v>4272</v>
      </c>
      <c r="B4274" s="38">
        <v>543.49599999999998</v>
      </c>
      <c r="H4274" s="37">
        <f t="shared" si="377"/>
        <v>4272</v>
      </c>
      <c r="I4274" s="42">
        <f t="shared" si="379"/>
        <v>543.5075297225892</v>
      </c>
      <c r="O4274" s="43"/>
      <c r="P4274" s="43"/>
      <c r="X4274" s="37">
        <f t="shared" si="375"/>
        <v>4277</v>
      </c>
      <c r="Y4274" s="38">
        <f t="shared" si="378"/>
        <v>543.83600000000001</v>
      </c>
    </row>
    <row r="4275" spans="1:25" x14ac:dyDescent="0.2">
      <c r="A4275" s="37">
        <f t="shared" si="376"/>
        <v>4273</v>
      </c>
      <c r="B4275" s="38">
        <v>543.56399999999996</v>
      </c>
      <c r="H4275" s="37">
        <f t="shared" si="377"/>
        <v>4273</v>
      </c>
      <c r="I4275" s="42">
        <f t="shared" si="379"/>
        <v>543.5756935270806</v>
      </c>
      <c r="O4275" s="43"/>
      <c r="P4275" s="43"/>
      <c r="X4275" s="37">
        <f t="shared" si="375"/>
        <v>4278</v>
      </c>
      <c r="Y4275" s="38">
        <f t="shared" si="378"/>
        <v>543.904</v>
      </c>
    </row>
    <row r="4276" spans="1:25" x14ac:dyDescent="0.2">
      <c r="A4276" s="37">
        <f t="shared" si="376"/>
        <v>4274</v>
      </c>
      <c r="B4276" s="38">
        <v>543.63199999999995</v>
      </c>
      <c r="H4276" s="37">
        <f t="shared" si="377"/>
        <v>4274</v>
      </c>
      <c r="I4276" s="42">
        <f t="shared" si="379"/>
        <v>543.64385733157201</v>
      </c>
      <c r="O4276" s="43"/>
      <c r="P4276" s="43"/>
      <c r="X4276" s="37">
        <f t="shared" si="375"/>
        <v>4279</v>
      </c>
      <c r="Y4276" s="38">
        <f t="shared" si="378"/>
        <v>543.97199999999998</v>
      </c>
    </row>
    <row r="4277" spans="1:25" x14ac:dyDescent="0.2">
      <c r="A4277" s="37">
        <f t="shared" si="376"/>
        <v>4275</v>
      </c>
      <c r="B4277" s="38">
        <v>543.70000000000005</v>
      </c>
      <c r="H4277" s="37">
        <f t="shared" si="377"/>
        <v>4275</v>
      </c>
      <c r="I4277" s="42">
        <f t="shared" si="379"/>
        <v>543.71202113606341</v>
      </c>
      <c r="O4277" s="43"/>
      <c r="P4277" s="43"/>
      <c r="X4277" s="37">
        <f t="shared" si="375"/>
        <v>4280</v>
      </c>
      <c r="Y4277" s="38">
        <f t="shared" si="378"/>
        <v>544.04</v>
      </c>
    </row>
    <row r="4278" spans="1:25" x14ac:dyDescent="0.2">
      <c r="A4278" s="37">
        <f t="shared" si="376"/>
        <v>4276</v>
      </c>
      <c r="B4278" s="38">
        <v>543.76800000000003</v>
      </c>
      <c r="H4278" s="37">
        <f t="shared" si="377"/>
        <v>4276</v>
      </c>
      <c r="I4278" s="42">
        <f t="shared" si="379"/>
        <v>543.78018494055482</v>
      </c>
      <c r="O4278" s="43"/>
      <c r="P4278" s="43"/>
      <c r="X4278" s="37">
        <f t="shared" si="375"/>
        <v>4281</v>
      </c>
      <c r="Y4278" s="38">
        <f t="shared" si="378"/>
        <v>544.10799999999995</v>
      </c>
    </row>
    <row r="4279" spans="1:25" x14ac:dyDescent="0.2">
      <c r="A4279" s="37">
        <f t="shared" si="376"/>
        <v>4277</v>
      </c>
      <c r="B4279" s="38">
        <v>543.83600000000001</v>
      </c>
      <c r="H4279" s="37">
        <f t="shared" si="377"/>
        <v>4277</v>
      </c>
      <c r="I4279" s="42">
        <f t="shared" si="379"/>
        <v>543.84834874504622</v>
      </c>
      <c r="O4279" s="43"/>
      <c r="P4279" s="43"/>
      <c r="X4279" s="37">
        <f t="shared" si="375"/>
        <v>4282</v>
      </c>
      <c r="Y4279" s="38">
        <f t="shared" si="378"/>
        <v>544.17600000000004</v>
      </c>
    </row>
    <row r="4280" spans="1:25" x14ac:dyDescent="0.2">
      <c r="A4280" s="37">
        <f t="shared" si="376"/>
        <v>4278</v>
      </c>
      <c r="B4280" s="38">
        <v>543.904</v>
      </c>
      <c r="H4280" s="37">
        <f t="shared" si="377"/>
        <v>4278</v>
      </c>
      <c r="I4280" s="42">
        <f t="shared" si="379"/>
        <v>543.91651254953763</v>
      </c>
      <c r="O4280" s="43"/>
      <c r="P4280" s="43"/>
      <c r="X4280" s="37">
        <f t="shared" si="375"/>
        <v>4283</v>
      </c>
      <c r="Y4280" s="38">
        <f t="shared" si="378"/>
        <v>544.24400000000003</v>
      </c>
    </row>
    <row r="4281" spans="1:25" x14ac:dyDescent="0.2">
      <c r="A4281" s="37">
        <f t="shared" si="376"/>
        <v>4279</v>
      </c>
      <c r="B4281" s="38">
        <v>543.97199999999998</v>
      </c>
      <c r="H4281" s="37">
        <f t="shared" si="377"/>
        <v>4279</v>
      </c>
      <c r="I4281" s="42">
        <f t="shared" si="379"/>
        <v>543.98467635402903</v>
      </c>
      <c r="O4281" s="43"/>
      <c r="P4281" s="43"/>
      <c r="X4281" s="37">
        <f t="shared" si="375"/>
        <v>4284</v>
      </c>
      <c r="Y4281" s="38">
        <f t="shared" si="378"/>
        <v>544.31200000000001</v>
      </c>
    </row>
    <row r="4282" spans="1:25" x14ac:dyDescent="0.2">
      <c r="A4282" s="37">
        <f t="shared" si="376"/>
        <v>4280</v>
      </c>
      <c r="B4282" s="38">
        <v>544.04</v>
      </c>
      <c r="H4282" s="37">
        <f t="shared" si="377"/>
        <v>4280</v>
      </c>
      <c r="I4282" s="42">
        <f t="shared" si="379"/>
        <v>544.05284015852044</v>
      </c>
      <c r="O4282" s="43"/>
      <c r="P4282" s="43"/>
      <c r="X4282" s="37">
        <f t="shared" si="375"/>
        <v>4285</v>
      </c>
      <c r="Y4282" s="38">
        <f t="shared" si="378"/>
        <v>544.38</v>
      </c>
    </row>
    <row r="4283" spans="1:25" x14ac:dyDescent="0.2">
      <c r="A4283" s="37">
        <f t="shared" si="376"/>
        <v>4281</v>
      </c>
      <c r="B4283" s="38">
        <v>544.10799999999995</v>
      </c>
      <c r="H4283" s="37">
        <f t="shared" si="377"/>
        <v>4281</v>
      </c>
      <c r="I4283" s="42">
        <f t="shared" si="379"/>
        <v>544.12100396301184</v>
      </c>
      <c r="O4283" s="43"/>
      <c r="P4283" s="43"/>
      <c r="X4283" s="37">
        <f t="shared" si="375"/>
        <v>4286</v>
      </c>
      <c r="Y4283" s="38">
        <f t="shared" si="378"/>
        <v>544.44799999999998</v>
      </c>
    </row>
    <row r="4284" spans="1:25" x14ac:dyDescent="0.2">
      <c r="A4284" s="37">
        <f t="shared" si="376"/>
        <v>4282</v>
      </c>
      <c r="B4284" s="38">
        <v>544.17600000000004</v>
      </c>
      <c r="H4284" s="37">
        <f t="shared" si="377"/>
        <v>4282</v>
      </c>
      <c r="I4284" s="42">
        <f t="shared" si="379"/>
        <v>544.18916776750325</v>
      </c>
      <c r="O4284" s="43"/>
      <c r="P4284" s="43"/>
      <c r="X4284" s="37">
        <f t="shared" si="375"/>
        <v>4287</v>
      </c>
      <c r="Y4284" s="38">
        <f t="shared" si="378"/>
        <v>544.51599999999996</v>
      </c>
    </row>
    <row r="4285" spans="1:25" x14ac:dyDescent="0.2">
      <c r="A4285" s="37">
        <f t="shared" si="376"/>
        <v>4283</v>
      </c>
      <c r="B4285" s="38">
        <v>544.24400000000003</v>
      </c>
      <c r="H4285" s="37">
        <f t="shared" si="377"/>
        <v>4283</v>
      </c>
      <c r="I4285" s="42">
        <f t="shared" si="379"/>
        <v>544.25733157199465</v>
      </c>
      <c r="O4285" s="43"/>
      <c r="P4285" s="43"/>
      <c r="X4285" s="37">
        <f t="shared" si="375"/>
        <v>4288</v>
      </c>
      <c r="Y4285" s="38">
        <f t="shared" si="378"/>
        <v>544.58399999999995</v>
      </c>
    </row>
    <row r="4286" spans="1:25" x14ac:dyDescent="0.2">
      <c r="A4286" s="37">
        <f t="shared" si="376"/>
        <v>4284</v>
      </c>
      <c r="B4286" s="38">
        <v>544.31200000000001</v>
      </c>
      <c r="H4286" s="37">
        <f t="shared" si="377"/>
        <v>4284</v>
      </c>
      <c r="I4286" s="42">
        <f t="shared" si="379"/>
        <v>544.32549537648606</v>
      </c>
      <c r="O4286" s="43"/>
      <c r="P4286" s="43"/>
      <c r="X4286" s="37">
        <f t="shared" si="375"/>
        <v>4289</v>
      </c>
      <c r="Y4286" s="38">
        <f t="shared" si="378"/>
        <v>544.65200000000004</v>
      </c>
    </row>
    <row r="4287" spans="1:25" x14ac:dyDescent="0.2">
      <c r="A4287" s="37">
        <f t="shared" si="376"/>
        <v>4285</v>
      </c>
      <c r="B4287" s="38">
        <v>544.38</v>
      </c>
      <c r="H4287" s="37">
        <f t="shared" si="377"/>
        <v>4285</v>
      </c>
      <c r="I4287" s="42">
        <f t="shared" si="379"/>
        <v>544.39365918097747</v>
      </c>
      <c r="O4287" s="43"/>
      <c r="P4287" s="43"/>
      <c r="X4287" s="37">
        <f t="shared" si="375"/>
        <v>4290</v>
      </c>
      <c r="Y4287" s="38">
        <f t="shared" si="378"/>
        <v>544.72</v>
      </c>
    </row>
    <row r="4288" spans="1:25" x14ac:dyDescent="0.2">
      <c r="A4288" s="37">
        <f t="shared" si="376"/>
        <v>4286</v>
      </c>
      <c r="B4288" s="38">
        <v>544.44799999999998</v>
      </c>
      <c r="H4288" s="37">
        <f t="shared" si="377"/>
        <v>4286</v>
      </c>
      <c r="I4288" s="42">
        <f t="shared" si="379"/>
        <v>544.46182298546898</v>
      </c>
      <c r="O4288" s="43"/>
      <c r="P4288" s="43"/>
      <c r="X4288" s="37">
        <f t="shared" si="375"/>
        <v>4291</v>
      </c>
      <c r="Y4288" s="38">
        <f t="shared" si="378"/>
        <v>544.78800000000001</v>
      </c>
    </row>
    <row r="4289" spans="1:25" x14ac:dyDescent="0.2">
      <c r="A4289" s="37">
        <f t="shared" si="376"/>
        <v>4287</v>
      </c>
      <c r="B4289" s="38">
        <v>544.51599999999996</v>
      </c>
      <c r="H4289" s="37">
        <f t="shared" si="377"/>
        <v>4287</v>
      </c>
      <c r="I4289" s="42">
        <f t="shared" si="379"/>
        <v>544.52998678996039</v>
      </c>
      <c r="O4289" s="43"/>
      <c r="P4289" s="43"/>
      <c r="X4289" s="37">
        <f t="shared" si="375"/>
        <v>4292</v>
      </c>
      <c r="Y4289" s="38">
        <f t="shared" si="378"/>
        <v>544.85599999999999</v>
      </c>
    </row>
    <row r="4290" spans="1:25" x14ac:dyDescent="0.2">
      <c r="A4290" s="37">
        <f t="shared" si="376"/>
        <v>4288</v>
      </c>
      <c r="B4290" s="38">
        <v>544.58399999999995</v>
      </c>
      <c r="H4290" s="37">
        <f t="shared" si="377"/>
        <v>4288</v>
      </c>
      <c r="I4290" s="42">
        <f t="shared" si="379"/>
        <v>544.59815059445179</v>
      </c>
      <c r="O4290" s="43"/>
      <c r="P4290" s="43"/>
      <c r="X4290" s="37">
        <f t="shared" si="375"/>
        <v>4293</v>
      </c>
      <c r="Y4290" s="38">
        <f t="shared" si="378"/>
        <v>544.92399999999998</v>
      </c>
    </row>
    <row r="4291" spans="1:25" x14ac:dyDescent="0.2">
      <c r="A4291" s="37">
        <f t="shared" si="376"/>
        <v>4289</v>
      </c>
      <c r="B4291" s="38">
        <v>544.65200000000004</v>
      </c>
      <c r="H4291" s="37">
        <f t="shared" si="377"/>
        <v>4289</v>
      </c>
      <c r="I4291" s="42">
        <f t="shared" si="379"/>
        <v>544.6663143989432</v>
      </c>
      <c r="O4291" s="43"/>
      <c r="P4291" s="43"/>
      <c r="X4291" s="37">
        <f t="shared" si="375"/>
        <v>4294</v>
      </c>
      <c r="Y4291" s="38">
        <f t="shared" si="378"/>
        <v>544.99199999999996</v>
      </c>
    </row>
    <row r="4292" spans="1:25" x14ac:dyDescent="0.2">
      <c r="A4292" s="37">
        <f t="shared" si="376"/>
        <v>4290</v>
      </c>
      <c r="B4292" s="38">
        <v>544.72</v>
      </c>
      <c r="H4292" s="37">
        <f t="shared" si="377"/>
        <v>4290</v>
      </c>
      <c r="I4292" s="42">
        <f t="shared" si="379"/>
        <v>544.73447820343461</v>
      </c>
      <c r="O4292" s="43"/>
      <c r="P4292" s="43"/>
      <c r="X4292" s="37">
        <f t="shared" ref="X4292:X4355" si="380">X4291+1</f>
        <v>4295</v>
      </c>
      <c r="Y4292" s="38">
        <f t="shared" si="378"/>
        <v>545.05999999999995</v>
      </c>
    </row>
    <row r="4293" spans="1:25" x14ac:dyDescent="0.2">
      <c r="A4293" s="37">
        <f t="shared" si="376"/>
        <v>4291</v>
      </c>
      <c r="B4293" s="38">
        <v>544.78800000000001</v>
      </c>
      <c r="H4293" s="37">
        <f t="shared" si="377"/>
        <v>4291</v>
      </c>
      <c r="I4293" s="42">
        <f t="shared" si="379"/>
        <v>544.80264200792601</v>
      </c>
      <c r="O4293" s="43"/>
      <c r="P4293" s="43"/>
      <c r="X4293" s="37">
        <f t="shared" si="380"/>
        <v>4296</v>
      </c>
      <c r="Y4293" s="38">
        <f t="shared" si="378"/>
        <v>545.12800000000004</v>
      </c>
    </row>
    <row r="4294" spans="1:25" x14ac:dyDescent="0.2">
      <c r="A4294" s="37">
        <f t="shared" si="376"/>
        <v>4292</v>
      </c>
      <c r="B4294" s="38">
        <v>544.85599999999999</v>
      </c>
      <c r="H4294" s="37">
        <f t="shared" si="377"/>
        <v>4292</v>
      </c>
      <c r="I4294" s="42">
        <f t="shared" si="379"/>
        <v>544.87080581241742</v>
      </c>
      <c r="O4294" s="43"/>
      <c r="P4294" s="43"/>
      <c r="X4294" s="37">
        <f t="shared" si="380"/>
        <v>4297</v>
      </c>
      <c r="Y4294" s="38">
        <f t="shared" si="378"/>
        <v>545.19600000000003</v>
      </c>
    </row>
    <row r="4295" spans="1:25" x14ac:dyDescent="0.2">
      <c r="A4295" s="37">
        <f t="shared" si="376"/>
        <v>4293</v>
      </c>
      <c r="B4295" s="38">
        <v>544.92399999999998</v>
      </c>
      <c r="H4295" s="37">
        <f t="shared" si="377"/>
        <v>4293</v>
      </c>
      <c r="I4295" s="42">
        <f t="shared" si="379"/>
        <v>544.93896961690882</v>
      </c>
      <c r="O4295" s="43"/>
      <c r="P4295" s="43"/>
      <c r="X4295" s="37">
        <f t="shared" si="380"/>
        <v>4298</v>
      </c>
      <c r="Y4295" s="38">
        <f t="shared" si="378"/>
        <v>545.26400000000001</v>
      </c>
    </row>
    <row r="4296" spans="1:25" x14ac:dyDescent="0.2">
      <c r="A4296" s="37">
        <f t="shared" si="376"/>
        <v>4294</v>
      </c>
      <c r="B4296" s="38">
        <v>544.99199999999996</v>
      </c>
      <c r="H4296" s="37">
        <f t="shared" si="377"/>
        <v>4294</v>
      </c>
      <c r="I4296" s="42">
        <f t="shared" si="379"/>
        <v>545.00713342140023</v>
      </c>
      <c r="O4296" s="43"/>
      <c r="P4296" s="43"/>
      <c r="X4296" s="37">
        <f t="shared" si="380"/>
        <v>4299</v>
      </c>
      <c r="Y4296" s="38">
        <f t="shared" si="378"/>
        <v>545.33199999999999</v>
      </c>
    </row>
    <row r="4297" spans="1:25" x14ac:dyDescent="0.2">
      <c r="A4297" s="37">
        <f t="shared" ref="A4297:A4360" si="381">A4296+1</f>
        <v>4295</v>
      </c>
      <c r="B4297" s="38">
        <v>545.05999999999995</v>
      </c>
      <c r="H4297" s="37">
        <f t="shared" ref="H4297:H4360" si="382">H4296+1</f>
        <v>4295</v>
      </c>
      <c r="I4297" s="42">
        <f t="shared" si="379"/>
        <v>545.07529722589163</v>
      </c>
      <c r="O4297" s="43"/>
      <c r="P4297" s="43"/>
      <c r="X4297" s="37">
        <f t="shared" si="380"/>
        <v>4300</v>
      </c>
      <c r="Y4297" s="38">
        <f t="shared" si="378"/>
        <v>545.4</v>
      </c>
    </row>
    <row r="4298" spans="1:25" x14ac:dyDescent="0.2">
      <c r="A4298" s="37">
        <f t="shared" si="381"/>
        <v>4296</v>
      </c>
      <c r="B4298" s="38">
        <v>545.12800000000004</v>
      </c>
      <c r="H4298" s="37">
        <f t="shared" si="382"/>
        <v>4296</v>
      </c>
      <c r="I4298" s="42">
        <f t="shared" si="379"/>
        <v>545.14346103038304</v>
      </c>
      <c r="O4298" s="43"/>
      <c r="P4298" s="43"/>
      <c r="X4298" s="37">
        <f t="shared" si="380"/>
        <v>4301</v>
      </c>
      <c r="Y4298" s="38">
        <f t="shared" si="378"/>
        <v>545.46799999999996</v>
      </c>
    </row>
    <row r="4299" spans="1:25" x14ac:dyDescent="0.2">
      <c r="A4299" s="37">
        <f t="shared" si="381"/>
        <v>4297</v>
      </c>
      <c r="B4299" s="38">
        <v>545.19600000000003</v>
      </c>
      <c r="H4299" s="37">
        <f t="shared" si="382"/>
        <v>4297</v>
      </c>
      <c r="I4299" s="42">
        <f t="shared" si="379"/>
        <v>545.21162483487444</v>
      </c>
      <c r="O4299" s="43"/>
      <c r="P4299" s="43"/>
      <c r="X4299" s="37">
        <f t="shared" si="380"/>
        <v>4302</v>
      </c>
      <c r="Y4299" s="38">
        <f t="shared" si="378"/>
        <v>545.53599999999994</v>
      </c>
    </row>
    <row r="4300" spans="1:25" x14ac:dyDescent="0.2">
      <c r="A4300" s="37">
        <f t="shared" si="381"/>
        <v>4298</v>
      </c>
      <c r="B4300" s="38">
        <v>545.26400000000001</v>
      </c>
      <c r="H4300" s="37">
        <f t="shared" si="382"/>
        <v>4298</v>
      </c>
      <c r="I4300" s="42">
        <f t="shared" si="379"/>
        <v>545.27978863936585</v>
      </c>
      <c r="O4300" s="43"/>
      <c r="P4300" s="43"/>
      <c r="X4300" s="37">
        <f t="shared" si="380"/>
        <v>4303</v>
      </c>
      <c r="Y4300" s="38">
        <f t="shared" si="378"/>
        <v>545.60400000000004</v>
      </c>
    </row>
    <row r="4301" spans="1:25" x14ac:dyDescent="0.2">
      <c r="A4301" s="37">
        <f t="shared" si="381"/>
        <v>4299</v>
      </c>
      <c r="B4301" s="38">
        <v>545.33199999999999</v>
      </c>
      <c r="H4301" s="37">
        <f t="shared" si="382"/>
        <v>4299</v>
      </c>
      <c r="I4301" s="42">
        <f t="shared" si="379"/>
        <v>545.34795244385737</v>
      </c>
      <c r="O4301" s="43"/>
      <c r="P4301" s="43"/>
      <c r="X4301" s="37">
        <f t="shared" si="380"/>
        <v>4304</v>
      </c>
      <c r="Y4301" s="38">
        <f t="shared" si="378"/>
        <v>545.67200000000003</v>
      </c>
    </row>
    <row r="4302" spans="1:25" x14ac:dyDescent="0.2">
      <c r="A4302" s="37">
        <f t="shared" si="381"/>
        <v>4300</v>
      </c>
      <c r="B4302" s="38">
        <v>545.4</v>
      </c>
      <c r="H4302" s="37">
        <f t="shared" si="382"/>
        <v>4300</v>
      </c>
      <c r="I4302" s="42">
        <f t="shared" si="379"/>
        <v>545.41611624834877</v>
      </c>
      <c r="O4302" s="43"/>
      <c r="P4302" s="43"/>
      <c r="X4302" s="37">
        <f t="shared" si="380"/>
        <v>4305</v>
      </c>
      <c r="Y4302" s="38">
        <f t="shared" si="378"/>
        <v>545.74</v>
      </c>
    </row>
    <row r="4303" spans="1:25" x14ac:dyDescent="0.2">
      <c r="A4303" s="37">
        <f t="shared" si="381"/>
        <v>4301</v>
      </c>
      <c r="B4303" s="38">
        <v>545.46799999999996</v>
      </c>
      <c r="H4303" s="37">
        <f t="shared" si="382"/>
        <v>4301</v>
      </c>
      <c r="I4303" s="42">
        <f t="shared" si="379"/>
        <v>545.48428005284018</v>
      </c>
      <c r="O4303" s="43"/>
      <c r="P4303" s="43"/>
      <c r="X4303" s="37">
        <f t="shared" si="380"/>
        <v>4306</v>
      </c>
      <c r="Y4303" s="38">
        <f t="shared" si="378"/>
        <v>545.80799999999999</v>
      </c>
    </row>
    <row r="4304" spans="1:25" x14ac:dyDescent="0.2">
      <c r="A4304" s="37">
        <f t="shared" si="381"/>
        <v>4302</v>
      </c>
      <c r="B4304" s="38">
        <v>545.53599999999994</v>
      </c>
      <c r="H4304" s="37">
        <f t="shared" si="382"/>
        <v>4302</v>
      </c>
      <c r="I4304" s="42">
        <f t="shared" si="379"/>
        <v>545.55244385733158</v>
      </c>
      <c r="O4304" s="43"/>
      <c r="P4304" s="43"/>
      <c r="X4304" s="37">
        <f t="shared" si="380"/>
        <v>4307</v>
      </c>
      <c r="Y4304" s="38">
        <f t="shared" si="378"/>
        <v>545.87599999999998</v>
      </c>
    </row>
    <row r="4305" spans="1:25" x14ac:dyDescent="0.2">
      <c r="A4305" s="37">
        <f t="shared" si="381"/>
        <v>4303</v>
      </c>
      <c r="B4305" s="38">
        <v>545.60400000000004</v>
      </c>
      <c r="H4305" s="37">
        <f t="shared" si="382"/>
        <v>4303</v>
      </c>
      <c r="I4305" s="42">
        <f t="shared" si="379"/>
        <v>545.62060766182299</v>
      </c>
      <c r="O4305" s="43"/>
      <c r="P4305" s="43"/>
      <c r="X4305" s="37">
        <f t="shared" si="380"/>
        <v>4308</v>
      </c>
      <c r="Y4305" s="38">
        <f t="shared" si="378"/>
        <v>545.94399999999996</v>
      </c>
    </row>
    <row r="4306" spans="1:25" x14ac:dyDescent="0.2">
      <c r="A4306" s="37">
        <f t="shared" si="381"/>
        <v>4304</v>
      </c>
      <c r="B4306" s="38">
        <v>545.67200000000003</v>
      </c>
      <c r="H4306" s="37">
        <f t="shared" si="382"/>
        <v>4304</v>
      </c>
      <c r="I4306" s="42">
        <f t="shared" si="379"/>
        <v>545.68877146631439</v>
      </c>
      <c r="O4306" s="43"/>
      <c r="P4306" s="43"/>
      <c r="X4306" s="37">
        <f t="shared" si="380"/>
        <v>4309</v>
      </c>
      <c r="Y4306" s="38">
        <f t="shared" si="378"/>
        <v>546.01199999999994</v>
      </c>
    </row>
    <row r="4307" spans="1:25" x14ac:dyDescent="0.2">
      <c r="A4307" s="37">
        <f t="shared" si="381"/>
        <v>4305</v>
      </c>
      <c r="B4307" s="38">
        <v>545.74</v>
      </c>
      <c r="H4307" s="37">
        <f t="shared" si="382"/>
        <v>4305</v>
      </c>
      <c r="I4307" s="42">
        <f t="shared" si="379"/>
        <v>545.7569352708058</v>
      </c>
      <c r="O4307" s="43"/>
      <c r="P4307" s="43"/>
      <c r="X4307" s="37">
        <f t="shared" si="380"/>
        <v>4310</v>
      </c>
      <c r="Y4307" s="38">
        <f t="shared" si="378"/>
        <v>546.08000000000004</v>
      </c>
    </row>
    <row r="4308" spans="1:25" x14ac:dyDescent="0.2">
      <c r="A4308" s="37">
        <f t="shared" si="381"/>
        <v>4306</v>
      </c>
      <c r="B4308" s="38">
        <v>545.80799999999999</v>
      </c>
      <c r="H4308" s="37">
        <f t="shared" si="382"/>
        <v>4306</v>
      </c>
      <c r="I4308" s="42">
        <f t="shared" si="379"/>
        <v>545.8250990752972</v>
      </c>
      <c r="O4308" s="43"/>
      <c r="P4308" s="43"/>
      <c r="X4308" s="37">
        <f t="shared" si="380"/>
        <v>4311</v>
      </c>
      <c r="Y4308" s="38">
        <f t="shared" si="378"/>
        <v>546.14800000000002</v>
      </c>
    </row>
    <row r="4309" spans="1:25" x14ac:dyDescent="0.2">
      <c r="A4309" s="37">
        <f t="shared" si="381"/>
        <v>4307</v>
      </c>
      <c r="B4309" s="38">
        <v>545.87599999999998</v>
      </c>
      <c r="H4309" s="37">
        <f t="shared" si="382"/>
        <v>4307</v>
      </c>
      <c r="I4309" s="42">
        <f t="shared" si="379"/>
        <v>545.89326287978861</v>
      </c>
      <c r="O4309" s="43"/>
      <c r="P4309" s="43"/>
      <c r="X4309" s="37">
        <f t="shared" si="380"/>
        <v>4312</v>
      </c>
      <c r="Y4309" s="38">
        <f t="shared" si="378"/>
        <v>546.21600000000001</v>
      </c>
    </row>
    <row r="4310" spans="1:25" x14ac:dyDescent="0.2">
      <c r="A4310" s="37">
        <f t="shared" si="381"/>
        <v>4308</v>
      </c>
      <c r="B4310" s="38">
        <v>545.94399999999996</v>
      </c>
      <c r="H4310" s="37">
        <f t="shared" si="382"/>
        <v>4308</v>
      </c>
      <c r="I4310" s="42">
        <f t="shared" si="379"/>
        <v>545.96142668428001</v>
      </c>
      <c r="O4310" s="43"/>
      <c r="P4310" s="43"/>
      <c r="X4310" s="37">
        <f t="shared" si="380"/>
        <v>4313</v>
      </c>
      <c r="Y4310" s="38">
        <f t="shared" si="378"/>
        <v>546.28399999999999</v>
      </c>
    </row>
    <row r="4311" spans="1:25" x14ac:dyDescent="0.2">
      <c r="A4311" s="37">
        <f t="shared" si="381"/>
        <v>4309</v>
      </c>
      <c r="B4311" s="38">
        <v>546.01199999999994</v>
      </c>
      <c r="H4311" s="37">
        <f t="shared" si="382"/>
        <v>4309</v>
      </c>
      <c r="I4311" s="42">
        <f t="shared" si="379"/>
        <v>546.02959048877142</v>
      </c>
      <c r="O4311" s="43"/>
      <c r="P4311" s="43"/>
      <c r="X4311" s="37">
        <f t="shared" si="380"/>
        <v>4314</v>
      </c>
      <c r="Y4311" s="38">
        <f t="shared" si="378"/>
        <v>546.35199999999998</v>
      </c>
    </row>
    <row r="4312" spans="1:25" x14ac:dyDescent="0.2">
      <c r="A4312" s="37">
        <f t="shared" si="381"/>
        <v>4310</v>
      </c>
      <c r="B4312" s="38">
        <v>546.08000000000004</v>
      </c>
      <c r="H4312" s="37">
        <f t="shared" si="382"/>
        <v>4310</v>
      </c>
      <c r="I4312" s="42">
        <f t="shared" si="379"/>
        <v>546.09775429326282</v>
      </c>
      <c r="O4312" s="43"/>
      <c r="P4312" s="43"/>
      <c r="X4312" s="37">
        <f t="shared" si="380"/>
        <v>4315</v>
      </c>
      <c r="Y4312" s="38">
        <f t="shared" si="378"/>
        <v>546.41999999999996</v>
      </c>
    </row>
    <row r="4313" spans="1:25" x14ac:dyDescent="0.2">
      <c r="A4313" s="37">
        <f t="shared" si="381"/>
        <v>4311</v>
      </c>
      <c r="B4313" s="38">
        <v>546.14800000000002</v>
      </c>
      <c r="H4313" s="37">
        <f t="shared" si="382"/>
        <v>4311</v>
      </c>
      <c r="I4313" s="42">
        <f t="shared" si="379"/>
        <v>546.16591809775423</v>
      </c>
      <c r="O4313" s="43"/>
      <c r="P4313" s="43"/>
      <c r="X4313" s="37">
        <f t="shared" si="380"/>
        <v>4316</v>
      </c>
      <c r="Y4313" s="38">
        <f t="shared" si="378"/>
        <v>546.48800000000006</v>
      </c>
    </row>
    <row r="4314" spans="1:25" x14ac:dyDescent="0.2">
      <c r="A4314" s="37">
        <f t="shared" si="381"/>
        <v>4312</v>
      </c>
      <c r="B4314" s="38">
        <v>546.21600000000001</v>
      </c>
      <c r="H4314" s="37">
        <f t="shared" si="382"/>
        <v>4312</v>
      </c>
      <c r="I4314" s="42">
        <f t="shared" si="379"/>
        <v>546.23408190224563</v>
      </c>
      <c r="O4314" s="43"/>
      <c r="P4314" s="43"/>
      <c r="X4314" s="37">
        <f t="shared" si="380"/>
        <v>4317</v>
      </c>
      <c r="Y4314" s="38">
        <f t="shared" si="378"/>
        <v>546.55600000000004</v>
      </c>
    </row>
    <row r="4315" spans="1:25" x14ac:dyDescent="0.2">
      <c r="A4315" s="37">
        <f t="shared" si="381"/>
        <v>4313</v>
      </c>
      <c r="B4315" s="38">
        <v>546.28399999999999</v>
      </c>
      <c r="H4315" s="37">
        <f t="shared" si="382"/>
        <v>4313</v>
      </c>
      <c r="I4315" s="42">
        <f t="shared" si="379"/>
        <v>546.30224570673715</v>
      </c>
      <c r="O4315" s="43"/>
      <c r="P4315" s="43"/>
      <c r="X4315" s="37">
        <f t="shared" si="380"/>
        <v>4318</v>
      </c>
      <c r="Y4315" s="38">
        <f t="shared" si="378"/>
        <v>546.62400000000002</v>
      </c>
    </row>
    <row r="4316" spans="1:25" x14ac:dyDescent="0.2">
      <c r="A4316" s="37">
        <f t="shared" si="381"/>
        <v>4314</v>
      </c>
      <c r="B4316" s="38">
        <v>546.35199999999998</v>
      </c>
      <c r="H4316" s="37">
        <f t="shared" si="382"/>
        <v>4314</v>
      </c>
      <c r="I4316" s="42">
        <f t="shared" si="379"/>
        <v>546.37040951122856</v>
      </c>
      <c r="O4316" s="43"/>
      <c r="P4316" s="43"/>
      <c r="X4316" s="37">
        <f t="shared" si="380"/>
        <v>4319</v>
      </c>
      <c r="Y4316" s="38">
        <f t="shared" si="378"/>
        <v>546.69200000000001</v>
      </c>
    </row>
    <row r="4317" spans="1:25" x14ac:dyDescent="0.2">
      <c r="A4317" s="37">
        <f t="shared" si="381"/>
        <v>4315</v>
      </c>
      <c r="B4317" s="38">
        <v>546.41999999999996</v>
      </c>
      <c r="H4317" s="37">
        <f t="shared" si="382"/>
        <v>4315</v>
      </c>
      <c r="I4317" s="42">
        <f t="shared" si="379"/>
        <v>546.43857331571996</v>
      </c>
      <c r="O4317" s="43"/>
      <c r="P4317" s="43"/>
      <c r="X4317" s="37">
        <f t="shared" si="380"/>
        <v>4320</v>
      </c>
      <c r="Y4317" s="38">
        <f t="shared" si="378"/>
        <v>546.76</v>
      </c>
    </row>
    <row r="4318" spans="1:25" x14ac:dyDescent="0.2">
      <c r="A4318" s="37">
        <f t="shared" si="381"/>
        <v>4316</v>
      </c>
      <c r="B4318" s="38">
        <v>546.48800000000006</v>
      </c>
      <c r="H4318" s="37">
        <f t="shared" si="382"/>
        <v>4316</v>
      </c>
      <c r="I4318" s="42">
        <f t="shared" si="379"/>
        <v>546.50673712021137</v>
      </c>
      <c r="O4318" s="43"/>
      <c r="P4318" s="43"/>
      <c r="X4318" s="37">
        <f t="shared" si="380"/>
        <v>4321</v>
      </c>
      <c r="Y4318" s="38">
        <f t="shared" ref="Y4318:Y4381" si="383">SUM(Y$3997+((Y$4997-Y$3997)*((X4318-X$3997)/(X$4997-X$3997))))</f>
        <v>546.82799999999997</v>
      </c>
    </row>
    <row r="4319" spans="1:25" x14ac:dyDescent="0.2">
      <c r="A4319" s="37">
        <f t="shared" si="381"/>
        <v>4317</v>
      </c>
      <c r="B4319" s="38">
        <v>546.55600000000004</v>
      </c>
      <c r="H4319" s="37">
        <f t="shared" si="382"/>
        <v>4317</v>
      </c>
      <c r="I4319" s="42">
        <f t="shared" si="379"/>
        <v>546.57490092470277</v>
      </c>
      <c r="O4319" s="43"/>
      <c r="P4319" s="43"/>
      <c r="X4319" s="37">
        <f t="shared" si="380"/>
        <v>4322</v>
      </c>
      <c r="Y4319" s="38">
        <f t="shared" si="383"/>
        <v>546.89599999999996</v>
      </c>
    </row>
    <row r="4320" spans="1:25" x14ac:dyDescent="0.2">
      <c r="A4320" s="37">
        <f t="shared" si="381"/>
        <v>4318</v>
      </c>
      <c r="B4320" s="38">
        <v>546.62400000000002</v>
      </c>
      <c r="H4320" s="37">
        <f t="shared" si="382"/>
        <v>4318</v>
      </c>
      <c r="I4320" s="42">
        <f t="shared" si="379"/>
        <v>546.64306472919418</v>
      </c>
      <c r="O4320" s="43"/>
      <c r="P4320" s="43"/>
      <c r="X4320" s="37">
        <f t="shared" si="380"/>
        <v>4323</v>
      </c>
      <c r="Y4320" s="38">
        <f t="shared" si="383"/>
        <v>546.96400000000006</v>
      </c>
    </row>
    <row r="4321" spans="1:25" x14ac:dyDescent="0.2">
      <c r="A4321" s="37">
        <f t="shared" si="381"/>
        <v>4319</v>
      </c>
      <c r="B4321" s="38">
        <v>546.69200000000001</v>
      </c>
      <c r="H4321" s="37">
        <f t="shared" si="382"/>
        <v>4319</v>
      </c>
      <c r="I4321" s="42">
        <f t="shared" si="379"/>
        <v>546.71122853368558</v>
      </c>
      <c r="O4321" s="43"/>
      <c r="P4321" s="43"/>
      <c r="X4321" s="37">
        <f t="shared" si="380"/>
        <v>4324</v>
      </c>
      <c r="Y4321" s="38">
        <f t="shared" si="383"/>
        <v>547.03200000000004</v>
      </c>
    </row>
    <row r="4322" spans="1:25" x14ac:dyDescent="0.2">
      <c r="A4322" s="37">
        <f t="shared" si="381"/>
        <v>4320</v>
      </c>
      <c r="B4322" s="38">
        <v>546.76</v>
      </c>
      <c r="H4322" s="37">
        <f t="shared" si="382"/>
        <v>4320</v>
      </c>
      <c r="I4322" s="42">
        <f t="shared" si="379"/>
        <v>546.77939233817699</v>
      </c>
      <c r="O4322" s="43"/>
      <c r="P4322" s="43"/>
      <c r="X4322" s="37">
        <f t="shared" si="380"/>
        <v>4325</v>
      </c>
      <c r="Y4322" s="38">
        <f t="shared" si="383"/>
        <v>547.1</v>
      </c>
    </row>
    <row r="4323" spans="1:25" x14ac:dyDescent="0.2">
      <c r="A4323" s="37">
        <f t="shared" si="381"/>
        <v>4321</v>
      </c>
      <c r="B4323" s="38">
        <v>546.82799999999997</v>
      </c>
      <c r="H4323" s="37">
        <f t="shared" si="382"/>
        <v>4321</v>
      </c>
      <c r="I4323" s="42">
        <f t="shared" si="379"/>
        <v>546.8475561426684</v>
      </c>
      <c r="O4323" s="43"/>
      <c r="P4323" s="43"/>
      <c r="X4323" s="37">
        <f t="shared" si="380"/>
        <v>4326</v>
      </c>
      <c r="Y4323" s="38">
        <f t="shared" si="383"/>
        <v>547.16800000000001</v>
      </c>
    </row>
    <row r="4324" spans="1:25" x14ac:dyDescent="0.2">
      <c r="A4324" s="37">
        <f t="shared" si="381"/>
        <v>4322</v>
      </c>
      <c r="B4324" s="38">
        <v>546.89599999999996</v>
      </c>
      <c r="H4324" s="37">
        <f t="shared" si="382"/>
        <v>4322</v>
      </c>
      <c r="I4324" s="42">
        <f t="shared" ref="I4324:I4387" si="384">SUM($F$48+(($F$49-$F$48)*((H4324-$E$48)/($E$49-$E$48))))</f>
        <v>546.9157199471598</v>
      </c>
      <c r="O4324" s="43"/>
      <c r="P4324" s="43"/>
      <c r="X4324" s="37">
        <f t="shared" si="380"/>
        <v>4327</v>
      </c>
      <c r="Y4324" s="38">
        <f t="shared" si="383"/>
        <v>547.23599999999999</v>
      </c>
    </row>
    <row r="4325" spans="1:25" x14ac:dyDescent="0.2">
      <c r="A4325" s="37">
        <f t="shared" si="381"/>
        <v>4323</v>
      </c>
      <c r="B4325" s="38">
        <v>546.96400000000006</v>
      </c>
      <c r="H4325" s="37">
        <f t="shared" si="382"/>
        <v>4323</v>
      </c>
      <c r="I4325" s="42">
        <f t="shared" si="384"/>
        <v>546.98388375165121</v>
      </c>
      <c r="O4325" s="43"/>
      <c r="P4325" s="43"/>
      <c r="X4325" s="37">
        <f t="shared" si="380"/>
        <v>4328</v>
      </c>
      <c r="Y4325" s="38">
        <f t="shared" si="383"/>
        <v>547.30399999999997</v>
      </c>
    </row>
    <row r="4326" spans="1:25" x14ac:dyDescent="0.2">
      <c r="A4326" s="37">
        <f t="shared" si="381"/>
        <v>4324</v>
      </c>
      <c r="B4326" s="38">
        <v>547.03200000000004</v>
      </c>
      <c r="H4326" s="37">
        <f t="shared" si="382"/>
        <v>4324</v>
      </c>
      <c r="I4326" s="42">
        <f t="shared" si="384"/>
        <v>547.05204755614261</v>
      </c>
      <c r="O4326" s="43"/>
      <c r="P4326" s="43"/>
      <c r="X4326" s="37">
        <f t="shared" si="380"/>
        <v>4329</v>
      </c>
      <c r="Y4326" s="38">
        <f t="shared" si="383"/>
        <v>547.37199999999996</v>
      </c>
    </row>
    <row r="4327" spans="1:25" x14ac:dyDescent="0.2">
      <c r="A4327" s="37">
        <f t="shared" si="381"/>
        <v>4325</v>
      </c>
      <c r="B4327" s="38">
        <v>547.1</v>
      </c>
      <c r="H4327" s="37">
        <f t="shared" si="382"/>
        <v>4325</v>
      </c>
      <c r="I4327" s="42">
        <f t="shared" si="384"/>
        <v>547.12021136063402</v>
      </c>
      <c r="O4327" s="43"/>
      <c r="P4327" s="43"/>
      <c r="X4327" s="37">
        <f t="shared" si="380"/>
        <v>4330</v>
      </c>
      <c r="Y4327" s="38">
        <f t="shared" si="383"/>
        <v>547.44000000000005</v>
      </c>
    </row>
    <row r="4328" spans="1:25" x14ac:dyDescent="0.2">
      <c r="A4328" s="37">
        <f t="shared" si="381"/>
        <v>4326</v>
      </c>
      <c r="B4328" s="38">
        <v>547.16800000000001</v>
      </c>
      <c r="H4328" s="37">
        <f t="shared" si="382"/>
        <v>4326</v>
      </c>
      <c r="I4328" s="42">
        <f t="shared" si="384"/>
        <v>547.18837516512542</v>
      </c>
      <c r="O4328" s="43"/>
      <c r="P4328" s="43"/>
      <c r="X4328" s="37">
        <f t="shared" si="380"/>
        <v>4331</v>
      </c>
      <c r="Y4328" s="38">
        <f t="shared" si="383"/>
        <v>547.50800000000004</v>
      </c>
    </row>
    <row r="4329" spans="1:25" x14ac:dyDescent="0.2">
      <c r="A4329" s="37">
        <f t="shared" si="381"/>
        <v>4327</v>
      </c>
      <c r="B4329" s="38">
        <v>547.23599999999999</v>
      </c>
      <c r="H4329" s="37">
        <f t="shared" si="382"/>
        <v>4327</v>
      </c>
      <c r="I4329" s="42">
        <f t="shared" si="384"/>
        <v>547.25653896961694</v>
      </c>
      <c r="O4329" s="43"/>
      <c r="P4329" s="43"/>
      <c r="X4329" s="37">
        <f t="shared" si="380"/>
        <v>4332</v>
      </c>
      <c r="Y4329" s="38">
        <f t="shared" si="383"/>
        <v>547.57600000000002</v>
      </c>
    </row>
    <row r="4330" spans="1:25" x14ac:dyDescent="0.2">
      <c r="A4330" s="37">
        <f t="shared" si="381"/>
        <v>4328</v>
      </c>
      <c r="B4330" s="38">
        <v>547.30399999999997</v>
      </c>
      <c r="H4330" s="37">
        <f t="shared" si="382"/>
        <v>4328</v>
      </c>
      <c r="I4330" s="42">
        <f t="shared" si="384"/>
        <v>547.32470277410835</v>
      </c>
      <c r="O4330" s="43"/>
      <c r="P4330" s="43"/>
      <c r="X4330" s="37">
        <f t="shared" si="380"/>
        <v>4333</v>
      </c>
      <c r="Y4330" s="38">
        <f t="shared" si="383"/>
        <v>547.64400000000001</v>
      </c>
    </row>
    <row r="4331" spans="1:25" x14ac:dyDescent="0.2">
      <c r="A4331" s="37">
        <f t="shared" si="381"/>
        <v>4329</v>
      </c>
      <c r="B4331" s="38">
        <v>547.37199999999996</v>
      </c>
      <c r="H4331" s="37">
        <f t="shared" si="382"/>
        <v>4329</v>
      </c>
      <c r="I4331" s="42">
        <f t="shared" si="384"/>
        <v>547.39286657859975</v>
      </c>
      <c r="O4331" s="43"/>
      <c r="P4331" s="43"/>
      <c r="X4331" s="37">
        <f t="shared" si="380"/>
        <v>4334</v>
      </c>
      <c r="Y4331" s="38">
        <f t="shared" si="383"/>
        <v>547.71199999999999</v>
      </c>
    </row>
    <row r="4332" spans="1:25" x14ac:dyDescent="0.2">
      <c r="A4332" s="37">
        <f t="shared" si="381"/>
        <v>4330</v>
      </c>
      <c r="B4332" s="38">
        <v>547.44000000000005</v>
      </c>
      <c r="H4332" s="37">
        <f t="shared" si="382"/>
        <v>4330</v>
      </c>
      <c r="I4332" s="42">
        <f t="shared" si="384"/>
        <v>547.46103038309116</v>
      </c>
      <c r="O4332" s="43"/>
      <c r="P4332" s="43"/>
      <c r="X4332" s="37">
        <f t="shared" si="380"/>
        <v>4335</v>
      </c>
      <c r="Y4332" s="38">
        <f t="shared" si="383"/>
        <v>547.78</v>
      </c>
    </row>
    <row r="4333" spans="1:25" x14ac:dyDescent="0.2">
      <c r="A4333" s="37">
        <f t="shared" si="381"/>
        <v>4331</v>
      </c>
      <c r="B4333" s="38">
        <v>547.50800000000004</v>
      </c>
      <c r="H4333" s="37">
        <f t="shared" si="382"/>
        <v>4331</v>
      </c>
      <c r="I4333" s="42">
        <f t="shared" si="384"/>
        <v>547.52919418758256</v>
      </c>
      <c r="O4333" s="43"/>
      <c r="P4333" s="43"/>
      <c r="X4333" s="37">
        <f t="shared" si="380"/>
        <v>4336</v>
      </c>
      <c r="Y4333" s="38">
        <f t="shared" si="383"/>
        <v>547.84799999999996</v>
      </c>
    </row>
    <row r="4334" spans="1:25" x14ac:dyDescent="0.2">
      <c r="A4334" s="37">
        <f t="shared" si="381"/>
        <v>4332</v>
      </c>
      <c r="B4334" s="38">
        <v>547.57600000000002</v>
      </c>
      <c r="H4334" s="37">
        <f t="shared" si="382"/>
        <v>4332</v>
      </c>
      <c r="I4334" s="42">
        <f t="shared" si="384"/>
        <v>547.59735799207397</v>
      </c>
      <c r="O4334" s="43"/>
      <c r="P4334" s="43"/>
      <c r="X4334" s="37">
        <f t="shared" si="380"/>
        <v>4337</v>
      </c>
      <c r="Y4334" s="38">
        <f t="shared" si="383"/>
        <v>547.91600000000005</v>
      </c>
    </row>
    <row r="4335" spans="1:25" x14ac:dyDescent="0.2">
      <c r="A4335" s="37">
        <f t="shared" si="381"/>
        <v>4333</v>
      </c>
      <c r="B4335" s="38">
        <v>547.64400000000001</v>
      </c>
      <c r="H4335" s="37">
        <f t="shared" si="382"/>
        <v>4333</v>
      </c>
      <c r="I4335" s="42">
        <f t="shared" si="384"/>
        <v>547.66552179656537</v>
      </c>
      <c r="O4335" s="43"/>
      <c r="P4335" s="43"/>
      <c r="X4335" s="37">
        <f t="shared" si="380"/>
        <v>4338</v>
      </c>
      <c r="Y4335" s="38">
        <f t="shared" si="383"/>
        <v>547.98400000000004</v>
      </c>
    </row>
    <row r="4336" spans="1:25" x14ac:dyDescent="0.2">
      <c r="A4336" s="37">
        <f t="shared" si="381"/>
        <v>4334</v>
      </c>
      <c r="B4336" s="38">
        <v>547.71199999999999</v>
      </c>
      <c r="H4336" s="37">
        <f t="shared" si="382"/>
        <v>4334</v>
      </c>
      <c r="I4336" s="42">
        <f t="shared" si="384"/>
        <v>547.73368560105678</v>
      </c>
      <c r="O4336" s="43"/>
      <c r="P4336" s="43"/>
      <c r="X4336" s="37">
        <f t="shared" si="380"/>
        <v>4339</v>
      </c>
      <c r="Y4336" s="38">
        <f t="shared" si="383"/>
        <v>548.05200000000002</v>
      </c>
    </row>
    <row r="4337" spans="1:25" x14ac:dyDescent="0.2">
      <c r="A4337" s="37">
        <f t="shared" si="381"/>
        <v>4335</v>
      </c>
      <c r="B4337" s="38">
        <v>547.78</v>
      </c>
      <c r="H4337" s="37">
        <f t="shared" si="382"/>
        <v>4335</v>
      </c>
      <c r="I4337" s="42">
        <f t="shared" si="384"/>
        <v>547.80184940554818</v>
      </c>
      <c r="O4337" s="43"/>
      <c r="P4337" s="43"/>
      <c r="X4337" s="37">
        <f t="shared" si="380"/>
        <v>4340</v>
      </c>
      <c r="Y4337" s="38">
        <f t="shared" si="383"/>
        <v>548.12</v>
      </c>
    </row>
    <row r="4338" spans="1:25" x14ac:dyDescent="0.2">
      <c r="A4338" s="37">
        <f t="shared" si="381"/>
        <v>4336</v>
      </c>
      <c r="B4338" s="38">
        <v>547.84799999999996</v>
      </c>
      <c r="H4338" s="37">
        <f t="shared" si="382"/>
        <v>4336</v>
      </c>
      <c r="I4338" s="42">
        <f t="shared" si="384"/>
        <v>547.87001321003959</v>
      </c>
      <c r="O4338" s="43"/>
      <c r="P4338" s="43"/>
      <c r="X4338" s="37">
        <f t="shared" si="380"/>
        <v>4341</v>
      </c>
      <c r="Y4338" s="38">
        <f t="shared" si="383"/>
        <v>548.18799999999999</v>
      </c>
    </row>
    <row r="4339" spans="1:25" x14ac:dyDescent="0.2">
      <c r="A4339" s="37">
        <f t="shared" si="381"/>
        <v>4337</v>
      </c>
      <c r="B4339" s="38">
        <v>547.91600000000005</v>
      </c>
      <c r="H4339" s="37">
        <f t="shared" si="382"/>
        <v>4337</v>
      </c>
      <c r="I4339" s="42">
        <f t="shared" si="384"/>
        <v>547.93817701453099</v>
      </c>
      <c r="O4339" s="43"/>
      <c r="P4339" s="43"/>
      <c r="X4339" s="37">
        <f t="shared" si="380"/>
        <v>4342</v>
      </c>
      <c r="Y4339" s="38">
        <f t="shared" si="383"/>
        <v>548.25599999999997</v>
      </c>
    </row>
    <row r="4340" spans="1:25" x14ac:dyDescent="0.2">
      <c r="A4340" s="37">
        <f t="shared" si="381"/>
        <v>4338</v>
      </c>
      <c r="B4340" s="38">
        <v>547.98400000000004</v>
      </c>
      <c r="H4340" s="37">
        <f t="shared" si="382"/>
        <v>4338</v>
      </c>
      <c r="I4340" s="42">
        <f t="shared" si="384"/>
        <v>548.0063408190224</v>
      </c>
      <c r="O4340" s="43"/>
      <c r="P4340" s="43"/>
      <c r="X4340" s="37">
        <f t="shared" si="380"/>
        <v>4343</v>
      </c>
      <c r="Y4340" s="38">
        <f t="shared" si="383"/>
        <v>548.32399999999996</v>
      </c>
    </row>
    <row r="4341" spans="1:25" x14ac:dyDescent="0.2">
      <c r="A4341" s="37">
        <f t="shared" si="381"/>
        <v>4339</v>
      </c>
      <c r="B4341" s="38">
        <v>548.05200000000002</v>
      </c>
      <c r="H4341" s="37">
        <f t="shared" si="382"/>
        <v>4339</v>
      </c>
      <c r="I4341" s="42">
        <f t="shared" si="384"/>
        <v>548.0745046235138</v>
      </c>
      <c r="O4341" s="43"/>
      <c r="P4341" s="43"/>
      <c r="X4341" s="37">
        <f t="shared" si="380"/>
        <v>4344</v>
      </c>
      <c r="Y4341" s="38">
        <f t="shared" si="383"/>
        <v>548.39200000000005</v>
      </c>
    </row>
    <row r="4342" spans="1:25" x14ac:dyDescent="0.2">
      <c r="A4342" s="37">
        <f t="shared" si="381"/>
        <v>4340</v>
      </c>
      <c r="B4342" s="38">
        <v>548.12</v>
      </c>
      <c r="H4342" s="37">
        <f t="shared" si="382"/>
        <v>4340</v>
      </c>
      <c r="I4342" s="42">
        <f t="shared" si="384"/>
        <v>548.14266842800521</v>
      </c>
      <c r="O4342" s="43"/>
      <c r="P4342" s="43"/>
      <c r="X4342" s="37">
        <f t="shared" si="380"/>
        <v>4345</v>
      </c>
      <c r="Y4342" s="38">
        <f t="shared" si="383"/>
        <v>548.46</v>
      </c>
    </row>
    <row r="4343" spans="1:25" x14ac:dyDescent="0.2">
      <c r="A4343" s="37">
        <f t="shared" si="381"/>
        <v>4341</v>
      </c>
      <c r="B4343" s="38">
        <v>548.18799999999999</v>
      </c>
      <c r="H4343" s="37">
        <f t="shared" si="382"/>
        <v>4341</v>
      </c>
      <c r="I4343" s="42">
        <f t="shared" si="384"/>
        <v>548.21083223249673</v>
      </c>
      <c r="O4343" s="43"/>
      <c r="P4343" s="43"/>
      <c r="X4343" s="37">
        <f t="shared" si="380"/>
        <v>4346</v>
      </c>
      <c r="Y4343" s="38">
        <f t="shared" si="383"/>
        <v>548.52800000000002</v>
      </c>
    </row>
    <row r="4344" spans="1:25" x14ac:dyDescent="0.2">
      <c r="A4344" s="37">
        <f t="shared" si="381"/>
        <v>4342</v>
      </c>
      <c r="B4344" s="38">
        <v>548.25599999999997</v>
      </c>
      <c r="H4344" s="37">
        <f t="shared" si="382"/>
        <v>4342</v>
      </c>
      <c r="I4344" s="42">
        <f t="shared" si="384"/>
        <v>548.27899603698813</v>
      </c>
      <c r="O4344" s="43"/>
      <c r="P4344" s="43"/>
      <c r="X4344" s="37">
        <f t="shared" si="380"/>
        <v>4347</v>
      </c>
      <c r="Y4344" s="38">
        <f t="shared" si="383"/>
        <v>548.596</v>
      </c>
    </row>
    <row r="4345" spans="1:25" x14ac:dyDescent="0.2">
      <c r="A4345" s="37">
        <f t="shared" si="381"/>
        <v>4343</v>
      </c>
      <c r="B4345" s="38">
        <v>548.32399999999996</v>
      </c>
      <c r="H4345" s="37">
        <f t="shared" si="382"/>
        <v>4343</v>
      </c>
      <c r="I4345" s="42">
        <f t="shared" si="384"/>
        <v>548.34715984147954</v>
      </c>
      <c r="O4345" s="43"/>
      <c r="P4345" s="43"/>
      <c r="X4345" s="37">
        <f t="shared" si="380"/>
        <v>4348</v>
      </c>
      <c r="Y4345" s="38">
        <f t="shared" si="383"/>
        <v>548.66399999999999</v>
      </c>
    </row>
    <row r="4346" spans="1:25" x14ac:dyDescent="0.2">
      <c r="A4346" s="37">
        <f t="shared" si="381"/>
        <v>4344</v>
      </c>
      <c r="B4346" s="38">
        <v>548.39200000000005</v>
      </c>
      <c r="H4346" s="37">
        <f t="shared" si="382"/>
        <v>4344</v>
      </c>
      <c r="I4346" s="42">
        <f t="shared" si="384"/>
        <v>548.41532364597094</v>
      </c>
      <c r="O4346" s="43"/>
      <c r="P4346" s="43"/>
      <c r="X4346" s="37">
        <f t="shared" si="380"/>
        <v>4349</v>
      </c>
      <c r="Y4346" s="38">
        <f t="shared" si="383"/>
        <v>548.73199999999997</v>
      </c>
    </row>
    <row r="4347" spans="1:25" x14ac:dyDescent="0.2">
      <c r="A4347" s="37">
        <f t="shared" si="381"/>
        <v>4345</v>
      </c>
      <c r="B4347" s="38">
        <v>548.46</v>
      </c>
      <c r="H4347" s="37">
        <f t="shared" si="382"/>
        <v>4345</v>
      </c>
      <c r="I4347" s="42">
        <f t="shared" si="384"/>
        <v>548.48348745046235</v>
      </c>
      <c r="O4347" s="43"/>
      <c r="P4347" s="43"/>
      <c r="X4347" s="37">
        <f t="shared" si="380"/>
        <v>4350</v>
      </c>
      <c r="Y4347" s="38">
        <f t="shared" si="383"/>
        <v>548.79999999999995</v>
      </c>
    </row>
    <row r="4348" spans="1:25" x14ac:dyDescent="0.2">
      <c r="A4348" s="37">
        <f t="shared" si="381"/>
        <v>4346</v>
      </c>
      <c r="B4348" s="38">
        <v>548.52800000000002</v>
      </c>
      <c r="H4348" s="37">
        <f t="shared" si="382"/>
        <v>4346</v>
      </c>
      <c r="I4348" s="42">
        <f t="shared" si="384"/>
        <v>548.55165125495375</v>
      </c>
      <c r="O4348" s="43"/>
      <c r="P4348" s="43"/>
      <c r="X4348" s="37">
        <f t="shared" si="380"/>
        <v>4351</v>
      </c>
      <c r="Y4348" s="38">
        <f t="shared" si="383"/>
        <v>548.86800000000005</v>
      </c>
    </row>
    <row r="4349" spans="1:25" x14ac:dyDescent="0.2">
      <c r="A4349" s="37">
        <f t="shared" si="381"/>
        <v>4347</v>
      </c>
      <c r="B4349" s="38">
        <v>548.596</v>
      </c>
      <c r="H4349" s="37">
        <f t="shared" si="382"/>
        <v>4347</v>
      </c>
      <c r="I4349" s="42">
        <f t="shared" si="384"/>
        <v>548.61981505944516</v>
      </c>
      <c r="O4349" s="43"/>
      <c r="P4349" s="43"/>
      <c r="X4349" s="37">
        <f t="shared" si="380"/>
        <v>4352</v>
      </c>
      <c r="Y4349" s="38">
        <f t="shared" si="383"/>
        <v>548.93600000000004</v>
      </c>
    </row>
    <row r="4350" spans="1:25" x14ac:dyDescent="0.2">
      <c r="A4350" s="37">
        <f t="shared" si="381"/>
        <v>4348</v>
      </c>
      <c r="B4350" s="38">
        <v>548.66399999999999</v>
      </c>
      <c r="H4350" s="37">
        <f t="shared" si="382"/>
        <v>4348</v>
      </c>
      <c r="I4350" s="42">
        <f t="shared" si="384"/>
        <v>548.68797886393656</v>
      </c>
      <c r="O4350" s="43"/>
      <c r="P4350" s="43"/>
      <c r="X4350" s="37">
        <f t="shared" si="380"/>
        <v>4353</v>
      </c>
      <c r="Y4350" s="38">
        <f t="shared" si="383"/>
        <v>549.00400000000002</v>
      </c>
    </row>
    <row r="4351" spans="1:25" x14ac:dyDescent="0.2">
      <c r="A4351" s="37">
        <f t="shared" si="381"/>
        <v>4349</v>
      </c>
      <c r="B4351" s="38">
        <v>548.73199999999997</v>
      </c>
      <c r="H4351" s="37">
        <f t="shared" si="382"/>
        <v>4349</v>
      </c>
      <c r="I4351" s="42">
        <f t="shared" si="384"/>
        <v>548.75614266842797</v>
      </c>
      <c r="O4351" s="43"/>
      <c r="P4351" s="43"/>
      <c r="X4351" s="37">
        <f t="shared" si="380"/>
        <v>4354</v>
      </c>
      <c r="Y4351" s="38">
        <f t="shared" si="383"/>
        <v>549.072</v>
      </c>
    </row>
    <row r="4352" spans="1:25" x14ac:dyDescent="0.2">
      <c r="A4352" s="37">
        <f t="shared" si="381"/>
        <v>4350</v>
      </c>
      <c r="B4352" s="38">
        <v>548.79999999999995</v>
      </c>
      <c r="H4352" s="37">
        <f t="shared" si="382"/>
        <v>4350</v>
      </c>
      <c r="I4352" s="42">
        <f t="shared" si="384"/>
        <v>548.82430647291937</v>
      </c>
      <c r="O4352" s="43"/>
      <c r="P4352" s="43"/>
      <c r="X4352" s="37">
        <f t="shared" si="380"/>
        <v>4355</v>
      </c>
      <c r="Y4352" s="38">
        <f t="shared" si="383"/>
        <v>549.14</v>
      </c>
    </row>
    <row r="4353" spans="1:25" x14ac:dyDescent="0.2">
      <c r="A4353" s="37">
        <f t="shared" si="381"/>
        <v>4351</v>
      </c>
      <c r="B4353" s="38">
        <v>548.86800000000005</v>
      </c>
      <c r="H4353" s="37">
        <f t="shared" si="382"/>
        <v>4351</v>
      </c>
      <c r="I4353" s="42">
        <f t="shared" si="384"/>
        <v>548.89247027741078</v>
      </c>
      <c r="O4353" s="43"/>
      <c r="P4353" s="43"/>
      <c r="X4353" s="37">
        <f t="shared" si="380"/>
        <v>4356</v>
      </c>
      <c r="Y4353" s="38">
        <f t="shared" si="383"/>
        <v>549.20799999999997</v>
      </c>
    </row>
    <row r="4354" spans="1:25" x14ac:dyDescent="0.2">
      <c r="A4354" s="37">
        <f t="shared" si="381"/>
        <v>4352</v>
      </c>
      <c r="B4354" s="38">
        <v>548.93600000000004</v>
      </c>
      <c r="H4354" s="37">
        <f t="shared" si="382"/>
        <v>4352</v>
      </c>
      <c r="I4354" s="42">
        <f t="shared" si="384"/>
        <v>548.96063408190219</v>
      </c>
      <c r="O4354" s="43"/>
      <c r="P4354" s="43"/>
      <c r="X4354" s="37">
        <f t="shared" si="380"/>
        <v>4357</v>
      </c>
      <c r="Y4354" s="38">
        <f t="shared" si="383"/>
        <v>549.27599999999995</v>
      </c>
    </row>
    <row r="4355" spans="1:25" x14ac:dyDescent="0.2">
      <c r="A4355" s="37">
        <f t="shared" si="381"/>
        <v>4353</v>
      </c>
      <c r="B4355" s="38">
        <v>549.00400000000002</v>
      </c>
      <c r="H4355" s="37">
        <f t="shared" si="382"/>
        <v>4353</v>
      </c>
      <c r="I4355" s="42">
        <f t="shared" si="384"/>
        <v>549.02879788639359</v>
      </c>
      <c r="O4355" s="43"/>
      <c r="P4355" s="43"/>
      <c r="X4355" s="37">
        <f t="shared" si="380"/>
        <v>4358</v>
      </c>
      <c r="Y4355" s="38">
        <f t="shared" si="383"/>
        <v>549.34400000000005</v>
      </c>
    </row>
    <row r="4356" spans="1:25" x14ac:dyDescent="0.2">
      <c r="A4356" s="37">
        <f t="shared" si="381"/>
        <v>4354</v>
      </c>
      <c r="B4356" s="38">
        <v>549.072</v>
      </c>
      <c r="H4356" s="37">
        <f t="shared" si="382"/>
        <v>4354</v>
      </c>
      <c r="I4356" s="42">
        <f t="shared" si="384"/>
        <v>549.096961690885</v>
      </c>
      <c r="O4356" s="43"/>
      <c r="P4356" s="43"/>
      <c r="X4356" s="37">
        <f t="shared" ref="X4356:X4419" si="385">X4355+1</f>
        <v>4359</v>
      </c>
      <c r="Y4356" s="38">
        <f t="shared" si="383"/>
        <v>549.41200000000003</v>
      </c>
    </row>
    <row r="4357" spans="1:25" x14ac:dyDescent="0.2">
      <c r="A4357" s="37">
        <f t="shared" si="381"/>
        <v>4355</v>
      </c>
      <c r="B4357" s="38">
        <v>549.14</v>
      </c>
      <c r="H4357" s="37">
        <f t="shared" si="382"/>
        <v>4355</v>
      </c>
      <c r="I4357" s="42">
        <f t="shared" si="384"/>
        <v>549.16512549537651</v>
      </c>
      <c r="O4357" s="43"/>
      <c r="P4357" s="43"/>
      <c r="X4357" s="37">
        <f t="shared" si="385"/>
        <v>4360</v>
      </c>
      <c r="Y4357" s="38">
        <f t="shared" si="383"/>
        <v>549.48</v>
      </c>
    </row>
    <row r="4358" spans="1:25" x14ac:dyDescent="0.2">
      <c r="A4358" s="37">
        <f t="shared" si="381"/>
        <v>4356</v>
      </c>
      <c r="B4358" s="38">
        <v>549.20799999999997</v>
      </c>
      <c r="H4358" s="37">
        <f t="shared" si="382"/>
        <v>4356</v>
      </c>
      <c r="I4358" s="42">
        <f t="shared" si="384"/>
        <v>549.23328929986792</v>
      </c>
      <c r="O4358" s="43"/>
      <c r="P4358" s="43"/>
      <c r="X4358" s="37">
        <f t="shared" si="385"/>
        <v>4361</v>
      </c>
      <c r="Y4358" s="38">
        <f t="shared" si="383"/>
        <v>549.548</v>
      </c>
    </row>
    <row r="4359" spans="1:25" x14ac:dyDescent="0.2">
      <c r="A4359" s="37">
        <f t="shared" si="381"/>
        <v>4357</v>
      </c>
      <c r="B4359" s="38">
        <v>549.27599999999995</v>
      </c>
      <c r="H4359" s="37">
        <f t="shared" si="382"/>
        <v>4357</v>
      </c>
      <c r="I4359" s="42">
        <f t="shared" si="384"/>
        <v>549.30145310435933</v>
      </c>
      <c r="O4359" s="43"/>
      <c r="P4359" s="43"/>
      <c r="X4359" s="37">
        <f t="shared" si="385"/>
        <v>4362</v>
      </c>
      <c r="Y4359" s="38">
        <f t="shared" si="383"/>
        <v>549.61599999999999</v>
      </c>
    </row>
    <row r="4360" spans="1:25" x14ac:dyDescent="0.2">
      <c r="A4360" s="37">
        <f t="shared" si="381"/>
        <v>4358</v>
      </c>
      <c r="B4360" s="38">
        <v>549.34400000000005</v>
      </c>
      <c r="H4360" s="37">
        <f t="shared" si="382"/>
        <v>4358</v>
      </c>
      <c r="I4360" s="42">
        <f t="shared" si="384"/>
        <v>549.36961690885073</v>
      </c>
      <c r="O4360" s="43"/>
      <c r="P4360" s="43"/>
      <c r="X4360" s="37">
        <f t="shared" si="385"/>
        <v>4363</v>
      </c>
      <c r="Y4360" s="38">
        <f t="shared" si="383"/>
        <v>549.68399999999997</v>
      </c>
    </row>
    <row r="4361" spans="1:25" x14ac:dyDescent="0.2">
      <c r="A4361" s="37">
        <f t="shared" ref="A4361:A4424" si="386">A4360+1</f>
        <v>4359</v>
      </c>
      <c r="B4361" s="38">
        <v>549.41200000000003</v>
      </c>
      <c r="H4361" s="37">
        <f t="shared" ref="H4361:H4424" si="387">H4360+1</f>
        <v>4359</v>
      </c>
      <c r="I4361" s="42">
        <f t="shared" si="384"/>
        <v>549.43778071334214</v>
      </c>
      <c r="O4361" s="43"/>
      <c r="P4361" s="43"/>
      <c r="X4361" s="37">
        <f t="shared" si="385"/>
        <v>4364</v>
      </c>
      <c r="Y4361" s="38">
        <f t="shared" si="383"/>
        <v>549.75199999999995</v>
      </c>
    </row>
    <row r="4362" spans="1:25" x14ac:dyDescent="0.2">
      <c r="A4362" s="37">
        <f t="shared" si="386"/>
        <v>4360</v>
      </c>
      <c r="B4362" s="38">
        <v>549.48</v>
      </c>
      <c r="H4362" s="37">
        <f t="shared" si="387"/>
        <v>4360</v>
      </c>
      <c r="I4362" s="42">
        <f t="shared" si="384"/>
        <v>549.50594451783354</v>
      </c>
      <c r="O4362" s="43"/>
      <c r="P4362" s="43"/>
      <c r="X4362" s="37">
        <f t="shared" si="385"/>
        <v>4365</v>
      </c>
      <c r="Y4362" s="38">
        <f t="shared" si="383"/>
        <v>549.82000000000005</v>
      </c>
    </row>
    <row r="4363" spans="1:25" x14ac:dyDescent="0.2">
      <c r="A4363" s="37">
        <f t="shared" si="386"/>
        <v>4361</v>
      </c>
      <c r="B4363" s="38">
        <v>549.548</v>
      </c>
      <c r="H4363" s="37">
        <f t="shared" si="387"/>
        <v>4361</v>
      </c>
      <c r="I4363" s="42">
        <f t="shared" si="384"/>
        <v>549.57410832232495</v>
      </c>
      <c r="O4363" s="43"/>
      <c r="P4363" s="43"/>
      <c r="X4363" s="37">
        <f t="shared" si="385"/>
        <v>4366</v>
      </c>
      <c r="Y4363" s="38">
        <f t="shared" si="383"/>
        <v>549.88800000000003</v>
      </c>
    </row>
    <row r="4364" spans="1:25" x14ac:dyDescent="0.2">
      <c r="A4364" s="37">
        <f t="shared" si="386"/>
        <v>4362</v>
      </c>
      <c r="B4364" s="38">
        <v>549.61599999999999</v>
      </c>
      <c r="H4364" s="37">
        <f t="shared" si="387"/>
        <v>4362</v>
      </c>
      <c r="I4364" s="42">
        <f t="shared" si="384"/>
        <v>549.64227212681635</v>
      </c>
      <c r="O4364" s="43"/>
      <c r="P4364" s="43"/>
      <c r="X4364" s="37">
        <f t="shared" si="385"/>
        <v>4367</v>
      </c>
      <c r="Y4364" s="38">
        <f t="shared" si="383"/>
        <v>549.95600000000002</v>
      </c>
    </row>
    <row r="4365" spans="1:25" x14ac:dyDescent="0.2">
      <c r="A4365" s="37">
        <f t="shared" si="386"/>
        <v>4363</v>
      </c>
      <c r="B4365" s="38">
        <v>549.68399999999997</v>
      </c>
      <c r="H4365" s="37">
        <f t="shared" si="387"/>
        <v>4363</v>
      </c>
      <c r="I4365" s="42">
        <f t="shared" si="384"/>
        <v>549.71043593130776</v>
      </c>
      <c r="O4365" s="43"/>
      <c r="P4365" s="43"/>
      <c r="X4365" s="37">
        <f t="shared" si="385"/>
        <v>4368</v>
      </c>
      <c r="Y4365" s="38">
        <f t="shared" si="383"/>
        <v>550.024</v>
      </c>
    </row>
    <row r="4366" spans="1:25" x14ac:dyDescent="0.2">
      <c r="A4366" s="37">
        <f t="shared" si="386"/>
        <v>4364</v>
      </c>
      <c r="B4366" s="38">
        <v>549.75199999999995</v>
      </c>
      <c r="H4366" s="37">
        <f t="shared" si="387"/>
        <v>4364</v>
      </c>
      <c r="I4366" s="42">
        <f t="shared" si="384"/>
        <v>549.77859973579916</v>
      </c>
      <c r="O4366" s="43"/>
      <c r="P4366" s="43"/>
      <c r="X4366" s="37">
        <f t="shared" si="385"/>
        <v>4369</v>
      </c>
      <c r="Y4366" s="38">
        <f t="shared" si="383"/>
        <v>550.09199999999998</v>
      </c>
    </row>
    <row r="4367" spans="1:25" x14ac:dyDescent="0.2">
      <c r="A4367" s="37">
        <f t="shared" si="386"/>
        <v>4365</v>
      </c>
      <c r="B4367" s="38">
        <v>549.82000000000005</v>
      </c>
      <c r="H4367" s="37">
        <f t="shared" si="387"/>
        <v>4365</v>
      </c>
      <c r="I4367" s="42">
        <f t="shared" si="384"/>
        <v>549.84676354029057</v>
      </c>
      <c r="O4367" s="43"/>
      <c r="P4367" s="43"/>
      <c r="X4367" s="37">
        <f t="shared" si="385"/>
        <v>4370</v>
      </c>
      <c r="Y4367" s="38">
        <f t="shared" si="383"/>
        <v>550.16</v>
      </c>
    </row>
    <row r="4368" spans="1:25" x14ac:dyDescent="0.2">
      <c r="A4368" s="37">
        <f t="shared" si="386"/>
        <v>4366</v>
      </c>
      <c r="B4368" s="38">
        <v>549.88800000000003</v>
      </c>
      <c r="H4368" s="37">
        <f t="shared" si="387"/>
        <v>4366</v>
      </c>
      <c r="I4368" s="42">
        <f t="shared" si="384"/>
        <v>549.91492734478197</v>
      </c>
      <c r="O4368" s="43"/>
      <c r="P4368" s="43"/>
      <c r="X4368" s="37">
        <f t="shared" si="385"/>
        <v>4371</v>
      </c>
      <c r="Y4368" s="38">
        <f t="shared" si="383"/>
        <v>550.22799999999995</v>
      </c>
    </row>
    <row r="4369" spans="1:25" x14ac:dyDescent="0.2">
      <c r="A4369" s="37">
        <f t="shared" si="386"/>
        <v>4367</v>
      </c>
      <c r="B4369" s="38">
        <v>549.95600000000002</v>
      </c>
      <c r="H4369" s="37">
        <f t="shared" si="387"/>
        <v>4367</v>
      </c>
      <c r="I4369" s="42">
        <f t="shared" si="384"/>
        <v>549.98309114927338</v>
      </c>
      <c r="O4369" s="43"/>
      <c r="P4369" s="43"/>
      <c r="X4369" s="37">
        <f t="shared" si="385"/>
        <v>4372</v>
      </c>
      <c r="Y4369" s="38">
        <f t="shared" si="383"/>
        <v>550.29600000000005</v>
      </c>
    </row>
    <row r="4370" spans="1:25" x14ac:dyDescent="0.2">
      <c r="A4370" s="37">
        <f t="shared" si="386"/>
        <v>4368</v>
      </c>
      <c r="B4370" s="38">
        <v>550.024</v>
      </c>
      <c r="H4370" s="37">
        <f t="shared" si="387"/>
        <v>4368</v>
      </c>
      <c r="I4370" s="42">
        <f t="shared" si="384"/>
        <v>550.05125495376478</v>
      </c>
      <c r="O4370" s="43"/>
      <c r="P4370" s="43"/>
      <c r="X4370" s="37">
        <f t="shared" si="385"/>
        <v>4373</v>
      </c>
      <c r="Y4370" s="38">
        <f t="shared" si="383"/>
        <v>550.36400000000003</v>
      </c>
    </row>
    <row r="4371" spans="1:25" x14ac:dyDescent="0.2">
      <c r="A4371" s="37">
        <f t="shared" si="386"/>
        <v>4369</v>
      </c>
      <c r="B4371" s="38">
        <v>550.09199999999998</v>
      </c>
      <c r="H4371" s="37">
        <f t="shared" si="387"/>
        <v>4369</v>
      </c>
      <c r="I4371" s="42">
        <f t="shared" si="384"/>
        <v>550.1194187582563</v>
      </c>
      <c r="O4371" s="43"/>
      <c r="P4371" s="43"/>
      <c r="X4371" s="37">
        <f t="shared" si="385"/>
        <v>4374</v>
      </c>
      <c r="Y4371" s="38">
        <f t="shared" si="383"/>
        <v>550.43200000000002</v>
      </c>
    </row>
    <row r="4372" spans="1:25" x14ac:dyDescent="0.2">
      <c r="A4372" s="37">
        <f t="shared" si="386"/>
        <v>4370</v>
      </c>
      <c r="B4372" s="38">
        <v>550.16</v>
      </c>
      <c r="H4372" s="37">
        <f t="shared" si="387"/>
        <v>4370</v>
      </c>
      <c r="I4372" s="42">
        <f t="shared" si="384"/>
        <v>550.18758256274771</v>
      </c>
      <c r="O4372" s="43"/>
      <c r="P4372" s="43"/>
      <c r="X4372" s="37">
        <f t="shared" si="385"/>
        <v>4375</v>
      </c>
      <c r="Y4372" s="38">
        <f t="shared" si="383"/>
        <v>550.5</v>
      </c>
    </row>
    <row r="4373" spans="1:25" x14ac:dyDescent="0.2">
      <c r="A4373" s="37">
        <f t="shared" si="386"/>
        <v>4371</v>
      </c>
      <c r="B4373" s="38">
        <v>550.22799999999995</v>
      </c>
      <c r="H4373" s="37">
        <f t="shared" si="387"/>
        <v>4371</v>
      </c>
      <c r="I4373" s="42">
        <f t="shared" si="384"/>
        <v>550.25574636723911</v>
      </c>
      <c r="O4373" s="43"/>
      <c r="P4373" s="43"/>
      <c r="X4373" s="37">
        <f t="shared" si="385"/>
        <v>4376</v>
      </c>
      <c r="Y4373" s="38">
        <f t="shared" si="383"/>
        <v>550.56799999999998</v>
      </c>
    </row>
    <row r="4374" spans="1:25" x14ac:dyDescent="0.2">
      <c r="A4374" s="37">
        <f t="shared" si="386"/>
        <v>4372</v>
      </c>
      <c r="B4374" s="38">
        <v>550.29600000000005</v>
      </c>
      <c r="H4374" s="37">
        <f t="shared" si="387"/>
        <v>4372</v>
      </c>
      <c r="I4374" s="42">
        <f t="shared" si="384"/>
        <v>550.32391017173052</v>
      </c>
      <c r="O4374" s="43"/>
      <c r="P4374" s="43"/>
      <c r="X4374" s="37">
        <f t="shared" si="385"/>
        <v>4377</v>
      </c>
      <c r="Y4374" s="38">
        <f t="shared" si="383"/>
        <v>550.63599999999997</v>
      </c>
    </row>
    <row r="4375" spans="1:25" x14ac:dyDescent="0.2">
      <c r="A4375" s="37">
        <f t="shared" si="386"/>
        <v>4373</v>
      </c>
      <c r="B4375" s="38">
        <v>550.36400000000003</v>
      </c>
      <c r="H4375" s="37">
        <f t="shared" si="387"/>
        <v>4373</v>
      </c>
      <c r="I4375" s="42">
        <f t="shared" si="384"/>
        <v>550.39207397622192</v>
      </c>
      <c r="O4375" s="43"/>
      <c r="P4375" s="43"/>
      <c r="X4375" s="37">
        <f t="shared" si="385"/>
        <v>4378</v>
      </c>
      <c r="Y4375" s="38">
        <f t="shared" si="383"/>
        <v>550.70399999999995</v>
      </c>
    </row>
    <row r="4376" spans="1:25" x14ac:dyDescent="0.2">
      <c r="A4376" s="37">
        <f t="shared" si="386"/>
        <v>4374</v>
      </c>
      <c r="B4376" s="38">
        <v>550.43200000000002</v>
      </c>
      <c r="H4376" s="37">
        <f t="shared" si="387"/>
        <v>4374</v>
      </c>
      <c r="I4376" s="42">
        <f t="shared" si="384"/>
        <v>550.46023778071333</v>
      </c>
      <c r="O4376" s="43"/>
      <c r="P4376" s="43"/>
      <c r="X4376" s="37">
        <f t="shared" si="385"/>
        <v>4379</v>
      </c>
      <c r="Y4376" s="38">
        <f t="shared" si="383"/>
        <v>550.77200000000005</v>
      </c>
    </row>
    <row r="4377" spans="1:25" x14ac:dyDescent="0.2">
      <c r="A4377" s="37">
        <f t="shared" si="386"/>
        <v>4375</v>
      </c>
      <c r="B4377" s="38">
        <v>550.5</v>
      </c>
      <c r="H4377" s="37">
        <f t="shared" si="387"/>
        <v>4375</v>
      </c>
      <c r="I4377" s="42">
        <f t="shared" si="384"/>
        <v>550.52840158520473</v>
      </c>
      <c r="O4377" s="43"/>
      <c r="P4377" s="43"/>
      <c r="X4377" s="37">
        <f t="shared" si="385"/>
        <v>4380</v>
      </c>
      <c r="Y4377" s="38">
        <f t="shared" si="383"/>
        <v>550.84</v>
      </c>
    </row>
    <row r="4378" spans="1:25" x14ac:dyDescent="0.2">
      <c r="A4378" s="37">
        <f t="shared" si="386"/>
        <v>4376</v>
      </c>
      <c r="B4378" s="38">
        <v>550.56799999999998</v>
      </c>
      <c r="H4378" s="37">
        <f t="shared" si="387"/>
        <v>4376</v>
      </c>
      <c r="I4378" s="42">
        <f t="shared" si="384"/>
        <v>550.59656538969614</v>
      </c>
      <c r="O4378" s="43"/>
      <c r="P4378" s="43"/>
      <c r="X4378" s="37">
        <f t="shared" si="385"/>
        <v>4381</v>
      </c>
      <c r="Y4378" s="38">
        <f t="shared" si="383"/>
        <v>550.90800000000002</v>
      </c>
    </row>
    <row r="4379" spans="1:25" x14ac:dyDescent="0.2">
      <c r="A4379" s="37">
        <f t="shared" si="386"/>
        <v>4377</v>
      </c>
      <c r="B4379" s="38">
        <v>550.63599999999997</v>
      </c>
      <c r="H4379" s="37">
        <f t="shared" si="387"/>
        <v>4377</v>
      </c>
      <c r="I4379" s="42">
        <f t="shared" si="384"/>
        <v>550.66472919418754</v>
      </c>
      <c r="O4379" s="43"/>
      <c r="P4379" s="43"/>
      <c r="X4379" s="37">
        <f t="shared" si="385"/>
        <v>4382</v>
      </c>
      <c r="Y4379" s="38">
        <f t="shared" si="383"/>
        <v>550.976</v>
      </c>
    </row>
    <row r="4380" spans="1:25" x14ac:dyDescent="0.2">
      <c r="A4380" s="37">
        <f t="shared" si="386"/>
        <v>4378</v>
      </c>
      <c r="B4380" s="38">
        <v>550.70399999999995</v>
      </c>
      <c r="H4380" s="37">
        <f t="shared" si="387"/>
        <v>4378</v>
      </c>
      <c r="I4380" s="42">
        <f t="shared" si="384"/>
        <v>550.73289299867895</v>
      </c>
      <c r="O4380" s="43"/>
      <c r="P4380" s="43"/>
      <c r="X4380" s="37">
        <f t="shared" si="385"/>
        <v>4383</v>
      </c>
      <c r="Y4380" s="38">
        <f t="shared" si="383"/>
        <v>551.04399999999998</v>
      </c>
    </row>
    <row r="4381" spans="1:25" x14ac:dyDescent="0.2">
      <c r="A4381" s="37">
        <f t="shared" si="386"/>
        <v>4379</v>
      </c>
      <c r="B4381" s="38">
        <v>550.77200000000005</v>
      </c>
      <c r="H4381" s="37">
        <f t="shared" si="387"/>
        <v>4379</v>
      </c>
      <c r="I4381" s="42">
        <f t="shared" si="384"/>
        <v>550.80105680317035</v>
      </c>
      <c r="O4381" s="43"/>
      <c r="P4381" s="43"/>
      <c r="X4381" s="37">
        <f t="shared" si="385"/>
        <v>4384</v>
      </c>
      <c r="Y4381" s="38">
        <f t="shared" si="383"/>
        <v>551.11199999999997</v>
      </c>
    </row>
    <row r="4382" spans="1:25" x14ac:dyDescent="0.2">
      <c r="A4382" s="37">
        <f t="shared" si="386"/>
        <v>4380</v>
      </c>
      <c r="B4382" s="38">
        <v>550.84</v>
      </c>
      <c r="H4382" s="37">
        <f t="shared" si="387"/>
        <v>4380</v>
      </c>
      <c r="I4382" s="42">
        <f t="shared" si="384"/>
        <v>550.86922060766176</v>
      </c>
      <c r="O4382" s="43"/>
      <c r="P4382" s="43"/>
      <c r="X4382" s="37">
        <f t="shared" si="385"/>
        <v>4385</v>
      </c>
      <c r="Y4382" s="38">
        <f t="shared" ref="Y4382:Y4445" si="388">SUM(Y$3997+((Y$4997-Y$3997)*((X4382-X$3997)/(X$4997-X$3997))))</f>
        <v>551.17999999999995</v>
      </c>
    </row>
    <row r="4383" spans="1:25" x14ac:dyDescent="0.2">
      <c r="A4383" s="37">
        <f t="shared" si="386"/>
        <v>4381</v>
      </c>
      <c r="B4383" s="38">
        <v>550.90800000000002</v>
      </c>
      <c r="H4383" s="37">
        <f t="shared" si="387"/>
        <v>4381</v>
      </c>
      <c r="I4383" s="42">
        <f t="shared" si="384"/>
        <v>550.93738441215316</v>
      </c>
      <c r="O4383" s="43"/>
      <c r="P4383" s="43"/>
      <c r="X4383" s="37">
        <f t="shared" si="385"/>
        <v>4386</v>
      </c>
      <c r="Y4383" s="38">
        <f t="shared" si="388"/>
        <v>551.24800000000005</v>
      </c>
    </row>
    <row r="4384" spans="1:25" x14ac:dyDescent="0.2">
      <c r="A4384" s="37">
        <f t="shared" si="386"/>
        <v>4382</v>
      </c>
      <c r="B4384" s="38">
        <v>550.976</v>
      </c>
      <c r="H4384" s="37">
        <f t="shared" si="387"/>
        <v>4382</v>
      </c>
      <c r="I4384" s="42">
        <f t="shared" si="384"/>
        <v>551.00554821664468</v>
      </c>
      <c r="O4384" s="43"/>
      <c r="P4384" s="43"/>
      <c r="X4384" s="37">
        <f t="shared" si="385"/>
        <v>4387</v>
      </c>
      <c r="Y4384" s="38">
        <f t="shared" si="388"/>
        <v>551.31600000000003</v>
      </c>
    </row>
    <row r="4385" spans="1:25" x14ac:dyDescent="0.2">
      <c r="A4385" s="37">
        <f t="shared" si="386"/>
        <v>4383</v>
      </c>
      <c r="B4385" s="38">
        <v>551.04399999999998</v>
      </c>
      <c r="H4385" s="37">
        <f t="shared" si="387"/>
        <v>4383</v>
      </c>
      <c r="I4385" s="42">
        <f t="shared" si="384"/>
        <v>551.07371202113609</v>
      </c>
      <c r="O4385" s="43"/>
      <c r="P4385" s="43"/>
      <c r="X4385" s="37">
        <f t="shared" si="385"/>
        <v>4388</v>
      </c>
      <c r="Y4385" s="38">
        <f t="shared" si="388"/>
        <v>551.38400000000001</v>
      </c>
    </row>
    <row r="4386" spans="1:25" x14ac:dyDescent="0.2">
      <c r="A4386" s="37">
        <f t="shared" si="386"/>
        <v>4384</v>
      </c>
      <c r="B4386" s="38">
        <v>551.11199999999997</v>
      </c>
      <c r="H4386" s="37">
        <f t="shared" si="387"/>
        <v>4384</v>
      </c>
      <c r="I4386" s="42">
        <f t="shared" si="384"/>
        <v>551.14187582562749</v>
      </c>
      <c r="O4386" s="43"/>
      <c r="P4386" s="43"/>
      <c r="X4386" s="37">
        <f t="shared" si="385"/>
        <v>4389</v>
      </c>
      <c r="Y4386" s="38">
        <f t="shared" si="388"/>
        <v>551.452</v>
      </c>
    </row>
    <row r="4387" spans="1:25" x14ac:dyDescent="0.2">
      <c r="A4387" s="37">
        <f t="shared" si="386"/>
        <v>4385</v>
      </c>
      <c r="B4387" s="38">
        <v>551.17999999999995</v>
      </c>
      <c r="H4387" s="37">
        <f t="shared" si="387"/>
        <v>4385</v>
      </c>
      <c r="I4387" s="42">
        <f t="shared" si="384"/>
        <v>551.2100396301189</v>
      </c>
      <c r="O4387" s="43"/>
      <c r="P4387" s="43"/>
      <c r="X4387" s="37">
        <f t="shared" si="385"/>
        <v>4390</v>
      </c>
      <c r="Y4387" s="38">
        <f t="shared" si="388"/>
        <v>551.52</v>
      </c>
    </row>
    <row r="4388" spans="1:25" x14ac:dyDescent="0.2">
      <c r="A4388" s="37">
        <f t="shared" si="386"/>
        <v>4386</v>
      </c>
      <c r="B4388" s="38">
        <v>551.24800000000005</v>
      </c>
      <c r="H4388" s="37">
        <f t="shared" si="387"/>
        <v>4386</v>
      </c>
      <c r="I4388" s="42">
        <f t="shared" ref="I4388:I4451" si="389">SUM($F$48+(($F$49-$F$48)*((H4388-$E$48)/($E$49-$E$48))))</f>
        <v>551.2782034346103</v>
      </c>
      <c r="O4388" s="43"/>
      <c r="P4388" s="43"/>
      <c r="X4388" s="37">
        <f t="shared" si="385"/>
        <v>4391</v>
      </c>
      <c r="Y4388" s="38">
        <f t="shared" si="388"/>
        <v>551.58799999999997</v>
      </c>
    </row>
    <row r="4389" spans="1:25" x14ac:dyDescent="0.2">
      <c r="A4389" s="37">
        <f t="shared" si="386"/>
        <v>4387</v>
      </c>
      <c r="B4389" s="38">
        <v>551.31600000000003</v>
      </c>
      <c r="H4389" s="37">
        <f t="shared" si="387"/>
        <v>4387</v>
      </c>
      <c r="I4389" s="42">
        <f t="shared" si="389"/>
        <v>551.34636723910171</v>
      </c>
      <c r="O4389" s="43"/>
      <c r="P4389" s="43"/>
      <c r="X4389" s="37">
        <f t="shared" si="385"/>
        <v>4392</v>
      </c>
      <c r="Y4389" s="38">
        <f t="shared" si="388"/>
        <v>551.65599999999995</v>
      </c>
    </row>
    <row r="4390" spans="1:25" x14ac:dyDescent="0.2">
      <c r="A4390" s="37">
        <f t="shared" si="386"/>
        <v>4388</v>
      </c>
      <c r="B4390" s="38">
        <v>551.38400000000001</v>
      </c>
      <c r="H4390" s="37">
        <f t="shared" si="387"/>
        <v>4388</v>
      </c>
      <c r="I4390" s="42">
        <f t="shared" si="389"/>
        <v>551.41453104359312</v>
      </c>
      <c r="O4390" s="43"/>
      <c r="P4390" s="43"/>
      <c r="X4390" s="37">
        <f t="shared" si="385"/>
        <v>4393</v>
      </c>
      <c r="Y4390" s="38">
        <f t="shared" si="388"/>
        <v>551.72400000000005</v>
      </c>
    </row>
    <row r="4391" spans="1:25" x14ac:dyDescent="0.2">
      <c r="A4391" s="37">
        <f t="shared" si="386"/>
        <v>4389</v>
      </c>
      <c r="B4391" s="38">
        <v>551.452</v>
      </c>
      <c r="H4391" s="37">
        <f t="shared" si="387"/>
        <v>4389</v>
      </c>
      <c r="I4391" s="42">
        <f t="shared" si="389"/>
        <v>551.48269484808452</v>
      </c>
      <c r="O4391" s="43"/>
      <c r="P4391" s="43"/>
      <c r="X4391" s="37">
        <f t="shared" si="385"/>
        <v>4394</v>
      </c>
      <c r="Y4391" s="38">
        <f t="shared" si="388"/>
        <v>551.79200000000003</v>
      </c>
    </row>
    <row r="4392" spans="1:25" x14ac:dyDescent="0.2">
      <c r="A4392" s="37">
        <f t="shared" si="386"/>
        <v>4390</v>
      </c>
      <c r="B4392" s="38">
        <v>551.52</v>
      </c>
      <c r="H4392" s="37">
        <f t="shared" si="387"/>
        <v>4390</v>
      </c>
      <c r="I4392" s="42">
        <f t="shared" si="389"/>
        <v>551.55085865257593</v>
      </c>
      <c r="O4392" s="43"/>
      <c r="P4392" s="43"/>
      <c r="X4392" s="37">
        <f t="shared" si="385"/>
        <v>4395</v>
      </c>
      <c r="Y4392" s="38">
        <f t="shared" si="388"/>
        <v>551.86</v>
      </c>
    </row>
    <row r="4393" spans="1:25" x14ac:dyDescent="0.2">
      <c r="A4393" s="37">
        <f t="shared" si="386"/>
        <v>4391</v>
      </c>
      <c r="B4393" s="38">
        <v>551.58799999999997</v>
      </c>
      <c r="H4393" s="37">
        <f t="shared" si="387"/>
        <v>4391</v>
      </c>
      <c r="I4393" s="42">
        <f t="shared" si="389"/>
        <v>551.61902245706733</v>
      </c>
      <c r="O4393" s="43"/>
      <c r="P4393" s="43"/>
      <c r="X4393" s="37">
        <f t="shared" si="385"/>
        <v>4396</v>
      </c>
      <c r="Y4393" s="38">
        <f t="shared" si="388"/>
        <v>551.928</v>
      </c>
    </row>
    <row r="4394" spans="1:25" x14ac:dyDescent="0.2">
      <c r="A4394" s="37">
        <f t="shared" si="386"/>
        <v>4392</v>
      </c>
      <c r="B4394" s="38">
        <v>551.65599999999995</v>
      </c>
      <c r="H4394" s="37">
        <f t="shared" si="387"/>
        <v>4392</v>
      </c>
      <c r="I4394" s="42">
        <f t="shared" si="389"/>
        <v>551.68718626155874</v>
      </c>
      <c r="O4394" s="43"/>
      <c r="P4394" s="43"/>
      <c r="X4394" s="37">
        <f t="shared" si="385"/>
        <v>4397</v>
      </c>
      <c r="Y4394" s="38">
        <f t="shared" si="388"/>
        <v>551.99599999999998</v>
      </c>
    </row>
    <row r="4395" spans="1:25" x14ac:dyDescent="0.2">
      <c r="A4395" s="37">
        <f t="shared" si="386"/>
        <v>4393</v>
      </c>
      <c r="B4395" s="38">
        <v>551.72400000000005</v>
      </c>
      <c r="H4395" s="37">
        <f t="shared" si="387"/>
        <v>4393</v>
      </c>
      <c r="I4395" s="42">
        <f t="shared" si="389"/>
        <v>551.75535006605014</v>
      </c>
      <c r="O4395" s="43"/>
      <c r="P4395" s="43"/>
      <c r="X4395" s="37">
        <f t="shared" si="385"/>
        <v>4398</v>
      </c>
      <c r="Y4395" s="38">
        <f t="shared" si="388"/>
        <v>552.06399999999996</v>
      </c>
    </row>
    <row r="4396" spans="1:25" x14ac:dyDescent="0.2">
      <c r="A4396" s="37">
        <f t="shared" si="386"/>
        <v>4394</v>
      </c>
      <c r="B4396" s="38">
        <v>551.79200000000003</v>
      </c>
      <c r="H4396" s="37">
        <f t="shared" si="387"/>
        <v>4394</v>
      </c>
      <c r="I4396" s="42">
        <f t="shared" si="389"/>
        <v>551.82351387054155</v>
      </c>
      <c r="O4396" s="43"/>
      <c r="P4396" s="43"/>
      <c r="X4396" s="37">
        <f t="shared" si="385"/>
        <v>4399</v>
      </c>
      <c r="Y4396" s="38">
        <f t="shared" si="388"/>
        <v>552.13199999999995</v>
      </c>
    </row>
    <row r="4397" spans="1:25" x14ac:dyDescent="0.2">
      <c r="A4397" s="37">
        <f t="shared" si="386"/>
        <v>4395</v>
      </c>
      <c r="B4397" s="38">
        <v>551.86</v>
      </c>
      <c r="H4397" s="37">
        <f t="shared" si="387"/>
        <v>4395</v>
      </c>
      <c r="I4397" s="42">
        <f t="shared" si="389"/>
        <v>551.89167767503295</v>
      </c>
      <c r="O4397" s="43"/>
      <c r="P4397" s="43"/>
      <c r="X4397" s="37">
        <f t="shared" si="385"/>
        <v>4400</v>
      </c>
      <c r="Y4397" s="38">
        <f t="shared" si="388"/>
        <v>552.20000000000005</v>
      </c>
    </row>
    <row r="4398" spans="1:25" x14ac:dyDescent="0.2">
      <c r="A4398" s="37">
        <f t="shared" si="386"/>
        <v>4396</v>
      </c>
      <c r="B4398" s="38">
        <v>551.928</v>
      </c>
      <c r="H4398" s="37">
        <f t="shared" si="387"/>
        <v>4396</v>
      </c>
      <c r="I4398" s="42">
        <f t="shared" si="389"/>
        <v>551.95984147952447</v>
      </c>
      <c r="O4398" s="43"/>
      <c r="P4398" s="43"/>
      <c r="X4398" s="37">
        <f t="shared" si="385"/>
        <v>4401</v>
      </c>
      <c r="Y4398" s="38">
        <f t="shared" si="388"/>
        <v>552.26800000000003</v>
      </c>
    </row>
    <row r="4399" spans="1:25" x14ac:dyDescent="0.2">
      <c r="A4399" s="37">
        <f t="shared" si="386"/>
        <v>4397</v>
      </c>
      <c r="B4399" s="38">
        <v>551.99599999999998</v>
      </c>
      <c r="H4399" s="37">
        <f t="shared" si="387"/>
        <v>4397</v>
      </c>
      <c r="I4399" s="42">
        <f t="shared" si="389"/>
        <v>552.02800528401588</v>
      </c>
      <c r="O4399" s="43"/>
      <c r="P4399" s="43"/>
      <c r="X4399" s="37">
        <f t="shared" si="385"/>
        <v>4402</v>
      </c>
      <c r="Y4399" s="38">
        <f t="shared" si="388"/>
        <v>552.33600000000001</v>
      </c>
    </row>
    <row r="4400" spans="1:25" x14ac:dyDescent="0.2">
      <c r="A4400" s="37">
        <f t="shared" si="386"/>
        <v>4398</v>
      </c>
      <c r="B4400" s="38">
        <v>552.06399999999996</v>
      </c>
      <c r="H4400" s="37">
        <f t="shared" si="387"/>
        <v>4398</v>
      </c>
      <c r="I4400" s="42">
        <f t="shared" si="389"/>
        <v>552.09616908850728</v>
      </c>
      <c r="O4400" s="43"/>
      <c r="P4400" s="43"/>
      <c r="X4400" s="37">
        <f t="shared" si="385"/>
        <v>4403</v>
      </c>
      <c r="Y4400" s="38">
        <f t="shared" si="388"/>
        <v>552.404</v>
      </c>
    </row>
    <row r="4401" spans="1:25" x14ac:dyDescent="0.2">
      <c r="A4401" s="37">
        <f t="shared" si="386"/>
        <v>4399</v>
      </c>
      <c r="B4401" s="38">
        <v>552.13199999999995</v>
      </c>
      <c r="H4401" s="37">
        <f t="shared" si="387"/>
        <v>4399</v>
      </c>
      <c r="I4401" s="42">
        <f t="shared" si="389"/>
        <v>552.16433289299869</v>
      </c>
      <c r="O4401" s="43"/>
      <c r="P4401" s="43"/>
      <c r="X4401" s="37">
        <f t="shared" si="385"/>
        <v>4404</v>
      </c>
      <c r="Y4401" s="38">
        <f t="shared" si="388"/>
        <v>552.47199999999998</v>
      </c>
    </row>
    <row r="4402" spans="1:25" x14ac:dyDescent="0.2">
      <c r="A4402" s="37">
        <f t="shared" si="386"/>
        <v>4400</v>
      </c>
      <c r="B4402" s="38">
        <v>552.20000000000005</v>
      </c>
      <c r="H4402" s="37">
        <f t="shared" si="387"/>
        <v>4400</v>
      </c>
      <c r="I4402" s="42">
        <f t="shared" si="389"/>
        <v>552.23249669749009</v>
      </c>
      <c r="O4402" s="43"/>
      <c r="P4402" s="43"/>
      <c r="X4402" s="37">
        <f t="shared" si="385"/>
        <v>4405</v>
      </c>
      <c r="Y4402" s="38">
        <f t="shared" si="388"/>
        <v>552.54</v>
      </c>
    </row>
    <row r="4403" spans="1:25" x14ac:dyDescent="0.2">
      <c r="A4403" s="37">
        <f t="shared" si="386"/>
        <v>4401</v>
      </c>
      <c r="B4403" s="38">
        <v>552.26800000000003</v>
      </c>
      <c r="H4403" s="37">
        <f t="shared" si="387"/>
        <v>4401</v>
      </c>
      <c r="I4403" s="42">
        <f t="shared" si="389"/>
        <v>552.3006605019815</v>
      </c>
      <c r="O4403" s="43"/>
      <c r="P4403" s="43"/>
      <c r="X4403" s="37">
        <f t="shared" si="385"/>
        <v>4406</v>
      </c>
      <c r="Y4403" s="38">
        <f t="shared" si="388"/>
        <v>552.60799999999995</v>
      </c>
    </row>
    <row r="4404" spans="1:25" x14ac:dyDescent="0.2">
      <c r="A4404" s="37">
        <f t="shared" si="386"/>
        <v>4402</v>
      </c>
      <c r="B4404" s="38">
        <v>552.33600000000001</v>
      </c>
      <c r="H4404" s="37">
        <f t="shared" si="387"/>
        <v>4402</v>
      </c>
      <c r="I4404" s="42">
        <f t="shared" si="389"/>
        <v>552.3688243064729</v>
      </c>
      <c r="O4404" s="43"/>
      <c r="P4404" s="43"/>
      <c r="X4404" s="37">
        <f t="shared" si="385"/>
        <v>4407</v>
      </c>
      <c r="Y4404" s="38">
        <f t="shared" si="388"/>
        <v>552.67600000000004</v>
      </c>
    </row>
    <row r="4405" spans="1:25" x14ac:dyDescent="0.2">
      <c r="A4405" s="37">
        <f t="shared" si="386"/>
        <v>4403</v>
      </c>
      <c r="B4405" s="38">
        <v>552.404</v>
      </c>
      <c r="H4405" s="37">
        <f t="shared" si="387"/>
        <v>4403</v>
      </c>
      <c r="I4405" s="42">
        <f t="shared" si="389"/>
        <v>552.43698811096431</v>
      </c>
      <c r="O4405" s="43"/>
      <c r="P4405" s="43"/>
      <c r="X4405" s="37">
        <f t="shared" si="385"/>
        <v>4408</v>
      </c>
      <c r="Y4405" s="38">
        <f t="shared" si="388"/>
        <v>552.74400000000003</v>
      </c>
    </row>
    <row r="4406" spans="1:25" x14ac:dyDescent="0.2">
      <c r="A4406" s="37">
        <f t="shared" si="386"/>
        <v>4404</v>
      </c>
      <c r="B4406" s="38">
        <v>552.47199999999998</v>
      </c>
      <c r="H4406" s="37">
        <f t="shared" si="387"/>
        <v>4404</v>
      </c>
      <c r="I4406" s="42">
        <f t="shared" si="389"/>
        <v>552.50515191545571</v>
      </c>
      <c r="O4406" s="43"/>
      <c r="P4406" s="43"/>
      <c r="X4406" s="37">
        <f t="shared" si="385"/>
        <v>4409</v>
      </c>
      <c r="Y4406" s="38">
        <f t="shared" si="388"/>
        <v>552.81200000000001</v>
      </c>
    </row>
    <row r="4407" spans="1:25" x14ac:dyDescent="0.2">
      <c r="A4407" s="37">
        <f t="shared" si="386"/>
        <v>4405</v>
      </c>
      <c r="B4407" s="38">
        <v>552.54</v>
      </c>
      <c r="H4407" s="37">
        <f t="shared" si="387"/>
        <v>4405</v>
      </c>
      <c r="I4407" s="42">
        <f t="shared" si="389"/>
        <v>552.57331571994712</v>
      </c>
      <c r="O4407" s="43"/>
      <c r="P4407" s="43"/>
      <c r="X4407" s="37">
        <f t="shared" si="385"/>
        <v>4410</v>
      </c>
      <c r="Y4407" s="38">
        <f t="shared" si="388"/>
        <v>552.88</v>
      </c>
    </row>
    <row r="4408" spans="1:25" x14ac:dyDescent="0.2">
      <c r="A4408" s="37">
        <f t="shared" si="386"/>
        <v>4406</v>
      </c>
      <c r="B4408" s="38">
        <v>552.60799999999995</v>
      </c>
      <c r="H4408" s="37">
        <f t="shared" si="387"/>
        <v>4406</v>
      </c>
      <c r="I4408" s="42">
        <f t="shared" si="389"/>
        <v>552.64147952443852</v>
      </c>
      <c r="O4408" s="43"/>
      <c r="P4408" s="43"/>
      <c r="X4408" s="37">
        <f t="shared" si="385"/>
        <v>4411</v>
      </c>
      <c r="Y4408" s="38">
        <f t="shared" si="388"/>
        <v>552.94799999999998</v>
      </c>
    </row>
    <row r="4409" spans="1:25" x14ac:dyDescent="0.2">
      <c r="A4409" s="37">
        <f t="shared" si="386"/>
        <v>4407</v>
      </c>
      <c r="B4409" s="38">
        <v>552.67600000000004</v>
      </c>
      <c r="H4409" s="37">
        <f t="shared" si="387"/>
        <v>4407</v>
      </c>
      <c r="I4409" s="42">
        <f t="shared" si="389"/>
        <v>552.70964332892993</v>
      </c>
      <c r="O4409" s="43"/>
      <c r="P4409" s="43"/>
      <c r="X4409" s="37">
        <f t="shared" si="385"/>
        <v>4412</v>
      </c>
      <c r="Y4409" s="38">
        <f t="shared" si="388"/>
        <v>553.01599999999996</v>
      </c>
    </row>
    <row r="4410" spans="1:25" x14ac:dyDescent="0.2">
      <c r="A4410" s="37">
        <f t="shared" si="386"/>
        <v>4408</v>
      </c>
      <c r="B4410" s="38">
        <v>552.74400000000003</v>
      </c>
      <c r="H4410" s="37">
        <f t="shared" si="387"/>
        <v>4408</v>
      </c>
      <c r="I4410" s="42">
        <f t="shared" si="389"/>
        <v>552.77780713342133</v>
      </c>
      <c r="O4410" s="43"/>
      <c r="P4410" s="43"/>
      <c r="X4410" s="37">
        <f t="shared" si="385"/>
        <v>4413</v>
      </c>
      <c r="Y4410" s="38">
        <f t="shared" si="388"/>
        <v>553.08399999999995</v>
      </c>
    </row>
    <row r="4411" spans="1:25" x14ac:dyDescent="0.2">
      <c r="A4411" s="37">
        <f t="shared" si="386"/>
        <v>4409</v>
      </c>
      <c r="B4411" s="38">
        <v>552.81200000000001</v>
      </c>
      <c r="H4411" s="37">
        <f t="shared" si="387"/>
        <v>4409</v>
      </c>
      <c r="I4411" s="42">
        <f t="shared" si="389"/>
        <v>552.84597093791274</v>
      </c>
      <c r="O4411" s="43"/>
      <c r="P4411" s="43"/>
      <c r="X4411" s="37">
        <f t="shared" si="385"/>
        <v>4414</v>
      </c>
      <c r="Y4411" s="38">
        <f t="shared" si="388"/>
        <v>553.15200000000004</v>
      </c>
    </row>
    <row r="4412" spans="1:25" x14ac:dyDescent="0.2">
      <c r="A4412" s="37">
        <f t="shared" si="386"/>
        <v>4410</v>
      </c>
      <c r="B4412" s="38">
        <v>552.88</v>
      </c>
      <c r="H4412" s="37">
        <f t="shared" si="387"/>
        <v>4410</v>
      </c>
      <c r="I4412" s="42">
        <f t="shared" si="389"/>
        <v>552.91413474240426</v>
      </c>
      <c r="O4412" s="43"/>
      <c r="P4412" s="43"/>
      <c r="X4412" s="37">
        <f t="shared" si="385"/>
        <v>4415</v>
      </c>
      <c r="Y4412" s="38">
        <f t="shared" si="388"/>
        <v>553.22</v>
      </c>
    </row>
    <row r="4413" spans="1:25" x14ac:dyDescent="0.2">
      <c r="A4413" s="37">
        <f t="shared" si="386"/>
        <v>4411</v>
      </c>
      <c r="B4413" s="38">
        <v>552.94799999999998</v>
      </c>
      <c r="H4413" s="37">
        <f t="shared" si="387"/>
        <v>4411</v>
      </c>
      <c r="I4413" s="42">
        <f t="shared" si="389"/>
        <v>552.98229854689566</v>
      </c>
      <c r="O4413" s="43"/>
      <c r="P4413" s="43"/>
      <c r="X4413" s="37">
        <f t="shared" si="385"/>
        <v>4416</v>
      </c>
      <c r="Y4413" s="38">
        <f t="shared" si="388"/>
        <v>553.28800000000001</v>
      </c>
    </row>
    <row r="4414" spans="1:25" x14ac:dyDescent="0.2">
      <c r="A4414" s="37">
        <f t="shared" si="386"/>
        <v>4412</v>
      </c>
      <c r="B4414" s="38">
        <v>553.01599999999996</v>
      </c>
      <c r="H4414" s="37">
        <f t="shared" si="387"/>
        <v>4412</v>
      </c>
      <c r="I4414" s="42">
        <f t="shared" si="389"/>
        <v>553.05046235138707</v>
      </c>
      <c r="O4414" s="43"/>
      <c r="P4414" s="43"/>
      <c r="X4414" s="37">
        <f t="shared" si="385"/>
        <v>4417</v>
      </c>
      <c r="Y4414" s="38">
        <f t="shared" si="388"/>
        <v>553.35599999999999</v>
      </c>
    </row>
    <row r="4415" spans="1:25" x14ac:dyDescent="0.2">
      <c r="A4415" s="37">
        <f t="shared" si="386"/>
        <v>4413</v>
      </c>
      <c r="B4415" s="38">
        <v>553.08399999999995</v>
      </c>
      <c r="H4415" s="37">
        <f t="shared" si="387"/>
        <v>4413</v>
      </c>
      <c r="I4415" s="42">
        <f t="shared" si="389"/>
        <v>553.11862615587847</v>
      </c>
      <c r="O4415" s="43"/>
      <c r="P4415" s="43"/>
      <c r="X4415" s="37">
        <f t="shared" si="385"/>
        <v>4418</v>
      </c>
      <c r="Y4415" s="38">
        <f t="shared" si="388"/>
        <v>553.42399999999998</v>
      </c>
    </row>
    <row r="4416" spans="1:25" x14ac:dyDescent="0.2">
      <c r="A4416" s="37">
        <f t="shared" si="386"/>
        <v>4414</v>
      </c>
      <c r="B4416" s="38">
        <v>553.15200000000004</v>
      </c>
      <c r="H4416" s="37">
        <f t="shared" si="387"/>
        <v>4414</v>
      </c>
      <c r="I4416" s="42">
        <f t="shared" si="389"/>
        <v>553.18678996036988</v>
      </c>
      <c r="O4416" s="43"/>
      <c r="P4416" s="43"/>
      <c r="X4416" s="37">
        <f t="shared" si="385"/>
        <v>4419</v>
      </c>
      <c r="Y4416" s="38">
        <f t="shared" si="388"/>
        <v>553.49199999999996</v>
      </c>
    </row>
    <row r="4417" spans="1:25" x14ac:dyDescent="0.2">
      <c r="A4417" s="37">
        <f t="shared" si="386"/>
        <v>4415</v>
      </c>
      <c r="B4417" s="38">
        <v>553.22</v>
      </c>
      <c r="H4417" s="37">
        <f t="shared" si="387"/>
        <v>4415</v>
      </c>
      <c r="I4417" s="42">
        <f t="shared" si="389"/>
        <v>553.25495376486128</v>
      </c>
      <c r="O4417" s="43"/>
      <c r="P4417" s="43"/>
      <c r="X4417" s="37">
        <f t="shared" si="385"/>
        <v>4420</v>
      </c>
      <c r="Y4417" s="38">
        <f t="shared" si="388"/>
        <v>553.55999999999995</v>
      </c>
    </row>
    <row r="4418" spans="1:25" x14ac:dyDescent="0.2">
      <c r="A4418" s="37">
        <f t="shared" si="386"/>
        <v>4416</v>
      </c>
      <c r="B4418" s="38">
        <v>553.28800000000001</v>
      </c>
      <c r="H4418" s="37">
        <f t="shared" si="387"/>
        <v>4416</v>
      </c>
      <c r="I4418" s="42">
        <f t="shared" si="389"/>
        <v>553.32311756935269</v>
      </c>
      <c r="O4418" s="43"/>
      <c r="P4418" s="43"/>
      <c r="X4418" s="37">
        <f t="shared" si="385"/>
        <v>4421</v>
      </c>
      <c r="Y4418" s="38">
        <f t="shared" si="388"/>
        <v>553.62800000000004</v>
      </c>
    </row>
    <row r="4419" spans="1:25" x14ac:dyDescent="0.2">
      <c r="A4419" s="37">
        <f t="shared" si="386"/>
        <v>4417</v>
      </c>
      <c r="B4419" s="38">
        <v>553.35599999999999</v>
      </c>
      <c r="H4419" s="37">
        <f t="shared" si="387"/>
        <v>4417</v>
      </c>
      <c r="I4419" s="42">
        <f t="shared" si="389"/>
        <v>553.39128137384409</v>
      </c>
      <c r="O4419" s="43"/>
      <c r="P4419" s="43"/>
      <c r="X4419" s="37">
        <f t="shared" si="385"/>
        <v>4422</v>
      </c>
      <c r="Y4419" s="38">
        <f t="shared" si="388"/>
        <v>553.69600000000003</v>
      </c>
    </row>
    <row r="4420" spans="1:25" x14ac:dyDescent="0.2">
      <c r="A4420" s="37">
        <f t="shared" si="386"/>
        <v>4418</v>
      </c>
      <c r="B4420" s="38">
        <v>553.42399999999998</v>
      </c>
      <c r="H4420" s="37">
        <f t="shared" si="387"/>
        <v>4418</v>
      </c>
      <c r="I4420" s="42">
        <f t="shared" si="389"/>
        <v>553.4594451783355</v>
      </c>
      <c r="O4420" s="43"/>
      <c r="P4420" s="43"/>
      <c r="X4420" s="37">
        <f t="shared" ref="X4420:X4483" si="390">X4419+1</f>
        <v>4423</v>
      </c>
      <c r="Y4420" s="38">
        <f t="shared" si="388"/>
        <v>553.76400000000001</v>
      </c>
    </row>
    <row r="4421" spans="1:25" x14ac:dyDescent="0.2">
      <c r="A4421" s="37">
        <f t="shared" si="386"/>
        <v>4419</v>
      </c>
      <c r="B4421" s="38">
        <v>553.49199999999996</v>
      </c>
      <c r="H4421" s="37">
        <f t="shared" si="387"/>
        <v>4419</v>
      </c>
      <c r="I4421" s="42">
        <f t="shared" si="389"/>
        <v>553.52760898282691</v>
      </c>
      <c r="O4421" s="43"/>
      <c r="P4421" s="43"/>
      <c r="X4421" s="37">
        <f t="shared" si="390"/>
        <v>4424</v>
      </c>
      <c r="Y4421" s="38">
        <f t="shared" si="388"/>
        <v>553.83199999999999</v>
      </c>
    </row>
    <row r="4422" spans="1:25" x14ac:dyDescent="0.2">
      <c r="A4422" s="37">
        <f t="shared" si="386"/>
        <v>4420</v>
      </c>
      <c r="B4422" s="38">
        <v>553.55999999999995</v>
      </c>
      <c r="H4422" s="37">
        <f t="shared" si="387"/>
        <v>4420</v>
      </c>
      <c r="I4422" s="42">
        <f t="shared" si="389"/>
        <v>553.59577278731831</v>
      </c>
      <c r="O4422" s="43"/>
      <c r="P4422" s="43"/>
      <c r="X4422" s="37">
        <f t="shared" si="390"/>
        <v>4425</v>
      </c>
      <c r="Y4422" s="38">
        <f t="shared" si="388"/>
        <v>553.9</v>
      </c>
    </row>
    <row r="4423" spans="1:25" x14ac:dyDescent="0.2">
      <c r="A4423" s="37">
        <f t="shared" si="386"/>
        <v>4421</v>
      </c>
      <c r="B4423" s="38">
        <v>553.62800000000004</v>
      </c>
      <c r="H4423" s="37">
        <f t="shared" si="387"/>
        <v>4421</v>
      </c>
      <c r="I4423" s="42">
        <f t="shared" si="389"/>
        <v>553.66393659180972</v>
      </c>
      <c r="O4423" s="43"/>
      <c r="P4423" s="43"/>
      <c r="X4423" s="37">
        <f t="shared" si="390"/>
        <v>4426</v>
      </c>
      <c r="Y4423" s="38">
        <f t="shared" si="388"/>
        <v>553.96799999999996</v>
      </c>
    </row>
    <row r="4424" spans="1:25" x14ac:dyDescent="0.2">
      <c r="A4424" s="37">
        <f t="shared" si="386"/>
        <v>4422</v>
      </c>
      <c r="B4424" s="38">
        <v>553.69600000000003</v>
      </c>
      <c r="H4424" s="37">
        <f t="shared" si="387"/>
        <v>4422</v>
      </c>
      <c r="I4424" s="42">
        <f t="shared" si="389"/>
        <v>553.73210039630112</v>
      </c>
      <c r="O4424" s="43"/>
      <c r="P4424" s="43"/>
      <c r="X4424" s="37">
        <f t="shared" si="390"/>
        <v>4427</v>
      </c>
      <c r="Y4424" s="38">
        <f t="shared" si="388"/>
        <v>554.03599999999994</v>
      </c>
    </row>
    <row r="4425" spans="1:25" x14ac:dyDescent="0.2">
      <c r="A4425" s="37">
        <f t="shared" ref="A4425:A4488" si="391">A4424+1</f>
        <v>4423</v>
      </c>
      <c r="B4425" s="38">
        <v>553.76400000000001</v>
      </c>
      <c r="H4425" s="37">
        <f t="shared" ref="H4425:H4488" si="392">H4424+1</f>
        <v>4423</v>
      </c>
      <c r="I4425" s="42">
        <f t="shared" si="389"/>
        <v>553.80026420079253</v>
      </c>
      <c r="O4425" s="43"/>
      <c r="P4425" s="43"/>
      <c r="X4425" s="37">
        <f t="shared" si="390"/>
        <v>4428</v>
      </c>
      <c r="Y4425" s="38">
        <f t="shared" si="388"/>
        <v>554.10400000000004</v>
      </c>
    </row>
    <row r="4426" spans="1:25" x14ac:dyDescent="0.2">
      <c r="A4426" s="37">
        <f t="shared" si="391"/>
        <v>4424</v>
      </c>
      <c r="B4426" s="38">
        <v>553.83199999999999</v>
      </c>
      <c r="H4426" s="37">
        <f t="shared" si="392"/>
        <v>4424</v>
      </c>
      <c r="I4426" s="42">
        <f t="shared" si="389"/>
        <v>553.86842800528404</v>
      </c>
      <c r="O4426" s="43"/>
      <c r="P4426" s="43"/>
      <c r="X4426" s="37">
        <f t="shared" si="390"/>
        <v>4429</v>
      </c>
      <c r="Y4426" s="38">
        <f t="shared" si="388"/>
        <v>554.17200000000003</v>
      </c>
    </row>
    <row r="4427" spans="1:25" x14ac:dyDescent="0.2">
      <c r="A4427" s="37">
        <f t="shared" si="391"/>
        <v>4425</v>
      </c>
      <c r="B4427" s="38">
        <v>553.9</v>
      </c>
      <c r="H4427" s="37">
        <f t="shared" si="392"/>
        <v>4425</v>
      </c>
      <c r="I4427" s="42">
        <f t="shared" si="389"/>
        <v>553.93659180977545</v>
      </c>
      <c r="O4427" s="43"/>
      <c r="P4427" s="43"/>
      <c r="X4427" s="37">
        <f t="shared" si="390"/>
        <v>4430</v>
      </c>
      <c r="Y4427" s="38">
        <f t="shared" si="388"/>
        <v>554.24</v>
      </c>
    </row>
    <row r="4428" spans="1:25" x14ac:dyDescent="0.2">
      <c r="A4428" s="37">
        <f t="shared" si="391"/>
        <v>4426</v>
      </c>
      <c r="B4428" s="38">
        <v>553.96799999999996</v>
      </c>
      <c r="H4428" s="37">
        <f t="shared" si="392"/>
        <v>4426</v>
      </c>
      <c r="I4428" s="42">
        <f t="shared" si="389"/>
        <v>554.00475561426686</v>
      </c>
      <c r="O4428" s="43"/>
      <c r="P4428" s="43"/>
      <c r="X4428" s="37">
        <f t="shared" si="390"/>
        <v>4431</v>
      </c>
      <c r="Y4428" s="38">
        <f t="shared" si="388"/>
        <v>554.30799999999999</v>
      </c>
    </row>
    <row r="4429" spans="1:25" x14ac:dyDescent="0.2">
      <c r="A4429" s="37">
        <f t="shared" si="391"/>
        <v>4427</v>
      </c>
      <c r="B4429" s="38">
        <v>554.03599999999994</v>
      </c>
      <c r="H4429" s="37">
        <f t="shared" si="392"/>
        <v>4427</v>
      </c>
      <c r="I4429" s="42">
        <f t="shared" si="389"/>
        <v>554.07291941875826</v>
      </c>
      <c r="O4429" s="43"/>
      <c r="P4429" s="43"/>
      <c r="X4429" s="37">
        <f t="shared" si="390"/>
        <v>4432</v>
      </c>
      <c r="Y4429" s="38">
        <f t="shared" si="388"/>
        <v>554.37599999999998</v>
      </c>
    </row>
    <row r="4430" spans="1:25" x14ac:dyDescent="0.2">
      <c r="A4430" s="37">
        <f t="shared" si="391"/>
        <v>4428</v>
      </c>
      <c r="B4430" s="38">
        <v>554.10400000000004</v>
      </c>
      <c r="H4430" s="37">
        <f t="shared" si="392"/>
        <v>4428</v>
      </c>
      <c r="I4430" s="42">
        <f t="shared" si="389"/>
        <v>554.14108322324967</v>
      </c>
      <c r="O4430" s="43"/>
      <c r="P4430" s="43"/>
      <c r="X4430" s="37">
        <f t="shared" si="390"/>
        <v>4433</v>
      </c>
      <c r="Y4430" s="38">
        <f t="shared" si="388"/>
        <v>554.44399999999996</v>
      </c>
    </row>
    <row r="4431" spans="1:25" x14ac:dyDescent="0.2">
      <c r="A4431" s="37">
        <f t="shared" si="391"/>
        <v>4429</v>
      </c>
      <c r="B4431" s="38">
        <v>554.17200000000003</v>
      </c>
      <c r="H4431" s="37">
        <f t="shared" si="392"/>
        <v>4429</v>
      </c>
      <c r="I4431" s="42">
        <f t="shared" si="389"/>
        <v>554.20924702774107</v>
      </c>
      <c r="O4431" s="43"/>
      <c r="P4431" s="43"/>
      <c r="X4431" s="37">
        <f t="shared" si="390"/>
        <v>4434</v>
      </c>
      <c r="Y4431" s="38">
        <f t="shared" si="388"/>
        <v>554.51199999999994</v>
      </c>
    </row>
    <row r="4432" spans="1:25" x14ac:dyDescent="0.2">
      <c r="A4432" s="37">
        <f t="shared" si="391"/>
        <v>4430</v>
      </c>
      <c r="B4432" s="38">
        <v>554.24</v>
      </c>
      <c r="H4432" s="37">
        <f t="shared" si="392"/>
        <v>4430</v>
      </c>
      <c r="I4432" s="42">
        <f t="shared" si="389"/>
        <v>554.27741083223248</v>
      </c>
      <c r="O4432" s="43"/>
      <c r="P4432" s="43"/>
      <c r="X4432" s="37">
        <f t="shared" si="390"/>
        <v>4435</v>
      </c>
      <c r="Y4432" s="38">
        <f t="shared" si="388"/>
        <v>554.58000000000004</v>
      </c>
    </row>
    <row r="4433" spans="1:25" x14ac:dyDescent="0.2">
      <c r="A4433" s="37">
        <f t="shared" si="391"/>
        <v>4431</v>
      </c>
      <c r="B4433" s="38">
        <v>554.30799999999999</v>
      </c>
      <c r="H4433" s="37">
        <f t="shared" si="392"/>
        <v>4431</v>
      </c>
      <c r="I4433" s="42">
        <f t="shared" si="389"/>
        <v>554.34557463672388</v>
      </c>
      <c r="O4433" s="43"/>
      <c r="P4433" s="43"/>
      <c r="X4433" s="37">
        <f t="shared" si="390"/>
        <v>4436</v>
      </c>
      <c r="Y4433" s="38">
        <f t="shared" si="388"/>
        <v>554.64800000000002</v>
      </c>
    </row>
    <row r="4434" spans="1:25" x14ac:dyDescent="0.2">
      <c r="A4434" s="37">
        <f t="shared" si="391"/>
        <v>4432</v>
      </c>
      <c r="B4434" s="38">
        <v>554.37599999999998</v>
      </c>
      <c r="H4434" s="37">
        <f t="shared" si="392"/>
        <v>4432</v>
      </c>
      <c r="I4434" s="42">
        <f t="shared" si="389"/>
        <v>554.41373844121529</v>
      </c>
      <c r="O4434" s="43"/>
      <c r="P4434" s="43"/>
      <c r="X4434" s="37">
        <f t="shared" si="390"/>
        <v>4437</v>
      </c>
      <c r="Y4434" s="38">
        <f t="shared" si="388"/>
        <v>554.71600000000001</v>
      </c>
    </row>
    <row r="4435" spans="1:25" x14ac:dyDescent="0.2">
      <c r="A4435" s="37">
        <f t="shared" si="391"/>
        <v>4433</v>
      </c>
      <c r="B4435" s="38">
        <v>554.44399999999996</v>
      </c>
      <c r="H4435" s="37">
        <f t="shared" si="392"/>
        <v>4433</v>
      </c>
      <c r="I4435" s="42">
        <f t="shared" si="389"/>
        <v>554.48190224570669</v>
      </c>
      <c r="O4435" s="43"/>
      <c r="P4435" s="43"/>
      <c r="X4435" s="37">
        <f t="shared" si="390"/>
        <v>4438</v>
      </c>
      <c r="Y4435" s="38">
        <f t="shared" si="388"/>
        <v>554.78399999999999</v>
      </c>
    </row>
    <row r="4436" spans="1:25" x14ac:dyDescent="0.2">
      <c r="A4436" s="37">
        <f t="shared" si="391"/>
        <v>4434</v>
      </c>
      <c r="B4436" s="38">
        <v>554.51199999999994</v>
      </c>
      <c r="H4436" s="37">
        <f t="shared" si="392"/>
        <v>4434</v>
      </c>
      <c r="I4436" s="42">
        <f t="shared" si="389"/>
        <v>554.5500660501981</v>
      </c>
      <c r="O4436" s="43"/>
      <c r="P4436" s="43"/>
      <c r="X4436" s="37">
        <f t="shared" si="390"/>
        <v>4439</v>
      </c>
      <c r="Y4436" s="38">
        <f t="shared" si="388"/>
        <v>554.85199999999998</v>
      </c>
    </row>
    <row r="4437" spans="1:25" x14ac:dyDescent="0.2">
      <c r="A4437" s="37">
        <f t="shared" si="391"/>
        <v>4435</v>
      </c>
      <c r="B4437" s="38">
        <v>554.58000000000004</v>
      </c>
      <c r="H4437" s="37">
        <f t="shared" si="392"/>
        <v>4435</v>
      </c>
      <c r="I4437" s="42">
        <f t="shared" si="389"/>
        <v>554.6182298546895</v>
      </c>
      <c r="O4437" s="43"/>
      <c r="P4437" s="43"/>
      <c r="X4437" s="37">
        <f t="shared" si="390"/>
        <v>4440</v>
      </c>
      <c r="Y4437" s="38">
        <f t="shared" si="388"/>
        <v>554.91999999999996</v>
      </c>
    </row>
    <row r="4438" spans="1:25" x14ac:dyDescent="0.2">
      <c r="A4438" s="37">
        <f t="shared" si="391"/>
        <v>4436</v>
      </c>
      <c r="B4438" s="38">
        <v>554.64800000000002</v>
      </c>
      <c r="H4438" s="37">
        <f t="shared" si="392"/>
        <v>4436</v>
      </c>
      <c r="I4438" s="42">
        <f t="shared" si="389"/>
        <v>554.68639365918091</v>
      </c>
      <c r="O4438" s="43"/>
      <c r="P4438" s="43"/>
      <c r="X4438" s="37">
        <f t="shared" si="390"/>
        <v>4441</v>
      </c>
      <c r="Y4438" s="38">
        <f t="shared" si="388"/>
        <v>554.98800000000006</v>
      </c>
    </row>
    <row r="4439" spans="1:25" x14ac:dyDescent="0.2">
      <c r="A4439" s="37">
        <f t="shared" si="391"/>
        <v>4437</v>
      </c>
      <c r="B4439" s="38">
        <v>554.71600000000001</v>
      </c>
      <c r="H4439" s="37">
        <f t="shared" si="392"/>
        <v>4437</v>
      </c>
      <c r="I4439" s="42">
        <f t="shared" si="389"/>
        <v>554.75455746367231</v>
      </c>
      <c r="O4439" s="43"/>
      <c r="P4439" s="43"/>
      <c r="X4439" s="37">
        <f t="shared" si="390"/>
        <v>4442</v>
      </c>
      <c r="Y4439" s="38">
        <f t="shared" si="388"/>
        <v>555.05600000000004</v>
      </c>
    </row>
    <row r="4440" spans="1:25" x14ac:dyDescent="0.2">
      <c r="A4440" s="37">
        <f t="shared" si="391"/>
        <v>4438</v>
      </c>
      <c r="B4440" s="38">
        <v>554.78399999999999</v>
      </c>
      <c r="H4440" s="37">
        <f t="shared" si="392"/>
        <v>4438</v>
      </c>
      <c r="I4440" s="42">
        <f t="shared" si="389"/>
        <v>554.82272126816383</v>
      </c>
      <c r="O4440" s="43"/>
      <c r="P4440" s="43"/>
      <c r="X4440" s="37">
        <f t="shared" si="390"/>
        <v>4443</v>
      </c>
      <c r="Y4440" s="38">
        <f t="shared" si="388"/>
        <v>555.12400000000002</v>
      </c>
    </row>
    <row r="4441" spans="1:25" x14ac:dyDescent="0.2">
      <c r="A4441" s="37">
        <f t="shared" si="391"/>
        <v>4439</v>
      </c>
      <c r="B4441" s="38">
        <v>554.85199999999998</v>
      </c>
      <c r="H4441" s="37">
        <f t="shared" si="392"/>
        <v>4439</v>
      </c>
      <c r="I4441" s="42">
        <f t="shared" si="389"/>
        <v>554.89088507265524</v>
      </c>
      <c r="O4441" s="43"/>
      <c r="P4441" s="43"/>
      <c r="X4441" s="37">
        <f t="shared" si="390"/>
        <v>4444</v>
      </c>
      <c r="Y4441" s="38">
        <f t="shared" si="388"/>
        <v>555.19200000000001</v>
      </c>
    </row>
    <row r="4442" spans="1:25" x14ac:dyDescent="0.2">
      <c r="A4442" s="37">
        <f t="shared" si="391"/>
        <v>4440</v>
      </c>
      <c r="B4442" s="38">
        <v>554.91999999999996</v>
      </c>
      <c r="H4442" s="37">
        <f t="shared" si="392"/>
        <v>4440</v>
      </c>
      <c r="I4442" s="42">
        <f t="shared" si="389"/>
        <v>554.95904887714664</v>
      </c>
      <c r="O4442" s="43"/>
      <c r="P4442" s="43"/>
      <c r="X4442" s="37">
        <f t="shared" si="390"/>
        <v>4445</v>
      </c>
      <c r="Y4442" s="38">
        <f t="shared" si="388"/>
        <v>555.26</v>
      </c>
    </row>
    <row r="4443" spans="1:25" x14ac:dyDescent="0.2">
      <c r="A4443" s="37">
        <f t="shared" si="391"/>
        <v>4441</v>
      </c>
      <c r="B4443" s="38">
        <v>554.98800000000006</v>
      </c>
      <c r="H4443" s="37">
        <f t="shared" si="392"/>
        <v>4441</v>
      </c>
      <c r="I4443" s="42">
        <f t="shared" si="389"/>
        <v>555.02721268163805</v>
      </c>
      <c r="O4443" s="43"/>
      <c r="P4443" s="43"/>
      <c r="X4443" s="37">
        <f t="shared" si="390"/>
        <v>4446</v>
      </c>
      <c r="Y4443" s="38">
        <f t="shared" si="388"/>
        <v>555.32799999999997</v>
      </c>
    </row>
    <row r="4444" spans="1:25" x14ac:dyDescent="0.2">
      <c r="A4444" s="37">
        <f t="shared" si="391"/>
        <v>4442</v>
      </c>
      <c r="B4444" s="38">
        <v>555.05600000000004</v>
      </c>
      <c r="H4444" s="37">
        <f t="shared" si="392"/>
        <v>4442</v>
      </c>
      <c r="I4444" s="42">
        <f t="shared" si="389"/>
        <v>555.09537648612945</v>
      </c>
      <c r="O4444" s="43"/>
      <c r="P4444" s="43"/>
      <c r="X4444" s="37">
        <f t="shared" si="390"/>
        <v>4447</v>
      </c>
      <c r="Y4444" s="38">
        <f t="shared" si="388"/>
        <v>555.39599999999996</v>
      </c>
    </row>
    <row r="4445" spans="1:25" x14ac:dyDescent="0.2">
      <c r="A4445" s="37">
        <f t="shared" si="391"/>
        <v>4443</v>
      </c>
      <c r="B4445" s="38">
        <v>555.12400000000002</v>
      </c>
      <c r="H4445" s="37">
        <f t="shared" si="392"/>
        <v>4443</v>
      </c>
      <c r="I4445" s="42">
        <f t="shared" si="389"/>
        <v>555.16354029062086</v>
      </c>
      <c r="O4445" s="43"/>
      <c r="P4445" s="43"/>
      <c r="X4445" s="37">
        <f t="shared" si="390"/>
        <v>4448</v>
      </c>
      <c r="Y4445" s="38">
        <f t="shared" si="388"/>
        <v>555.46400000000006</v>
      </c>
    </row>
    <row r="4446" spans="1:25" x14ac:dyDescent="0.2">
      <c r="A4446" s="37">
        <f t="shared" si="391"/>
        <v>4444</v>
      </c>
      <c r="B4446" s="38">
        <v>555.19200000000001</v>
      </c>
      <c r="H4446" s="37">
        <f t="shared" si="392"/>
        <v>4444</v>
      </c>
      <c r="I4446" s="42">
        <f t="shared" si="389"/>
        <v>555.23170409511226</v>
      </c>
      <c r="O4446" s="43"/>
      <c r="P4446" s="43"/>
      <c r="X4446" s="37">
        <f t="shared" si="390"/>
        <v>4449</v>
      </c>
      <c r="Y4446" s="38">
        <f t="shared" ref="Y4446:Y4509" si="393">SUM(Y$3997+((Y$4997-Y$3997)*((X4446-X$3997)/(X$4997-X$3997))))</f>
        <v>555.53200000000004</v>
      </c>
    </row>
    <row r="4447" spans="1:25" x14ac:dyDescent="0.2">
      <c r="A4447" s="37">
        <f t="shared" si="391"/>
        <v>4445</v>
      </c>
      <c r="B4447" s="38">
        <v>555.26</v>
      </c>
      <c r="H4447" s="37">
        <f t="shared" si="392"/>
        <v>4445</v>
      </c>
      <c r="I4447" s="42">
        <f t="shared" si="389"/>
        <v>555.29986789960367</v>
      </c>
      <c r="O4447" s="43"/>
      <c r="P4447" s="43"/>
      <c r="X4447" s="37">
        <f t="shared" si="390"/>
        <v>4450</v>
      </c>
      <c r="Y4447" s="38">
        <f t="shared" si="393"/>
        <v>555.6</v>
      </c>
    </row>
    <row r="4448" spans="1:25" x14ac:dyDescent="0.2">
      <c r="A4448" s="37">
        <f t="shared" si="391"/>
        <v>4446</v>
      </c>
      <c r="B4448" s="38">
        <v>555.32799999999997</v>
      </c>
      <c r="H4448" s="37">
        <f t="shared" si="392"/>
        <v>4446</v>
      </c>
      <c r="I4448" s="42">
        <f t="shared" si="389"/>
        <v>555.36803170409507</v>
      </c>
      <c r="O4448" s="43"/>
      <c r="P4448" s="43"/>
      <c r="X4448" s="37">
        <f t="shared" si="390"/>
        <v>4451</v>
      </c>
      <c r="Y4448" s="38">
        <f t="shared" si="393"/>
        <v>555.66800000000001</v>
      </c>
    </row>
    <row r="4449" spans="1:25" x14ac:dyDescent="0.2">
      <c r="A4449" s="37">
        <f t="shared" si="391"/>
        <v>4447</v>
      </c>
      <c r="B4449" s="38">
        <v>555.39599999999996</v>
      </c>
      <c r="H4449" s="37">
        <f t="shared" si="392"/>
        <v>4447</v>
      </c>
      <c r="I4449" s="42">
        <f t="shared" si="389"/>
        <v>555.43619550858648</v>
      </c>
      <c r="O4449" s="43"/>
      <c r="P4449" s="43"/>
      <c r="X4449" s="37">
        <f t="shared" si="390"/>
        <v>4452</v>
      </c>
      <c r="Y4449" s="38">
        <f t="shared" si="393"/>
        <v>555.73599999999999</v>
      </c>
    </row>
    <row r="4450" spans="1:25" x14ac:dyDescent="0.2">
      <c r="A4450" s="37">
        <f t="shared" si="391"/>
        <v>4448</v>
      </c>
      <c r="B4450" s="38">
        <v>555.46400000000006</v>
      </c>
      <c r="H4450" s="37">
        <f t="shared" si="392"/>
        <v>4448</v>
      </c>
      <c r="I4450" s="42">
        <f t="shared" si="389"/>
        <v>555.50435931307788</v>
      </c>
      <c r="O4450" s="43"/>
      <c r="P4450" s="43"/>
      <c r="X4450" s="37">
        <f t="shared" si="390"/>
        <v>4453</v>
      </c>
      <c r="Y4450" s="38">
        <f t="shared" si="393"/>
        <v>555.80399999999997</v>
      </c>
    </row>
    <row r="4451" spans="1:25" x14ac:dyDescent="0.2">
      <c r="A4451" s="37">
        <f t="shared" si="391"/>
        <v>4449</v>
      </c>
      <c r="B4451" s="38">
        <v>555.53200000000004</v>
      </c>
      <c r="H4451" s="37">
        <f t="shared" si="392"/>
        <v>4449</v>
      </c>
      <c r="I4451" s="42">
        <f t="shared" si="389"/>
        <v>555.57252311756929</v>
      </c>
      <c r="O4451" s="43"/>
      <c r="P4451" s="43"/>
      <c r="X4451" s="37">
        <f t="shared" si="390"/>
        <v>4454</v>
      </c>
      <c r="Y4451" s="38">
        <f t="shared" si="393"/>
        <v>555.87199999999996</v>
      </c>
    </row>
    <row r="4452" spans="1:25" x14ac:dyDescent="0.2">
      <c r="A4452" s="37">
        <f t="shared" si="391"/>
        <v>4450</v>
      </c>
      <c r="B4452" s="38">
        <v>555.6</v>
      </c>
      <c r="H4452" s="37">
        <f t="shared" si="392"/>
        <v>4450</v>
      </c>
      <c r="I4452" s="42">
        <f t="shared" ref="I4452:I4515" si="394">SUM($F$48+(($F$49-$F$48)*((H4452-$E$48)/($E$49-$E$48))))</f>
        <v>555.64068692206069</v>
      </c>
      <c r="O4452" s="43"/>
      <c r="P4452" s="43"/>
      <c r="X4452" s="37">
        <f t="shared" si="390"/>
        <v>4455</v>
      </c>
      <c r="Y4452" s="38">
        <f t="shared" si="393"/>
        <v>555.94000000000005</v>
      </c>
    </row>
    <row r="4453" spans="1:25" x14ac:dyDescent="0.2">
      <c r="A4453" s="37">
        <f t="shared" si="391"/>
        <v>4451</v>
      </c>
      <c r="B4453" s="38">
        <v>555.66800000000001</v>
      </c>
      <c r="H4453" s="37">
        <f t="shared" si="392"/>
        <v>4451</v>
      </c>
      <c r="I4453" s="42">
        <f t="shared" si="394"/>
        <v>555.7088507265521</v>
      </c>
      <c r="O4453" s="43"/>
      <c r="P4453" s="43"/>
      <c r="X4453" s="37">
        <f t="shared" si="390"/>
        <v>4456</v>
      </c>
      <c r="Y4453" s="38">
        <f t="shared" si="393"/>
        <v>556.00800000000004</v>
      </c>
    </row>
    <row r="4454" spans="1:25" x14ac:dyDescent="0.2">
      <c r="A4454" s="37">
        <f t="shared" si="391"/>
        <v>4452</v>
      </c>
      <c r="B4454" s="38">
        <v>555.73599999999999</v>
      </c>
      <c r="H4454" s="37">
        <f t="shared" si="392"/>
        <v>4452</v>
      </c>
      <c r="I4454" s="42">
        <f t="shared" si="394"/>
        <v>555.77701453104362</v>
      </c>
      <c r="O4454" s="43"/>
      <c r="P4454" s="43"/>
      <c r="X4454" s="37">
        <f t="shared" si="390"/>
        <v>4457</v>
      </c>
      <c r="Y4454" s="38">
        <f t="shared" si="393"/>
        <v>556.07600000000002</v>
      </c>
    </row>
    <row r="4455" spans="1:25" x14ac:dyDescent="0.2">
      <c r="A4455" s="37">
        <f t="shared" si="391"/>
        <v>4453</v>
      </c>
      <c r="B4455" s="38">
        <v>555.80399999999997</v>
      </c>
      <c r="H4455" s="37">
        <f t="shared" si="392"/>
        <v>4453</v>
      </c>
      <c r="I4455" s="42">
        <f t="shared" si="394"/>
        <v>555.84517833553502</v>
      </c>
      <c r="O4455" s="43"/>
      <c r="P4455" s="43"/>
      <c r="X4455" s="37">
        <f t="shared" si="390"/>
        <v>4458</v>
      </c>
      <c r="Y4455" s="38">
        <f t="shared" si="393"/>
        <v>556.14400000000001</v>
      </c>
    </row>
    <row r="4456" spans="1:25" x14ac:dyDescent="0.2">
      <c r="A4456" s="37">
        <f t="shared" si="391"/>
        <v>4454</v>
      </c>
      <c r="B4456" s="38">
        <v>555.87199999999996</v>
      </c>
      <c r="H4456" s="37">
        <f t="shared" si="392"/>
        <v>4454</v>
      </c>
      <c r="I4456" s="42">
        <f t="shared" si="394"/>
        <v>555.91334214002643</v>
      </c>
      <c r="O4456" s="43"/>
      <c r="P4456" s="43"/>
      <c r="X4456" s="37">
        <f t="shared" si="390"/>
        <v>4459</v>
      </c>
      <c r="Y4456" s="38">
        <f t="shared" si="393"/>
        <v>556.21199999999999</v>
      </c>
    </row>
    <row r="4457" spans="1:25" x14ac:dyDescent="0.2">
      <c r="A4457" s="37">
        <f t="shared" si="391"/>
        <v>4455</v>
      </c>
      <c r="B4457" s="38">
        <v>555.94000000000005</v>
      </c>
      <c r="H4457" s="37">
        <f t="shared" si="392"/>
        <v>4455</v>
      </c>
      <c r="I4457" s="42">
        <f t="shared" si="394"/>
        <v>555.98150594451783</v>
      </c>
      <c r="O4457" s="43"/>
      <c r="P4457" s="43"/>
      <c r="X4457" s="37">
        <f t="shared" si="390"/>
        <v>4460</v>
      </c>
      <c r="Y4457" s="38">
        <f t="shared" si="393"/>
        <v>556.28</v>
      </c>
    </row>
    <row r="4458" spans="1:25" x14ac:dyDescent="0.2">
      <c r="A4458" s="37">
        <f t="shared" si="391"/>
        <v>4456</v>
      </c>
      <c r="B4458" s="38">
        <v>556.00800000000004</v>
      </c>
      <c r="H4458" s="37">
        <f t="shared" si="392"/>
        <v>4456</v>
      </c>
      <c r="I4458" s="42">
        <f t="shared" si="394"/>
        <v>556.04966974900924</v>
      </c>
      <c r="O4458" s="43"/>
      <c r="P4458" s="43"/>
      <c r="X4458" s="37">
        <f t="shared" si="390"/>
        <v>4461</v>
      </c>
      <c r="Y4458" s="38">
        <f t="shared" si="393"/>
        <v>556.34799999999996</v>
      </c>
    </row>
    <row r="4459" spans="1:25" x14ac:dyDescent="0.2">
      <c r="A4459" s="37">
        <f t="shared" si="391"/>
        <v>4457</v>
      </c>
      <c r="B4459" s="38">
        <v>556.07600000000002</v>
      </c>
      <c r="H4459" s="37">
        <f t="shared" si="392"/>
        <v>4457</v>
      </c>
      <c r="I4459" s="42">
        <f t="shared" si="394"/>
        <v>556.11783355350065</v>
      </c>
      <c r="O4459" s="43"/>
      <c r="P4459" s="43"/>
      <c r="X4459" s="37">
        <f t="shared" si="390"/>
        <v>4462</v>
      </c>
      <c r="Y4459" s="38">
        <f t="shared" si="393"/>
        <v>556.41600000000005</v>
      </c>
    </row>
    <row r="4460" spans="1:25" x14ac:dyDescent="0.2">
      <c r="A4460" s="37">
        <f t="shared" si="391"/>
        <v>4458</v>
      </c>
      <c r="B4460" s="38">
        <v>556.14400000000001</v>
      </c>
      <c r="H4460" s="37">
        <f t="shared" si="392"/>
        <v>4458</v>
      </c>
      <c r="I4460" s="42">
        <f t="shared" si="394"/>
        <v>556.18599735799205</v>
      </c>
      <c r="O4460" s="43"/>
      <c r="P4460" s="43"/>
      <c r="X4460" s="37">
        <f t="shared" si="390"/>
        <v>4463</v>
      </c>
      <c r="Y4460" s="38">
        <f t="shared" si="393"/>
        <v>556.48400000000004</v>
      </c>
    </row>
    <row r="4461" spans="1:25" x14ac:dyDescent="0.2">
      <c r="A4461" s="37">
        <f t="shared" si="391"/>
        <v>4459</v>
      </c>
      <c r="B4461" s="38">
        <v>556.21199999999999</v>
      </c>
      <c r="H4461" s="37">
        <f t="shared" si="392"/>
        <v>4459</v>
      </c>
      <c r="I4461" s="42">
        <f t="shared" si="394"/>
        <v>556.25416116248346</v>
      </c>
      <c r="O4461" s="43"/>
      <c r="P4461" s="43"/>
      <c r="X4461" s="37">
        <f t="shared" si="390"/>
        <v>4464</v>
      </c>
      <c r="Y4461" s="38">
        <f t="shared" si="393"/>
        <v>556.55200000000002</v>
      </c>
    </row>
    <row r="4462" spans="1:25" x14ac:dyDescent="0.2">
      <c r="A4462" s="37">
        <f t="shared" si="391"/>
        <v>4460</v>
      </c>
      <c r="B4462" s="38">
        <v>556.28</v>
      </c>
      <c r="H4462" s="37">
        <f t="shared" si="392"/>
        <v>4460</v>
      </c>
      <c r="I4462" s="42">
        <f t="shared" si="394"/>
        <v>556.32232496697486</v>
      </c>
      <c r="O4462" s="43"/>
      <c r="P4462" s="43"/>
      <c r="X4462" s="37">
        <f t="shared" si="390"/>
        <v>4465</v>
      </c>
      <c r="Y4462" s="38">
        <f t="shared" si="393"/>
        <v>556.62</v>
      </c>
    </row>
    <row r="4463" spans="1:25" x14ac:dyDescent="0.2">
      <c r="A4463" s="37">
        <f t="shared" si="391"/>
        <v>4461</v>
      </c>
      <c r="B4463" s="38">
        <v>556.34799999999996</v>
      </c>
      <c r="H4463" s="37">
        <f t="shared" si="392"/>
        <v>4461</v>
      </c>
      <c r="I4463" s="42">
        <f t="shared" si="394"/>
        <v>556.39048877146627</v>
      </c>
      <c r="O4463" s="43"/>
      <c r="P4463" s="43"/>
      <c r="X4463" s="37">
        <f t="shared" si="390"/>
        <v>4466</v>
      </c>
      <c r="Y4463" s="38">
        <f t="shared" si="393"/>
        <v>556.68799999999999</v>
      </c>
    </row>
    <row r="4464" spans="1:25" x14ac:dyDescent="0.2">
      <c r="A4464" s="37">
        <f t="shared" si="391"/>
        <v>4462</v>
      </c>
      <c r="B4464" s="38">
        <v>556.41600000000005</v>
      </c>
      <c r="H4464" s="37">
        <f t="shared" si="392"/>
        <v>4462</v>
      </c>
      <c r="I4464" s="42">
        <f t="shared" si="394"/>
        <v>556.45865257595767</v>
      </c>
      <c r="O4464" s="43"/>
      <c r="P4464" s="43"/>
      <c r="X4464" s="37">
        <f t="shared" si="390"/>
        <v>4467</v>
      </c>
      <c r="Y4464" s="38">
        <f t="shared" si="393"/>
        <v>556.75599999999997</v>
      </c>
    </row>
    <row r="4465" spans="1:25" x14ac:dyDescent="0.2">
      <c r="A4465" s="37">
        <f t="shared" si="391"/>
        <v>4463</v>
      </c>
      <c r="B4465" s="38">
        <v>556.48400000000004</v>
      </c>
      <c r="H4465" s="37">
        <f t="shared" si="392"/>
        <v>4463</v>
      </c>
      <c r="I4465" s="42">
        <f t="shared" si="394"/>
        <v>556.52681638044908</v>
      </c>
      <c r="O4465" s="43"/>
      <c r="P4465" s="43"/>
      <c r="X4465" s="37">
        <f t="shared" si="390"/>
        <v>4468</v>
      </c>
      <c r="Y4465" s="38">
        <f t="shared" si="393"/>
        <v>556.82399999999996</v>
      </c>
    </row>
    <row r="4466" spans="1:25" x14ac:dyDescent="0.2">
      <c r="A4466" s="37">
        <f t="shared" si="391"/>
        <v>4464</v>
      </c>
      <c r="B4466" s="38">
        <v>556.55200000000002</v>
      </c>
      <c r="H4466" s="37">
        <f t="shared" si="392"/>
        <v>4464</v>
      </c>
      <c r="I4466" s="42">
        <f t="shared" si="394"/>
        <v>556.59498018494048</v>
      </c>
      <c r="O4466" s="43"/>
      <c r="P4466" s="43"/>
      <c r="X4466" s="37">
        <f t="shared" si="390"/>
        <v>4469</v>
      </c>
      <c r="Y4466" s="38">
        <f t="shared" si="393"/>
        <v>556.89200000000005</v>
      </c>
    </row>
    <row r="4467" spans="1:25" x14ac:dyDescent="0.2">
      <c r="A4467" s="37">
        <f t="shared" si="391"/>
        <v>4465</v>
      </c>
      <c r="B4467" s="38">
        <v>556.62</v>
      </c>
      <c r="H4467" s="37">
        <f t="shared" si="392"/>
        <v>4465</v>
      </c>
      <c r="I4467" s="42">
        <f t="shared" si="394"/>
        <v>556.663143989432</v>
      </c>
      <c r="O4467" s="43"/>
      <c r="P4467" s="43"/>
      <c r="X4467" s="37">
        <f t="shared" si="390"/>
        <v>4470</v>
      </c>
      <c r="Y4467" s="38">
        <f t="shared" si="393"/>
        <v>556.96</v>
      </c>
    </row>
    <row r="4468" spans="1:25" x14ac:dyDescent="0.2">
      <c r="A4468" s="37">
        <f t="shared" si="391"/>
        <v>4466</v>
      </c>
      <c r="B4468" s="38">
        <v>556.68799999999999</v>
      </c>
      <c r="H4468" s="37">
        <f t="shared" si="392"/>
        <v>4466</v>
      </c>
      <c r="I4468" s="42">
        <f t="shared" si="394"/>
        <v>556.73130779392341</v>
      </c>
      <c r="O4468" s="43"/>
      <c r="P4468" s="43"/>
      <c r="X4468" s="37">
        <f t="shared" si="390"/>
        <v>4471</v>
      </c>
      <c r="Y4468" s="38">
        <f t="shared" si="393"/>
        <v>557.02800000000002</v>
      </c>
    </row>
    <row r="4469" spans="1:25" x14ac:dyDescent="0.2">
      <c r="A4469" s="37">
        <f t="shared" si="391"/>
        <v>4467</v>
      </c>
      <c r="B4469" s="38">
        <v>556.75599999999997</v>
      </c>
      <c r="H4469" s="37">
        <f t="shared" si="392"/>
        <v>4467</v>
      </c>
      <c r="I4469" s="42">
        <f t="shared" si="394"/>
        <v>556.79947159841481</v>
      </c>
      <c r="O4469" s="43"/>
      <c r="P4469" s="43"/>
      <c r="X4469" s="37">
        <f t="shared" si="390"/>
        <v>4472</v>
      </c>
      <c r="Y4469" s="38">
        <f t="shared" si="393"/>
        <v>557.096</v>
      </c>
    </row>
    <row r="4470" spans="1:25" x14ac:dyDescent="0.2">
      <c r="A4470" s="37">
        <f t="shared" si="391"/>
        <v>4468</v>
      </c>
      <c r="B4470" s="38">
        <v>556.82399999999996</v>
      </c>
      <c r="H4470" s="37">
        <f t="shared" si="392"/>
        <v>4468</v>
      </c>
      <c r="I4470" s="42">
        <f t="shared" si="394"/>
        <v>556.86763540290622</v>
      </c>
      <c r="O4470" s="43"/>
      <c r="P4470" s="43"/>
      <c r="X4470" s="37">
        <f t="shared" si="390"/>
        <v>4473</v>
      </c>
      <c r="Y4470" s="38">
        <f t="shared" si="393"/>
        <v>557.16399999999999</v>
      </c>
    </row>
    <row r="4471" spans="1:25" x14ac:dyDescent="0.2">
      <c r="A4471" s="37">
        <f t="shared" si="391"/>
        <v>4469</v>
      </c>
      <c r="B4471" s="38">
        <v>556.89200000000005</v>
      </c>
      <c r="H4471" s="37">
        <f t="shared" si="392"/>
        <v>4469</v>
      </c>
      <c r="I4471" s="42">
        <f t="shared" si="394"/>
        <v>556.93579920739762</v>
      </c>
      <c r="O4471" s="43"/>
      <c r="P4471" s="43"/>
      <c r="X4471" s="37">
        <f t="shared" si="390"/>
        <v>4474</v>
      </c>
      <c r="Y4471" s="38">
        <f t="shared" si="393"/>
        <v>557.23199999999997</v>
      </c>
    </row>
    <row r="4472" spans="1:25" x14ac:dyDescent="0.2">
      <c r="A4472" s="37">
        <f t="shared" si="391"/>
        <v>4470</v>
      </c>
      <c r="B4472" s="38">
        <v>556.96</v>
      </c>
      <c r="H4472" s="37">
        <f t="shared" si="392"/>
        <v>4470</v>
      </c>
      <c r="I4472" s="42">
        <f t="shared" si="394"/>
        <v>557.00396301188903</v>
      </c>
      <c r="O4472" s="43"/>
      <c r="P4472" s="43"/>
      <c r="X4472" s="37">
        <f t="shared" si="390"/>
        <v>4475</v>
      </c>
      <c r="Y4472" s="38">
        <f t="shared" si="393"/>
        <v>557.29999999999995</v>
      </c>
    </row>
    <row r="4473" spans="1:25" x14ac:dyDescent="0.2">
      <c r="A4473" s="37">
        <f t="shared" si="391"/>
        <v>4471</v>
      </c>
      <c r="B4473" s="38">
        <v>557.02800000000002</v>
      </c>
      <c r="H4473" s="37">
        <f t="shared" si="392"/>
        <v>4471</v>
      </c>
      <c r="I4473" s="42">
        <f t="shared" si="394"/>
        <v>557.07212681638043</v>
      </c>
      <c r="O4473" s="43"/>
      <c r="P4473" s="43"/>
      <c r="X4473" s="37">
        <f t="shared" si="390"/>
        <v>4476</v>
      </c>
      <c r="Y4473" s="38">
        <f t="shared" si="393"/>
        <v>557.36799999999994</v>
      </c>
    </row>
    <row r="4474" spans="1:25" x14ac:dyDescent="0.2">
      <c r="A4474" s="37">
        <f t="shared" si="391"/>
        <v>4472</v>
      </c>
      <c r="B4474" s="38">
        <v>557.096</v>
      </c>
      <c r="H4474" s="37">
        <f t="shared" si="392"/>
        <v>4472</v>
      </c>
      <c r="I4474" s="42">
        <f t="shared" si="394"/>
        <v>557.14029062087184</v>
      </c>
      <c r="O4474" s="43"/>
      <c r="P4474" s="43"/>
      <c r="X4474" s="37">
        <f t="shared" si="390"/>
        <v>4477</v>
      </c>
      <c r="Y4474" s="38">
        <f t="shared" si="393"/>
        <v>557.43600000000004</v>
      </c>
    </row>
    <row r="4475" spans="1:25" x14ac:dyDescent="0.2">
      <c r="A4475" s="37">
        <f t="shared" si="391"/>
        <v>4473</v>
      </c>
      <c r="B4475" s="38">
        <v>557.16399999999999</v>
      </c>
      <c r="H4475" s="37">
        <f t="shared" si="392"/>
        <v>4473</v>
      </c>
      <c r="I4475" s="42">
        <f t="shared" si="394"/>
        <v>557.20845442536324</v>
      </c>
      <c r="O4475" s="43"/>
      <c r="P4475" s="43"/>
      <c r="X4475" s="37">
        <f t="shared" si="390"/>
        <v>4478</v>
      </c>
      <c r="Y4475" s="38">
        <f t="shared" si="393"/>
        <v>557.50400000000002</v>
      </c>
    </row>
    <row r="4476" spans="1:25" x14ac:dyDescent="0.2">
      <c r="A4476" s="37">
        <f t="shared" si="391"/>
        <v>4474</v>
      </c>
      <c r="B4476" s="38">
        <v>557.23199999999997</v>
      </c>
      <c r="H4476" s="37">
        <f t="shared" si="392"/>
        <v>4474</v>
      </c>
      <c r="I4476" s="42">
        <f t="shared" si="394"/>
        <v>557.27661822985465</v>
      </c>
      <c r="O4476" s="43"/>
      <c r="P4476" s="43"/>
      <c r="X4476" s="37">
        <f t="shared" si="390"/>
        <v>4479</v>
      </c>
      <c r="Y4476" s="38">
        <f t="shared" si="393"/>
        <v>557.572</v>
      </c>
    </row>
    <row r="4477" spans="1:25" x14ac:dyDescent="0.2">
      <c r="A4477" s="37">
        <f t="shared" si="391"/>
        <v>4475</v>
      </c>
      <c r="B4477" s="38">
        <v>557.29999999999995</v>
      </c>
      <c r="H4477" s="37">
        <f t="shared" si="392"/>
        <v>4475</v>
      </c>
      <c r="I4477" s="42">
        <f t="shared" si="394"/>
        <v>557.34478203434605</v>
      </c>
      <c r="O4477" s="43"/>
      <c r="P4477" s="43"/>
      <c r="X4477" s="37">
        <f t="shared" si="390"/>
        <v>4480</v>
      </c>
      <c r="Y4477" s="38">
        <f t="shared" si="393"/>
        <v>557.64</v>
      </c>
    </row>
    <row r="4478" spans="1:25" x14ac:dyDescent="0.2">
      <c r="A4478" s="37">
        <f t="shared" si="391"/>
        <v>4476</v>
      </c>
      <c r="B4478" s="38">
        <v>557.36799999999994</v>
      </c>
      <c r="H4478" s="37">
        <f t="shared" si="392"/>
        <v>4476</v>
      </c>
      <c r="I4478" s="42">
        <f t="shared" si="394"/>
        <v>557.41294583883746</v>
      </c>
      <c r="O4478" s="43"/>
      <c r="P4478" s="43"/>
      <c r="X4478" s="37">
        <f t="shared" si="390"/>
        <v>4481</v>
      </c>
      <c r="Y4478" s="38">
        <f t="shared" si="393"/>
        <v>557.70799999999997</v>
      </c>
    </row>
    <row r="4479" spans="1:25" x14ac:dyDescent="0.2">
      <c r="A4479" s="37">
        <f t="shared" si="391"/>
        <v>4477</v>
      </c>
      <c r="B4479" s="38">
        <v>557.43600000000004</v>
      </c>
      <c r="H4479" s="37">
        <f t="shared" si="392"/>
        <v>4477</v>
      </c>
      <c r="I4479" s="42">
        <f t="shared" si="394"/>
        <v>557.48110964332886</v>
      </c>
      <c r="O4479" s="43"/>
      <c r="P4479" s="43"/>
      <c r="X4479" s="37">
        <f t="shared" si="390"/>
        <v>4482</v>
      </c>
      <c r="Y4479" s="38">
        <f t="shared" si="393"/>
        <v>557.77599999999995</v>
      </c>
    </row>
    <row r="4480" spans="1:25" x14ac:dyDescent="0.2">
      <c r="A4480" s="37">
        <f t="shared" si="391"/>
        <v>4478</v>
      </c>
      <c r="B4480" s="38">
        <v>557.50400000000002</v>
      </c>
      <c r="H4480" s="37">
        <f t="shared" si="392"/>
        <v>4478</v>
      </c>
      <c r="I4480" s="42">
        <f t="shared" si="394"/>
        <v>557.54927344782027</v>
      </c>
      <c r="O4480" s="43"/>
      <c r="P4480" s="43"/>
      <c r="X4480" s="37">
        <f t="shared" si="390"/>
        <v>4483</v>
      </c>
      <c r="Y4480" s="38">
        <f t="shared" si="393"/>
        <v>557.84400000000005</v>
      </c>
    </row>
    <row r="4481" spans="1:25" x14ac:dyDescent="0.2">
      <c r="A4481" s="37">
        <f t="shared" si="391"/>
        <v>4479</v>
      </c>
      <c r="B4481" s="38">
        <v>557.572</v>
      </c>
      <c r="H4481" s="37">
        <f t="shared" si="392"/>
        <v>4479</v>
      </c>
      <c r="I4481" s="42">
        <f t="shared" si="394"/>
        <v>557.61743725231167</v>
      </c>
      <c r="O4481" s="43"/>
      <c r="P4481" s="43"/>
      <c r="X4481" s="37">
        <f t="shared" si="390"/>
        <v>4484</v>
      </c>
      <c r="Y4481" s="38">
        <f t="shared" si="393"/>
        <v>557.91200000000003</v>
      </c>
    </row>
    <row r="4482" spans="1:25" x14ac:dyDescent="0.2">
      <c r="A4482" s="37">
        <f t="shared" si="391"/>
        <v>4480</v>
      </c>
      <c r="B4482" s="38">
        <v>557.64</v>
      </c>
      <c r="H4482" s="37">
        <f t="shared" si="392"/>
        <v>4480</v>
      </c>
      <c r="I4482" s="42">
        <f t="shared" si="394"/>
        <v>557.68560105680319</v>
      </c>
      <c r="O4482" s="43"/>
      <c r="P4482" s="43"/>
      <c r="X4482" s="37">
        <f t="shared" si="390"/>
        <v>4485</v>
      </c>
      <c r="Y4482" s="38">
        <f t="shared" si="393"/>
        <v>557.98</v>
      </c>
    </row>
    <row r="4483" spans="1:25" x14ac:dyDescent="0.2">
      <c r="A4483" s="37">
        <f t="shared" si="391"/>
        <v>4481</v>
      </c>
      <c r="B4483" s="38">
        <v>557.70799999999997</v>
      </c>
      <c r="H4483" s="37">
        <f t="shared" si="392"/>
        <v>4481</v>
      </c>
      <c r="I4483" s="42">
        <f t="shared" si="394"/>
        <v>557.7537648612946</v>
      </c>
      <c r="O4483" s="43"/>
      <c r="P4483" s="43"/>
      <c r="X4483" s="37">
        <f t="shared" si="390"/>
        <v>4486</v>
      </c>
      <c r="Y4483" s="38">
        <f t="shared" si="393"/>
        <v>558.048</v>
      </c>
    </row>
    <row r="4484" spans="1:25" x14ac:dyDescent="0.2">
      <c r="A4484" s="37">
        <f t="shared" si="391"/>
        <v>4482</v>
      </c>
      <c r="B4484" s="38">
        <v>557.77599999999995</v>
      </c>
      <c r="H4484" s="37">
        <f t="shared" si="392"/>
        <v>4482</v>
      </c>
      <c r="I4484" s="42">
        <f t="shared" si="394"/>
        <v>557.821928665786</v>
      </c>
      <c r="O4484" s="43"/>
      <c r="P4484" s="43"/>
      <c r="X4484" s="37">
        <f t="shared" ref="X4484:X4547" si="395">X4483+1</f>
        <v>4487</v>
      </c>
      <c r="Y4484" s="38">
        <f t="shared" si="393"/>
        <v>558.11599999999999</v>
      </c>
    </row>
    <row r="4485" spans="1:25" x14ac:dyDescent="0.2">
      <c r="A4485" s="37">
        <f t="shared" si="391"/>
        <v>4483</v>
      </c>
      <c r="B4485" s="38">
        <v>557.84400000000005</v>
      </c>
      <c r="H4485" s="37">
        <f t="shared" si="392"/>
        <v>4483</v>
      </c>
      <c r="I4485" s="42">
        <f t="shared" si="394"/>
        <v>557.89009247027741</v>
      </c>
      <c r="O4485" s="43"/>
      <c r="P4485" s="43"/>
      <c r="X4485" s="37">
        <f t="shared" si="395"/>
        <v>4488</v>
      </c>
      <c r="Y4485" s="38">
        <f t="shared" si="393"/>
        <v>558.18399999999997</v>
      </c>
    </row>
    <row r="4486" spans="1:25" x14ac:dyDescent="0.2">
      <c r="A4486" s="37">
        <f t="shared" si="391"/>
        <v>4484</v>
      </c>
      <c r="B4486" s="38">
        <v>557.91200000000003</v>
      </c>
      <c r="H4486" s="37">
        <f t="shared" si="392"/>
        <v>4484</v>
      </c>
      <c r="I4486" s="42">
        <f t="shared" si="394"/>
        <v>557.95825627476881</v>
      </c>
      <c r="O4486" s="43"/>
      <c r="P4486" s="43"/>
      <c r="X4486" s="37">
        <f t="shared" si="395"/>
        <v>4489</v>
      </c>
      <c r="Y4486" s="38">
        <f t="shared" si="393"/>
        <v>558.25199999999995</v>
      </c>
    </row>
    <row r="4487" spans="1:25" x14ac:dyDescent="0.2">
      <c r="A4487" s="37">
        <f t="shared" si="391"/>
        <v>4485</v>
      </c>
      <c r="B4487" s="38">
        <v>557.98</v>
      </c>
      <c r="H4487" s="37">
        <f t="shared" si="392"/>
        <v>4485</v>
      </c>
      <c r="I4487" s="42">
        <f t="shared" si="394"/>
        <v>558.02642007926022</v>
      </c>
      <c r="O4487" s="43"/>
      <c r="P4487" s="43"/>
      <c r="X4487" s="37">
        <f t="shared" si="395"/>
        <v>4490</v>
      </c>
      <c r="Y4487" s="38">
        <f t="shared" si="393"/>
        <v>558.32000000000005</v>
      </c>
    </row>
    <row r="4488" spans="1:25" x14ac:dyDescent="0.2">
      <c r="A4488" s="37">
        <f t="shared" si="391"/>
        <v>4486</v>
      </c>
      <c r="B4488" s="38">
        <v>558.048</v>
      </c>
      <c r="H4488" s="37">
        <f t="shared" si="392"/>
        <v>4486</v>
      </c>
      <c r="I4488" s="42">
        <f t="shared" si="394"/>
        <v>558.09458388375162</v>
      </c>
      <c r="O4488" s="43"/>
      <c r="P4488" s="43"/>
      <c r="X4488" s="37">
        <f t="shared" si="395"/>
        <v>4491</v>
      </c>
      <c r="Y4488" s="38">
        <f t="shared" si="393"/>
        <v>558.38800000000003</v>
      </c>
    </row>
    <row r="4489" spans="1:25" x14ac:dyDescent="0.2">
      <c r="A4489" s="37">
        <f t="shared" ref="A4489:A4552" si="396">A4488+1</f>
        <v>4487</v>
      </c>
      <c r="B4489" s="38">
        <v>558.11599999999999</v>
      </c>
      <c r="H4489" s="37">
        <f t="shared" ref="H4489:H4552" si="397">H4488+1</f>
        <v>4487</v>
      </c>
      <c r="I4489" s="42">
        <f t="shared" si="394"/>
        <v>558.16274768824303</v>
      </c>
      <c r="O4489" s="43"/>
      <c r="P4489" s="43"/>
      <c r="X4489" s="37">
        <f t="shared" si="395"/>
        <v>4492</v>
      </c>
      <c r="Y4489" s="38">
        <f t="shared" si="393"/>
        <v>558.45600000000002</v>
      </c>
    </row>
    <row r="4490" spans="1:25" x14ac:dyDescent="0.2">
      <c r="A4490" s="37">
        <f t="shared" si="396"/>
        <v>4488</v>
      </c>
      <c r="B4490" s="38">
        <v>558.18399999999997</v>
      </c>
      <c r="H4490" s="37">
        <f t="shared" si="397"/>
        <v>4488</v>
      </c>
      <c r="I4490" s="42">
        <f t="shared" si="394"/>
        <v>558.23091149273444</v>
      </c>
      <c r="O4490" s="43"/>
      <c r="P4490" s="43"/>
      <c r="X4490" s="37">
        <f t="shared" si="395"/>
        <v>4493</v>
      </c>
      <c r="Y4490" s="38">
        <f t="shared" si="393"/>
        <v>558.524</v>
      </c>
    </row>
    <row r="4491" spans="1:25" x14ac:dyDescent="0.2">
      <c r="A4491" s="37">
        <f t="shared" si="396"/>
        <v>4489</v>
      </c>
      <c r="B4491" s="38">
        <v>558.25199999999995</v>
      </c>
      <c r="H4491" s="37">
        <f t="shared" si="397"/>
        <v>4489</v>
      </c>
      <c r="I4491" s="42">
        <f t="shared" si="394"/>
        <v>558.29907529722584</v>
      </c>
      <c r="O4491" s="43"/>
      <c r="P4491" s="43"/>
      <c r="X4491" s="37">
        <f t="shared" si="395"/>
        <v>4494</v>
      </c>
      <c r="Y4491" s="38">
        <f t="shared" si="393"/>
        <v>558.59199999999998</v>
      </c>
    </row>
    <row r="4492" spans="1:25" x14ac:dyDescent="0.2">
      <c r="A4492" s="37">
        <f t="shared" si="396"/>
        <v>4490</v>
      </c>
      <c r="B4492" s="38">
        <v>558.32000000000005</v>
      </c>
      <c r="H4492" s="37">
        <f t="shared" si="397"/>
        <v>4490</v>
      </c>
      <c r="I4492" s="42">
        <f t="shared" si="394"/>
        <v>558.36723910171725</v>
      </c>
      <c r="O4492" s="43"/>
      <c r="P4492" s="43"/>
      <c r="X4492" s="37">
        <f t="shared" si="395"/>
        <v>4495</v>
      </c>
      <c r="Y4492" s="38">
        <f t="shared" si="393"/>
        <v>558.66</v>
      </c>
    </row>
    <row r="4493" spans="1:25" x14ac:dyDescent="0.2">
      <c r="A4493" s="37">
        <f t="shared" si="396"/>
        <v>4491</v>
      </c>
      <c r="B4493" s="38">
        <v>558.38800000000003</v>
      </c>
      <c r="H4493" s="37">
        <f t="shared" si="397"/>
        <v>4491</v>
      </c>
      <c r="I4493" s="42">
        <f t="shared" si="394"/>
        <v>558.43540290620865</v>
      </c>
      <c r="O4493" s="43"/>
      <c r="P4493" s="43"/>
      <c r="X4493" s="37">
        <f t="shared" si="395"/>
        <v>4496</v>
      </c>
      <c r="Y4493" s="38">
        <f t="shared" si="393"/>
        <v>558.72799999999995</v>
      </c>
    </row>
    <row r="4494" spans="1:25" x14ac:dyDescent="0.2">
      <c r="A4494" s="37">
        <f t="shared" si="396"/>
        <v>4492</v>
      </c>
      <c r="B4494" s="38">
        <v>558.45600000000002</v>
      </c>
      <c r="H4494" s="37">
        <f t="shared" si="397"/>
        <v>4492</v>
      </c>
      <c r="I4494" s="42">
        <f t="shared" si="394"/>
        <v>558.50356671070006</v>
      </c>
      <c r="O4494" s="43"/>
      <c r="P4494" s="43"/>
      <c r="X4494" s="37">
        <f t="shared" si="395"/>
        <v>4497</v>
      </c>
      <c r="Y4494" s="38">
        <f t="shared" si="393"/>
        <v>558.79600000000005</v>
      </c>
    </row>
    <row r="4495" spans="1:25" x14ac:dyDescent="0.2">
      <c r="A4495" s="37">
        <f t="shared" si="396"/>
        <v>4493</v>
      </c>
      <c r="B4495" s="38">
        <v>558.524</v>
      </c>
      <c r="H4495" s="37">
        <f t="shared" si="397"/>
        <v>4493</v>
      </c>
      <c r="I4495" s="42">
        <f t="shared" si="394"/>
        <v>558.57173051519158</v>
      </c>
      <c r="O4495" s="43"/>
      <c r="P4495" s="43"/>
      <c r="X4495" s="37">
        <f t="shared" si="395"/>
        <v>4498</v>
      </c>
      <c r="Y4495" s="38">
        <f t="shared" si="393"/>
        <v>558.86400000000003</v>
      </c>
    </row>
    <row r="4496" spans="1:25" x14ac:dyDescent="0.2">
      <c r="A4496" s="37">
        <f t="shared" si="396"/>
        <v>4494</v>
      </c>
      <c r="B4496" s="38">
        <v>558.59199999999998</v>
      </c>
      <c r="H4496" s="37">
        <f t="shared" si="397"/>
        <v>4494</v>
      </c>
      <c r="I4496" s="42">
        <f t="shared" si="394"/>
        <v>558.63989431968298</v>
      </c>
      <c r="O4496" s="43"/>
      <c r="P4496" s="43"/>
      <c r="X4496" s="37">
        <f t="shared" si="395"/>
        <v>4499</v>
      </c>
      <c r="Y4496" s="38">
        <f t="shared" si="393"/>
        <v>558.93200000000002</v>
      </c>
    </row>
    <row r="4497" spans="1:25" x14ac:dyDescent="0.2">
      <c r="A4497" s="37">
        <f t="shared" si="396"/>
        <v>4495</v>
      </c>
      <c r="B4497" s="38">
        <v>558.66</v>
      </c>
      <c r="H4497" s="37">
        <f t="shared" si="397"/>
        <v>4495</v>
      </c>
      <c r="I4497" s="42">
        <f t="shared" si="394"/>
        <v>558.70805812417439</v>
      </c>
      <c r="O4497" s="43"/>
      <c r="P4497" s="43"/>
      <c r="X4497" s="37">
        <f t="shared" si="395"/>
        <v>4500</v>
      </c>
      <c r="Y4497" s="38">
        <f t="shared" si="393"/>
        <v>559</v>
      </c>
    </row>
    <row r="4498" spans="1:25" x14ac:dyDescent="0.2">
      <c r="A4498" s="37">
        <f t="shared" si="396"/>
        <v>4496</v>
      </c>
      <c r="B4498" s="38">
        <v>558.72799999999995</v>
      </c>
      <c r="H4498" s="37">
        <f t="shared" si="397"/>
        <v>4496</v>
      </c>
      <c r="I4498" s="42">
        <f t="shared" si="394"/>
        <v>558.77622192866579</v>
      </c>
      <c r="O4498" s="43"/>
      <c r="P4498" s="43"/>
      <c r="X4498" s="37">
        <f t="shared" si="395"/>
        <v>4501</v>
      </c>
      <c r="Y4498" s="38">
        <f t="shared" si="393"/>
        <v>559.06799999999998</v>
      </c>
    </row>
    <row r="4499" spans="1:25" x14ac:dyDescent="0.2">
      <c r="A4499" s="37">
        <f t="shared" si="396"/>
        <v>4497</v>
      </c>
      <c r="B4499" s="38">
        <v>558.79600000000005</v>
      </c>
      <c r="H4499" s="37">
        <f t="shared" si="397"/>
        <v>4497</v>
      </c>
      <c r="I4499" s="42">
        <f t="shared" si="394"/>
        <v>558.8443857331572</v>
      </c>
      <c r="O4499" s="43"/>
      <c r="P4499" s="43"/>
      <c r="X4499" s="37">
        <f t="shared" si="395"/>
        <v>4502</v>
      </c>
      <c r="Y4499" s="38">
        <f t="shared" si="393"/>
        <v>559.13599999999997</v>
      </c>
    </row>
    <row r="4500" spans="1:25" x14ac:dyDescent="0.2">
      <c r="A4500" s="37">
        <f t="shared" si="396"/>
        <v>4498</v>
      </c>
      <c r="B4500" s="38">
        <v>558.86400000000003</v>
      </c>
      <c r="H4500" s="37">
        <f t="shared" si="397"/>
        <v>4498</v>
      </c>
      <c r="I4500" s="42">
        <f t="shared" si="394"/>
        <v>558.9125495376486</v>
      </c>
      <c r="O4500" s="43"/>
      <c r="P4500" s="43"/>
      <c r="X4500" s="37">
        <f t="shared" si="395"/>
        <v>4503</v>
      </c>
      <c r="Y4500" s="38">
        <f t="shared" si="393"/>
        <v>559.20399999999995</v>
      </c>
    </row>
    <row r="4501" spans="1:25" x14ac:dyDescent="0.2">
      <c r="A4501" s="37">
        <f t="shared" si="396"/>
        <v>4499</v>
      </c>
      <c r="B4501" s="38">
        <v>558.93200000000002</v>
      </c>
      <c r="H4501" s="37">
        <f t="shared" si="397"/>
        <v>4499</v>
      </c>
      <c r="I4501" s="42">
        <f t="shared" si="394"/>
        <v>558.98071334214001</v>
      </c>
      <c r="O4501" s="43"/>
      <c r="P4501" s="43"/>
      <c r="X4501" s="37">
        <f t="shared" si="395"/>
        <v>4504</v>
      </c>
      <c r="Y4501" s="38">
        <f t="shared" si="393"/>
        <v>559.27200000000005</v>
      </c>
    </row>
    <row r="4502" spans="1:25" x14ac:dyDescent="0.2">
      <c r="A4502" s="37">
        <f t="shared" si="396"/>
        <v>4500</v>
      </c>
      <c r="B4502" s="38">
        <v>559</v>
      </c>
      <c r="H4502" s="37">
        <f t="shared" si="397"/>
        <v>4500</v>
      </c>
      <c r="I4502" s="42">
        <f t="shared" si="394"/>
        <v>559.04887714663141</v>
      </c>
      <c r="O4502" s="43"/>
      <c r="P4502" s="43"/>
      <c r="X4502" s="37">
        <f t="shared" si="395"/>
        <v>4505</v>
      </c>
      <c r="Y4502" s="38">
        <f t="shared" si="393"/>
        <v>559.34</v>
      </c>
    </row>
    <row r="4503" spans="1:25" x14ac:dyDescent="0.2">
      <c r="A4503" s="37">
        <f t="shared" si="396"/>
        <v>4501</v>
      </c>
      <c r="B4503" s="38">
        <v>559.06799999999998</v>
      </c>
      <c r="H4503" s="37">
        <f t="shared" si="397"/>
        <v>4501</v>
      </c>
      <c r="I4503" s="42">
        <f t="shared" si="394"/>
        <v>559.11704095112282</v>
      </c>
      <c r="O4503" s="43"/>
      <c r="P4503" s="43"/>
      <c r="X4503" s="37">
        <f t="shared" si="395"/>
        <v>4506</v>
      </c>
      <c r="Y4503" s="38">
        <f t="shared" si="393"/>
        <v>559.40800000000002</v>
      </c>
    </row>
    <row r="4504" spans="1:25" x14ac:dyDescent="0.2">
      <c r="A4504" s="37">
        <f t="shared" si="396"/>
        <v>4502</v>
      </c>
      <c r="B4504" s="38">
        <v>559.13599999999997</v>
      </c>
      <c r="H4504" s="37">
        <f t="shared" si="397"/>
        <v>4502</v>
      </c>
      <c r="I4504" s="42">
        <f t="shared" si="394"/>
        <v>559.18520475561422</v>
      </c>
      <c r="O4504" s="43"/>
      <c r="P4504" s="43"/>
      <c r="X4504" s="37">
        <f t="shared" si="395"/>
        <v>4507</v>
      </c>
      <c r="Y4504" s="38">
        <f t="shared" si="393"/>
        <v>559.476</v>
      </c>
    </row>
    <row r="4505" spans="1:25" x14ac:dyDescent="0.2">
      <c r="A4505" s="37">
        <f t="shared" si="396"/>
        <v>4503</v>
      </c>
      <c r="B4505" s="38">
        <v>559.20399999999995</v>
      </c>
      <c r="H4505" s="37">
        <f t="shared" si="397"/>
        <v>4503</v>
      </c>
      <c r="I4505" s="42">
        <f t="shared" si="394"/>
        <v>559.25336856010563</v>
      </c>
      <c r="O4505" s="43"/>
      <c r="P4505" s="43"/>
      <c r="X4505" s="37">
        <f t="shared" si="395"/>
        <v>4508</v>
      </c>
      <c r="Y4505" s="38">
        <f t="shared" si="393"/>
        <v>559.54399999999998</v>
      </c>
    </row>
    <row r="4506" spans="1:25" x14ac:dyDescent="0.2">
      <c r="A4506" s="37">
        <f t="shared" si="396"/>
        <v>4504</v>
      </c>
      <c r="B4506" s="38">
        <v>559.27200000000005</v>
      </c>
      <c r="H4506" s="37">
        <f t="shared" si="397"/>
        <v>4504</v>
      </c>
      <c r="I4506" s="42">
        <f t="shared" si="394"/>
        <v>559.32153236459703</v>
      </c>
      <c r="O4506" s="43"/>
      <c r="P4506" s="43"/>
      <c r="X4506" s="37">
        <f t="shared" si="395"/>
        <v>4509</v>
      </c>
      <c r="Y4506" s="38">
        <f t="shared" si="393"/>
        <v>559.61199999999997</v>
      </c>
    </row>
    <row r="4507" spans="1:25" x14ac:dyDescent="0.2">
      <c r="A4507" s="37">
        <f t="shared" si="396"/>
        <v>4505</v>
      </c>
      <c r="B4507" s="38">
        <v>559.34</v>
      </c>
      <c r="H4507" s="37">
        <f t="shared" si="397"/>
        <v>4505</v>
      </c>
      <c r="I4507" s="42">
        <f t="shared" si="394"/>
        <v>559.38969616908844</v>
      </c>
      <c r="O4507" s="43"/>
      <c r="P4507" s="43"/>
      <c r="X4507" s="37">
        <f t="shared" si="395"/>
        <v>4510</v>
      </c>
      <c r="Y4507" s="38">
        <f t="shared" si="393"/>
        <v>559.67999999999995</v>
      </c>
    </row>
    <row r="4508" spans="1:25" x14ac:dyDescent="0.2">
      <c r="A4508" s="37">
        <f t="shared" si="396"/>
        <v>4506</v>
      </c>
      <c r="B4508" s="38">
        <v>559.40800000000002</v>
      </c>
      <c r="H4508" s="37">
        <f t="shared" si="397"/>
        <v>4506</v>
      </c>
      <c r="I4508" s="42">
        <f t="shared" si="394"/>
        <v>559.45785997357984</v>
      </c>
      <c r="O4508" s="43"/>
      <c r="P4508" s="43"/>
      <c r="X4508" s="37">
        <f t="shared" si="395"/>
        <v>4511</v>
      </c>
      <c r="Y4508" s="38">
        <f t="shared" si="393"/>
        <v>559.74800000000005</v>
      </c>
    </row>
    <row r="4509" spans="1:25" x14ac:dyDescent="0.2">
      <c r="A4509" s="37">
        <f t="shared" si="396"/>
        <v>4507</v>
      </c>
      <c r="B4509" s="38">
        <v>559.476</v>
      </c>
      <c r="H4509" s="37">
        <f t="shared" si="397"/>
        <v>4507</v>
      </c>
      <c r="I4509" s="42">
        <f t="shared" si="394"/>
        <v>559.52602377807125</v>
      </c>
      <c r="O4509" s="43"/>
      <c r="P4509" s="43"/>
      <c r="X4509" s="37">
        <f t="shared" si="395"/>
        <v>4512</v>
      </c>
      <c r="Y4509" s="38">
        <f t="shared" si="393"/>
        <v>559.81600000000003</v>
      </c>
    </row>
    <row r="4510" spans="1:25" x14ac:dyDescent="0.2">
      <c r="A4510" s="37">
        <f t="shared" si="396"/>
        <v>4508</v>
      </c>
      <c r="B4510" s="38">
        <v>559.54399999999998</v>
      </c>
      <c r="H4510" s="37">
        <f t="shared" si="397"/>
        <v>4508</v>
      </c>
      <c r="I4510" s="42">
        <f t="shared" si="394"/>
        <v>559.59418758256277</v>
      </c>
      <c r="O4510" s="43"/>
      <c r="P4510" s="43"/>
      <c r="X4510" s="37">
        <f t="shared" si="395"/>
        <v>4513</v>
      </c>
      <c r="Y4510" s="38">
        <f t="shared" ref="Y4510:Y4573" si="398">SUM(Y$3997+((Y$4997-Y$3997)*((X4510-X$3997)/(X$4997-X$3997))))</f>
        <v>559.88400000000001</v>
      </c>
    </row>
    <row r="4511" spans="1:25" x14ac:dyDescent="0.2">
      <c r="A4511" s="37">
        <f t="shared" si="396"/>
        <v>4509</v>
      </c>
      <c r="B4511" s="38">
        <v>559.61199999999997</v>
      </c>
      <c r="H4511" s="37">
        <f t="shared" si="397"/>
        <v>4509</v>
      </c>
      <c r="I4511" s="42">
        <f t="shared" si="394"/>
        <v>559.66235138705417</v>
      </c>
      <c r="O4511" s="43"/>
      <c r="P4511" s="43"/>
      <c r="X4511" s="37">
        <f t="shared" si="395"/>
        <v>4514</v>
      </c>
      <c r="Y4511" s="38">
        <f t="shared" si="398"/>
        <v>559.952</v>
      </c>
    </row>
    <row r="4512" spans="1:25" x14ac:dyDescent="0.2">
      <c r="A4512" s="37">
        <f t="shared" si="396"/>
        <v>4510</v>
      </c>
      <c r="B4512" s="38">
        <v>559.67999999999995</v>
      </c>
      <c r="H4512" s="37">
        <f t="shared" si="397"/>
        <v>4510</v>
      </c>
      <c r="I4512" s="42">
        <f t="shared" si="394"/>
        <v>559.73051519154558</v>
      </c>
      <c r="O4512" s="43"/>
      <c r="P4512" s="43"/>
      <c r="X4512" s="37">
        <f t="shared" si="395"/>
        <v>4515</v>
      </c>
      <c r="Y4512" s="38">
        <f t="shared" si="398"/>
        <v>560.02</v>
      </c>
    </row>
    <row r="4513" spans="1:25" x14ac:dyDescent="0.2">
      <c r="A4513" s="37">
        <f t="shared" si="396"/>
        <v>4511</v>
      </c>
      <c r="B4513" s="38">
        <v>559.74800000000005</v>
      </c>
      <c r="H4513" s="37">
        <f t="shared" si="397"/>
        <v>4511</v>
      </c>
      <c r="I4513" s="42">
        <f t="shared" si="394"/>
        <v>559.79867899603698</v>
      </c>
      <c r="O4513" s="43"/>
      <c r="P4513" s="43"/>
      <c r="X4513" s="37">
        <f t="shared" si="395"/>
        <v>4516</v>
      </c>
      <c r="Y4513" s="38">
        <f t="shared" si="398"/>
        <v>560.08799999999997</v>
      </c>
    </row>
    <row r="4514" spans="1:25" x14ac:dyDescent="0.2">
      <c r="A4514" s="37">
        <f t="shared" si="396"/>
        <v>4512</v>
      </c>
      <c r="B4514" s="38">
        <v>559.81600000000003</v>
      </c>
      <c r="H4514" s="37">
        <f t="shared" si="397"/>
        <v>4512</v>
      </c>
      <c r="I4514" s="42">
        <f t="shared" si="394"/>
        <v>559.86684280052839</v>
      </c>
      <c r="O4514" s="43"/>
      <c r="P4514" s="43"/>
      <c r="X4514" s="37">
        <f t="shared" si="395"/>
        <v>4517</v>
      </c>
      <c r="Y4514" s="38">
        <f t="shared" si="398"/>
        <v>560.15599999999995</v>
      </c>
    </row>
    <row r="4515" spans="1:25" x14ac:dyDescent="0.2">
      <c r="A4515" s="37">
        <f t="shared" si="396"/>
        <v>4513</v>
      </c>
      <c r="B4515" s="38">
        <v>559.88400000000001</v>
      </c>
      <c r="H4515" s="37">
        <f t="shared" si="397"/>
        <v>4513</v>
      </c>
      <c r="I4515" s="42">
        <f t="shared" si="394"/>
        <v>559.93500660501979</v>
      </c>
      <c r="O4515" s="43"/>
      <c r="P4515" s="43"/>
      <c r="X4515" s="37">
        <f t="shared" si="395"/>
        <v>4518</v>
      </c>
      <c r="Y4515" s="38">
        <f t="shared" si="398"/>
        <v>560.22400000000005</v>
      </c>
    </row>
    <row r="4516" spans="1:25" x14ac:dyDescent="0.2">
      <c r="A4516" s="37">
        <f t="shared" si="396"/>
        <v>4514</v>
      </c>
      <c r="B4516" s="38">
        <v>559.952</v>
      </c>
      <c r="H4516" s="37">
        <f t="shared" si="397"/>
        <v>4514</v>
      </c>
      <c r="I4516" s="42">
        <f t="shared" ref="I4516:I4579" si="399">SUM($F$48+(($F$49-$F$48)*((H4516-$E$48)/($E$49-$E$48))))</f>
        <v>560.0031704095112</v>
      </c>
      <c r="O4516" s="43"/>
      <c r="P4516" s="43"/>
      <c r="X4516" s="37">
        <f t="shared" si="395"/>
        <v>4519</v>
      </c>
      <c r="Y4516" s="38">
        <f t="shared" si="398"/>
        <v>560.29200000000003</v>
      </c>
    </row>
    <row r="4517" spans="1:25" x14ac:dyDescent="0.2">
      <c r="A4517" s="37">
        <f t="shared" si="396"/>
        <v>4515</v>
      </c>
      <c r="B4517" s="38">
        <v>560.02</v>
      </c>
      <c r="H4517" s="37">
        <f t="shared" si="397"/>
        <v>4515</v>
      </c>
      <c r="I4517" s="42">
        <f t="shared" si="399"/>
        <v>560.0713342140026</v>
      </c>
      <c r="O4517" s="43"/>
      <c r="P4517" s="43"/>
      <c r="X4517" s="37">
        <f t="shared" si="395"/>
        <v>4520</v>
      </c>
      <c r="Y4517" s="38">
        <f t="shared" si="398"/>
        <v>560.36</v>
      </c>
    </row>
    <row r="4518" spans="1:25" x14ac:dyDescent="0.2">
      <c r="A4518" s="37">
        <f t="shared" si="396"/>
        <v>4516</v>
      </c>
      <c r="B4518" s="38">
        <v>560.08799999999997</v>
      </c>
      <c r="H4518" s="37">
        <f t="shared" si="397"/>
        <v>4516</v>
      </c>
      <c r="I4518" s="42">
        <f t="shared" si="399"/>
        <v>560.13949801849401</v>
      </c>
      <c r="O4518" s="43"/>
      <c r="P4518" s="43"/>
      <c r="X4518" s="37">
        <f t="shared" si="395"/>
        <v>4521</v>
      </c>
      <c r="Y4518" s="38">
        <f t="shared" si="398"/>
        <v>560.428</v>
      </c>
    </row>
    <row r="4519" spans="1:25" x14ac:dyDescent="0.2">
      <c r="A4519" s="37">
        <f t="shared" si="396"/>
        <v>4517</v>
      </c>
      <c r="B4519" s="38">
        <v>560.15599999999995</v>
      </c>
      <c r="H4519" s="37">
        <f t="shared" si="397"/>
        <v>4517</v>
      </c>
      <c r="I4519" s="42">
        <f t="shared" si="399"/>
        <v>560.20766182298541</v>
      </c>
      <c r="O4519" s="43"/>
      <c r="P4519" s="43"/>
      <c r="X4519" s="37">
        <f t="shared" si="395"/>
        <v>4522</v>
      </c>
      <c r="Y4519" s="38">
        <f t="shared" si="398"/>
        <v>560.49599999999998</v>
      </c>
    </row>
    <row r="4520" spans="1:25" x14ac:dyDescent="0.2">
      <c r="A4520" s="37">
        <f t="shared" si="396"/>
        <v>4518</v>
      </c>
      <c r="B4520" s="38">
        <v>560.22400000000005</v>
      </c>
      <c r="H4520" s="37">
        <f t="shared" si="397"/>
        <v>4518</v>
      </c>
      <c r="I4520" s="42">
        <f t="shared" si="399"/>
        <v>560.27582562747682</v>
      </c>
      <c r="O4520" s="43"/>
      <c r="P4520" s="43"/>
      <c r="X4520" s="37">
        <f t="shared" si="395"/>
        <v>4523</v>
      </c>
      <c r="Y4520" s="38">
        <f t="shared" si="398"/>
        <v>560.56399999999996</v>
      </c>
    </row>
    <row r="4521" spans="1:25" x14ac:dyDescent="0.2">
      <c r="A4521" s="37">
        <f t="shared" si="396"/>
        <v>4519</v>
      </c>
      <c r="B4521" s="38">
        <v>560.29200000000003</v>
      </c>
      <c r="H4521" s="37">
        <f t="shared" si="397"/>
        <v>4519</v>
      </c>
      <c r="I4521" s="42">
        <f t="shared" si="399"/>
        <v>560.34398943196823</v>
      </c>
      <c r="O4521" s="43"/>
      <c r="P4521" s="43"/>
      <c r="X4521" s="37">
        <f t="shared" si="395"/>
        <v>4524</v>
      </c>
      <c r="Y4521" s="38">
        <f t="shared" si="398"/>
        <v>560.63200000000006</v>
      </c>
    </row>
    <row r="4522" spans="1:25" x14ac:dyDescent="0.2">
      <c r="A4522" s="37">
        <f t="shared" si="396"/>
        <v>4520</v>
      </c>
      <c r="B4522" s="38">
        <v>560.36</v>
      </c>
      <c r="H4522" s="37">
        <f t="shared" si="397"/>
        <v>4520</v>
      </c>
      <c r="I4522" s="42">
        <f t="shared" si="399"/>
        <v>560.41215323645963</v>
      </c>
      <c r="O4522" s="43"/>
      <c r="P4522" s="43"/>
      <c r="X4522" s="37">
        <f t="shared" si="395"/>
        <v>4525</v>
      </c>
      <c r="Y4522" s="38">
        <f t="shared" si="398"/>
        <v>560.70000000000005</v>
      </c>
    </row>
    <row r="4523" spans="1:25" x14ac:dyDescent="0.2">
      <c r="A4523" s="37">
        <f t="shared" si="396"/>
        <v>4521</v>
      </c>
      <c r="B4523" s="38">
        <v>560.428</v>
      </c>
      <c r="H4523" s="37">
        <f t="shared" si="397"/>
        <v>4521</v>
      </c>
      <c r="I4523" s="42">
        <f t="shared" si="399"/>
        <v>560.48031704095115</v>
      </c>
      <c r="O4523" s="43"/>
      <c r="P4523" s="43"/>
      <c r="X4523" s="37">
        <f t="shared" si="395"/>
        <v>4526</v>
      </c>
      <c r="Y4523" s="38">
        <f t="shared" si="398"/>
        <v>560.76800000000003</v>
      </c>
    </row>
    <row r="4524" spans="1:25" x14ac:dyDescent="0.2">
      <c r="A4524" s="37">
        <f t="shared" si="396"/>
        <v>4522</v>
      </c>
      <c r="B4524" s="38">
        <v>560.49599999999998</v>
      </c>
      <c r="H4524" s="37">
        <f t="shared" si="397"/>
        <v>4522</v>
      </c>
      <c r="I4524" s="42">
        <f t="shared" si="399"/>
        <v>560.54848084544255</v>
      </c>
      <c r="O4524" s="43"/>
      <c r="P4524" s="43"/>
      <c r="X4524" s="37">
        <f t="shared" si="395"/>
        <v>4527</v>
      </c>
      <c r="Y4524" s="38">
        <f t="shared" si="398"/>
        <v>560.83600000000001</v>
      </c>
    </row>
    <row r="4525" spans="1:25" x14ac:dyDescent="0.2">
      <c r="A4525" s="37">
        <f t="shared" si="396"/>
        <v>4523</v>
      </c>
      <c r="B4525" s="38">
        <v>560.56399999999996</v>
      </c>
      <c r="H4525" s="37">
        <f t="shared" si="397"/>
        <v>4523</v>
      </c>
      <c r="I4525" s="42">
        <f t="shared" si="399"/>
        <v>560.61664464993396</v>
      </c>
      <c r="O4525" s="43"/>
      <c r="P4525" s="43"/>
      <c r="X4525" s="37">
        <f t="shared" si="395"/>
        <v>4528</v>
      </c>
      <c r="Y4525" s="38">
        <f t="shared" si="398"/>
        <v>560.904</v>
      </c>
    </row>
    <row r="4526" spans="1:25" x14ac:dyDescent="0.2">
      <c r="A4526" s="37">
        <f t="shared" si="396"/>
        <v>4524</v>
      </c>
      <c r="B4526" s="38">
        <v>560.63200000000006</v>
      </c>
      <c r="H4526" s="37">
        <f t="shared" si="397"/>
        <v>4524</v>
      </c>
      <c r="I4526" s="42">
        <f t="shared" si="399"/>
        <v>560.68480845442537</v>
      </c>
      <c r="O4526" s="43"/>
      <c r="P4526" s="43"/>
      <c r="X4526" s="37">
        <f t="shared" si="395"/>
        <v>4529</v>
      </c>
      <c r="Y4526" s="38">
        <f t="shared" si="398"/>
        <v>560.97199999999998</v>
      </c>
    </row>
    <row r="4527" spans="1:25" x14ac:dyDescent="0.2">
      <c r="A4527" s="37">
        <f t="shared" si="396"/>
        <v>4525</v>
      </c>
      <c r="B4527" s="38">
        <v>560.70000000000005</v>
      </c>
      <c r="H4527" s="37">
        <f t="shared" si="397"/>
        <v>4525</v>
      </c>
      <c r="I4527" s="42">
        <f t="shared" si="399"/>
        <v>560.75297225891677</v>
      </c>
      <c r="O4527" s="43"/>
      <c r="P4527" s="43"/>
      <c r="X4527" s="37">
        <f t="shared" si="395"/>
        <v>4530</v>
      </c>
      <c r="Y4527" s="38">
        <f t="shared" si="398"/>
        <v>561.04</v>
      </c>
    </row>
    <row r="4528" spans="1:25" x14ac:dyDescent="0.2">
      <c r="A4528" s="37">
        <f t="shared" si="396"/>
        <v>4526</v>
      </c>
      <c r="B4528" s="38">
        <v>560.76800000000003</v>
      </c>
      <c r="H4528" s="37">
        <f t="shared" si="397"/>
        <v>4526</v>
      </c>
      <c r="I4528" s="42">
        <f t="shared" si="399"/>
        <v>560.82113606340818</v>
      </c>
      <c r="O4528" s="43"/>
      <c r="P4528" s="43"/>
      <c r="X4528" s="37">
        <f t="shared" si="395"/>
        <v>4531</v>
      </c>
      <c r="Y4528" s="38">
        <f t="shared" si="398"/>
        <v>561.10799999999995</v>
      </c>
    </row>
    <row r="4529" spans="1:25" x14ac:dyDescent="0.2">
      <c r="A4529" s="37">
        <f t="shared" si="396"/>
        <v>4527</v>
      </c>
      <c r="B4529" s="38">
        <v>560.83600000000001</v>
      </c>
      <c r="H4529" s="37">
        <f t="shared" si="397"/>
        <v>4527</v>
      </c>
      <c r="I4529" s="42">
        <f t="shared" si="399"/>
        <v>560.88929986789958</v>
      </c>
      <c r="O4529" s="43"/>
      <c r="P4529" s="43"/>
      <c r="X4529" s="37">
        <f t="shared" si="395"/>
        <v>4532</v>
      </c>
      <c r="Y4529" s="38">
        <f t="shared" si="398"/>
        <v>561.17600000000004</v>
      </c>
    </row>
    <row r="4530" spans="1:25" x14ac:dyDescent="0.2">
      <c r="A4530" s="37">
        <f t="shared" si="396"/>
        <v>4528</v>
      </c>
      <c r="B4530" s="38">
        <v>560.904</v>
      </c>
      <c r="H4530" s="37">
        <f t="shared" si="397"/>
        <v>4528</v>
      </c>
      <c r="I4530" s="42">
        <f t="shared" si="399"/>
        <v>560.95746367239099</v>
      </c>
      <c r="O4530" s="43"/>
      <c r="P4530" s="43"/>
      <c r="X4530" s="37">
        <f t="shared" si="395"/>
        <v>4533</v>
      </c>
      <c r="Y4530" s="38">
        <f t="shared" si="398"/>
        <v>561.24400000000003</v>
      </c>
    </row>
    <row r="4531" spans="1:25" x14ac:dyDescent="0.2">
      <c r="A4531" s="37">
        <f t="shared" si="396"/>
        <v>4529</v>
      </c>
      <c r="B4531" s="38">
        <v>560.97199999999998</v>
      </c>
      <c r="H4531" s="37">
        <f t="shared" si="397"/>
        <v>4529</v>
      </c>
      <c r="I4531" s="42">
        <f t="shared" si="399"/>
        <v>561.02562747688239</v>
      </c>
      <c r="O4531" s="43"/>
      <c r="P4531" s="43"/>
      <c r="X4531" s="37">
        <f t="shared" si="395"/>
        <v>4534</v>
      </c>
      <c r="Y4531" s="38">
        <f t="shared" si="398"/>
        <v>561.31200000000001</v>
      </c>
    </row>
    <row r="4532" spans="1:25" x14ac:dyDescent="0.2">
      <c r="A4532" s="37">
        <f t="shared" si="396"/>
        <v>4530</v>
      </c>
      <c r="B4532" s="38">
        <v>561.04</v>
      </c>
      <c r="H4532" s="37">
        <f t="shared" si="397"/>
        <v>4530</v>
      </c>
      <c r="I4532" s="42">
        <f t="shared" si="399"/>
        <v>561.0937912813738</v>
      </c>
      <c r="O4532" s="43"/>
      <c r="P4532" s="43"/>
      <c r="X4532" s="37">
        <f t="shared" si="395"/>
        <v>4535</v>
      </c>
      <c r="Y4532" s="38">
        <f t="shared" si="398"/>
        <v>561.38</v>
      </c>
    </row>
    <row r="4533" spans="1:25" x14ac:dyDescent="0.2">
      <c r="A4533" s="37">
        <f t="shared" si="396"/>
        <v>4531</v>
      </c>
      <c r="B4533" s="38">
        <v>561.10799999999995</v>
      </c>
      <c r="H4533" s="37">
        <f t="shared" si="397"/>
        <v>4531</v>
      </c>
      <c r="I4533" s="42">
        <f t="shared" si="399"/>
        <v>561.1619550858652</v>
      </c>
      <c r="O4533" s="43"/>
      <c r="P4533" s="43"/>
      <c r="X4533" s="37">
        <f t="shared" si="395"/>
        <v>4536</v>
      </c>
      <c r="Y4533" s="38">
        <f t="shared" si="398"/>
        <v>561.44799999999998</v>
      </c>
    </row>
    <row r="4534" spans="1:25" x14ac:dyDescent="0.2">
      <c r="A4534" s="37">
        <f t="shared" si="396"/>
        <v>4532</v>
      </c>
      <c r="B4534" s="38">
        <v>561.17600000000004</v>
      </c>
      <c r="H4534" s="37">
        <f t="shared" si="397"/>
        <v>4532</v>
      </c>
      <c r="I4534" s="42">
        <f t="shared" si="399"/>
        <v>561.23011889035661</v>
      </c>
      <c r="O4534" s="43"/>
      <c r="P4534" s="43"/>
      <c r="X4534" s="37">
        <f t="shared" si="395"/>
        <v>4537</v>
      </c>
      <c r="Y4534" s="38">
        <f t="shared" si="398"/>
        <v>561.51599999999996</v>
      </c>
    </row>
    <row r="4535" spans="1:25" x14ac:dyDescent="0.2">
      <c r="A4535" s="37">
        <f t="shared" si="396"/>
        <v>4533</v>
      </c>
      <c r="B4535" s="38">
        <v>561.24400000000003</v>
      </c>
      <c r="H4535" s="37">
        <f t="shared" si="397"/>
        <v>4533</v>
      </c>
      <c r="I4535" s="42">
        <f t="shared" si="399"/>
        <v>561.29828269484801</v>
      </c>
      <c r="O4535" s="43"/>
      <c r="P4535" s="43"/>
      <c r="X4535" s="37">
        <f t="shared" si="395"/>
        <v>4538</v>
      </c>
      <c r="Y4535" s="38">
        <f t="shared" si="398"/>
        <v>561.58400000000006</v>
      </c>
    </row>
    <row r="4536" spans="1:25" x14ac:dyDescent="0.2">
      <c r="A4536" s="37">
        <f t="shared" si="396"/>
        <v>4534</v>
      </c>
      <c r="B4536" s="38">
        <v>561.31200000000001</v>
      </c>
      <c r="H4536" s="37">
        <f t="shared" si="397"/>
        <v>4534</v>
      </c>
      <c r="I4536" s="42">
        <f t="shared" si="399"/>
        <v>561.36644649933942</v>
      </c>
      <c r="O4536" s="43"/>
      <c r="P4536" s="43"/>
      <c r="X4536" s="37">
        <f t="shared" si="395"/>
        <v>4539</v>
      </c>
      <c r="Y4536" s="38">
        <f t="shared" si="398"/>
        <v>561.65200000000004</v>
      </c>
    </row>
    <row r="4537" spans="1:25" x14ac:dyDescent="0.2">
      <c r="A4537" s="37">
        <f t="shared" si="396"/>
        <v>4535</v>
      </c>
      <c r="B4537" s="38">
        <v>561.38</v>
      </c>
      <c r="H4537" s="37">
        <f t="shared" si="397"/>
        <v>4535</v>
      </c>
      <c r="I4537" s="42">
        <f t="shared" si="399"/>
        <v>561.43461030383094</v>
      </c>
      <c r="O4537" s="43"/>
      <c r="P4537" s="43"/>
      <c r="X4537" s="37">
        <f t="shared" si="395"/>
        <v>4540</v>
      </c>
      <c r="Y4537" s="38">
        <f t="shared" si="398"/>
        <v>561.72</v>
      </c>
    </row>
    <row r="4538" spans="1:25" x14ac:dyDescent="0.2">
      <c r="A4538" s="37">
        <f t="shared" si="396"/>
        <v>4536</v>
      </c>
      <c r="B4538" s="38">
        <v>561.44799999999998</v>
      </c>
      <c r="H4538" s="37">
        <f t="shared" si="397"/>
        <v>4536</v>
      </c>
      <c r="I4538" s="42">
        <f t="shared" si="399"/>
        <v>561.50277410832234</v>
      </c>
      <c r="O4538" s="43"/>
      <c r="P4538" s="43"/>
      <c r="X4538" s="37">
        <f t="shared" si="395"/>
        <v>4541</v>
      </c>
      <c r="Y4538" s="38">
        <f t="shared" si="398"/>
        <v>561.78800000000001</v>
      </c>
    </row>
    <row r="4539" spans="1:25" x14ac:dyDescent="0.2">
      <c r="A4539" s="37">
        <f t="shared" si="396"/>
        <v>4537</v>
      </c>
      <c r="B4539" s="38">
        <v>561.51599999999996</v>
      </c>
      <c r="H4539" s="37">
        <f t="shared" si="397"/>
        <v>4537</v>
      </c>
      <c r="I4539" s="42">
        <f t="shared" si="399"/>
        <v>561.57093791281375</v>
      </c>
      <c r="O4539" s="43"/>
      <c r="P4539" s="43"/>
      <c r="X4539" s="37">
        <f t="shared" si="395"/>
        <v>4542</v>
      </c>
      <c r="Y4539" s="38">
        <f t="shared" si="398"/>
        <v>561.85599999999999</v>
      </c>
    </row>
    <row r="4540" spans="1:25" x14ac:dyDescent="0.2">
      <c r="A4540" s="37">
        <f t="shared" si="396"/>
        <v>4538</v>
      </c>
      <c r="B4540" s="38">
        <v>561.58400000000006</v>
      </c>
      <c r="H4540" s="37">
        <f t="shared" si="397"/>
        <v>4538</v>
      </c>
      <c r="I4540" s="42">
        <f t="shared" si="399"/>
        <v>561.63910171730515</v>
      </c>
      <c r="O4540" s="43"/>
      <c r="P4540" s="43"/>
      <c r="X4540" s="37">
        <f t="shared" si="395"/>
        <v>4543</v>
      </c>
      <c r="Y4540" s="38">
        <f t="shared" si="398"/>
        <v>561.92399999999998</v>
      </c>
    </row>
    <row r="4541" spans="1:25" x14ac:dyDescent="0.2">
      <c r="A4541" s="37">
        <f t="shared" si="396"/>
        <v>4539</v>
      </c>
      <c r="B4541" s="38">
        <v>561.65200000000004</v>
      </c>
      <c r="H4541" s="37">
        <f t="shared" si="397"/>
        <v>4539</v>
      </c>
      <c r="I4541" s="42">
        <f t="shared" si="399"/>
        <v>561.70726552179656</v>
      </c>
      <c r="O4541" s="43"/>
      <c r="P4541" s="43"/>
      <c r="X4541" s="37">
        <f t="shared" si="395"/>
        <v>4544</v>
      </c>
      <c r="Y4541" s="38">
        <f t="shared" si="398"/>
        <v>561.99199999999996</v>
      </c>
    </row>
    <row r="4542" spans="1:25" x14ac:dyDescent="0.2">
      <c r="A4542" s="37">
        <f t="shared" si="396"/>
        <v>4540</v>
      </c>
      <c r="B4542" s="38">
        <v>561.72</v>
      </c>
      <c r="H4542" s="37">
        <f t="shared" si="397"/>
        <v>4540</v>
      </c>
      <c r="I4542" s="42">
        <f t="shared" si="399"/>
        <v>561.77542932628796</v>
      </c>
      <c r="O4542" s="43"/>
      <c r="P4542" s="43"/>
      <c r="X4542" s="37">
        <f t="shared" si="395"/>
        <v>4545</v>
      </c>
      <c r="Y4542" s="38">
        <f t="shared" si="398"/>
        <v>562.05999999999995</v>
      </c>
    </row>
    <row r="4543" spans="1:25" x14ac:dyDescent="0.2">
      <c r="A4543" s="37">
        <f t="shared" si="396"/>
        <v>4541</v>
      </c>
      <c r="B4543" s="38">
        <v>561.78800000000001</v>
      </c>
      <c r="H4543" s="37">
        <f t="shared" si="397"/>
        <v>4541</v>
      </c>
      <c r="I4543" s="42">
        <f t="shared" si="399"/>
        <v>561.84359313077937</v>
      </c>
      <c r="O4543" s="43"/>
      <c r="P4543" s="43"/>
      <c r="X4543" s="37">
        <f t="shared" si="395"/>
        <v>4546</v>
      </c>
      <c r="Y4543" s="38">
        <f t="shared" si="398"/>
        <v>562.12800000000004</v>
      </c>
    </row>
    <row r="4544" spans="1:25" x14ac:dyDescent="0.2">
      <c r="A4544" s="37">
        <f t="shared" si="396"/>
        <v>4542</v>
      </c>
      <c r="B4544" s="38">
        <v>561.85599999999999</v>
      </c>
      <c r="H4544" s="37">
        <f t="shared" si="397"/>
        <v>4542</v>
      </c>
      <c r="I4544" s="42">
        <f t="shared" si="399"/>
        <v>561.91175693527077</v>
      </c>
      <c r="O4544" s="43"/>
      <c r="P4544" s="43"/>
      <c r="X4544" s="37">
        <f t="shared" si="395"/>
        <v>4547</v>
      </c>
      <c r="Y4544" s="38">
        <f t="shared" si="398"/>
        <v>562.19600000000003</v>
      </c>
    </row>
    <row r="4545" spans="1:25" x14ac:dyDescent="0.2">
      <c r="A4545" s="37">
        <f t="shared" si="396"/>
        <v>4543</v>
      </c>
      <c r="B4545" s="38">
        <v>561.92399999999998</v>
      </c>
      <c r="H4545" s="37">
        <f t="shared" si="397"/>
        <v>4543</v>
      </c>
      <c r="I4545" s="42">
        <f t="shared" si="399"/>
        <v>561.97992073976218</v>
      </c>
      <c r="O4545" s="43"/>
      <c r="P4545" s="43"/>
      <c r="X4545" s="37">
        <f t="shared" si="395"/>
        <v>4548</v>
      </c>
      <c r="Y4545" s="38">
        <f t="shared" si="398"/>
        <v>562.26400000000001</v>
      </c>
    </row>
    <row r="4546" spans="1:25" x14ac:dyDescent="0.2">
      <c r="A4546" s="37">
        <f t="shared" si="396"/>
        <v>4544</v>
      </c>
      <c r="B4546" s="38">
        <v>561.99199999999996</v>
      </c>
      <c r="H4546" s="37">
        <f t="shared" si="397"/>
        <v>4544</v>
      </c>
      <c r="I4546" s="42">
        <f t="shared" si="399"/>
        <v>562.04808454425358</v>
      </c>
      <c r="O4546" s="43"/>
      <c r="P4546" s="43"/>
      <c r="X4546" s="37">
        <f t="shared" si="395"/>
        <v>4549</v>
      </c>
      <c r="Y4546" s="38">
        <f t="shared" si="398"/>
        <v>562.33199999999999</v>
      </c>
    </row>
    <row r="4547" spans="1:25" x14ac:dyDescent="0.2">
      <c r="A4547" s="37">
        <f t="shared" si="396"/>
        <v>4545</v>
      </c>
      <c r="B4547" s="38">
        <v>562.05999999999995</v>
      </c>
      <c r="H4547" s="37">
        <f t="shared" si="397"/>
        <v>4545</v>
      </c>
      <c r="I4547" s="42">
        <f t="shared" si="399"/>
        <v>562.11624834874499</v>
      </c>
      <c r="O4547" s="43"/>
      <c r="P4547" s="43"/>
      <c r="X4547" s="37">
        <f t="shared" si="395"/>
        <v>4550</v>
      </c>
      <c r="Y4547" s="38">
        <f t="shared" si="398"/>
        <v>562.4</v>
      </c>
    </row>
    <row r="4548" spans="1:25" x14ac:dyDescent="0.2">
      <c r="A4548" s="37">
        <f t="shared" si="396"/>
        <v>4546</v>
      </c>
      <c r="B4548" s="38">
        <v>562.12800000000004</v>
      </c>
      <c r="H4548" s="37">
        <f t="shared" si="397"/>
        <v>4546</v>
      </c>
      <c r="I4548" s="42">
        <f t="shared" si="399"/>
        <v>562.18441215323639</v>
      </c>
      <c r="O4548" s="43"/>
      <c r="P4548" s="43"/>
      <c r="X4548" s="37">
        <f t="shared" ref="X4548:X4611" si="400">X4547+1</f>
        <v>4551</v>
      </c>
      <c r="Y4548" s="38">
        <f t="shared" si="398"/>
        <v>562.46799999999996</v>
      </c>
    </row>
    <row r="4549" spans="1:25" x14ac:dyDescent="0.2">
      <c r="A4549" s="37">
        <f t="shared" si="396"/>
        <v>4547</v>
      </c>
      <c r="B4549" s="38">
        <v>562.19600000000003</v>
      </c>
      <c r="H4549" s="37">
        <f t="shared" si="397"/>
        <v>4547</v>
      </c>
      <c r="I4549" s="42">
        <f t="shared" si="399"/>
        <v>562.2525759577278</v>
      </c>
      <c r="O4549" s="43"/>
      <c r="P4549" s="43"/>
      <c r="X4549" s="37">
        <f t="shared" si="400"/>
        <v>4552</v>
      </c>
      <c r="Y4549" s="38">
        <f t="shared" si="398"/>
        <v>562.53600000000006</v>
      </c>
    </row>
    <row r="4550" spans="1:25" x14ac:dyDescent="0.2">
      <c r="A4550" s="37">
        <f t="shared" si="396"/>
        <v>4548</v>
      </c>
      <c r="B4550" s="38">
        <v>562.26400000000001</v>
      </c>
      <c r="H4550" s="37">
        <f t="shared" si="397"/>
        <v>4548</v>
      </c>
      <c r="I4550" s="42">
        <f t="shared" si="399"/>
        <v>562.32073976221932</v>
      </c>
      <c r="O4550" s="43"/>
      <c r="P4550" s="43"/>
      <c r="X4550" s="37">
        <f t="shared" si="400"/>
        <v>4553</v>
      </c>
      <c r="Y4550" s="38">
        <f t="shared" si="398"/>
        <v>562.60400000000004</v>
      </c>
    </row>
    <row r="4551" spans="1:25" x14ac:dyDescent="0.2">
      <c r="A4551" s="37">
        <f t="shared" si="396"/>
        <v>4549</v>
      </c>
      <c r="B4551" s="38">
        <v>562.33199999999999</v>
      </c>
      <c r="H4551" s="37">
        <f t="shared" si="397"/>
        <v>4549</v>
      </c>
      <c r="I4551" s="42">
        <f t="shared" si="399"/>
        <v>562.38890356671072</v>
      </c>
      <c r="O4551" s="43"/>
      <c r="P4551" s="43"/>
      <c r="X4551" s="37">
        <f t="shared" si="400"/>
        <v>4554</v>
      </c>
      <c r="Y4551" s="38">
        <f t="shared" si="398"/>
        <v>562.67200000000003</v>
      </c>
    </row>
    <row r="4552" spans="1:25" x14ac:dyDescent="0.2">
      <c r="A4552" s="37">
        <f t="shared" si="396"/>
        <v>4550</v>
      </c>
      <c r="B4552" s="38">
        <v>562.4</v>
      </c>
      <c r="H4552" s="37">
        <f t="shared" si="397"/>
        <v>4550</v>
      </c>
      <c r="I4552" s="42">
        <f t="shared" si="399"/>
        <v>562.45706737120213</v>
      </c>
      <c r="O4552" s="43"/>
      <c r="P4552" s="43"/>
      <c r="X4552" s="37">
        <f t="shared" si="400"/>
        <v>4555</v>
      </c>
      <c r="Y4552" s="38">
        <f t="shared" si="398"/>
        <v>562.74</v>
      </c>
    </row>
    <row r="4553" spans="1:25" x14ac:dyDescent="0.2">
      <c r="A4553" s="37">
        <f t="shared" ref="A4553:A4616" si="401">A4552+1</f>
        <v>4551</v>
      </c>
      <c r="B4553" s="38">
        <v>562.46799999999996</v>
      </c>
      <c r="H4553" s="37">
        <f t="shared" ref="H4553:H4616" si="402">H4552+1</f>
        <v>4551</v>
      </c>
      <c r="I4553" s="42">
        <f t="shared" si="399"/>
        <v>562.52523117569353</v>
      </c>
      <c r="O4553" s="43"/>
      <c r="P4553" s="43"/>
      <c r="X4553" s="37">
        <f t="shared" si="400"/>
        <v>4556</v>
      </c>
      <c r="Y4553" s="38">
        <f t="shared" si="398"/>
        <v>562.80799999999999</v>
      </c>
    </row>
    <row r="4554" spans="1:25" x14ac:dyDescent="0.2">
      <c r="A4554" s="37">
        <f t="shared" si="401"/>
        <v>4552</v>
      </c>
      <c r="B4554" s="38">
        <v>562.53600000000006</v>
      </c>
      <c r="H4554" s="37">
        <f t="shared" si="402"/>
        <v>4552</v>
      </c>
      <c r="I4554" s="42">
        <f t="shared" si="399"/>
        <v>562.59339498018494</v>
      </c>
      <c r="O4554" s="43"/>
      <c r="P4554" s="43"/>
      <c r="X4554" s="37">
        <f t="shared" si="400"/>
        <v>4557</v>
      </c>
      <c r="Y4554" s="38">
        <f t="shared" si="398"/>
        <v>562.87599999999998</v>
      </c>
    </row>
    <row r="4555" spans="1:25" x14ac:dyDescent="0.2">
      <c r="A4555" s="37">
        <f t="shared" si="401"/>
        <v>4553</v>
      </c>
      <c r="B4555" s="38">
        <v>562.60400000000004</v>
      </c>
      <c r="H4555" s="37">
        <f t="shared" si="402"/>
        <v>4553</v>
      </c>
      <c r="I4555" s="42">
        <f t="shared" si="399"/>
        <v>562.66155878467634</v>
      </c>
      <c r="O4555" s="43"/>
      <c r="P4555" s="43"/>
      <c r="X4555" s="37">
        <f t="shared" si="400"/>
        <v>4558</v>
      </c>
      <c r="Y4555" s="38">
        <f t="shared" si="398"/>
        <v>562.94399999999996</v>
      </c>
    </row>
    <row r="4556" spans="1:25" x14ac:dyDescent="0.2">
      <c r="A4556" s="37">
        <f t="shared" si="401"/>
        <v>4554</v>
      </c>
      <c r="B4556" s="38">
        <v>562.67200000000003</v>
      </c>
      <c r="H4556" s="37">
        <f t="shared" si="402"/>
        <v>4554</v>
      </c>
      <c r="I4556" s="42">
        <f t="shared" si="399"/>
        <v>562.72972258916775</v>
      </c>
      <c r="O4556" s="43"/>
      <c r="P4556" s="43"/>
      <c r="X4556" s="37">
        <f t="shared" si="400"/>
        <v>4559</v>
      </c>
      <c r="Y4556" s="38">
        <f t="shared" si="398"/>
        <v>563.01199999999994</v>
      </c>
    </row>
    <row r="4557" spans="1:25" x14ac:dyDescent="0.2">
      <c r="A4557" s="37">
        <f t="shared" si="401"/>
        <v>4555</v>
      </c>
      <c r="B4557" s="38">
        <v>562.74</v>
      </c>
      <c r="H4557" s="37">
        <f t="shared" si="402"/>
        <v>4555</v>
      </c>
      <c r="I4557" s="42">
        <f t="shared" si="399"/>
        <v>562.79788639365916</v>
      </c>
      <c r="O4557" s="43"/>
      <c r="P4557" s="43"/>
      <c r="X4557" s="37">
        <f t="shared" si="400"/>
        <v>4560</v>
      </c>
      <c r="Y4557" s="38">
        <f t="shared" si="398"/>
        <v>563.08000000000004</v>
      </c>
    </row>
    <row r="4558" spans="1:25" x14ac:dyDescent="0.2">
      <c r="A4558" s="37">
        <f t="shared" si="401"/>
        <v>4556</v>
      </c>
      <c r="B4558" s="38">
        <v>562.80799999999999</v>
      </c>
      <c r="H4558" s="37">
        <f t="shared" si="402"/>
        <v>4556</v>
      </c>
      <c r="I4558" s="42">
        <f t="shared" si="399"/>
        <v>562.86605019815056</v>
      </c>
      <c r="O4558" s="43"/>
      <c r="P4558" s="43"/>
      <c r="X4558" s="37">
        <f t="shared" si="400"/>
        <v>4561</v>
      </c>
      <c r="Y4558" s="38">
        <f t="shared" si="398"/>
        <v>563.14800000000002</v>
      </c>
    </row>
    <row r="4559" spans="1:25" x14ac:dyDescent="0.2">
      <c r="A4559" s="37">
        <f t="shared" si="401"/>
        <v>4557</v>
      </c>
      <c r="B4559" s="38">
        <v>562.87599999999998</v>
      </c>
      <c r="H4559" s="37">
        <f t="shared" si="402"/>
        <v>4557</v>
      </c>
      <c r="I4559" s="42">
        <f t="shared" si="399"/>
        <v>562.93421400264197</v>
      </c>
      <c r="O4559" s="43"/>
      <c r="P4559" s="43"/>
      <c r="X4559" s="37">
        <f t="shared" si="400"/>
        <v>4562</v>
      </c>
      <c r="Y4559" s="38">
        <f t="shared" si="398"/>
        <v>563.21600000000001</v>
      </c>
    </row>
    <row r="4560" spans="1:25" x14ac:dyDescent="0.2">
      <c r="A4560" s="37">
        <f t="shared" si="401"/>
        <v>4558</v>
      </c>
      <c r="B4560" s="38">
        <v>562.94399999999996</v>
      </c>
      <c r="H4560" s="37">
        <f t="shared" si="402"/>
        <v>4558</v>
      </c>
      <c r="I4560" s="42">
        <f t="shared" si="399"/>
        <v>563.00237780713337</v>
      </c>
      <c r="O4560" s="43"/>
      <c r="P4560" s="43"/>
      <c r="X4560" s="37">
        <f t="shared" si="400"/>
        <v>4563</v>
      </c>
      <c r="Y4560" s="38">
        <f t="shared" si="398"/>
        <v>563.28399999999999</v>
      </c>
    </row>
    <row r="4561" spans="1:25" x14ac:dyDescent="0.2">
      <c r="A4561" s="37">
        <f t="shared" si="401"/>
        <v>4559</v>
      </c>
      <c r="B4561" s="38">
        <v>563.01199999999994</v>
      </c>
      <c r="H4561" s="37">
        <f t="shared" si="402"/>
        <v>4559</v>
      </c>
      <c r="I4561" s="42">
        <f t="shared" si="399"/>
        <v>563.07054161162478</v>
      </c>
      <c r="O4561" s="43"/>
      <c r="P4561" s="43"/>
      <c r="X4561" s="37">
        <f t="shared" si="400"/>
        <v>4564</v>
      </c>
      <c r="Y4561" s="38">
        <f t="shared" si="398"/>
        <v>563.35199999999998</v>
      </c>
    </row>
    <row r="4562" spans="1:25" x14ac:dyDescent="0.2">
      <c r="A4562" s="37">
        <f t="shared" si="401"/>
        <v>4560</v>
      </c>
      <c r="B4562" s="38">
        <v>563.08000000000004</v>
      </c>
      <c r="H4562" s="37">
        <f t="shared" si="402"/>
        <v>4560</v>
      </c>
      <c r="I4562" s="42">
        <f t="shared" si="399"/>
        <v>563.13870541611618</v>
      </c>
      <c r="O4562" s="43"/>
      <c r="P4562" s="43"/>
      <c r="X4562" s="37">
        <f t="shared" si="400"/>
        <v>4565</v>
      </c>
      <c r="Y4562" s="38">
        <f t="shared" si="398"/>
        <v>563.41999999999996</v>
      </c>
    </row>
    <row r="4563" spans="1:25" x14ac:dyDescent="0.2">
      <c r="A4563" s="37">
        <f t="shared" si="401"/>
        <v>4561</v>
      </c>
      <c r="B4563" s="38">
        <v>563.14800000000002</v>
      </c>
      <c r="H4563" s="37">
        <f t="shared" si="402"/>
        <v>4561</v>
      </c>
      <c r="I4563" s="42">
        <f t="shared" si="399"/>
        <v>563.20686922060759</v>
      </c>
      <c r="O4563" s="43"/>
      <c r="P4563" s="43"/>
      <c r="X4563" s="37">
        <f t="shared" si="400"/>
        <v>4566</v>
      </c>
      <c r="Y4563" s="38">
        <f t="shared" si="398"/>
        <v>563.48800000000006</v>
      </c>
    </row>
    <row r="4564" spans="1:25" x14ac:dyDescent="0.2">
      <c r="A4564" s="37">
        <f t="shared" si="401"/>
        <v>4562</v>
      </c>
      <c r="B4564" s="38">
        <v>563.21600000000001</v>
      </c>
      <c r="H4564" s="37">
        <f t="shared" si="402"/>
        <v>4562</v>
      </c>
      <c r="I4564" s="42">
        <f t="shared" si="399"/>
        <v>563.27503302509899</v>
      </c>
      <c r="O4564" s="43"/>
      <c r="P4564" s="43"/>
      <c r="X4564" s="37">
        <f t="shared" si="400"/>
        <v>4567</v>
      </c>
      <c r="Y4564" s="38">
        <f t="shared" si="398"/>
        <v>563.55600000000004</v>
      </c>
    </row>
    <row r="4565" spans="1:25" x14ac:dyDescent="0.2">
      <c r="A4565" s="37">
        <f t="shared" si="401"/>
        <v>4563</v>
      </c>
      <c r="B4565" s="38">
        <v>563.28399999999999</v>
      </c>
      <c r="H4565" s="37">
        <f t="shared" si="402"/>
        <v>4563</v>
      </c>
      <c r="I4565" s="42">
        <f t="shared" si="399"/>
        <v>563.3431968295904</v>
      </c>
      <c r="O4565" s="43"/>
      <c r="P4565" s="43"/>
      <c r="X4565" s="37">
        <f t="shared" si="400"/>
        <v>4568</v>
      </c>
      <c r="Y4565" s="38">
        <f t="shared" si="398"/>
        <v>563.62400000000002</v>
      </c>
    </row>
    <row r="4566" spans="1:25" x14ac:dyDescent="0.2">
      <c r="A4566" s="37">
        <f t="shared" si="401"/>
        <v>4564</v>
      </c>
      <c r="B4566" s="38">
        <v>563.35199999999998</v>
      </c>
      <c r="H4566" s="37">
        <f t="shared" si="402"/>
        <v>4564</v>
      </c>
      <c r="I4566" s="42">
        <f t="shared" si="399"/>
        <v>563.41136063408192</v>
      </c>
      <c r="O4566" s="43"/>
      <c r="P4566" s="43"/>
      <c r="X4566" s="37">
        <f t="shared" si="400"/>
        <v>4569</v>
      </c>
      <c r="Y4566" s="38">
        <f t="shared" si="398"/>
        <v>563.69200000000001</v>
      </c>
    </row>
    <row r="4567" spans="1:25" x14ac:dyDescent="0.2">
      <c r="A4567" s="37">
        <f t="shared" si="401"/>
        <v>4565</v>
      </c>
      <c r="B4567" s="38">
        <v>563.41999999999996</v>
      </c>
      <c r="H4567" s="37">
        <f t="shared" si="402"/>
        <v>4565</v>
      </c>
      <c r="I4567" s="42">
        <f t="shared" si="399"/>
        <v>563.47952443857332</v>
      </c>
      <c r="O4567" s="43"/>
      <c r="P4567" s="43"/>
      <c r="X4567" s="37">
        <f t="shared" si="400"/>
        <v>4570</v>
      </c>
      <c r="Y4567" s="38">
        <f t="shared" si="398"/>
        <v>563.76</v>
      </c>
    </row>
    <row r="4568" spans="1:25" x14ac:dyDescent="0.2">
      <c r="A4568" s="37">
        <f t="shared" si="401"/>
        <v>4566</v>
      </c>
      <c r="B4568" s="38">
        <v>563.48800000000006</v>
      </c>
      <c r="H4568" s="37">
        <f t="shared" si="402"/>
        <v>4566</v>
      </c>
      <c r="I4568" s="42">
        <f t="shared" si="399"/>
        <v>563.54768824306473</v>
      </c>
      <c r="O4568" s="43"/>
      <c r="P4568" s="43"/>
      <c r="X4568" s="37">
        <f t="shared" si="400"/>
        <v>4571</v>
      </c>
      <c r="Y4568" s="38">
        <f t="shared" si="398"/>
        <v>563.82799999999997</v>
      </c>
    </row>
    <row r="4569" spans="1:25" x14ac:dyDescent="0.2">
      <c r="A4569" s="37">
        <f t="shared" si="401"/>
        <v>4567</v>
      </c>
      <c r="B4569" s="38">
        <v>563.55600000000004</v>
      </c>
      <c r="H4569" s="37">
        <f t="shared" si="402"/>
        <v>4567</v>
      </c>
      <c r="I4569" s="42">
        <f t="shared" si="399"/>
        <v>563.61585204755613</v>
      </c>
      <c r="O4569" s="43"/>
      <c r="P4569" s="43"/>
      <c r="X4569" s="37">
        <f t="shared" si="400"/>
        <v>4572</v>
      </c>
      <c r="Y4569" s="38">
        <f t="shared" si="398"/>
        <v>563.89599999999996</v>
      </c>
    </row>
    <row r="4570" spans="1:25" x14ac:dyDescent="0.2">
      <c r="A4570" s="37">
        <f t="shared" si="401"/>
        <v>4568</v>
      </c>
      <c r="B4570" s="38">
        <v>563.62400000000002</v>
      </c>
      <c r="H4570" s="37">
        <f t="shared" si="402"/>
        <v>4568</v>
      </c>
      <c r="I4570" s="42">
        <f t="shared" si="399"/>
        <v>563.68401585204754</v>
      </c>
      <c r="O4570" s="43"/>
      <c r="P4570" s="43"/>
      <c r="X4570" s="37">
        <f t="shared" si="400"/>
        <v>4573</v>
      </c>
      <c r="Y4570" s="38">
        <f t="shared" si="398"/>
        <v>563.96399999999994</v>
      </c>
    </row>
    <row r="4571" spans="1:25" x14ac:dyDescent="0.2">
      <c r="A4571" s="37">
        <f t="shared" si="401"/>
        <v>4569</v>
      </c>
      <c r="B4571" s="38">
        <v>563.69200000000001</v>
      </c>
      <c r="H4571" s="37">
        <f t="shared" si="402"/>
        <v>4569</v>
      </c>
      <c r="I4571" s="42">
        <f t="shared" si="399"/>
        <v>563.75217965653894</v>
      </c>
      <c r="O4571" s="43"/>
      <c r="P4571" s="43"/>
      <c r="X4571" s="37">
        <f t="shared" si="400"/>
        <v>4574</v>
      </c>
      <c r="Y4571" s="38">
        <f t="shared" si="398"/>
        <v>564.03200000000004</v>
      </c>
    </row>
    <row r="4572" spans="1:25" x14ac:dyDescent="0.2">
      <c r="A4572" s="37">
        <f t="shared" si="401"/>
        <v>4570</v>
      </c>
      <c r="B4572" s="38">
        <v>563.76</v>
      </c>
      <c r="H4572" s="37">
        <f t="shared" si="402"/>
        <v>4570</v>
      </c>
      <c r="I4572" s="42">
        <f t="shared" si="399"/>
        <v>563.82034346103035</v>
      </c>
      <c r="O4572" s="43"/>
      <c r="P4572" s="43"/>
      <c r="X4572" s="37">
        <f t="shared" si="400"/>
        <v>4575</v>
      </c>
      <c r="Y4572" s="38">
        <f t="shared" si="398"/>
        <v>564.1</v>
      </c>
    </row>
    <row r="4573" spans="1:25" x14ac:dyDescent="0.2">
      <c r="A4573" s="37">
        <f t="shared" si="401"/>
        <v>4571</v>
      </c>
      <c r="B4573" s="38">
        <v>563.82799999999997</v>
      </c>
      <c r="H4573" s="37">
        <f t="shared" si="402"/>
        <v>4571</v>
      </c>
      <c r="I4573" s="42">
        <f t="shared" si="399"/>
        <v>563.88850726552175</v>
      </c>
      <c r="O4573" s="43"/>
      <c r="P4573" s="43"/>
      <c r="X4573" s="37">
        <f t="shared" si="400"/>
        <v>4576</v>
      </c>
      <c r="Y4573" s="38">
        <f t="shared" si="398"/>
        <v>564.16800000000001</v>
      </c>
    </row>
    <row r="4574" spans="1:25" x14ac:dyDescent="0.2">
      <c r="A4574" s="37">
        <f t="shared" si="401"/>
        <v>4572</v>
      </c>
      <c r="B4574" s="38">
        <v>563.89599999999996</v>
      </c>
      <c r="H4574" s="37">
        <f t="shared" si="402"/>
        <v>4572</v>
      </c>
      <c r="I4574" s="42">
        <f t="shared" si="399"/>
        <v>563.95667107001316</v>
      </c>
      <c r="O4574" s="43"/>
      <c r="P4574" s="43"/>
      <c r="X4574" s="37">
        <f t="shared" si="400"/>
        <v>4577</v>
      </c>
      <c r="Y4574" s="38">
        <f t="shared" ref="Y4574:Y4637" si="403">SUM(Y$3997+((Y$4997-Y$3997)*((X4574-X$3997)/(X$4997-X$3997))))</f>
        <v>564.23599999999999</v>
      </c>
    </row>
    <row r="4575" spans="1:25" x14ac:dyDescent="0.2">
      <c r="A4575" s="37">
        <f t="shared" si="401"/>
        <v>4573</v>
      </c>
      <c r="B4575" s="38">
        <v>563.96399999999994</v>
      </c>
      <c r="H4575" s="37">
        <f t="shared" si="402"/>
        <v>4573</v>
      </c>
      <c r="I4575" s="42">
        <f t="shared" si="399"/>
        <v>564.02483487450456</v>
      </c>
      <c r="O4575" s="43"/>
      <c r="P4575" s="43"/>
      <c r="X4575" s="37">
        <f t="shared" si="400"/>
        <v>4578</v>
      </c>
      <c r="Y4575" s="38">
        <f t="shared" si="403"/>
        <v>564.30399999999997</v>
      </c>
    </row>
    <row r="4576" spans="1:25" x14ac:dyDescent="0.2">
      <c r="A4576" s="37">
        <f t="shared" si="401"/>
        <v>4574</v>
      </c>
      <c r="B4576" s="38">
        <v>564.03200000000004</v>
      </c>
      <c r="H4576" s="37">
        <f t="shared" si="402"/>
        <v>4574</v>
      </c>
      <c r="I4576" s="42">
        <f t="shared" si="399"/>
        <v>564.09299867899597</v>
      </c>
      <c r="O4576" s="43"/>
      <c r="P4576" s="43"/>
      <c r="X4576" s="37">
        <f t="shared" si="400"/>
        <v>4579</v>
      </c>
      <c r="Y4576" s="38">
        <f t="shared" si="403"/>
        <v>564.37199999999996</v>
      </c>
    </row>
    <row r="4577" spans="1:25" x14ac:dyDescent="0.2">
      <c r="A4577" s="37">
        <f t="shared" si="401"/>
        <v>4575</v>
      </c>
      <c r="B4577" s="38">
        <v>564.1</v>
      </c>
      <c r="H4577" s="37">
        <f t="shared" si="402"/>
        <v>4575</v>
      </c>
      <c r="I4577" s="42">
        <f t="shared" si="399"/>
        <v>564.16116248348737</v>
      </c>
      <c r="O4577" s="43"/>
      <c r="P4577" s="43"/>
      <c r="X4577" s="37">
        <f t="shared" si="400"/>
        <v>4580</v>
      </c>
      <c r="Y4577" s="38">
        <f t="shared" si="403"/>
        <v>564.44000000000005</v>
      </c>
    </row>
    <row r="4578" spans="1:25" x14ac:dyDescent="0.2">
      <c r="A4578" s="37">
        <f t="shared" si="401"/>
        <v>4576</v>
      </c>
      <c r="B4578" s="38">
        <v>564.16800000000001</v>
      </c>
      <c r="H4578" s="37">
        <f t="shared" si="402"/>
        <v>4576</v>
      </c>
      <c r="I4578" s="42">
        <f t="shared" si="399"/>
        <v>564.22932628797878</v>
      </c>
      <c r="O4578" s="43"/>
      <c r="P4578" s="43"/>
      <c r="X4578" s="37">
        <f t="shared" si="400"/>
        <v>4581</v>
      </c>
      <c r="Y4578" s="38">
        <f t="shared" si="403"/>
        <v>564.50800000000004</v>
      </c>
    </row>
    <row r="4579" spans="1:25" x14ac:dyDescent="0.2">
      <c r="A4579" s="37">
        <f t="shared" si="401"/>
        <v>4577</v>
      </c>
      <c r="B4579" s="38">
        <v>564.23599999999999</v>
      </c>
      <c r="H4579" s="37">
        <f t="shared" si="402"/>
        <v>4577</v>
      </c>
      <c r="I4579" s="42">
        <f t="shared" si="399"/>
        <v>564.2974900924703</v>
      </c>
      <c r="O4579" s="43"/>
      <c r="P4579" s="43"/>
      <c r="X4579" s="37">
        <f t="shared" si="400"/>
        <v>4582</v>
      </c>
      <c r="Y4579" s="38">
        <f t="shared" si="403"/>
        <v>564.57600000000002</v>
      </c>
    </row>
    <row r="4580" spans="1:25" x14ac:dyDescent="0.2">
      <c r="A4580" s="37">
        <f t="shared" si="401"/>
        <v>4578</v>
      </c>
      <c r="B4580" s="38">
        <v>564.30399999999997</v>
      </c>
      <c r="H4580" s="37">
        <f t="shared" si="402"/>
        <v>4578</v>
      </c>
      <c r="I4580" s="42">
        <f t="shared" ref="I4580:I4643" si="404">SUM($F$48+(($F$49-$F$48)*((H4580-$E$48)/($E$49-$E$48))))</f>
        <v>564.3656538969617</v>
      </c>
      <c r="O4580" s="43"/>
      <c r="P4580" s="43"/>
      <c r="X4580" s="37">
        <f t="shared" si="400"/>
        <v>4583</v>
      </c>
      <c r="Y4580" s="38">
        <f t="shared" si="403"/>
        <v>564.64400000000001</v>
      </c>
    </row>
    <row r="4581" spans="1:25" x14ac:dyDescent="0.2">
      <c r="A4581" s="37">
        <f t="shared" si="401"/>
        <v>4579</v>
      </c>
      <c r="B4581" s="38">
        <v>564.37199999999996</v>
      </c>
      <c r="H4581" s="37">
        <f t="shared" si="402"/>
        <v>4579</v>
      </c>
      <c r="I4581" s="42">
        <f t="shared" si="404"/>
        <v>564.43381770145311</v>
      </c>
      <c r="O4581" s="43"/>
      <c r="P4581" s="43"/>
      <c r="X4581" s="37">
        <f t="shared" si="400"/>
        <v>4584</v>
      </c>
      <c r="Y4581" s="38">
        <f t="shared" si="403"/>
        <v>564.71199999999999</v>
      </c>
    </row>
    <row r="4582" spans="1:25" x14ac:dyDescent="0.2">
      <c r="A4582" s="37">
        <f t="shared" si="401"/>
        <v>4580</v>
      </c>
      <c r="B4582" s="38">
        <v>564.44000000000005</v>
      </c>
      <c r="H4582" s="37">
        <f t="shared" si="402"/>
        <v>4580</v>
      </c>
      <c r="I4582" s="42">
        <f t="shared" si="404"/>
        <v>564.50198150594451</v>
      </c>
      <c r="O4582" s="43"/>
      <c r="P4582" s="43"/>
      <c r="X4582" s="37">
        <f t="shared" si="400"/>
        <v>4585</v>
      </c>
      <c r="Y4582" s="38">
        <f t="shared" si="403"/>
        <v>564.78</v>
      </c>
    </row>
    <row r="4583" spans="1:25" x14ac:dyDescent="0.2">
      <c r="A4583" s="37">
        <f t="shared" si="401"/>
        <v>4581</v>
      </c>
      <c r="B4583" s="38">
        <v>564.50800000000004</v>
      </c>
      <c r="H4583" s="37">
        <f t="shared" si="402"/>
        <v>4581</v>
      </c>
      <c r="I4583" s="42">
        <f t="shared" si="404"/>
        <v>564.57014531043592</v>
      </c>
      <c r="O4583" s="43"/>
      <c r="P4583" s="43"/>
      <c r="X4583" s="37">
        <f t="shared" si="400"/>
        <v>4586</v>
      </c>
      <c r="Y4583" s="38">
        <f t="shared" si="403"/>
        <v>564.84799999999996</v>
      </c>
    </row>
    <row r="4584" spans="1:25" x14ac:dyDescent="0.2">
      <c r="A4584" s="37">
        <f t="shared" si="401"/>
        <v>4582</v>
      </c>
      <c r="B4584" s="38">
        <v>564.57600000000002</v>
      </c>
      <c r="H4584" s="37">
        <f t="shared" si="402"/>
        <v>4582</v>
      </c>
      <c r="I4584" s="42">
        <f t="shared" si="404"/>
        <v>564.63830911492732</v>
      </c>
      <c r="O4584" s="43"/>
      <c r="P4584" s="43"/>
      <c r="X4584" s="37">
        <f t="shared" si="400"/>
        <v>4587</v>
      </c>
      <c r="Y4584" s="38">
        <f t="shared" si="403"/>
        <v>564.91599999999994</v>
      </c>
    </row>
    <row r="4585" spans="1:25" x14ac:dyDescent="0.2">
      <c r="A4585" s="37">
        <f t="shared" si="401"/>
        <v>4583</v>
      </c>
      <c r="B4585" s="38">
        <v>564.64400000000001</v>
      </c>
      <c r="H4585" s="37">
        <f t="shared" si="402"/>
        <v>4583</v>
      </c>
      <c r="I4585" s="42">
        <f t="shared" si="404"/>
        <v>564.70647291941873</v>
      </c>
      <c r="O4585" s="43"/>
      <c r="P4585" s="43"/>
      <c r="X4585" s="37">
        <f t="shared" si="400"/>
        <v>4588</v>
      </c>
      <c r="Y4585" s="38">
        <f t="shared" si="403"/>
        <v>564.98400000000004</v>
      </c>
    </row>
    <row r="4586" spans="1:25" x14ac:dyDescent="0.2">
      <c r="A4586" s="37">
        <f t="shared" si="401"/>
        <v>4584</v>
      </c>
      <c r="B4586" s="38">
        <v>564.71199999999999</v>
      </c>
      <c r="H4586" s="37">
        <f t="shared" si="402"/>
        <v>4584</v>
      </c>
      <c r="I4586" s="42">
        <f t="shared" si="404"/>
        <v>564.77463672391013</v>
      </c>
      <c r="O4586" s="43"/>
      <c r="P4586" s="43"/>
      <c r="X4586" s="37">
        <f t="shared" si="400"/>
        <v>4589</v>
      </c>
      <c r="Y4586" s="38">
        <f t="shared" si="403"/>
        <v>565.05200000000002</v>
      </c>
    </row>
    <row r="4587" spans="1:25" x14ac:dyDescent="0.2">
      <c r="A4587" s="37">
        <f t="shared" si="401"/>
        <v>4585</v>
      </c>
      <c r="B4587" s="38">
        <v>564.78</v>
      </c>
      <c r="H4587" s="37">
        <f t="shared" si="402"/>
        <v>4585</v>
      </c>
      <c r="I4587" s="42">
        <f t="shared" si="404"/>
        <v>564.84280052840154</v>
      </c>
      <c r="O4587" s="43"/>
      <c r="P4587" s="43"/>
      <c r="X4587" s="37">
        <f t="shared" si="400"/>
        <v>4590</v>
      </c>
      <c r="Y4587" s="38">
        <f t="shared" si="403"/>
        <v>565.12</v>
      </c>
    </row>
    <row r="4588" spans="1:25" x14ac:dyDescent="0.2">
      <c r="A4588" s="37">
        <f t="shared" si="401"/>
        <v>4586</v>
      </c>
      <c r="B4588" s="38">
        <v>564.84799999999996</v>
      </c>
      <c r="H4588" s="37">
        <f t="shared" si="402"/>
        <v>4586</v>
      </c>
      <c r="I4588" s="42">
        <f t="shared" si="404"/>
        <v>564.91096433289295</v>
      </c>
      <c r="O4588" s="43"/>
      <c r="P4588" s="43"/>
      <c r="X4588" s="37">
        <f t="shared" si="400"/>
        <v>4591</v>
      </c>
      <c r="Y4588" s="38">
        <f t="shared" si="403"/>
        <v>565.18799999999999</v>
      </c>
    </row>
    <row r="4589" spans="1:25" x14ac:dyDescent="0.2">
      <c r="A4589" s="37">
        <f t="shared" si="401"/>
        <v>4587</v>
      </c>
      <c r="B4589" s="38">
        <v>564.91599999999994</v>
      </c>
      <c r="H4589" s="37">
        <f t="shared" si="402"/>
        <v>4587</v>
      </c>
      <c r="I4589" s="42">
        <f t="shared" si="404"/>
        <v>564.97912813738435</v>
      </c>
      <c r="O4589" s="43"/>
      <c r="P4589" s="43"/>
      <c r="X4589" s="37">
        <f t="shared" si="400"/>
        <v>4592</v>
      </c>
      <c r="Y4589" s="38">
        <f t="shared" si="403"/>
        <v>565.25599999999997</v>
      </c>
    </row>
    <row r="4590" spans="1:25" x14ac:dyDescent="0.2">
      <c r="A4590" s="37">
        <f t="shared" si="401"/>
        <v>4588</v>
      </c>
      <c r="B4590" s="38">
        <v>564.98400000000004</v>
      </c>
      <c r="H4590" s="37">
        <f t="shared" si="402"/>
        <v>4588</v>
      </c>
      <c r="I4590" s="42">
        <f t="shared" si="404"/>
        <v>565.04729194187576</v>
      </c>
      <c r="O4590" s="43"/>
      <c r="P4590" s="43"/>
      <c r="X4590" s="37">
        <f t="shared" si="400"/>
        <v>4593</v>
      </c>
      <c r="Y4590" s="38">
        <f t="shared" si="403"/>
        <v>565.32399999999996</v>
      </c>
    </row>
    <row r="4591" spans="1:25" x14ac:dyDescent="0.2">
      <c r="A4591" s="37">
        <f t="shared" si="401"/>
        <v>4589</v>
      </c>
      <c r="B4591" s="38">
        <v>565.05200000000002</v>
      </c>
      <c r="H4591" s="37">
        <f t="shared" si="402"/>
        <v>4589</v>
      </c>
      <c r="I4591" s="42">
        <f t="shared" si="404"/>
        <v>565.11545574636716</v>
      </c>
      <c r="O4591" s="43"/>
      <c r="P4591" s="43"/>
      <c r="X4591" s="37">
        <f t="shared" si="400"/>
        <v>4594</v>
      </c>
      <c r="Y4591" s="38">
        <f t="shared" si="403"/>
        <v>565.39200000000005</v>
      </c>
    </row>
    <row r="4592" spans="1:25" x14ac:dyDescent="0.2">
      <c r="A4592" s="37">
        <f t="shared" si="401"/>
        <v>4590</v>
      </c>
      <c r="B4592" s="38">
        <v>565.12</v>
      </c>
      <c r="H4592" s="37">
        <f t="shared" si="402"/>
        <v>4590</v>
      </c>
      <c r="I4592" s="42">
        <f t="shared" si="404"/>
        <v>565.18361955085857</v>
      </c>
      <c r="O4592" s="43"/>
      <c r="P4592" s="43"/>
      <c r="X4592" s="37">
        <f t="shared" si="400"/>
        <v>4595</v>
      </c>
      <c r="Y4592" s="38">
        <f t="shared" si="403"/>
        <v>565.46</v>
      </c>
    </row>
    <row r="4593" spans="1:25" x14ac:dyDescent="0.2">
      <c r="A4593" s="37">
        <f t="shared" si="401"/>
        <v>4591</v>
      </c>
      <c r="B4593" s="38">
        <v>565.18799999999999</v>
      </c>
      <c r="H4593" s="37">
        <f t="shared" si="402"/>
        <v>4591</v>
      </c>
      <c r="I4593" s="42">
        <f t="shared" si="404"/>
        <v>565.25178335535009</v>
      </c>
      <c r="O4593" s="43"/>
      <c r="P4593" s="43"/>
      <c r="X4593" s="37">
        <f t="shared" si="400"/>
        <v>4596</v>
      </c>
      <c r="Y4593" s="38">
        <f t="shared" si="403"/>
        <v>565.52800000000002</v>
      </c>
    </row>
    <row r="4594" spans="1:25" x14ac:dyDescent="0.2">
      <c r="A4594" s="37">
        <f t="shared" si="401"/>
        <v>4592</v>
      </c>
      <c r="B4594" s="38">
        <v>565.25599999999997</v>
      </c>
      <c r="H4594" s="37">
        <f t="shared" si="402"/>
        <v>4592</v>
      </c>
      <c r="I4594" s="42">
        <f t="shared" si="404"/>
        <v>565.31994715984149</v>
      </c>
      <c r="O4594" s="43"/>
      <c r="P4594" s="43"/>
      <c r="X4594" s="37">
        <f t="shared" si="400"/>
        <v>4597</v>
      </c>
      <c r="Y4594" s="38">
        <f t="shared" si="403"/>
        <v>565.596</v>
      </c>
    </row>
    <row r="4595" spans="1:25" x14ac:dyDescent="0.2">
      <c r="A4595" s="37">
        <f t="shared" si="401"/>
        <v>4593</v>
      </c>
      <c r="B4595" s="38">
        <v>565.32399999999996</v>
      </c>
      <c r="H4595" s="37">
        <f t="shared" si="402"/>
        <v>4593</v>
      </c>
      <c r="I4595" s="42">
        <f t="shared" si="404"/>
        <v>565.3881109643329</v>
      </c>
      <c r="O4595" s="43"/>
      <c r="P4595" s="43"/>
      <c r="X4595" s="37">
        <f t="shared" si="400"/>
        <v>4598</v>
      </c>
      <c r="Y4595" s="38">
        <f t="shared" si="403"/>
        <v>565.66399999999999</v>
      </c>
    </row>
    <row r="4596" spans="1:25" x14ac:dyDescent="0.2">
      <c r="A4596" s="37">
        <f t="shared" si="401"/>
        <v>4594</v>
      </c>
      <c r="B4596" s="38">
        <v>565.39200000000005</v>
      </c>
      <c r="H4596" s="37">
        <f t="shared" si="402"/>
        <v>4594</v>
      </c>
      <c r="I4596" s="42">
        <f t="shared" si="404"/>
        <v>565.4562747688243</v>
      </c>
      <c r="O4596" s="43"/>
      <c r="P4596" s="43"/>
      <c r="X4596" s="37">
        <f t="shared" si="400"/>
        <v>4599</v>
      </c>
      <c r="Y4596" s="38">
        <f t="shared" si="403"/>
        <v>565.73199999999997</v>
      </c>
    </row>
    <row r="4597" spans="1:25" x14ac:dyDescent="0.2">
      <c r="A4597" s="37">
        <f t="shared" si="401"/>
        <v>4595</v>
      </c>
      <c r="B4597" s="38">
        <v>565.46</v>
      </c>
      <c r="H4597" s="37">
        <f t="shared" si="402"/>
        <v>4595</v>
      </c>
      <c r="I4597" s="42">
        <f t="shared" si="404"/>
        <v>565.52443857331571</v>
      </c>
      <c r="O4597" s="43"/>
      <c r="P4597" s="43"/>
      <c r="X4597" s="37">
        <f t="shared" si="400"/>
        <v>4600</v>
      </c>
      <c r="Y4597" s="38">
        <f t="shared" si="403"/>
        <v>565.79999999999995</v>
      </c>
    </row>
    <row r="4598" spans="1:25" x14ac:dyDescent="0.2">
      <c r="A4598" s="37">
        <f t="shared" si="401"/>
        <v>4596</v>
      </c>
      <c r="B4598" s="38">
        <v>565.52800000000002</v>
      </c>
      <c r="H4598" s="37">
        <f t="shared" si="402"/>
        <v>4596</v>
      </c>
      <c r="I4598" s="42">
        <f t="shared" si="404"/>
        <v>565.59260237780711</v>
      </c>
      <c r="O4598" s="43"/>
      <c r="P4598" s="43"/>
      <c r="X4598" s="37">
        <f t="shared" si="400"/>
        <v>4601</v>
      </c>
      <c r="Y4598" s="38">
        <f t="shared" si="403"/>
        <v>565.86799999999994</v>
      </c>
    </row>
    <row r="4599" spans="1:25" x14ac:dyDescent="0.2">
      <c r="A4599" s="37">
        <f t="shared" si="401"/>
        <v>4597</v>
      </c>
      <c r="B4599" s="38">
        <v>565.596</v>
      </c>
      <c r="H4599" s="37">
        <f t="shared" si="402"/>
        <v>4597</v>
      </c>
      <c r="I4599" s="42">
        <f t="shared" si="404"/>
        <v>565.66076618229852</v>
      </c>
      <c r="O4599" s="43"/>
      <c r="P4599" s="43"/>
      <c r="X4599" s="37">
        <f t="shared" si="400"/>
        <v>4602</v>
      </c>
      <c r="Y4599" s="38">
        <f t="shared" si="403"/>
        <v>565.93600000000004</v>
      </c>
    </row>
    <row r="4600" spans="1:25" x14ac:dyDescent="0.2">
      <c r="A4600" s="37">
        <f t="shared" si="401"/>
        <v>4598</v>
      </c>
      <c r="B4600" s="38">
        <v>565.66399999999999</v>
      </c>
      <c r="H4600" s="37">
        <f t="shared" si="402"/>
        <v>4598</v>
      </c>
      <c r="I4600" s="42">
        <f t="shared" si="404"/>
        <v>565.72892998678992</v>
      </c>
      <c r="O4600" s="43"/>
      <c r="P4600" s="43"/>
      <c r="X4600" s="37">
        <f t="shared" si="400"/>
        <v>4603</v>
      </c>
      <c r="Y4600" s="38">
        <f t="shared" si="403"/>
        <v>566.00400000000002</v>
      </c>
    </row>
    <row r="4601" spans="1:25" x14ac:dyDescent="0.2">
      <c r="A4601" s="37">
        <f t="shared" si="401"/>
        <v>4599</v>
      </c>
      <c r="B4601" s="38">
        <v>565.73199999999997</v>
      </c>
      <c r="H4601" s="37">
        <f t="shared" si="402"/>
        <v>4599</v>
      </c>
      <c r="I4601" s="42">
        <f t="shared" si="404"/>
        <v>565.79709379128133</v>
      </c>
      <c r="O4601" s="43"/>
      <c r="P4601" s="43"/>
      <c r="X4601" s="37">
        <f t="shared" si="400"/>
        <v>4604</v>
      </c>
      <c r="Y4601" s="38">
        <f t="shared" si="403"/>
        <v>566.072</v>
      </c>
    </row>
    <row r="4602" spans="1:25" x14ac:dyDescent="0.2">
      <c r="A4602" s="37">
        <f t="shared" si="401"/>
        <v>4600</v>
      </c>
      <c r="B4602" s="38">
        <v>565.79999999999995</v>
      </c>
      <c r="H4602" s="37">
        <f t="shared" si="402"/>
        <v>4600</v>
      </c>
      <c r="I4602" s="42">
        <f t="shared" si="404"/>
        <v>565.86525759577273</v>
      </c>
      <c r="O4602" s="43"/>
      <c r="P4602" s="43"/>
      <c r="X4602" s="37">
        <f t="shared" si="400"/>
        <v>4605</v>
      </c>
      <c r="Y4602" s="38">
        <f t="shared" si="403"/>
        <v>566.14</v>
      </c>
    </row>
    <row r="4603" spans="1:25" x14ac:dyDescent="0.2">
      <c r="A4603" s="37">
        <f t="shared" si="401"/>
        <v>4601</v>
      </c>
      <c r="B4603" s="38">
        <v>565.86799999999994</v>
      </c>
      <c r="H4603" s="37">
        <f t="shared" si="402"/>
        <v>4601</v>
      </c>
      <c r="I4603" s="42">
        <f t="shared" si="404"/>
        <v>565.93342140026414</v>
      </c>
      <c r="O4603" s="43"/>
      <c r="P4603" s="43"/>
      <c r="X4603" s="37">
        <f t="shared" si="400"/>
        <v>4606</v>
      </c>
      <c r="Y4603" s="38">
        <f t="shared" si="403"/>
        <v>566.20799999999997</v>
      </c>
    </row>
    <row r="4604" spans="1:25" x14ac:dyDescent="0.2">
      <c r="A4604" s="37">
        <f t="shared" si="401"/>
        <v>4602</v>
      </c>
      <c r="B4604" s="38">
        <v>565.93600000000004</v>
      </c>
      <c r="H4604" s="37">
        <f t="shared" si="402"/>
        <v>4602</v>
      </c>
      <c r="I4604" s="42">
        <f t="shared" si="404"/>
        <v>566.00158520475554</v>
      </c>
      <c r="O4604" s="43"/>
      <c r="P4604" s="43"/>
      <c r="X4604" s="37">
        <f t="shared" si="400"/>
        <v>4607</v>
      </c>
      <c r="Y4604" s="38">
        <f t="shared" si="403"/>
        <v>566.27599999999995</v>
      </c>
    </row>
    <row r="4605" spans="1:25" x14ac:dyDescent="0.2">
      <c r="A4605" s="37">
        <f t="shared" si="401"/>
        <v>4603</v>
      </c>
      <c r="B4605" s="38">
        <v>566.00400000000002</v>
      </c>
      <c r="H4605" s="37">
        <f t="shared" si="402"/>
        <v>4603</v>
      </c>
      <c r="I4605" s="42">
        <f t="shared" si="404"/>
        <v>566.06974900924695</v>
      </c>
      <c r="O4605" s="43"/>
      <c r="P4605" s="43"/>
      <c r="X4605" s="37">
        <f t="shared" si="400"/>
        <v>4608</v>
      </c>
      <c r="Y4605" s="38">
        <f t="shared" si="403"/>
        <v>566.34400000000005</v>
      </c>
    </row>
    <row r="4606" spans="1:25" x14ac:dyDescent="0.2">
      <c r="A4606" s="37">
        <f t="shared" si="401"/>
        <v>4604</v>
      </c>
      <c r="B4606" s="38">
        <v>566.072</v>
      </c>
      <c r="H4606" s="37">
        <f t="shared" si="402"/>
        <v>4604</v>
      </c>
      <c r="I4606" s="42">
        <f t="shared" si="404"/>
        <v>566.13791281373847</v>
      </c>
      <c r="O4606" s="43"/>
      <c r="P4606" s="43"/>
      <c r="X4606" s="37">
        <f t="shared" si="400"/>
        <v>4609</v>
      </c>
      <c r="Y4606" s="38">
        <f t="shared" si="403"/>
        <v>566.41200000000003</v>
      </c>
    </row>
    <row r="4607" spans="1:25" x14ac:dyDescent="0.2">
      <c r="A4607" s="37">
        <f t="shared" si="401"/>
        <v>4605</v>
      </c>
      <c r="B4607" s="38">
        <v>566.14</v>
      </c>
      <c r="H4607" s="37">
        <f t="shared" si="402"/>
        <v>4605</v>
      </c>
      <c r="I4607" s="42">
        <f t="shared" si="404"/>
        <v>566.20607661822987</v>
      </c>
      <c r="O4607" s="43"/>
      <c r="P4607" s="43"/>
      <c r="X4607" s="37">
        <f t="shared" si="400"/>
        <v>4610</v>
      </c>
      <c r="Y4607" s="38">
        <f t="shared" si="403"/>
        <v>566.48</v>
      </c>
    </row>
    <row r="4608" spans="1:25" x14ac:dyDescent="0.2">
      <c r="A4608" s="37">
        <f t="shared" si="401"/>
        <v>4606</v>
      </c>
      <c r="B4608" s="38">
        <v>566.20799999999997</v>
      </c>
      <c r="H4608" s="37">
        <f t="shared" si="402"/>
        <v>4606</v>
      </c>
      <c r="I4608" s="42">
        <f t="shared" si="404"/>
        <v>566.27424042272128</v>
      </c>
      <c r="O4608" s="43"/>
      <c r="P4608" s="43"/>
      <c r="X4608" s="37">
        <f t="shared" si="400"/>
        <v>4611</v>
      </c>
      <c r="Y4608" s="38">
        <f t="shared" si="403"/>
        <v>566.548</v>
      </c>
    </row>
    <row r="4609" spans="1:25" x14ac:dyDescent="0.2">
      <c r="A4609" s="37">
        <f t="shared" si="401"/>
        <v>4607</v>
      </c>
      <c r="B4609" s="38">
        <v>566.27599999999995</v>
      </c>
      <c r="H4609" s="37">
        <f t="shared" si="402"/>
        <v>4607</v>
      </c>
      <c r="I4609" s="42">
        <f t="shared" si="404"/>
        <v>566.34240422721268</v>
      </c>
      <c r="O4609" s="43"/>
      <c r="P4609" s="43"/>
      <c r="X4609" s="37">
        <f t="shared" si="400"/>
        <v>4612</v>
      </c>
      <c r="Y4609" s="38">
        <f t="shared" si="403"/>
        <v>566.61599999999999</v>
      </c>
    </row>
    <row r="4610" spans="1:25" x14ac:dyDescent="0.2">
      <c r="A4610" s="37">
        <f t="shared" si="401"/>
        <v>4608</v>
      </c>
      <c r="B4610" s="38">
        <v>566.34400000000005</v>
      </c>
      <c r="H4610" s="37">
        <f t="shared" si="402"/>
        <v>4608</v>
      </c>
      <c r="I4610" s="42">
        <f t="shared" si="404"/>
        <v>566.41056803170409</v>
      </c>
      <c r="O4610" s="43"/>
      <c r="P4610" s="43"/>
      <c r="X4610" s="37">
        <f t="shared" si="400"/>
        <v>4613</v>
      </c>
      <c r="Y4610" s="38">
        <f t="shared" si="403"/>
        <v>566.68399999999997</v>
      </c>
    </row>
    <row r="4611" spans="1:25" x14ac:dyDescent="0.2">
      <c r="A4611" s="37">
        <f t="shared" si="401"/>
        <v>4609</v>
      </c>
      <c r="B4611" s="38">
        <v>566.41200000000003</v>
      </c>
      <c r="H4611" s="37">
        <f t="shared" si="402"/>
        <v>4609</v>
      </c>
      <c r="I4611" s="42">
        <f t="shared" si="404"/>
        <v>566.47873183619549</v>
      </c>
      <c r="O4611" s="43"/>
      <c r="P4611" s="43"/>
      <c r="X4611" s="37">
        <f t="shared" si="400"/>
        <v>4614</v>
      </c>
      <c r="Y4611" s="38">
        <f t="shared" si="403"/>
        <v>566.75199999999995</v>
      </c>
    </row>
    <row r="4612" spans="1:25" x14ac:dyDescent="0.2">
      <c r="A4612" s="37">
        <f t="shared" si="401"/>
        <v>4610</v>
      </c>
      <c r="B4612" s="38">
        <v>566.48</v>
      </c>
      <c r="H4612" s="37">
        <f t="shared" si="402"/>
        <v>4610</v>
      </c>
      <c r="I4612" s="42">
        <f t="shared" si="404"/>
        <v>566.5468956406869</v>
      </c>
      <c r="O4612" s="43"/>
      <c r="P4612" s="43"/>
      <c r="X4612" s="37">
        <f t="shared" ref="X4612:X4675" si="405">X4611+1</f>
        <v>4615</v>
      </c>
      <c r="Y4612" s="38">
        <f t="shared" si="403"/>
        <v>566.82000000000005</v>
      </c>
    </row>
    <row r="4613" spans="1:25" x14ac:dyDescent="0.2">
      <c r="A4613" s="37">
        <f t="shared" si="401"/>
        <v>4611</v>
      </c>
      <c r="B4613" s="38">
        <v>566.548</v>
      </c>
      <c r="H4613" s="37">
        <f t="shared" si="402"/>
        <v>4611</v>
      </c>
      <c r="I4613" s="42">
        <f t="shared" si="404"/>
        <v>566.6150594451783</v>
      </c>
      <c r="O4613" s="43"/>
      <c r="P4613" s="43"/>
      <c r="X4613" s="37">
        <f t="shared" si="405"/>
        <v>4616</v>
      </c>
      <c r="Y4613" s="38">
        <f t="shared" si="403"/>
        <v>566.88800000000003</v>
      </c>
    </row>
    <row r="4614" spans="1:25" x14ac:dyDescent="0.2">
      <c r="A4614" s="37">
        <f t="shared" si="401"/>
        <v>4612</v>
      </c>
      <c r="B4614" s="38">
        <v>566.61599999999999</v>
      </c>
      <c r="H4614" s="37">
        <f t="shared" si="402"/>
        <v>4612</v>
      </c>
      <c r="I4614" s="42">
        <f t="shared" si="404"/>
        <v>566.68322324966971</v>
      </c>
      <c r="O4614" s="43"/>
      <c r="P4614" s="43"/>
      <c r="X4614" s="37">
        <f t="shared" si="405"/>
        <v>4617</v>
      </c>
      <c r="Y4614" s="38">
        <f t="shared" si="403"/>
        <v>566.95600000000002</v>
      </c>
    </row>
    <row r="4615" spans="1:25" x14ac:dyDescent="0.2">
      <c r="A4615" s="37">
        <f t="shared" si="401"/>
        <v>4613</v>
      </c>
      <c r="B4615" s="38">
        <v>566.68399999999997</v>
      </c>
      <c r="H4615" s="37">
        <f t="shared" si="402"/>
        <v>4613</v>
      </c>
      <c r="I4615" s="42">
        <f t="shared" si="404"/>
        <v>566.75138705416111</v>
      </c>
      <c r="O4615" s="43"/>
      <c r="P4615" s="43"/>
      <c r="X4615" s="37">
        <f t="shared" si="405"/>
        <v>4618</v>
      </c>
      <c r="Y4615" s="38">
        <f t="shared" si="403"/>
        <v>567.024</v>
      </c>
    </row>
    <row r="4616" spans="1:25" x14ac:dyDescent="0.2">
      <c r="A4616" s="37">
        <f t="shared" si="401"/>
        <v>4614</v>
      </c>
      <c r="B4616" s="38">
        <v>566.75199999999995</v>
      </c>
      <c r="H4616" s="37">
        <f t="shared" si="402"/>
        <v>4614</v>
      </c>
      <c r="I4616" s="42">
        <f t="shared" si="404"/>
        <v>566.81955085865252</v>
      </c>
      <c r="O4616" s="43"/>
      <c r="P4616" s="43"/>
      <c r="X4616" s="37">
        <f t="shared" si="405"/>
        <v>4619</v>
      </c>
      <c r="Y4616" s="38">
        <f t="shared" si="403"/>
        <v>567.09199999999998</v>
      </c>
    </row>
    <row r="4617" spans="1:25" x14ac:dyDescent="0.2">
      <c r="A4617" s="37">
        <f t="shared" ref="A4617:A4680" si="406">A4616+1</f>
        <v>4615</v>
      </c>
      <c r="B4617" s="38">
        <v>566.82000000000005</v>
      </c>
      <c r="H4617" s="37">
        <f t="shared" ref="H4617:H4680" si="407">H4616+1</f>
        <v>4615</v>
      </c>
      <c r="I4617" s="42">
        <f t="shared" si="404"/>
        <v>566.88771466314392</v>
      </c>
      <c r="O4617" s="43"/>
      <c r="P4617" s="43"/>
      <c r="X4617" s="37">
        <f t="shared" si="405"/>
        <v>4620</v>
      </c>
      <c r="Y4617" s="38">
        <f t="shared" si="403"/>
        <v>567.16</v>
      </c>
    </row>
    <row r="4618" spans="1:25" x14ac:dyDescent="0.2">
      <c r="A4618" s="37">
        <f t="shared" si="406"/>
        <v>4616</v>
      </c>
      <c r="B4618" s="38">
        <v>566.88800000000003</v>
      </c>
      <c r="H4618" s="37">
        <f t="shared" si="407"/>
        <v>4616</v>
      </c>
      <c r="I4618" s="42">
        <f t="shared" si="404"/>
        <v>566.95587846763533</v>
      </c>
      <c r="O4618" s="43"/>
      <c r="P4618" s="43"/>
      <c r="X4618" s="37">
        <f t="shared" si="405"/>
        <v>4621</v>
      </c>
      <c r="Y4618" s="38">
        <f t="shared" si="403"/>
        <v>567.22799999999995</v>
      </c>
    </row>
    <row r="4619" spans="1:25" x14ac:dyDescent="0.2">
      <c r="A4619" s="37">
        <f t="shared" si="406"/>
        <v>4617</v>
      </c>
      <c r="B4619" s="38">
        <v>566.95600000000002</v>
      </c>
      <c r="H4619" s="37">
        <f t="shared" si="407"/>
        <v>4617</v>
      </c>
      <c r="I4619" s="42">
        <f t="shared" si="404"/>
        <v>567.02404227212674</v>
      </c>
      <c r="O4619" s="43"/>
      <c r="P4619" s="43"/>
      <c r="X4619" s="37">
        <f t="shared" si="405"/>
        <v>4622</v>
      </c>
      <c r="Y4619" s="38">
        <f t="shared" si="403"/>
        <v>567.29600000000005</v>
      </c>
    </row>
    <row r="4620" spans="1:25" x14ac:dyDescent="0.2">
      <c r="A4620" s="37">
        <f t="shared" si="406"/>
        <v>4618</v>
      </c>
      <c r="B4620" s="38">
        <v>567.024</v>
      </c>
      <c r="H4620" s="37">
        <f t="shared" si="407"/>
        <v>4618</v>
      </c>
      <c r="I4620" s="42">
        <f t="shared" si="404"/>
        <v>567.09220607661814</v>
      </c>
      <c r="O4620" s="43"/>
      <c r="P4620" s="43"/>
      <c r="X4620" s="37">
        <f t="shared" si="405"/>
        <v>4623</v>
      </c>
      <c r="Y4620" s="38">
        <f t="shared" si="403"/>
        <v>567.36400000000003</v>
      </c>
    </row>
    <row r="4621" spans="1:25" x14ac:dyDescent="0.2">
      <c r="A4621" s="37">
        <f t="shared" si="406"/>
        <v>4619</v>
      </c>
      <c r="B4621" s="38">
        <v>567.09199999999998</v>
      </c>
      <c r="H4621" s="37">
        <f t="shared" si="407"/>
        <v>4619</v>
      </c>
      <c r="I4621" s="42">
        <f t="shared" si="404"/>
        <v>567.16036988110966</v>
      </c>
      <c r="O4621" s="43"/>
      <c r="P4621" s="43"/>
      <c r="X4621" s="37">
        <f t="shared" si="405"/>
        <v>4624</v>
      </c>
      <c r="Y4621" s="38">
        <f t="shared" si="403"/>
        <v>567.43200000000002</v>
      </c>
    </row>
    <row r="4622" spans="1:25" x14ac:dyDescent="0.2">
      <c r="A4622" s="37">
        <f t="shared" si="406"/>
        <v>4620</v>
      </c>
      <c r="B4622" s="38">
        <v>567.16</v>
      </c>
      <c r="H4622" s="37">
        <f t="shared" si="407"/>
        <v>4620</v>
      </c>
      <c r="I4622" s="42">
        <f t="shared" si="404"/>
        <v>567.22853368560106</v>
      </c>
      <c r="O4622" s="43"/>
      <c r="P4622" s="43"/>
      <c r="X4622" s="37">
        <f t="shared" si="405"/>
        <v>4625</v>
      </c>
      <c r="Y4622" s="38">
        <f t="shared" si="403"/>
        <v>567.5</v>
      </c>
    </row>
    <row r="4623" spans="1:25" x14ac:dyDescent="0.2">
      <c r="A4623" s="37">
        <f t="shared" si="406"/>
        <v>4621</v>
      </c>
      <c r="B4623" s="38">
        <v>567.22799999999995</v>
      </c>
      <c r="H4623" s="37">
        <f t="shared" si="407"/>
        <v>4621</v>
      </c>
      <c r="I4623" s="42">
        <f t="shared" si="404"/>
        <v>567.29669749009247</v>
      </c>
      <c r="O4623" s="43"/>
      <c r="P4623" s="43"/>
      <c r="X4623" s="37">
        <f t="shared" si="405"/>
        <v>4626</v>
      </c>
      <c r="Y4623" s="38">
        <f t="shared" si="403"/>
        <v>567.56799999999998</v>
      </c>
    </row>
    <row r="4624" spans="1:25" x14ac:dyDescent="0.2">
      <c r="A4624" s="37">
        <f t="shared" si="406"/>
        <v>4622</v>
      </c>
      <c r="B4624" s="38">
        <v>567.29600000000005</v>
      </c>
      <c r="H4624" s="37">
        <f t="shared" si="407"/>
        <v>4622</v>
      </c>
      <c r="I4624" s="42">
        <f t="shared" si="404"/>
        <v>567.36486129458387</v>
      </c>
      <c r="O4624" s="43"/>
      <c r="P4624" s="43"/>
      <c r="X4624" s="37">
        <f t="shared" si="405"/>
        <v>4627</v>
      </c>
      <c r="Y4624" s="38">
        <f t="shared" si="403"/>
        <v>567.63599999999997</v>
      </c>
    </row>
    <row r="4625" spans="1:25" x14ac:dyDescent="0.2">
      <c r="A4625" s="37">
        <f t="shared" si="406"/>
        <v>4623</v>
      </c>
      <c r="B4625" s="38">
        <v>567.36400000000003</v>
      </c>
      <c r="H4625" s="37">
        <f t="shared" si="407"/>
        <v>4623</v>
      </c>
      <c r="I4625" s="42">
        <f t="shared" si="404"/>
        <v>567.43302509907528</v>
      </c>
      <c r="O4625" s="43"/>
      <c r="P4625" s="43"/>
      <c r="X4625" s="37">
        <f t="shared" si="405"/>
        <v>4628</v>
      </c>
      <c r="Y4625" s="38">
        <f t="shared" si="403"/>
        <v>567.70399999999995</v>
      </c>
    </row>
    <row r="4626" spans="1:25" x14ac:dyDescent="0.2">
      <c r="A4626" s="37">
        <f t="shared" si="406"/>
        <v>4624</v>
      </c>
      <c r="B4626" s="38">
        <v>567.43200000000002</v>
      </c>
      <c r="H4626" s="37">
        <f t="shared" si="407"/>
        <v>4624</v>
      </c>
      <c r="I4626" s="42">
        <f t="shared" si="404"/>
        <v>567.50118890356669</v>
      </c>
      <c r="O4626" s="43"/>
      <c r="P4626" s="43"/>
      <c r="X4626" s="37">
        <f t="shared" si="405"/>
        <v>4629</v>
      </c>
      <c r="Y4626" s="38">
        <f t="shared" si="403"/>
        <v>567.77200000000005</v>
      </c>
    </row>
    <row r="4627" spans="1:25" x14ac:dyDescent="0.2">
      <c r="A4627" s="37">
        <f t="shared" si="406"/>
        <v>4625</v>
      </c>
      <c r="B4627" s="38">
        <v>567.5</v>
      </c>
      <c r="H4627" s="37">
        <f t="shared" si="407"/>
        <v>4625</v>
      </c>
      <c r="I4627" s="42">
        <f t="shared" si="404"/>
        <v>567.56935270805809</v>
      </c>
      <c r="O4627" s="43"/>
      <c r="P4627" s="43"/>
      <c r="X4627" s="37">
        <f t="shared" si="405"/>
        <v>4630</v>
      </c>
      <c r="Y4627" s="38">
        <f t="shared" si="403"/>
        <v>567.84</v>
      </c>
    </row>
    <row r="4628" spans="1:25" x14ac:dyDescent="0.2">
      <c r="A4628" s="37">
        <f t="shared" si="406"/>
        <v>4626</v>
      </c>
      <c r="B4628" s="38">
        <v>567.56799999999998</v>
      </c>
      <c r="H4628" s="37">
        <f t="shared" si="407"/>
        <v>4626</v>
      </c>
      <c r="I4628" s="42">
        <f t="shared" si="404"/>
        <v>567.6375165125495</v>
      </c>
      <c r="O4628" s="43"/>
      <c r="P4628" s="43"/>
      <c r="X4628" s="37">
        <f t="shared" si="405"/>
        <v>4631</v>
      </c>
      <c r="Y4628" s="38">
        <f t="shared" si="403"/>
        <v>567.90800000000002</v>
      </c>
    </row>
    <row r="4629" spans="1:25" x14ac:dyDescent="0.2">
      <c r="A4629" s="37">
        <f t="shared" si="406"/>
        <v>4627</v>
      </c>
      <c r="B4629" s="38">
        <v>567.63599999999997</v>
      </c>
      <c r="H4629" s="37">
        <f t="shared" si="407"/>
        <v>4627</v>
      </c>
      <c r="I4629" s="42">
        <f t="shared" si="404"/>
        <v>567.7056803170409</v>
      </c>
      <c r="O4629" s="43"/>
      <c r="P4629" s="43"/>
      <c r="X4629" s="37">
        <f t="shared" si="405"/>
        <v>4632</v>
      </c>
      <c r="Y4629" s="38">
        <f t="shared" si="403"/>
        <v>567.976</v>
      </c>
    </row>
    <row r="4630" spans="1:25" x14ac:dyDescent="0.2">
      <c r="A4630" s="37">
        <f t="shared" si="406"/>
        <v>4628</v>
      </c>
      <c r="B4630" s="38">
        <v>567.70399999999995</v>
      </c>
      <c r="H4630" s="37">
        <f t="shared" si="407"/>
        <v>4628</v>
      </c>
      <c r="I4630" s="42">
        <f t="shared" si="404"/>
        <v>567.77384412153231</v>
      </c>
      <c r="O4630" s="43"/>
      <c r="P4630" s="43"/>
      <c r="X4630" s="37">
        <f t="shared" si="405"/>
        <v>4633</v>
      </c>
      <c r="Y4630" s="38">
        <f t="shared" si="403"/>
        <v>568.04399999999998</v>
      </c>
    </row>
    <row r="4631" spans="1:25" x14ac:dyDescent="0.2">
      <c r="A4631" s="37">
        <f t="shared" si="406"/>
        <v>4629</v>
      </c>
      <c r="B4631" s="38">
        <v>567.77200000000005</v>
      </c>
      <c r="H4631" s="37">
        <f t="shared" si="407"/>
        <v>4629</v>
      </c>
      <c r="I4631" s="42">
        <f t="shared" si="404"/>
        <v>567.84200792602371</v>
      </c>
      <c r="O4631" s="43"/>
      <c r="P4631" s="43"/>
      <c r="X4631" s="37">
        <f t="shared" si="405"/>
        <v>4634</v>
      </c>
      <c r="Y4631" s="38">
        <f t="shared" si="403"/>
        <v>568.11199999999997</v>
      </c>
    </row>
    <row r="4632" spans="1:25" x14ac:dyDescent="0.2">
      <c r="A4632" s="37">
        <f t="shared" si="406"/>
        <v>4630</v>
      </c>
      <c r="B4632" s="38">
        <v>567.84</v>
      </c>
      <c r="H4632" s="37">
        <f t="shared" si="407"/>
        <v>4630</v>
      </c>
      <c r="I4632" s="42">
        <f t="shared" si="404"/>
        <v>567.91017173051512</v>
      </c>
      <c r="O4632" s="43"/>
      <c r="P4632" s="43"/>
      <c r="X4632" s="37">
        <f t="shared" si="405"/>
        <v>4635</v>
      </c>
      <c r="Y4632" s="38">
        <f t="shared" si="403"/>
        <v>568.17999999999995</v>
      </c>
    </row>
    <row r="4633" spans="1:25" x14ac:dyDescent="0.2">
      <c r="A4633" s="37">
        <f t="shared" si="406"/>
        <v>4631</v>
      </c>
      <c r="B4633" s="38">
        <v>567.90800000000002</v>
      </c>
      <c r="H4633" s="37">
        <f t="shared" si="407"/>
        <v>4631</v>
      </c>
      <c r="I4633" s="42">
        <f t="shared" si="404"/>
        <v>567.97833553500652</v>
      </c>
      <c r="O4633" s="43"/>
      <c r="P4633" s="43"/>
      <c r="X4633" s="37">
        <f t="shared" si="405"/>
        <v>4636</v>
      </c>
      <c r="Y4633" s="38">
        <f t="shared" si="403"/>
        <v>568.24800000000005</v>
      </c>
    </row>
    <row r="4634" spans="1:25" x14ac:dyDescent="0.2">
      <c r="A4634" s="37">
        <f t="shared" si="406"/>
        <v>4632</v>
      </c>
      <c r="B4634" s="38">
        <v>567.976</v>
      </c>
      <c r="H4634" s="37">
        <f t="shared" si="407"/>
        <v>4632</v>
      </c>
      <c r="I4634" s="42">
        <f t="shared" si="404"/>
        <v>568.04649933949804</v>
      </c>
      <c r="O4634" s="43"/>
      <c r="P4634" s="43"/>
      <c r="X4634" s="37">
        <f t="shared" si="405"/>
        <v>4637</v>
      </c>
      <c r="Y4634" s="38">
        <f t="shared" si="403"/>
        <v>568.31600000000003</v>
      </c>
    </row>
    <row r="4635" spans="1:25" x14ac:dyDescent="0.2">
      <c r="A4635" s="37">
        <f t="shared" si="406"/>
        <v>4633</v>
      </c>
      <c r="B4635" s="38">
        <v>568.04399999999998</v>
      </c>
      <c r="H4635" s="37">
        <f t="shared" si="407"/>
        <v>4633</v>
      </c>
      <c r="I4635" s="42">
        <f t="shared" si="404"/>
        <v>568.11466314398945</v>
      </c>
      <c r="O4635" s="43"/>
      <c r="P4635" s="43"/>
      <c r="X4635" s="37">
        <f t="shared" si="405"/>
        <v>4638</v>
      </c>
      <c r="Y4635" s="38">
        <f t="shared" si="403"/>
        <v>568.38400000000001</v>
      </c>
    </row>
    <row r="4636" spans="1:25" x14ac:dyDescent="0.2">
      <c r="A4636" s="37">
        <f t="shared" si="406"/>
        <v>4634</v>
      </c>
      <c r="B4636" s="38">
        <v>568.11199999999997</v>
      </c>
      <c r="H4636" s="37">
        <f t="shared" si="407"/>
        <v>4634</v>
      </c>
      <c r="I4636" s="42">
        <f t="shared" si="404"/>
        <v>568.18282694848085</v>
      </c>
      <c r="O4636" s="43"/>
      <c r="P4636" s="43"/>
      <c r="X4636" s="37">
        <f t="shared" si="405"/>
        <v>4639</v>
      </c>
      <c r="Y4636" s="38">
        <f t="shared" si="403"/>
        <v>568.452</v>
      </c>
    </row>
    <row r="4637" spans="1:25" x14ac:dyDescent="0.2">
      <c r="A4637" s="37">
        <f t="shared" si="406"/>
        <v>4635</v>
      </c>
      <c r="B4637" s="38">
        <v>568.17999999999995</v>
      </c>
      <c r="H4637" s="37">
        <f t="shared" si="407"/>
        <v>4635</v>
      </c>
      <c r="I4637" s="42">
        <f t="shared" si="404"/>
        <v>568.25099075297226</v>
      </c>
      <c r="O4637" s="43"/>
      <c r="P4637" s="43"/>
      <c r="X4637" s="37">
        <f t="shared" si="405"/>
        <v>4640</v>
      </c>
      <c r="Y4637" s="38">
        <f t="shared" si="403"/>
        <v>568.52</v>
      </c>
    </row>
    <row r="4638" spans="1:25" x14ac:dyDescent="0.2">
      <c r="A4638" s="37">
        <f t="shared" si="406"/>
        <v>4636</v>
      </c>
      <c r="B4638" s="38">
        <v>568.24800000000005</v>
      </c>
      <c r="H4638" s="37">
        <f t="shared" si="407"/>
        <v>4636</v>
      </c>
      <c r="I4638" s="42">
        <f t="shared" si="404"/>
        <v>568.31915455746366</v>
      </c>
      <c r="O4638" s="43"/>
      <c r="P4638" s="43"/>
      <c r="X4638" s="37">
        <f t="shared" si="405"/>
        <v>4641</v>
      </c>
      <c r="Y4638" s="38">
        <f t="shared" ref="Y4638:Y4701" si="408">SUM(Y$3997+((Y$4997-Y$3997)*((X4638-X$3997)/(X$4997-X$3997))))</f>
        <v>568.58799999999997</v>
      </c>
    </row>
    <row r="4639" spans="1:25" x14ac:dyDescent="0.2">
      <c r="A4639" s="37">
        <f t="shared" si="406"/>
        <v>4637</v>
      </c>
      <c r="B4639" s="38">
        <v>568.31600000000003</v>
      </c>
      <c r="H4639" s="37">
        <f t="shared" si="407"/>
        <v>4637</v>
      </c>
      <c r="I4639" s="42">
        <f t="shared" si="404"/>
        <v>568.38731836195507</v>
      </c>
      <c r="O4639" s="43"/>
      <c r="P4639" s="43"/>
      <c r="X4639" s="37">
        <f t="shared" si="405"/>
        <v>4642</v>
      </c>
      <c r="Y4639" s="38">
        <f t="shared" si="408"/>
        <v>568.65599999999995</v>
      </c>
    </row>
    <row r="4640" spans="1:25" x14ac:dyDescent="0.2">
      <c r="A4640" s="37">
        <f t="shared" si="406"/>
        <v>4638</v>
      </c>
      <c r="B4640" s="38">
        <v>568.38400000000001</v>
      </c>
      <c r="H4640" s="37">
        <f t="shared" si="407"/>
        <v>4638</v>
      </c>
      <c r="I4640" s="42">
        <f t="shared" si="404"/>
        <v>568.45548216644647</v>
      </c>
      <c r="O4640" s="43"/>
      <c r="P4640" s="43"/>
      <c r="X4640" s="37">
        <f t="shared" si="405"/>
        <v>4643</v>
      </c>
      <c r="Y4640" s="38">
        <f t="shared" si="408"/>
        <v>568.72400000000005</v>
      </c>
    </row>
    <row r="4641" spans="1:25" x14ac:dyDescent="0.2">
      <c r="A4641" s="37">
        <f t="shared" si="406"/>
        <v>4639</v>
      </c>
      <c r="B4641" s="38">
        <v>568.452</v>
      </c>
      <c r="H4641" s="37">
        <f t="shared" si="407"/>
        <v>4639</v>
      </c>
      <c r="I4641" s="42">
        <f t="shared" si="404"/>
        <v>568.52364597093788</v>
      </c>
      <c r="O4641" s="43"/>
      <c r="P4641" s="43"/>
      <c r="X4641" s="37">
        <f t="shared" si="405"/>
        <v>4644</v>
      </c>
      <c r="Y4641" s="38">
        <f t="shared" si="408"/>
        <v>568.79200000000003</v>
      </c>
    </row>
    <row r="4642" spans="1:25" x14ac:dyDescent="0.2">
      <c r="A4642" s="37">
        <f t="shared" si="406"/>
        <v>4640</v>
      </c>
      <c r="B4642" s="38">
        <v>568.52</v>
      </c>
      <c r="H4642" s="37">
        <f t="shared" si="407"/>
        <v>4640</v>
      </c>
      <c r="I4642" s="42">
        <f t="shared" si="404"/>
        <v>568.59180977542928</v>
      </c>
      <c r="O4642" s="43"/>
      <c r="P4642" s="43"/>
      <c r="X4642" s="37">
        <f t="shared" si="405"/>
        <v>4645</v>
      </c>
      <c r="Y4642" s="38">
        <f t="shared" si="408"/>
        <v>568.86</v>
      </c>
    </row>
    <row r="4643" spans="1:25" x14ac:dyDescent="0.2">
      <c r="A4643" s="37">
        <f t="shared" si="406"/>
        <v>4641</v>
      </c>
      <c r="B4643" s="38">
        <v>568.58799999999997</v>
      </c>
      <c r="H4643" s="37">
        <f t="shared" si="407"/>
        <v>4641</v>
      </c>
      <c r="I4643" s="42">
        <f t="shared" si="404"/>
        <v>568.65997357992069</v>
      </c>
      <c r="O4643" s="43"/>
      <c r="P4643" s="43"/>
      <c r="X4643" s="37">
        <f t="shared" si="405"/>
        <v>4646</v>
      </c>
      <c r="Y4643" s="38">
        <f t="shared" si="408"/>
        <v>568.928</v>
      </c>
    </row>
    <row r="4644" spans="1:25" x14ac:dyDescent="0.2">
      <c r="A4644" s="37">
        <f t="shared" si="406"/>
        <v>4642</v>
      </c>
      <c r="B4644" s="38">
        <v>568.65599999999995</v>
      </c>
      <c r="H4644" s="37">
        <f t="shared" si="407"/>
        <v>4642</v>
      </c>
      <c r="I4644" s="42">
        <f t="shared" ref="I4644:I4707" si="409">SUM($F$48+(($F$49-$F$48)*((H4644-$E$48)/($E$49-$E$48))))</f>
        <v>568.72813738441209</v>
      </c>
      <c r="O4644" s="43"/>
      <c r="P4644" s="43"/>
      <c r="X4644" s="37">
        <f t="shared" si="405"/>
        <v>4647</v>
      </c>
      <c r="Y4644" s="38">
        <f t="shared" si="408"/>
        <v>568.99599999999998</v>
      </c>
    </row>
    <row r="4645" spans="1:25" x14ac:dyDescent="0.2">
      <c r="A4645" s="37">
        <f t="shared" si="406"/>
        <v>4643</v>
      </c>
      <c r="B4645" s="38">
        <v>568.72400000000005</v>
      </c>
      <c r="H4645" s="37">
        <f t="shared" si="407"/>
        <v>4643</v>
      </c>
      <c r="I4645" s="42">
        <f t="shared" si="409"/>
        <v>568.7963011889035</v>
      </c>
      <c r="O4645" s="43"/>
      <c r="P4645" s="43"/>
      <c r="X4645" s="37">
        <f t="shared" si="405"/>
        <v>4648</v>
      </c>
      <c r="Y4645" s="38">
        <f t="shared" si="408"/>
        <v>569.06399999999996</v>
      </c>
    </row>
    <row r="4646" spans="1:25" x14ac:dyDescent="0.2">
      <c r="A4646" s="37">
        <f t="shared" si="406"/>
        <v>4644</v>
      </c>
      <c r="B4646" s="38">
        <v>568.79200000000003</v>
      </c>
      <c r="H4646" s="37">
        <f t="shared" si="407"/>
        <v>4644</v>
      </c>
      <c r="I4646" s="42">
        <f t="shared" si="409"/>
        <v>568.8644649933949</v>
      </c>
      <c r="O4646" s="43"/>
      <c r="P4646" s="43"/>
      <c r="X4646" s="37">
        <f t="shared" si="405"/>
        <v>4649</v>
      </c>
      <c r="Y4646" s="38">
        <f t="shared" si="408"/>
        <v>569.13200000000006</v>
      </c>
    </row>
    <row r="4647" spans="1:25" x14ac:dyDescent="0.2">
      <c r="A4647" s="37">
        <f t="shared" si="406"/>
        <v>4645</v>
      </c>
      <c r="B4647" s="38">
        <v>568.86</v>
      </c>
      <c r="H4647" s="37">
        <f t="shared" si="407"/>
        <v>4645</v>
      </c>
      <c r="I4647" s="42">
        <f t="shared" si="409"/>
        <v>568.93262879788631</v>
      </c>
      <c r="O4647" s="43"/>
      <c r="P4647" s="43"/>
      <c r="X4647" s="37">
        <f t="shared" si="405"/>
        <v>4650</v>
      </c>
      <c r="Y4647" s="38">
        <f t="shared" si="408"/>
        <v>569.20000000000005</v>
      </c>
    </row>
    <row r="4648" spans="1:25" x14ac:dyDescent="0.2">
      <c r="A4648" s="37">
        <f t="shared" si="406"/>
        <v>4646</v>
      </c>
      <c r="B4648" s="38">
        <v>568.928</v>
      </c>
      <c r="H4648" s="37">
        <f t="shared" si="407"/>
        <v>4646</v>
      </c>
      <c r="I4648" s="42">
        <f t="shared" si="409"/>
        <v>569.00079260237771</v>
      </c>
      <c r="O4648" s="43"/>
      <c r="P4648" s="43"/>
      <c r="X4648" s="37">
        <f t="shared" si="405"/>
        <v>4651</v>
      </c>
      <c r="Y4648" s="38">
        <f t="shared" si="408"/>
        <v>569.26800000000003</v>
      </c>
    </row>
    <row r="4649" spans="1:25" x14ac:dyDescent="0.2">
      <c r="A4649" s="37">
        <f t="shared" si="406"/>
        <v>4647</v>
      </c>
      <c r="B4649" s="38">
        <v>568.99599999999998</v>
      </c>
      <c r="H4649" s="37">
        <f t="shared" si="407"/>
        <v>4647</v>
      </c>
      <c r="I4649" s="42">
        <f t="shared" si="409"/>
        <v>569.06895640686923</v>
      </c>
      <c r="O4649" s="43"/>
      <c r="P4649" s="43"/>
      <c r="X4649" s="37">
        <f t="shared" si="405"/>
        <v>4652</v>
      </c>
      <c r="Y4649" s="38">
        <f t="shared" si="408"/>
        <v>569.33600000000001</v>
      </c>
    </row>
    <row r="4650" spans="1:25" x14ac:dyDescent="0.2">
      <c r="A4650" s="37">
        <f t="shared" si="406"/>
        <v>4648</v>
      </c>
      <c r="B4650" s="38">
        <v>569.06399999999996</v>
      </c>
      <c r="H4650" s="37">
        <f t="shared" si="407"/>
        <v>4648</v>
      </c>
      <c r="I4650" s="42">
        <f t="shared" si="409"/>
        <v>569.13712021136064</v>
      </c>
      <c r="O4650" s="43"/>
      <c r="P4650" s="43"/>
      <c r="X4650" s="37">
        <f t="shared" si="405"/>
        <v>4653</v>
      </c>
      <c r="Y4650" s="38">
        <f t="shared" si="408"/>
        <v>569.404</v>
      </c>
    </row>
    <row r="4651" spans="1:25" x14ac:dyDescent="0.2">
      <c r="A4651" s="37">
        <f t="shared" si="406"/>
        <v>4649</v>
      </c>
      <c r="B4651" s="38">
        <v>569.13200000000006</v>
      </c>
      <c r="H4651" s="37">
        <f t="shared" si="407"/>
        <v>4649</v>
      </c>
      <c r="I4651" s="42">
        <f t="shared" si="409"/>
        <v>569.20528401585204</v>
      </c>
      <c r="O4651" s="43"/>
      <c r="P4651" s="43"/>
      <c r="X4651" s="37">
        <f t="shared" si="405"/>
        <v>4654</v>
      </c>
      <c r="Y4651" s="38">
        <f t="shared" si="408"/>
        <v>569.47199999999998</v>
      </c>
    </row>
    <row r="4652" spans="1:25" x14ac:dyDescent="0.2">
      <c r="A4652" s="37">
        <f t="shared" si="406"/>
        <v>4650</v>
      </c>
      <c r="B4652" s="38">
        <v>569.20000000000005</v>
      </c>
      <c r="H4652" s="37">
        <f t="shared" si="407"/>
        <v>4650</v>
      </c>
      <c r="I4652" s="42">
        <f t="shared" si="409"/>
        <v>569.27344782034345</v>
      </c>
      <c r="O4652" s="43"/>
      <c r="P4652" s="43"/>
      <c r="X4652" s="37">
        <f t="shared" si="405"/>
        <v>4655</v>
      </c>
      <c r="Y4652" s="38">
        <f t="shared" si="408"/>
        <v>569.54</v>
      </c>
    </row>
    <row r="4653" spans="1:25" x14ac:dyDescent="0.2">
      <c r="A4653" s="37">
        <f t="shared" si="406"/>
        <v>4651</v>
      </c>
      <c r="B4653" s="38">
        <v>569.26800000000003</v>
      </c>
      <c r="H4653" s="37">
        <f t="shared" si="407"/>
        <v>4651</v>
      </c>
      <c r="I4653" s="42">
        <f t="shared" si="409"/>
        <v>569.34161162483485</v>
      </c>
      <c r="O4653" s="43"/>
      <c r="P4653" s="43"/>
      <c r="X4653" s="37">
        <f t="shared" si="405"/>
        <v>4656</v>
      </c>
      <c r="Y4653" s="38">
        <f t="shared" si="408"/>
        <v>569.60799999999995</v>
      </c>
    </row>
    <row r="4654" spans="1:25" x14ac:dyDescent="0.2">
      <c r="A4654" s="37">
        <f t="shared" si="406"/>
        <v>4652</v>
      </c>
      <c r="B4654" s="38">
        <v>569.33600000000001</v>
      </c>
      <c r="H4654" s="37">
        <f t="shared" si="407"/>
        <v>4652</v>
      </c>
      <c r="I4654" s="42">
        <f t="shared" si="409"/>
        <v>569.40977542932626</v>
      </c>
      <c r="O4654" s="43"/>
      <c r="P4654" s="43"/>
      <c r="X4654" s="37">
        <f t="shared" si="405"/>
        <v>4657</v>
      </c>
      <c r="Y4654" s="38">
        <f t="shared" si="408"/>
        <v>569.67600000000004</v>
      </c>
    </row>
    <row r="4655" spans="1:25" x14ac:dyDescent="0.2">
      <c r="A4655" s="37">
        <f t="shared" si="406"/>
        <v>4653</v>
      </c>
      <c r="B4655" s="38">
        <v>569.404</v>
      </c>
      <c r="H4655" s="37">
        <f t="shared" si="407"/>
        <v>4653</v>
      </c>
      <c r="I4655" s="42">
        <f t="shared" si="409"/>
        <v>569.47793923381766</v>
      </c>
      <c r="O4655" s="43"/>
      <c r="P4655" s="43"/>
      <c r="X4655" s="37">
        <f t="shared" si="405"/>
        <v>4658</v>
      </c>
      <c r="Y4655" s="38">
        <f t="shared" si="408"/>
        <v>569.74400000000003</v>
      </c>
    </row>
    <row r="4656" spans="1:25" x14ac:dyDescent="0.2">
      <c r="A4656" s="37">
        <f t="shared" si="406"/>
        <v>4654</v>
      </c>
      <c r="B4656" s="38">
        <v>569.47199999999998</v>
      </c>
      <c r="H4656" s="37">
        <f t="shared" si="407"/>
        <v>4654</v>
      </c>
      <c r="I4656" s="42">
        <f t="shared" si="409"/>
        <v>569.54610303830907</v>
      </c>
      <c r="O4656" s="43"/>
      <c r="P4656" s="43"/>
      <c r="X4656" s="37">
        <f t="shared" si="405"/>
        <v>4659</v>
      </c>
      <c r="Y4656" s="38">
        <f t="shared" si="408"/>
        <v>569.81200000000001</v>
      </c>
    </row>
    <row r="4657" spans="1:25" x14ac:dyDescent="0.2">
      <c r="A4657" s="37">
        <f t="shared" si="406"/>
        <v>4655</v>
      </c>
      <c r="B4657" s="38">
        <v>569.54</v>
      </c>
      <c r="H4657" s="37">
        <f t="shared" si="407"/>
        <v>4655</v>
      </c>
      <c r="I4657" s="42">
        <f t="shared" si="409"/>
        <v>569.61426684280048</v>
      </c>
      <c r="O4657" s="43"/>
      <c r="P4657" s="43"/>
      <c r="X4657" s="37">
        <f t="shared" si="405"/>
        <v>4660</v>
      </c>
      <c r="Y4657" s="38">
        <f t="shared" si="408"/>
        <v>569.88</v>
      </c>
    </row>
    <row r="4658" spans="1:25" x14ac:dyDescent="0.2">
      <c r="A4658" s="37">
        <f t="shared" si="406"/>
        <v>4656</v>
      </c>
      <c r="B4658" s="38">
        <v>569.60799999999995</v>
      </c>
      <c r="H4658" s="37">
        <f t="shared" si="407"/>
        <v>4656</v>
      </c>
      <c r="I4658" s="42">
        <f t="shared" si="409"/>
        <v>569.68243064729188</v>
      </c>
      <c r="O4658" s="43"/>
      <c r="P4658" s="43"/>
      <c r="X4658" s="37">
        <f t="shared" si="405"/>
        <v>4661</v>
      </c>
      <c r="Y4658" s="38">
        <f t="shared" si="408"/>
        <v>569.94799999999998</v>
      </c>
    </row>
    <row r="4659" spans="1:25" x14ac:dyDescent="0.2">
      <c r="A4659" s="37">
        <f t="shared" si="406"/>
        <v>4657</v>
      </c>
      <c r="B4659" s="38">
        <v>569.67600000000004</v>
      </c>
      <c r="H4659" s="37">
        <f t="shared" si="407"/>
        <v>4657</v>
      </c>
      <c r="I4659" s="42">
        <f t="shared" si="409"/>
        <v>569.75059445178329</v>
      </c>
      <c r="O4659" s="43"/>
      <c r="P4659" s="43"/>
      <c r="X4659" s="37">
        <f t="shared" si="405"/>
        <v>4662</v>
      </c>
      <c r="Y4659" s="38">
        <f t="shared" si="408"/>
        <v>570.01599999999996</v>
      </c>
    </row>
    <row r="4660" spans="1:25" x14ac:dyDescent="0.2">
      <c r="A4660" s="37">
        <f t="shared" si="406"/>
        <v>4658</v>
      </c>
      <c r="B4660" s="38">
        <v>569.74400000000003</v>
      </c>
      <c r="H4660" s="37">
        <f t="shared" si="407"/>
        <v>4658</v>
      </c>
      <c r="I4660" s="42">
        <f t="shared" si="409"/>
        <v>569.81875825627469</v>
      </c>
      <c r="O4660" s="43"/>
      <c r="P4660" s="43"/>
      <c r="X4660" s="37">
        <f t="shared" si="405"/>
        <v>4663</v>
      </c>
      <c r="Y4660" s="38">
        <f t="shared" si="408"/>
        <v>570.08400000000006</v>
      </c>
    </row>
    <row r="4661" spans="1:25" x14ac:dyDescent="0.2">
      <c r="A4661" s="37">
        <f t="shared" si="406"/>
        <v>4659</v>
      </c>
      <c r="B4661" s="38">
        <v>569.81200000000001</v>
      </c>
      <c r="H4661" s="37">
        <f t="shared" si="407"/>
        <v>4659</v>
      </c>
      <c r="I4661" s="42">
        <f t="shared" si="409"/>
        <v>569.8869220607661</v>
      </c>
      <c r="O4661" s="43"/>
      <c r="P4661" s="43"/>
      <c r="X4661" s="37">
        <f t="shared" si="405"/>
        <v>4664</v>
      </c>
      <c r="Y4661" s="38">
        <f t="shared" si="408"/>
        <v>570.15200000000004</v>
      </c>
    </row>
    <row r="4662" spans="1:25" x14ac:dyDescent="0.2">
      <c r="A4662" s="37">
        <f t="shared" si="406"/>
        <v>4660</v>
      </c>
      <c r="B4662" s="38">
        <v>569.88</v>
      </c>
      <c r="H4662" s="37">
        <f t="shared" si="407"/>
        <v>4660</v>
      </c>
      <c r="I4662" s="42">
        <f t="shared" si="409"/>
        <v>569.95508586525762</v>
      </c>
      <c r="O4662" s="43"/>
      <c r="P4662" s="43"/>
      <c r="X4662" s="37">
        <f t="shared" si="405"/>
        <v>4665</v>
      </c>
      <c r="Y4662" s="38">
        <f t="shared" si="408"/>
        <v>570.22</v>
      </c>
    </row>
    <row r="4663" spans="1:25" x14ac:dyDescent="0.2">
      <c r="A4663" s="37">
        <f t="shared" si="406"/>
        <v>4661</v>
      </c>
      <c r="B4663" s="38">
        <v>569.94799999999998</v>
      </c>
      <c r="H4663" s="37">
        <f t="shared" si="407"/>
        <v>4661</v>
      </c>
      <c r="I4663" s="42">
        <f t="shared" si="409"/>
        <v>570.02324966974902</v>
      </c>
      <c r="O4663" s="43"/>
      <c r="P4663" s="43"/>
      <c r="X4663" s="37">
        <f t="shared" si="405"/>
        <v>4666</v>
      </c>
      <c r="Y4663" s="38">
        <f t="shared" si="408"/>
        <v>570.28800000000001</v>
      </c>
    </row>
    <row r="4664" spans="1:25" x14ac:dyDescent="0.2">
      <c r="A4664" s="37">
        <f t="shared" si="406"/>
        <v>4662</v>
      </c>
      <c r="B4664" s="38">
        <v>570.01599999999996</v>
      </c>
      <c r="H4664" s="37">
        <f t="shared" si="407"/>
        <v>4662</v>
      </c>
      <c r="I4664" s="42">
        <f t="shared" si="409"/>
        <v>570.09141347424043</v>
      </c>
      <c r="O4664" s="43"/>
      <c r="P4664" s="43"/>
      <c r="X4664" s="37">
        <f t="shared" si="405"/>
        <v>4667</v>
      </c>
      <c r="Y4664" s="38">
        <f t="shared" si="408"/>
        <v>570.35599999999999</v>
      </c>
    </row>
    <row r="4665" spans="1:25" x14ac:dyDescent="0.2">
      <c r="A4665" s="37">
        <f t="shared" si="406"/>
        <v>4663</v>
      </c>
      <c r="B4665" s="38">
        <v>570.08400000000006</v>
      </c>
      <c r="H4665" s="37">
        <f t="shared" si="407"/>
        <v>4663</v>
      </c>
      <c r="I4665" s="42">
        <f t="shared" si="409"/>
        <v>570.15957727873183</v>
      </c>
      <c r="O4665" s="43"/>
      <c r="P4665" s="43"/>
      <c r="X4665" s="37">
        <f t="shared" si="405"/>
        <v>4668</v>
      </c>
      <c r="Y4665" s="38">
        <f t="shared" si="408"/>
        <v>570.42399999999998</v>
      </c>
    </row>
    <row r="4666" spans="1:25" x14ac:dyDescent="0.2">
      <c r="A4666" s="37">
        <f t="shared" si="406"/>
        <v>4664</v>
      </c>
      <c r="B4666" s="38">
        <v>570.15200000000004</v>
      </c>
      <c r="H4666" s="37">
        <f t="shared" si="407"/>
        <v>4664</v>
      </c>
      <c r="I4666" s="42">
        <f t="shared" si="409"/>
        <v>570.22774108322324</v>
      </c>
      <c r="O4666" s="43"/>
      <c r="P4666" s="43"/>
      <c r="X4666" s="37">
        <f t="shared" si="405"/>
        <v>4669</v>
      </c>
      <c r="Y4666" s="38">
        <f t="shared" si="408"/>
        <v>570.49199999999996</v>
      </c>
    </row>
    <row r="4667" spans="1:25" x14ac:dyDescent="0.2">
      <c r="A4667" s="37">
        <f t="shared" si="406"/>
        <v>4665</v>
      </c>
      <c r="B4667" s="38">
        <v>570.22</v>
      </c>
      <c r="H4667" s="37">
        <f t="shared" si="407"/>
        <v>4665</v>
      </c>
      <c r="I4667" s="42">
        <f t="shared" si="409"/>
        <v>570.29590488771464</v>
      </c>
      <c r="O4667" s="43"/>
      <c r="P4667" s="43"/>
      <c r="X4667" s="37">
        <f t="shared" si="405"/>
        <v>4670</v>
      </c>
      <c r="Y4667" s="38">
        <f t="shared" si="408"/>
        <v>570.55999999999995</v>
      </c>
    </row>
    <row r="4668" spans="1:25" x14ac:dyDescent="0.2">
      <c r="A4668" s="37">
        <f t="shared" si="406"/>
        <v>4666</v>
      </c>
      <c r="B4668" s="38">
        <v>570.28800000000001</v>
      </c>
      <c r="H4668" s="37">
        <f t="shared" si="407"/>
        <v>4666</v>
      </c>
      <c r="I4668" s="42">
        <f t="shared" si="409"/>
        <v>570.36406869220605</v>
      </c>
      <c r="O4668" s="43"/>
      <c r="P4668" s="43"/>
      <c r="X4668" s="37">
        <f t="shared" si="405"/>
        <v>4671</v>
      </c>
      <c r="Y4668" s="38">
        <f t="shared" si="408"/>
        <v>570.62800000000004</v>
      </c>
    </row>
    <row r="4669" spans="1:25" x14ac:dyDescent="0.2">
      <c r="A4669" s="37">
        <f t="shared" si="406"/>
        <v>4667</v>
      </c>
      <c r="B4669" s="38">
        <v>570.35599999999999</v>
      </c>
      <c r="H4669" s="37">
        <f t="shared" si="407"/>
        <v>4667</v>
      </c>
      <c r="I4669" s="42">
        <f t="shared" si="409"/>
        <v>570.43223249669745</v>
      </c>
      <c r="O4669" s="43"/>
      <c r="P4669" s="43"/>
      <c r="X4669" s="37">
        <f t="shared" si="405"/>
        <v>4672</v>
      </c>
      <c r="Y4669" s="38">
        <f t="shared" si="408"/>
        <v>570.69600000000003</v>
      </c>
    </row>
    <row r="4670" spans="1:25" x14ac:dyDescent="0.2">
      <c r="A4670" s="37">
        <f t="shared" si="406"/>
        <v>4668</v>
      </c>
      <c r="B4670" s="38">
        <v>570.42399999999998</v>
      </c>
      <c r="H4670" s="37">
        <f t="shared" si="407"/>
        <v>4668</v>
      </c>
      <c r="I4670" s="42">
        <f t="shared" si="409"/>
        <v>570.50039630118886</v>
      </c>
      <c r="O4670" s="43"/>
      <c r="P4670" s="43"/>
      <c r="X4670" s="37">
        <f t="shared" si="405"/>
        <v>4673</v>
      </c>
      <c r="Y4670" s="38">
        <f t="shared" si="408"/>
        <v>570.76400000000001</v>
      </c>
    </row>
    <row r="4671" spans="1:25" x14ac:dyDescent="0.2">
      <c r="A4671" s="37">
        <f t="shared" si="406"/>
        <v>4669</v>
      </c>
      <c r="B4671" s="38">
        <v>570.49199999999996</v>
      </c>
      <c r="H4671" s="37">
        <f t="shared" si="407"/>
        <v>4669</v>
      </c>
      <c r="I4671" s="42">
        <f t="shared" si="409"/>
        <v>570.56856010568026</v>
      </c>
      <c r="O4671" s="43"/>
      <c r="P4671" s="43"/>
      <c r="X4671" s="37">
        <f t="shared" si="405"/>
        <v>4674</v>
      </c>
      <c r="Y4671" s="38">
        <f t="shared" si="408"/>
        <v>570.83199999999999</v>
      </c>
    </row>
    <row r="4672" spans="1:25" x14ac:dyDescent="0.2">
      <c r="A4672" s="37">
        <f t="shared" si="406"/>
        <v>4670</v>
      </c>
      <c r="B4672" s="38">
        <v>570.55999999999995</v>
      </c>
      <c r="H4672" s="37">
        <f t="shared" si="407"/>
        <v>4670</v>
      </c>
      <c r="I4672" s="42">
        <f t="shared" si="409"/>
        <v>570.63672391017167</v>
      </c>
      <c r="O4672" s="43"/>
      <c r="P4672" s="43"/>
      <c r="X4672" s="37">
        <f t="shared" si="405"/>
        <v>4675</v>
      </c>
      <c r="Y4672" s="38">
        <f t="shared" si="408"/>
        <v>570.9</v>
      </c>
    </row>
    <row r="4673" spans="1:25" x14ac:dyDescent="0.2">
      <c r="A4673" s="37">
        <f t="shared" si="406"/>
        <v>4671</v>
      </c>
      <c r="B4673" s="38">
        <v>570.62800000000004</v>
      </c>
      <c r="H4673" s="37">
        <f t="shared" si="407"/>
        <v>4671</v>
      </c>
      <c r="I4673" s="42">
        <f t="shared" si="409"/>
        <v>570.70488771466307</v>
      </c>
      <c r="O4673" s="43"/>
      <c r="P4673" s="43"/>
      <c r="X4673" s="37">
        <f t="shared" si="405"/>
        <v>4676</v>
      </c>
      <c r="Y4673" s="38">
        <f t="shared" si="408"/>
        <v>570.96799999999996</v>
      </c>
    </row>
    <row r="4674" spans="1:25" x14ac:dyDescent="0.2">
      <c r="A4674" s="37">
        <f t="shared" si="406"/>
        <v>4672</v>
      </c>
      <c r="B4674" s="38">
        <v>570.69600000000003</v>
      </c>
      <c r="H4674" s="37">
        <f t="shared" si="407"/>
        <v>4672</v>
      </c>
      <c r="I4674" s="42">
        <f t="shared" si="409"/>
        <v>570.77305151915448</v>
      </c>
      <c r="O4674" s="43"/>
      <c r="P4674" s="43"/>
      <c r="X4674" s="37">
        <f t="shared" si="405"/>
        <v>4677</v>
      </c>
      <c r="Y4674" s="38">
        <f t="shared" si="408"/>
        <v>571.03600000000006</v>
      </c>
    </row>
    <row r="4675" spans="1:25" x14ac:dyDescent="0.2">
      <c r="A4675" s="37">
        <f t="shared" si="406"/>
        <v>4673</v>
      </c>
      <c r="B4675" s="38">
        <v>570.76400000000001</v>
      </c>
      <c r="H4675" s="37">
        <f t="shared" si="407"/>
        <v>4673</v>
      </c>
      <c r="I4675" s="42">
        <f t="shared" si="409"/>
        <v>570.84121532364588</v>
      </c>
      <c r="O4675" s="43"/>
      <c r="P4675" s="43"/>
      <c r="X4675" s="37">
        <f t="shared" si="405"/>
        <v>4678</v>
      </c>
      <c r="Y4675" s="38">
        <f t="shared" si="408"/>
        <v>571.10400000000004</v>
      </c>
    </row>
    <row r="4676" spans="1:25" x14ac:dyDescent="0.2">
      <c r="A4676" s="37">
        <f t="shared" si="406"/>
        <v>4674</v>
      </c>
      <c r="B4676" s="38">
        <v>570.83199999999999</v>
      </c>
      <c r="H4676" s="37">
        <f t="shared" si="407"/>
        <v>4674</v>
      </c>
      <c r="I4676" s="42">
        <f t="shared" si="409"/>
        <v>570.9093791281374</v>
      </c>
      <c r="O4676" s="43"/>
      <c r="P4676" s="43"/>
      <c r="X4676" s="37">
        <f t="shared" ref="X4676:X4739" si="410">X4675+1</f>
        <v>4679</v>
      </c>
      <c r="Y4676" s="38">
        <f t="shared" si="408"/>
        <v>571.17200000000003</v>
      </c>
    </row>
    <row r="4677" spans="1:25" x14ac:dyDescent="0.2">
      <c r="A4677" s="37">
        <f t="shared" si="406"/>
        <v>4675</v>
      </c>
      <c r="B4677" s="38">
        <v>570.9</v>
      </c>
      <c r="H4677" s="37">
        <f t="shared" si="407"/>
        <v>4675</v>
      </c>
      <c r="I4677" s="42">
        <f t="shared" si="409"/>
        <v>570.97754293262881</v>
      </c>
      <c r="O4677" s="43"/>
      <c r="P4677" s="43"/>
      <c r="X4677" s="37">
        <f t="shared" si="410"/>
        <v>4680</v>
      </c>
      <c r="Y4677" s="38">
        <f t="shared" si="408"/>
        <v>571.24</v>
      </c>
    </row>
    <row r="4678" spans="1:25" x14ac:dyDescent="0.2">
      <c r="A4678" s="37">
        <f t="shared" si="406"/>
        <v>4676</v>
      </c>
      <c r="B4678" s="38">
        <v>570.96799999999996</v>
      </c>
      <c r="H4678" s="37">
        <f t="shared" si="407"/>
        <v>4676</v>
      </c>
      <c r="I4678" s="42">
        <f t="shared" si="409"/>
        <v>571.04570673712021</v>
      </c>
      <c r="O4678" s="43"/>
      <c r="P4678" s="43"/>
      <c r="X4678" s="37">
        <f t="shared" si="410"/>
        <v>4681</v>
      </c>
      <c r="Y4678" s="38">
        <f t="shared" si="408"/>
        <v>571.30799999999999</v>
      </c>
    </row>
    <row r="4679" spans="1:25" x14ac:dyDescent="0.2">
      <c r="A4679" s="37">
        <f t="shared" si="406"/>
        <v>4677</v>
      </c>
      <c r="B4679" s="38">
        <v>571.03600000000006</v>
      </c>
      <c r="H4679" s="37">
        <f t="shared" si="407"/>
        <v>4677</v>
      </c>
      <c r="I4679" s="42">
        <f t="shared" si="409"/>
        <v>571.11387054161162</v>
      </c>
      <c r="O4679" s="43"/>
      <c r="P4679" s="43"/>
      <c r="X4679" s="37">
        <f t="shared" si="410"/>
        <v>4682</v>
      </c>
      <c r="Y4679" s="38">
        <f t="shared" si="408"/>
        <v>571.37599999999998</v>
      </c>
    </row>
    <row r="4680" spans="1:25" x14ac:dyDescent="0.2">
      <c r="A4680" s="37">
        <f t="shared" si="406"/>
        <v>4678</v>
      </c>
      <c r="B4680" s="38">
        <v>571.10400000000004</v>
      </c>
      <c r="H4680" s="37">
        <f t="shared" si="407"/>
        <v>4678</v>
      </c>
      <c r="I4680" s="42">
        <f t="shared" si="409"/>
        <v>571.18203434610302</v>
      </c>
      <c r="O4680" s="43"/>
      <c r="P4680" s="43"/>
      <c r="X4680" s="37">
        <f t="shared" si="410"/>
        <v>4683</v>
      </c>
      <c r="Y4680" s="38">
        <f t="shared" si="408"/>
        <v>571.44399999999996</v>
      </c>
    </row>
    <row r="4681" spans="1:25" x14ac:dyDescent="0.2">
      <c r="A4681" s="37">
        <f t="shared" ref="A4681:A4744" si="411">A4680+1</f>
        <v>4679</v>
      </c>
      <c r="B4681" s="38">
        <v>571.17200000000003</v>
      </c>
      <c r="H4681" s="37">
        <f t="shared" ref="H4681:H4744" si="412">H4680+1</f>
        <v>4679</v>
      </c>
      <c r="I4681" s="42">
        <f t="shared" si="409"/>
        <v>571.25019815059443</v>
      </c>
      <c r="O4681" s="43"/>
      <c r="P4681" s="43"/>
      <c r="X4681" s="37">
        <f t="shared" si="410"/>
        <v>4684</v>
      </c>
      <c r="Y4681" s="38">
        <f t="shared" si="408"/>
        <v>571.51199999999994</v>
      </c>
    </row>
    <row r="4682" spans="1:25" x14ac:dyDescent="0.2">
      <c r="A4682" s="37">
        <f t="shared" si="411"/>
        <v>4680</v>
      </c>
      <c r="B4682" s="38">
        <v>571.24</v>
      </c>
      <c r="H4682" s="37">
        <f t="shared" si="412"/>
        <v>4680</v>
      </c>
      <c r="I4682" s="42">
        <f t="shared" si="409"/>
        <v>571.31836195508583</v>
      </c>
      <c r="O4682" s="43"/>
      <c r="P4682" s="43"/>
      <c r="X4682" s="37">
        <f t="shared" si="410"/>
        <v>4685</v>
      </c>
      <c r="Y4682" s="38">
        <f t="shared" si="408"/>
        <v>571.58000000000004</v>
      </c>
    </row>
    <row r="4683" spans="1:25" x14ac:dyDescent="0.2">
      <c r="A4683" s="37">
        <f t="shared" si="411"/>
        <v>4681</v>
      </c>
      <c r="B4683" s="38">
        <v>571.30799999999999</v>
      </c>
      <c r="H4683" s="37">
        <f t="shared" si="412"/>
        <v>4681</v>
      </c>
      <c r="I4683" s="42">
        <f t="shared" si="409"/>
        <v>571.38652575957724</v>
      </c>
      <c r="O4683" s="43"/>
      <c r="P4683" s="43"/>
      <c r="X4683" s="37">
        <f t="shared" si="410"/>
        <v>4686</v>
      </c>
      <c r="Y4683" s="38">
        <f t="shared" si="408"/>
        <v>571.64800000000002</v>
      </c>
    </row>
    <row r="4684" spans="1:25" x14ac:dyDescent="0.2">
      <c r="A4684" s="37">
        <f t="shared" si="411"/>
        <v>4682</v>
      </c>
      <c r="B4684" s="38">
        <v>571.37599999999998</v>
      </c>
      <c r="H4684" s="37">
        <f t="shared" si="412"/>
        <v>4682</v>
      </c>
      <c r="I4684" s="42">
        <f t="shared" si="409"/>
        <v>571.45468956406864</v>
      </c>
      <c r="O4684" s="43"/>
      <c r="P4684" s="43"/>
      <c r="X4684" s="37">
        <f t="shared" si="410"/>
        <v>4687</v>
      </c>
      <c r="Y4684" s="38">
        <f t="shared" si="408"/>
        <v>571.71600000000001</v>
      </c>
    </row>
    <row r="4685" spans="1:25" x14ac:dyDescent="0.2">
      <c r="A4685" s="37">
        <f t="shared" si="411"/>
        <v>4683</v>
      </c>
      <c r="B4685" s="38">
        <v>571.44399999999996</v>
      </c>
      <c r="H4685" s="37">
        <f t="shared" si="412"/>
        <v>4683</v>
      </c>
      <c r="I4685" s="42">
        <f t="shared" si="409"/>
        <v>571.52285336856005</v>
      </c>
      <c r="O4685" s="43"/>
      <c r="P4685" s="43"/>
      <c r="X4685" s="37">
        <f t="shared" si="410"/>
        <v>4688</v>
      </c>
      <c r="Y4685" s="38">
        <f t="shared" si="408"/>
        <v>571.78399999999999</v>
      </c>
    </row>
    <row r="4686" spans="1:25" x14ac:dyDescent="0.2">
      <c r="A4686" s="37">
        <f t="shared" si="411"/>
        <v>4684</v>
      </c>
      <c r="B4686" s="38">
        <v>571.51199999999994</v>
      </c>
      <c r="H4686" s="37">
        <f t="shared" si="412"/>
        <v>4684</v>
      </c>
      <c r="I4686" s="42">
        <f t="shared" si="409"/>
        <v>571.59101717305145</v>
      </c>
      <c r="O4686" s="43"/>
      <c r="P4686" s="43"/>
      <c r="X4686" s="37">
        <f t="shared" si="410"/>
        <v>4689</v>
      </c>
      <c r="Y4686" s="38">
        <f t="shared" si="408"/>
        <v>571.85199999999998</v>
      </c>
    </row>
    <row r="4687" spans="1:25" x14ac:dyDescent="0.2">
      <c r="A4687" s="37">
        <f t="shared" si="411"/>
        <v>4685</v>
      </c>
      <c r="B4687" s="38">
        <v>571.58000000000004</v>
      </c>
      <c r="H4687" s="37">
        <f t="shared" si="412"/>
        <v>4685</v>
      </c>
      <c r="I4687" s="42">
        <f t="shared" si="409"/>
        <v>571.65918097754286</v>
      </c>
      <c r="O4687" s="43"/>
      <c r="P4687" s="43"/>
      <c r="X4687" s="37">
        <f t="shared" si="410"/>
        <v>4690</v>
      </c>
      <c r="Y4687" s="38">
        <f t="shared" si="408"/>
        <v>571.91999999999996</v>
      </c>
    </row>
    <row r="4688" spans="1:25" x14ac:dyDescent="0.2">
      <c r="A4688" s="37">
        <f t="shared" si="411"/>
        <v>4686</v>
      </c>
      <c r="B4688" s="38">
        <v>571.64800000000002</v>
      </c>
      <c r="H4688" s="37">
        <f t="shared" si="412"/>
        <v>4686</v>
      </c>
      <c r="I4688" s="42">
        <f t="shared" si="409"/>
        <v>571.72734478203427</v>
      </c>
      <c r="O4688" s="43"/>
      <c r="P4688" s="43"/>
      <c r="X4688" s="37">
        <f t="shared" si="410"/>
        <v>4691</v>
      </c>
      <c r="Y4688" s="38">
        <f t="shared" si="408"/>
        <v>571.98800000000006</v>
      </c>
    </row>
    <row r="4689" spans="1:25" x14ac:dyDescent="0.2">
      <c r="A4689" s="37">
        <f t="shared" si="411"/>
        <v>4687</v>
      </c>
      <c r="B4689" s="38">
        <v>571.71600000000001</v>
      </c>
      <c r="H4689" s="37">
        <f t="shared" si="412"/>
        <v>4687</v>
      </c>
      <c r="I4689" s="42">
        <f t="shared" si="409"/>
        <v>571.79550858652578</v>
      </c>
      <c r="O4689" s="43"/>
      <c r="P4689" s="43"/>
      <c r="X4689" s="37">
        <f t="shared" si="410"/>
        <v>4692</v>
      </c>
      <c r="Y4689" s="38">
        <f t="shared" si="408"/>
        <v>572.05600000000004</v>
      </c>
    </row>
    <row r="4690" spans="1:25" x14ac:dyDescent="0.2">
      <c r="A4690" s="37">
        <f t="shared" si="411"/>
        <v>4688</v>
      </c>
      <c r="B4690" s="38">
        <v>571.78399999999999</v>
      </c>
      <c r="H4690" s="37">
        <f t="shared" si="412"/>
        <v>4688</v>
      </c>
      <c r="I4690" s="42">
        <f t="shared" si="409"/>
        <v>571.86367239101719</v>
      </c>
      <c r="O4690" s="43"/>
      <c r="P4690" s="43"/>
      <c r="X4690" s="37">
        <f t="shared" si="410"/>
        <v>4693</v>
      </c>
      <c r="Y4690" s="38">
        <f t="shared" si="408"/>
        <v>572.12400000000002</v>
      </c>
    </row>
    <row r="4691" spans="1:25" x14ac:dyDescent="0.2">
      <c r="A4691" s="37">
        <f t="shared" si="411"/>
        <v>4689</v>
      </c>
      <c r="B4691" s="38">
        <v>571.85199999999998</v>
      </c>
      <c r="H4691" s="37">
        <f t="shared" si="412"/>
        <v>4689</v>
      </c>
      <c r="I4691" s="42">
        <f t="shared" si="409"/>
        <v>571.93183619550859</v>
      </c>
      <c r="O4691" s="43"/>
      <c r="P4691" s="43"/>
      <c r="X4691" s="37">
        <f t="shared" si="410"/>
        <v>4694</v>
      </c>
      <c r="Y4691" s="38">
        <f t="shared" si="408"/>
        <v>572.19200000000001</v>
      </c>
    </row>
    <row r="4692" spans="1:25" x14ac:dyDescent="0.2">
      <c r="A4692" s="37">
        <f t="shared" si="411"/>
        <v>4690</v>
      </c>
      <c r="B4692" s="38">
        <v>571.91999999999996</v>
      </c>
      <c r="H4692" s="37">
        <f t="shared" si="412"/>
        <v>4690</v>
      </c>
      <c r="I4692" s="42">
        <f t="shared" si="409"/>
        <v>572</v>
      </c>
      <c r="O4692" s="43"/>
      <c r="P4692" s="43"/>
      <c r="X4692" s="37">
        <f t="shared" si="410"/>
        <v>4695</v>
      </c>
      <c r="Y4692" s="38">
        <f t="shared" si="408"/>
        <v>572.26</v>
      </c>
    </row>
    <row r="4693" spans="1:25" x14ac:dyDescent="0.2">
      <c r="A4693" s="37">
        <f t="shared" si="411"/>
        <v>4691</v>
      </c>
      <c r="B4693" s="38">
        <v>571.98800000000006</v>
      </c>
      <c r="H4693" s="37">
        <f t="shared" si="412"/>
        <v>4691</v>
      </c>
      <c r="I4693" s="42">
        <f t="shared" si="409"/>
        <v>572.06816380449141</v>
      </c>
      <c r="O4693" s="43"/>
      <c r="P4693" s="43"/>
      <c r="X4693" s="37">
        <f t="shared" si="410"/>
        <v>4696</v>
      </c>
      <c r="Y4693" s="38">
        <f t="shared" si="408"/>
        <v>572.32799999999997</v>
      </c>
    </row>
    <row r="4694" spans="1:25" x14ac:dyDescent="0.2">
      <c r="A4694" s="37">
        <f t="shared" si="411"/>
        <v>4692</v>
      </c>
      <c r="B4694" s="38">
        <v>572.05600000000004</v>
      </c>
      <c r="H4694" s="37">
        <f t="shared" si="412"/>
        <v>4692</v>
      </c>
      <c r="I4694" s="42">
        <f t="shared" si="409"/>
        <v>572.13632760898281</v>
      </c>
      <c r="O4694" s="43"/>
      <c r="P4694" s="43"/>
      <c r="X4694" s="37">
        <f t="shared" si="410"/>
        <v>4697</v>
      </c>
      <c r="Y4694" s="38">
        <f t="shared" si="408"/>
        <v>572.39599999999996</v>
      </c>
    </row>
    <row r="4695" spans="1:25" x14ac:dyDescent="0.2">
      <c r="A4695" s="37">
        <f t="shared" si="411"/>
        <v>4693</v>
      </c>
      <c r="B4695" s="38">
        <v>572.12400000000002</v>
      </c>
      <c r="H4695" s="37">
        <f t="shared" si="412"/>
        <v>4693</v>
      </c>
      <c r="I4695" s="42">
        <f t="shared" si="409"/>
        <v>572.20449141347422</v>
      </c>
      <c r="O4695" s="43"/>
      <c r="P4695" s="43"/>
      <c r="X4695" s="37">
        <f t="shared" si="410"/>
        <v>4698</v>
      </c>
      <c r="Y4695" s="38">
        <f t="shared" si="408"/>
        <v>572.46399999999994</v>
      </c>
    </row>
    <row r="4696" spans="1:25" x14ac:dyDescent="0.2">
      <c r="A4696" s="37">
        <f t="shared" si="411"/>
        <v>4694</v>
      </c>
      <c r="B4696" s="38">
        <v>572.19200000000001</v>
      </c>
      <c r="H4696" s="37">
        <f t="shared" si="412"/>
        <v>4694</v>
      </c>
      <c r="I4696" s="42">
        <f t="shared" si="409"/>
        <v>572.27265521796562</v>
      </c>
      <c r="O4696" s="43"/>
      <c r="P4696" s="43"/>
      <c r="X4696" s="37">
        <f t="shared" si="410"/>
        <v>4699</v>
      </c>
      <c r="Y4696" s="38">
        <f t="shared" si="408"/>
        <v>572.53200000000004</v>
      </c>
    </row>
    <row r="4697" spans="1:25" x14ac:dyDescent="0.2">
      <c r="A4697" s="37">
        <f t="shared" si="411"/>
        <v>4695</v>
      </c>
      <c r="B4697" s="38">
        <v>572.26</v>
      </c>
      <c r="H4697" s="37">
        <f t="shared" si="412"/>
        <v>4695</v>
      </c>
      <c r="I4697" s="42">
        <f t="shared" si="409"/>
        <v>572.34081902245703</v>
      </c>
      <c r="O4697" s="43"/>
      <c r="P4697" s="43"/>
      <c r="X4697" s="37">
        <f t="shared" si="410"/>
        <v>4700</v>
      </c>
      <c r="Y4697" s="38">
        <f t="shared" si="408"/>
        <v>572.6</v>
      </c>
    </row>
    <row r="4698" spans="1:25" x14ac:dyDescent="0.2">
      <c r="A4698" s="37">
        <f t="shared" si="411"/>
        <v>4696</v>
      </c>
      <c r="B4698" s="38">
        <v>572.32799999999997</v>
      </c>
      <c r="H4698" s="37">
        <f t="shared" si="412"/>
        <v>4696</v>
      </c>
      <c r="I4698" s="42">
        <f t="shared" si="409"/>
        <v>572.40898282694843</v>
      </c>
      <c r="O4698" s="43"/>
      <c r="P4698" s="43"/>
      <c r="X4698" s="37">
        <f t="shared" si="410"/>
        <v>4701</v>
      </c>
      <c r="Y4698" s="38">
        <f t="shared" si="408"/>
        <v>572.66800000000001</v>
      </c>
    </row>
    <row r="4699" spans="1:25" x14ac:dyDescent="0.2">
      <c r="A4699" s="37">
        <f t="shared" si="411"/>
        <v>4697</v>
      </c>
      <c r="B4699" s="38">
        <v>572.39599999999996</v>
      </c>
      <c r="H4699" s="37">
        <f t="shared" si="412"/>
        <v>4697</v>
      </c>
      <c r="I4699" s="42">
        <f t="shared" si="409"/>
        <v>572.47714663143984</v>
      </c>
      <c r="O4699" s="43"/>
      <c r="P4699" s="43"/>
      <c r="X4699" s="37">
        <f t="shared" si="410"/>
        <v>4702</v>
      </c>
      <c r="Y4699" s="38">
        <f t="shared" si="408"/>
        <v>572.73599999999999</v>
      </c>
    </row>
    <row r="4700" spans="1:25" x14ac:dyDescent="0.2">
      <c r="A4700" s="37">
        <f t="shared" si="411"/>
        <v>4698</v>
      </c>
      <c r="B4700" s="38">
        <v>572.46399999999994</v>
      </c>
      <c r="H4700" s="37">
        <f t="shared" si="412"/>
        <v>4698</v>
      </c>
      <c r="I4700" s="42">
        <f t="shared" si="409"/>
        <v>572.54531043593124</v>
      </c>
      <c r="O4700" s="43"/>
      <c r="P4700" s="43"/>
      <c r="X4700" s="37">
        <f t="shared" si="410"/>
        <v>4703</v>
      </c>
      <c r="Y4700" s="38">
        <f t="shared" si="408"/>
        <v>572.80399999999997</v>
      </c>
    </row>
    <row r="4701" spans="1:25" x14ac:dyDescent="0.2">
      <c r="A4701" s="37">
        <f t="shared" si="411"/>
        <v>4699</v>
      </c>
      <c r="B4701" s="38">
        <v>572.53200000000004</v>
      </c>
      <c r="H4701" s="37">
        <f t="shared" si="412"/>
        <v>4699</v>
      </c>
      <c r="I4701" s="42">
        <f t="shared" si="409"/>
        <v>572.61347424042265</v>
      </c>
      <c r="O4701" s="43"/>
      <c r="P4701" s="43"/>
      <c r="X4701" s="37">
        <f t="shared" si="410"/>
        <v>4704</v>
      </c>
      <c r="Y4701" s="38">
        <f t="shared" si="408"/>
        <v>572.87199999999996</v>
      </c>
    </row>
    <row r="4702" spans="1:25" x14ac:dyDescent="0.2">
      <c r="A4702" s="37">
        <f t="shared" si="411"/>
        <v>4700</v>
      </c>
      <c r="B4702" s="38">
        <v>572.6</v>
      </c>
      <c r="H4702" s="37">
        <f t="shared" si="412"/>
        <v>4700</v>
      </c>
      <c r="I4702" s="42">
        <f t="shared" si="409"/>
        <v>572.68163804491405</v>
      </c>
      <c r="O4702" s="43"/>
      <c r="P4702" s="43"/>
      <c r="X4702" s="37">
        <f t="shared" si="410"/>
        <v>4705</v>
      </c>
      <c r="Y4702" s="38">
        <f t="shared" ref="Y4702:Y4765" si="413">SUM(Y$3997+((Y$4997-Y$3997)*((X4702-X$3997)/(X$4997-X$3997))))</f>
        <v>572.94000000000005</v>
      </c>
    </row>
    <row r="4703" spans="1:25" x14ac:dyDescent="0.2">
      <c r="A4703" s="37">
        <f t="shared" si="411"/>
        <v>4701</v>
      </c>
      <c r="B4703" s="38">
        <v>572.66800000000001</v>
      </c>
      <c r="H4703" s="37">
        <f t="shared" si="412"/>
        <v>4701</v>
      </c>
      <c r="I4703" s="42">
        <f t="shared" si="409"/>
        <v>572.74980184940546</v>
      </c>
      <c r="O4703" s="43"/>
      <c r="P4703" s="43"/>
      <c r="X4703" s="37">
        <f t="shared" si="410"/>
        <v>4706</v>
      </c>
      <c r="Y4703" s="38">
        <f t="shared" si="413"/>
        <v>573.00800000000004</v>
      </c>
    </row>
    <row r="4704" spans="1:25" x14ac:dyDescent="0.2">
      <c r="A4704" s="37">
        <f t="shared" si="411"/>
        <v>4702</v>
      </c>
      <c r="B4704" s="38">
        <v>572.73599999999999</v>
      </c>
      <c r="H4704" s="37">
        <f t="shared" si="412"/>
        <v>4702</v>
      </c>
      <c r="I4704" s="42">
        <f t="shared" si="409"/>
        <v>572.81796565389686</v>
      </c>
      <c r="O4704" s="43"/>
      <c r="P4704" s="43"/>
      <c r="X4704" s="37">
        <f t="shared" si="410"/>
        <v>4707</v>
      </c>
      <c r="Y4704" s="38">
        <f t="shared" si="413"/>
        <v>573.07600000000002</v>
      </c>
    </row>
    <row r="4705" spans="1:25" x14ac:dyDescent="0.2">
      <c r="A4705" s="37">
        <f t="shared" si="411"/>
        <v>4703</v>
      </c>
      <c r="B4705" s="38">
        <v>572.80399999999997</v>
      </c>
      <c r="H4705" s="37">
        <f t="shared" si="412"/>
        <v>4703</v>
      </c>
      <c r="I4705" s="42">
        <f t="shared" si="409"/>
        <v>572.88612945838838</v>
      </c>
      <c r="O4705" s="43"/>
      <c r="P4705" s="43"/>
      <c r="X4705" s="37">
        <f t="shared" si="410"/>
        <v>4708</v>
      </c>
      <c r="Y4705" s="38">
        <f t="shared" si="413"/>
        <v>573.14400000000001</v>
      </c>
    </row>
    <row r="4706" spans="1:25" x14ac:dyDescent="0.2">
      <c r="A4706" s="37">
        <f t="shared" si="411"/>
        <v>4704</v>
      </c>
      <c r="B4706" s="38">
        <v>572.87199999999996</v>
      </c>
      <c r="H4706" s="37">
        <f t="shared" si="412"/>
        <v>4704</v>
      </c>
      <c r="I4706" s="42">
        <f t="shared" si="409"/>
        <v>572.95429326287979</v>
      </c>
      <c r="O4706" s="43"/>
      <c r="P4706" s="43"/>
      <c r="X4706" s="37">
        <f t="shared" si="410"/>
        <v>4709</v>
      </c>
      <c r="Y4706" s="38">
        <f t="shared" si="413"/>
        <v>573.21199999999999</v>
      </c>
    </row>
    <row r="4707" spans="1:25" x14ac:dyDescent="0.2">
      <c r="A4707" s="37">
        <f t="shared" si="411"/>
        <v>4705</v>
      </c>
      <c r="B4707" s="38">
        <v>572.94000000000005</v>
      </c>
      <c r="H4707" s="37">
        <f t="shared" si="412"/>
        <v>4705</v>
      </c>
      <c r="I4707" s="42">
        <f t="shared" si="409"/>
        <v>573.02245706737119</v>
      </c>
      <c r="O4707" s="43"/>
      <c r="P4707" s="43"/>
      <c r="X4707" s="37">
        <f t="shared" si="410"/>
        <v>4710</v>
      </c>
      <c r="Y4707" s="38">
        <f t="shared" si="413"/>
        <v>573.28</v>
      </c>
    </row>
    <row r="4708" spans="1:25" x14ac:dyDescent="0.2">
      <c r="A4708" s="37">
        <f t="shared" si="411"/>
        <v>4706</v>
      </c>
      <c r="B4708" s="38">
        <v>573.00800000000004</v>
      </c>
      <c r="H4708" s="37">
        <f t="shared" si="412"/>
        <v>4706</v>
      </c>
      <c r="I4708" s="42">
        <f t="shared" ref="I4708:I4771" si="414">SUM($F$48+(($F$49-$F$48)*((H4708-$E$48)/($E$49-$E$48))))</f>
        <v>573.0906208718626</v>
      </c>
      <c r="O4708" s="43"/>
      <c r="P4708" s="43"/>
      <c r="X4708" s="37">
        <f t="shared" si="410"/>
        <v>4711</v>
      </c>
      <c r="Y4708" s="38">
        <f t="shared" si="413"/>
        <v>573.34799999999996</v>
      </c>
    </row>
    <row r="4709" spans="1:25" x14ac:dyDescent="0.2">
      <c r="A4709" s="37">
        <f t="shared" si="411"/>
        <v>4707</v>
      </c>
      <c r="B4709" s="38">
        <v>573.07600000000002</v>
      </c>
      <c r="H4709" s="37">
        <f t="shared" si="412"/>
        <v>4707</v>
      </c>
      <c r="I4709" s="42">
        <f t="shared" si="414"/>
        <v>573.158784676354</v>
      </c>
      <c r="O4709" s="43"/>
      <c r="P4709" s="43"/>
      <c r="X4709" s="37">
        <f t="shared" si="410"/>
        <v>4712</v>
      </c>
      <c r="Y4709" s="38">
        <f t="shared" si="413"/>
        <v>573.41599999999994</v>
      </c>
    </row>
    <row r="4710" spans="1:25" x14ac:dyDescent="0.2">
      <c r="A4710" s="37">
        <f t="shared" si="411"/>
        <v>4708</v>
      </c>
      <c r="B4710" s="38">
        <v>573.14400000000001</v>
      </c>
      <c r="H4710" s="37">
        <f t="shared" si="412"/>
        <v>4708</v>
      </c>
      <c r="I4710" s="42">
        <f t="shared" si="414"/>
        <v>573.22694848084541</v>
      </c>
      <c r="O4710" s="43"/>
      <c r="P4710" s="43"/>
      <c r="X4710" s="37">
        <f t="shared" si="410"/>
        <v>4713</v>
      </c>
      <c r="Y4710" s="38">
        <f t="shared" si="413"/>
        <v>573.48400000000004</v>
      </c>
    </row>
    <row r="4711" spans="1:25" x14ac:dyDescent="0.2">
      <c r="A4711" s="37">
        <f t="shared" si="411"/>
        <v>4709</v>
      </c>
      <c r="B4711" s="38">
        <v>573.21199999999999</v>
      </c>
      <c r="H4711" s="37">
        <f t="shared" si="412"/>
        <v>4709</v>
      </c>
      <c r="I4711" s="42">
        <f t="shared" si="414"/>
        <v>573.29511228533681</v>
      </c>
      <c r="O4711" s="43"/>
      <c r="P4711" s="43"/>
      <c r="X4711" s="37">
        <f t="shared" si="410"/>
        <v>4714</v>
      </c>
      <c r="Y4711" s="38">
        <f t="shared" si="413"/>
        <v>573.55200000000002</v>
      </c>
    </row>
    <row r="4712" spans="1:25" x14ac:dyDescent="0.2">
      <c r="A4712" s="37">
        <f t="shared" si="411"/>
        <v>4710</v>
      </c>
      <c r="B4712" s="38">
        <v>573.28</v>
      </c>
      <c r="H4712" s="37">
        <f t="shared" si="412"/>
        <v>4710</v>
      </c>
      <c r="I4712" s="42">
        <f t="shared" si="414"/>
        <v>573.36327608982822</v>
      </c>
      <c r="O4712" s="43"/>
      <c r="P4712" s="43"/>
      <c r="X4712" s="37">
        <f t="shared" si="410"/>
        <v>4715</v>
      </c>
      <c r="Y4712" s="38">
        <f t="shared" si="413"/>
        <v>573.62</v>
      </c>
    </row>
    <row r="4713" spans="1:25" x14ac:dyDescent="0.2">
      <c r="A4713" s="37">
        <f t="shared" si="411"/>
        <v>4711</v>
      </c>
      <c r="B4713" s="38">
        <v>573.34799999999996</v>
      </c>
      <c r="H4713" s="37">
        <f t="shared" si="412"/>
        <v>4711</v>
      </c>
      <c r="I4713" s="42">
        <f t="shared" si="414"/>
        <v>573.43143989431962</v>
      </c>
      <c r="O4713" s="43"/>
      <c r="P4713" s="43"/>
      <c r="X4713" s="37">
        <f t="shared" si="410"/>
        <v>4716</v>
      </c>
      <c r="Y4713" s="38">
        <f t="shared" si="413"/>
        <v>573.68799999999999</v>
      </c>
    </row>
    <row r="4714" spans="1:25" x14ac:dyDescent="0.2">
      <c r="A4714" s="37">
        <f t="shared" si="411"/>
        <v>4712</v>
      </c>
      <c r="B4714" s="38">
        <v>573.41599999999994</v>
      </c>
      <c r="H4714" s="37">
        <f t="shared" si="412"/>
        <v>4712</v>
      </c>
      <c r="I4714" s="42">
        <f t="shared" si="414"/>
        <v>573.49960369881103</v>
      </c>
      <c r="O4714" s="43"/>
      <c r="P4714" s="43"/>
      <c r="X4714" s="37">
        <f t="shared" si="410"/>
        <v>4717</v>
      </c>
      <c r="Y4714" s="38">
        <f t="shared" si="413"/>
        <v>573.75599999999997</v>
      </c>
    </row>
    <row r="4715" spans="1:25" x14ac:dyDescent="0.2">
      <c r="A4715" s="37">
        <f t="shared" si="411"/>
        <v>4713</v>
      </c>
      <c r="B4715" s="38">
        <v>573.48400000000004</v>
      </c>
      <c r="H4715" s="37">
        <f t="shared" si="412"/>
        <v>4713</v>
      </c>
      <c r="I4715" s="42">
        <f t="shared" si="414"/>
        <v>573.56776750330243</v>
      </c>
      <c r="O4715" s="43"/>
      <c r="P4715" s="43"/>
      <c r="X4715" s="37">
        <f t="shared" si="410"/>
        <v>4718</v>
      </c>
      <c r="Y4715" s="38">
        <f t="shared" si="413"/>
        <v>573.82399999999996</v>
      </c>
    </row>
    <row r="4716" spans="1:25" x14ac:dyDescent="0.2">
      <c r="A4716" s="37">
        <f t="shared" si="411"/>
        <v>4714</v>
      </c>
      <c r="B4716" s="38">
        <v>573.55200000000002</v>
      </c>
      <c r="H4716" s="37">
        <f t="shared" si="412"/>
        <v>4714</v>
      </c>
      <c r="I4716" s="42">
        <f t="shared" si="414"/>
        <v>573.63593130779384</v>
      </c>
      <c r="O4716" s="43"/>
      <c r="P4716" s="43"/>
      <c r="X4716" s="37">
        <f t="shared" si="410"/>
        <v>4719</v>
      </c>
      <c r="Y4716" s="38">
        <f t="shared" si="413"/>
        <v>573.89200000000005</v>
      </c>
    </row>
    <row r="4717" spans="1:25" x14ac:dyDescent="0.2">
      <c r="A4717" s="37">
        <f t="shared" si="411"/>
        <v>4715</v>
      </c>
      <c r="B4717" s="38">
        <v>573.62</v>
      </c>
      <c r="H4717" s="37">
        <f t="shared" si="412"/>
        <v>4715</v>
      </c>
      <c r="I4717" s="42">
        <f t="shared" si="414"/>
        <v>573.70409511228524</v>
      </c>
      <c r="O4717" s="43"/>
      <c r="P4717" s="43"/>
      <c r="X4717" s="37">
        <f t="shared" si="410"/>
        <v>4720</v>
      </c>
      <c r="Y4717" s="38">
        <f t="shared" si="413"/>
        <v>573.96</v>
      </c>
    </row>
    <row r="4718" spans="1:25" x14ac:dyDescent="0.2">
      <c r="A4718" s="37">
        <f t="shared" si="411"/>
        <v>4716</v>
      </c>
      <c r="B4718" s="38">
        <v>573.68799999999999</v>
      </c>
      <c r="H4718" s="37">
        <f t="shared" si="412"/>
        <v>4716</v>
      </c>
      <c r="I4718" s="42">
        <f t="shared" si="414"/>
        <v>573.77225891677676</v>
      </c>
      <c r="O4718" s="43"/>
      <c r="P4718" s="43"/>
      <c r="X4718" s="37">
        <f t="shared" si="410"/>
        <v>4721</v>
      </c>
      <c r="Y4718" s="38">
        <f t="shared" si="413"/>
        <v>574.02800000000002</v>
      </c>
    </row>
    <row r="4719" spans="1:25" x14ac:dyDescent="0.2">
      <c r="A4719" s="37">
        <f t="shared" si="411"/>
        <v>4717</v>
      </c>
      <c r="B4719" s="38">
        <v>573.75599999999997</v>
      </c>
      <c r="H4719" s="37">
        <f t="shared" si="412"/>
        <v>4717</v>
      </c>
      <c r="I4719" s="42">
        <f t="shared" si="414"/>
        <v>573.84042272126817</v>
      </c>
      <c r="O4719" s="43"/>
      <c r="P4719" s="43"/>
      <c r="X4719" s="37">
        <f t="shared" si="410"/>
        <v>4722</v>
      </c>
      <c r="Y4719" s="38">
        <f t="shared" si="413"/>
        <v>574.096</v>
      </c>
    </row>
    <row r="4720" spans="1:25" x14ac:dyDescent="0.2">
      <c r="A4720" s="37">
        <f t="shared" si="411"/>
        <v>4718</v>
      </c>
      <c r="B4720" s="38">
        <v>573.82399999999996</v>
      </c>
      <c r="H4720" s="37">
        <f t="shared" si="412"/>
        <v>4718</v>
      </c>
      <c r="I4720" s="42">
        <f t="shared" si="414"/>
        <v>573.90858652575957</v>
      </c>
      <c r="O4720" s="43"/>
      <c r="P4720" s="43"/>
      <c r="X4720" s="37">
        <f t="shared" si="410"/>
        <v>4723</v>
      </c>
      <c r="Y4720" s="38">
        <f t="shared" si="413"/>
        <v>574.16399999999999</v>
      </c>
    </row>
    <row r="4721" spans="1:25" x14ac:dyDescent="0.2">
      <c r="A4721" s="37">
        <f t="shared" si="411"/>
        <v>4719</v>
      </c>
      <c r="B4721" s="38">
        <v>573.89200000000005</v>
      </c>
      <c r="H4721" s="37">
        <f t="shared" si="412"/>
        <v>4719</v>
      </c>
      <c r="I4721" s="42">
        <f t="shared" si="414"/>
        <v>573.97675033025098</v>
      </c>
      <c r="O4721" s="43"/>
      <c r="P4721" s="43"/>
      <c r="X4721" s="37">
        <f t="shared" si="410"/>
        <v>4724</v>
      </c>
      <c r="Y4721" s="38">
        <f t="shared" si="413"/>
        <v>574.23199999999997</v>
      </c>
    </row>
    <row r="4722" spans="1:25" x14ac:dyDescent="0.2">
      <c r="A4722" s="37">
        <f t="shared" si="411"/>
        <v>4720</v>
      </c>
      <c r="B4722" s="38">
        <v>573.96</v>
      </c>
      <c r="H4722" s="37">
        <f t="shared" si="412"/>
        <v>4720</v>
      </c>
      <c r="I4722" s="42">
        <f t="shared" si="414"/>
        <v>574.04491413474238</v>
      </c>
      <c r="O4722" s="43"/>
      <c r="P4722" s="43"/>
      <c r="X4722" s="37">
        <f t="shared" si="410"/>
        <v>4725</v>
      </c>
      <c r="Y4722" s="38">
        <f t="shared" si="413"/>
        <v>574.29999999999995</v>
      </c>
    </row>
    <row r="4723" spans="1:25" x14ac:dyDescent="0.2">
      <c r="A4723" s="37">
        <f t="shared" si="411"/>
        <v>4721</v>
      </c>
      <c r="B4723" s="38">
        <v>574.02800000000002</v>
      </c>
      <c r="H4723" s="37">
        <f t="shared" si="412"/>
        <v>4721</v>
      </c>
      <c r="I4723" s="42">
        <f t="shared" si="414"/>
        <v>574.11307793923379</v>
      </c>
      <c r="O4723" s="43"/>
      <c r="P4723" s="43"/>
      <c r="X4723" s="37">
        <f t="shared" si="410"/>
        <v>4726</v>
      </c>
      <c r="Y4723" s="38">
        <f t="shared" si="413"/>
        <v>574.36799999999994</v>
      </c>
    </row>
    <row r="4724" spans="1:25" x14ac:dyDescent="0.2">
      <c r="A4724" s="37">
        <f t="shared" si="411"/>
        <v>4722</v>
      </c>
      <c r="B4724" s="38">
        <v>574.096</v>
      </c>
      <c r="H4724" s="37">
        <f t="shared" si="412"/>
        <v>4722</v>
      </c>
      <c r="I4724" s="42">
        <f t="shared" si="414"/>
        <v>574.1812417437252</v>
      </c>
      <c r="O4724" s="43"/>
      <c r="P4724" s="43"/>
      <c r="X4724" s="37">
        <f t="shared" si="410"/>
        <v>4727</v>
      </c>
      <c r="Y4724" s="38">
        <f t="shared" si="413"/>
        <v>574.43600000000004</v>
      </c>
    </row>
    <row r="4725" spans="1:25" x14ac:dyDescent="0.2">
      <c r="A4725" s="37">
        <f t="shared" si="411"/>
        <v>4723</v>
      </c>
      <c r="B4725" s="38">
        <v>574.16399999999999</v>
      </c>
      <c r="H4725" s="37">
        <f t="shared" si="412"/>
        <v>4723</v>
      </c>
      <c r="I4725" s="42">
        <f t="shared" si="414"/>
        <v>574.2494055482166</v>
      </c>
      <c r="O4725" s="43"/>
      <c r="P4725" s="43"/>
      <c r="X4725" s="37">
        <f t="shared" si="410"/>
        <v>4728</v>
      </c>
      <c r="Y4725" s="38">
        <f t="shared" si="413"/>
        <v>574.50400000000002</v>
      </c>
    </row>
    <row r="4726" spans="1:25" x14ac:dyDescent="0.2">
      <c r="A4726" s="37">
        <f t="shared" si="411"/>
        <v>4724</v>
      </c>
      <c r="B4726" s="38">
        <v>574.23199999999997</v>
      </c>
      <c r="H4726" s="37">
        <f t="shared" si="412"/>
        <v>4724</v>
      </c>
      <c r="I4726" s="42">
        <f t="shared" si="414"/>
        <v>574.31756935270801</v>
      </c>
      <c r="O4726" s="43"/>
      <c r="P4726" s="43"/>
      <c r="X4726" s="37">
        <f t="shared" si="410"/>
        <v>4729</v>
      </c>
      <c r="Y4726" s="38">
        <f t="shared" si="413"/>
        <v>574.572</v>
      </c>
    </row>
    <row r="4727" spans="1:25" x14ac:dyDescent="0.2">
      <c r="A4727" s="37">
        <f t="shared" si="411"/>
        <v>4725</v>
      </c>
      <c r="B4727" s="38">
        <v>574.29999999999995</v>
      </c>
      <c r="H4727" s="37">
        <f t="shared" si="412"/>
        <v>4725</v>
      </c>
      <c r="I4727" s="42">
        <f t="shared" si="414"/>
        <v>574.38573315719941</v>
      </c>
      <c r="O4727" s="43"/>
      <c r="P4727" s="43"/>
      <c r="X4727" s="37">
        <f t="shared" si="410"/>
        <v>4730</v>
      </c>
      <c r="Y4727" s="38">
        <f t="shared" si="413"/>
        <v>574.64</v>
      </c>
    </row>
    <row r="4728" spans="1:25" x14ac:dyDescent="0.2">
      <c r="A4728" s="37">
        <f t="shared" si="411"/>
        <v>4726</v>
      </c>
      <c r="B4728" s="38">
        <v>574.36799999999994</v>
      </c>
      <c r="H4728" s="37">
        <f t="shared" si="412"/>
        <v>4726</v>
      </c>
      <c r="I4728" s="42">
        <f t="shared" si="414"/>
        <v>574.45389696169082</v>
      </c>
      <c r="O4728" s="43"/>
      <c r="P4728" s="43"/>
      <c r="X4728" s="37">
        <f t="shared" si="410"/>
        <v>4731</v>
      </c>
      <c r="Y4728" s="38">
        <f t="shared" si="413"/>
        <v>574.70799999999997</v>
      </c>
    </row>
    <row r="4729" spans="1:25" x14ac:dyDescent="0.2">
      <c r="A4729" s="37">
        <f t="shared" si="411"/>
        <v>4727</v>
      </c>
      <c r="B4729" s="38">
        <v>574.43600000000004</v>
      </c>
      <c r="H4729" s="37">
        <f t="shared" si="412"/>
        <v>4727</v>
      </c>
      <c r="I4729" s="42">
        <f t="shared" si="414"/>
        <v>574.52206076618222</v>
      </c>
      <c r="O4729" s="43"/>
      <c r="P4729" s="43"/>
      <c r="X4729" s="37">
        <f t="shared" si="410"/>
        <v>4732</v>
      </c>
      <c r="Y4729" s="38">
        <f t="shared" si="413"/>
        <v>574.77599999999995</v>
      </c>
    </row>
    <row r="4730" spans="1:25" x14ac:dyDescent="0.2">
      <c r="A4730" s="37">
        <f t="shared" si="411"/>
        <v>4728</v>
      </c>
      <c r="B4730" s="38">
        <v>574.50400000000002</v>
      </c>
      <c r="H4730" s="37">
        <f t="shared" si="412"/>
        <v>4728</v>
      </c>
      <c r="I4730" s="42">
        <f t="shared" si="414"/>
        <v>574.59022457067363</v>
      </c>
      <c r="O4730" s="43"/>
      <c r="P4730" s="43"/>
      <c r="X4730" s="37">
        <f t="shared" si="410"/>
        <v>4733</v>
      </c>
      <c r="Y4730" s="38">
        <f t="shared" si="413"/>
        <v>574.84400000000005</v>
      </c>
    </row>
    <row r="4731" spans="1:25" x14ac:dyDescent="0.2">
      <c r="A4731" s="37">
        <f t="shared" si="411"/>
        <v>4729</v>
      </c>
      <c r="B4731" s="38">
        <v>574.572</v>
      </c>
      <c r="H4731" s="37">
        <f t="shared" si="412"/>
        <v>4729</v>
      </c>
      <c r="I4731" s="42">
        <f t="shared" si="414"/>
        <v>574.65838837516503</v>
      </c>
      <c r="O4731" s="43"/>
      <c r="P4731" s="43"/>
      <c r="X4731" s="37">
        <f t="shared" si="410"/>
        <v>4734</v>
      </c>
      <c r="Y4731" s="38">
        <f t="shared" si="413"/>
        <v>574.91200000000003</v>
      </c>
    </row>
    <row r="4732" spans="1:25" x14ac:dyDescent="0.2">
      <c r="A4732" s="37">
        <f t="shared" si="411"/>
        <v>4730</v>
      </c>
      <c r="B4732" s="38">
        <v>574.64</v>
      </c>
      <c r="H4732" s="37">
        <f t="shared" si="412"/>
        <v>4730</v>
      </c>
      <c r="I4732" s="42">
        <f t="shared" si="414"/>
        <v>574.72655217965655</v>
      </c>
      <c r="O4732" s="43"/>
      <c r="P4732" s="43"/>
      <c r="X4732" s="37">
        <f t="shared" si="410"/>
        <v>4735</v>
      </c>
      <c r="Y4732" s="38">
        <f t="shared" si="413"/>
        <v>574.98</v>
      </c>
    </row>
    <row r="4733" spans="1:25" x14ac:dyDescent="0.2">
      <c r="A4733" s="37">
        <f t="shared" si="411"/>
        <v>4731</v>
      </c>
      <c r="B4733" s="38">
        <v>574.70799999999997</v>
      </c>
      <c r="H4733" s="37">
        <f t="shared" si="412"/>
        <v>4731</v>
      </c>
      <c r="I4733" s="42">
        <f t="shared" si="414"/>
        <v>574.79471598414796</v>
      </c>
      <c r="O4733" s="43"/>
      <c r="P4733" s="43"/>
      <c r="X4733" s="37">
        <f t="shared" si="410"/>
        <v>4736</v>
      </c>
      <c r="Y4733" s="38">
        <f t="shared" si="413"/>
        <v>575.048</v>
      </c>
    </row>
    <row r="4734" spans="1:25" x14ac:dyDescent="0.2">
      <c r="A4734" s="37">
        <f t="shared" si="411"/>
        <v>4732</v>
      </c>
      <c r="B4734" s="38">
        <v>574.77599999999995</v>
      </c>
      <c r="H4734" s="37">
        <f t="shared" si="412"/>
        <v>4732</v>
      </c>
      <c r="I4734" s="42">
        <f t="shared" si="414"/>
        <v>574.86287978863936</v>
      </c>
      <c r="O4734" s="43"/>
      <c r="P4734" s="43"/>
      <c r="X4734" s="37">
        <f t="shared" si="410"/>
        <v>4737</v>
      </c>
      <c r="Y4734" s="38">
        <f t="shared" si="413"/>
        <v>575.11599999999999</v>
      </c>
    </row>
    <row r="4735" spans="1:25" x14ac:dyDescent="0.2">
      <c r="A4735" s="37">
        <f t="shared" si="411"/>
        <v>4733</v>
      </c>
      <c r="B4735" s="38">
        <v>574.84400000000005</v>
      </c>
      <c r="H4735" s="37">
        <f t="shared" si="412"/>
        <v>4733</v>
      </c>
      <c r="I4735" s="42">
        <f t="shared" si="414"/>
        <v>574.93104359313077</v>
      </c>
      <c r="O4735" s="43"/>
      <c r="P4735" s="43"/>
      <c r="X4735" s="37">
        <f t="shared" si="410"/>
        <v>4738</v>
      </c>
      <c r="Y4735" s="38">
        <f t="shared" si="413"/>
        <v>575.18399999999997</v>
      </c>
    </row>
    <row r="4736" spans="1:25" x14ac:dyDescent="0.2">
      <c r="A4736" s="37">
        <f t="shared" si="411"/>
        <v>4734</v>
      </c>
      <c r="B4736" s="38">
        <v>574.91200000000003</v>
      </c>
      <c r="H4736" s="37">
        <f t="shared" si="412"/>
        <v>4734</v>
      </c>
      <c r="I4736" s="42">
        <f t="shared" si="414"/>
        <v>574.99920739762217</v>
      </c>
      <c r="O4736" s="43"/>
      <c r="P4736" s="43"/>
      <c r="X4736" s="37">
        <f t="shared" si="410"/>
        <v>4739</v>
      </c>
      <c r="Y4736" s="38">
        <f t="shared" si="413"/>
        <v>575.25199999999995</v>
      </c>
    </row>
    <row r="4737" spans="1:25" x14ac:dyDescent="0.2">
      <c r="A4737" s="37">
        <f t="shared" si="411"/>
        <v>4735</v>
      </c>
      <c r="B4737" s="38">
        <v>574.98</v>
      </c>
      <c r="H4737" s="37">
        <f t="shared" si="412"/>
        <v>4735</v>
      </c>
      <c r="I4737" s="42">
        <f t="shared" si="414"/>
        <v>575.06737120211358</v>
      </c>
      <c r="O4737" s="43"/>
      <c r="P4737" s="43"/>
      <c r="X4737" s="37">
        <f t="shared" si="410"/>
        <v>4740</v>
      </c>
      <c r="Y4737" s="38">
        <f t="shared" si="413"/>
        <v>575.32000000000005</v>
      </c>
    </row>
    <row r="4738" spans="1:25" x14ac:dyDescent="0.2">
      <c r="A4738" s="37">
        <f t="shared" si="411"/>
        <v>4736</v>
      </c>
      <c r="B4738" s="38">
        <v>575.048</v>
      </c>
      <c r="H4738" s="37">
        <f t="shared" si="412"/>
        <v>4736</v>
      </c>
      <c r="I4738" s="42">
        <f t="shared" si="414"/>
        <v>575.13553500660498</v>
      </c>
      <c r="O4738" s="43"/>
      <c r="P4738" s="43"/>
      <c r="X4738" s="37">
        <f t="shared" si="410"/>
        <v>4741</v>
      </c>
      <c r="Y4738" s="38">
        <f t="shared" si="413"/>
        <v>575.38800000000003</v>
      </c>
    </row>
    <row r="4739" spans="1:25" x14ac:dyDescent="0.2">
      <c r="A4739" s="37">
        <f t="shared" si="411"/>
        <v>4737</v>
      </c>
      <c r="B4739" s="38">
        <v>575.11599999999999</v>
      </c>
      <c r="H4739" s="37">
        <f t="shared" si="412"/>
        <v>4737</v>
      </c>
      <c r="I4739" s="42">
        <f t="shared" si="414"/>
        <v>575.20369881109639</v>
      </c>
      <c r="O4739" s="43"/>
      <c r="P4739" s="43"/>
      <c r="X4739" s="37">
        <f t="shared" si="410"/>
        <v>4742</v>
      </c>
      <c r="Y4739" s="38">
        <f t="shared" si="413"/>
        <v>575.45600000000002</v>
      </c>
    </row>
    <row r="4740" spans="1:25" x14ac:dyDescent="0.2">
      <c r="A4740" s="37">
        <f t="shared" si="411"/>
        <v>4738</v>
      </c>
      <c r="B4740" s="38">
        <v>575.18399999999997</v>
      </c>
      <c r="H4740" s="37">
        <f t="shared" si="412"/>
        <v>4738</v>
      </c>
      <c r="I4740" s="42">
        <f t="shared" si="414"/>
        <v>575.27186261558779</v>
      </c>
      <c r="O4740" s="43"/>
      <c r="P4740" s="43"/>
      <c r="X4740" s="37">
        <f t="shared" ref="X4740:X4803" si="415">X4739+1</f>
        <v>4743</v>
      </c>
      <c r="Y4740" s="38">
        <f t="shared" si="413"/>
        <v>575.524</v>
      </c>
    </row>
    <row r="4741" spans="1:25" x14ac:dyDescent="0.2">
      <c r="A4741" s="37">
        <f t="shared" si="411"/>
        <v>4739</v>
      </c>
      <c r="B4741" s="38">
        <v>575.25199999999995</v>
      </c>
      <c r="H4741" s="37">
        <f t="shared" si="412"/>
        <v>4739</v>
      </c>
      <c r="I4741" s="42">
        <f t="shared" si="414"/>
        <v>575.3400264200792</v>
      </c>
      <c r="O4741" s="43"/>
      <c r="P4741" s="43"/>
      <c r="X4741" s="37">
        <f t="shared" si="415"/>
        <v>4744</v>
      </c>
      <c r="Y4741" s="38">
        <f t="shared" si="413"/>
        <v>575.59199999999998</v>
      </c>
    </row>
    <row r="4742" spans="1:25" x14ac:dyDescent="0.2">
      <c r="A4742" s="37">
        <f t="shared" si="411"/>
        <v>4740</v>
      </c>
      <c r="B4742" s="38">
        <v>575.32000000000005</v>
      </c>
      <c r="H4742" s="37">
        <f t="shared" si="412"/>
        <v>4740</v>
      </c>
      <c r="I4742" s="42">
        <f t="shared" si="414"/>
        <v>575.4081902245706</v>
      </c>
      <c r="O4742" s="43"/>
      <c r="P4742" s="43"/>
      <c r="X4742" s="37">
        <f t="shared" si="415"/>
        <v>4745</v>
      </c>
      <c r="Y4742" s="38">
        <f t="shared" si="413"/>
        <v>575.66</v>
      </c>
    </row>
    <row r="4743" spans="1:25" x14ac:dyDescent="0.2">
      <c r="A4743" s="37">
        <f t="shared" si="411"/>
        <v>4741</v>
      </c>
      <c r="B4743" s="38">
        <v>575.38800000000003</v>
      </c>
      <c r="H4743" s="37">
        <f t="shared" si="412"/>
        <v>4741</v>
      </c>
      <c r="I4743" s="42">
        <f t="shared" si="414"/>
        <v>575.47635402906201</v>
      </c>
      <c r="O4743" s="43"/>
      <c r="P4743" s="43"/>
      <c r="X4743" s="37">
        <f t="shared" si="415"/>
        <v>4746</v>
      </c>
      <c r="Y4743" s="38">
        <f t="shared" si="413"/>
        <v>575.72799999999995</v>
      </c>
    </row>
    <row r="4744" spans="1:25" x14ac:dyDescent="0.2">
      <c r="A4744" s="37">
        <f t="shared" si="411"/>
        <v>4742</v>
      </c>
      <c r="B4744" s="38">
        <v>575.45600000000002</v>
      </c>
      <c r="H4744" s="37">
        <f t="shared" si="412"/>
        <v>4742</v>
      </c>
      <c r="I4744" s="42">
        <f t="shared" si="414"/>
        <v>575.54451783355341</v>
      </c>
      <c r="O4744" s="43"/>
      <c r="P4744" s="43"/>
      <c r="X4744" s="37">
        <f t="shared" si="415"/>
        <v>4747</v>
      </c>
      <c r="Y4744" s="38">
        <f t="shared" si="413"/>
        <v>575.79600000000005</v>
      </c>
    </row>
    <row r="4745" spans="1:25" x14ac:dyDescent="0.2">
      <c r="A4745" s="37">
        <f t="shared" ref="A4745:A4808" si="416">A4744+1</f>
        <v>4743</v>
      </c>
      <c r="B4745" s="38">
        <v>575.524</v>
      </c>
      <c r="H4745" s="37">
        <f t="shared" ref="H4745:H4808" si="417">H4744+1</f>
        <v>4743</v>
      </c>
      <c r="I4745" s="42">
        <f t="shared" si="414"/>
        <v>575.61268163804493</v>
      </c>
      <c r="O4745" s="43"/>
      <c r="P4745" s="43"/>
      <c r="X4745" s="37">
        <f t="shared" si="415"/>
        <v>4748</v>
      </c>
      <c r="Y4745" s="38">
        <f t="shared" si="413"/>
        <v>575.86400000000003</v>
      </c>
    </row>
    <row r="4746" spans="1:25" x14ac:dyDescent="0.2">
      <c r="A4746" s="37">
        <f t="shared" si="416"/>
        <v>4744</v>
      </c>
      <c r="B4746" s="38">
        <v>575.59199999999998</v>
      </c>
      <c r="H4746" s="37">
        <f t="shared" si="417"/>
        <v>4744</v>
      </c>
      <c r="I4746" s="42">
        <f t="shared" si="414"/>
        <v>575.68084544253634</v>
      </c>
      <c r="O4746" s="43"/>
      <c r="P4746" s="43"/>
      <c r="X4746" s="37">
        <f t="shared" si="415"/>
        <v>4749</v>
      </c>
      <c r="Y4746" s="38">
        <f t="shared" si="413"/>
        <v>575.93200000000002</v>
      </c>
    </row>
    <row r="4747" spans="1:25" x14ac:dyDescent="0.2">
      <c r="A4747" s="37">
        <f t="shared" si="416"/>
        <v>4745</v>
      </c>
      <c r="B4747" s="38">
        <v>575.66</v>
      </c>
      <c r="H4747" s="37">
        <f t="shared" si="417"/>
        <v>4745</v>
      </c>
      <c r="I4747" s="42">
        <f t="shared" si="414"/>
        <v>575.74900924702774</v>
      </c>
      <c r="O4747" s="43"/>
      <c r="P4747" s="43"/>
      <c r="X4747" s="37">
        <f t="shared" si="415"/>
        <v>4750</v>
      </c>
      <c r="Y4747" s="38">
        <f t="shared" si="413"/>
        <v>576</v>
      </c>
    </row>
    <row r="4748" spans="1:25" x14ac:dyDescent="0.2">
      <c r="A4748" s="37">
        <f t="shared" si="416"/>
        <v>4746</v>
      </c>
      <c r="B4748" s="38">
        <v>575.72799999999995</v>
      </c>
      <c r="H4748" s="37">
        <f t="shared" si="417"/>
        <v>4746</v>
      </c>
      <c r="I4748" s="42">
        <f t="shared" si="414"/>
        <v>575.81717305151915</v>
      </c>
      <c r="O4748" s="43"/>
      <c r="P4748" s="43"/>
      <c r="X4748" s="37">
        <f t="shared" si="415"/>
        <v>4751</v>
      </c>
      <c r="Y4748" s="38">
        <f t="shared" si="413"/>
        <v>576.06799999999998</v>
      </c>
    </row>
    <row r="4749" spans="1:25" x14ac:dyDescent="0.2">
      <c r="A4749" s="37">
        <f t="shared" si="416"/>
        <v>4747</v>
      </c>
      <c r="B4749" s="38">
        <v>575.79600000000005</v>
      </c>
      <c r="H4749" s="37">
        <f t="shared" si="417"/>
        <v>4747</v>
      </c>
      <c r="I4749" s="42">
        <f t="shared" si="414"/>
        <v>575.88533685601055</v>
      </c>
      <c r="O4749" s="43"/>
      <c r="P4749" s="43"/>
      <c r="X4749" s="37">
        <f t="shared" si="415"/>
        <v>4752</v>
      </c>
      <c r="Y4749" s="38">
        <f t="shared" si="413"/>
        <v>576.13599999999997</v>
      </c>
    </row>
    <row r="4750" spans="1:25" x14ac:dyDescent="0.2">
      <c r="A4750" s="37">
        <f t="shared" si="416"/>
        <v>4748</v>
      </c>
      <c r="B4750" s="38">
        <v>575.86400000000003</v>
      </c>
      <c r="H4750" s="37">
        <f t="shared" si="417"/>
        <v>4748</v>
      </c>
      <c r="I4750" s="42">
        <f t="shared" si="414"/>
        <v>575.95350066050196</v>
      </c>
      <c r="O4750" s="43"/>
      <c r="P4750" s="43"/>
      <c r="X4750" s="37">
        <f t="shared" si="415"/>
        <v>4753</v>
      </c>
      <c r="Y4750" s="38">
        <f t="shared" si="413"/>
        <v>576.20399999999995</v>
      </c>
    </row>
    <row r="4751" spans="1:25" x14ac:dyDescent="0.2">
      <c r="A4751" s="37">
        <f t="shared" si="416"/>
        <v>4749</v>
      </c>
      <c r="B4751" s="38">
        <v>575.93200000000002</v>
      </c>
      <c r="H4751" s="37">
        <f t="shared" si="417"/>
        <v>4749</v>
      </c>
      <c r="I4751" s="42">
        <f t="shared" si="414"/>
        <v>576.02166446499336</v>
      </c>
      <c r="O4751" s="43"/>
      <c r="P4751" s="43"/>
      <c r="X4751" s="37">
        <f t="shared" si="415"/>
        <v>4754</v>
      </c>
      <c r="Y4751" s="38">
        <f t="shared" si="413"/>
        <v>576.27200000000005</v>
      </c>
    </row>
    <row r="4752" spans="1:25" x14ac:dyDescent="0.2">
      <c r="A4752" s="37">
        <f t="shared" si="416"/>
        <v>4750</v>
      </c>
      <c r="B4752" s="38">
        <v>576</v>
      </c>
      <c r="H4752" s="37">
        <f t="shared" si="417"/>
        <v>4750</v>
      </c>
      <c r="I4752" s="42">
        <f t="shared" si="414"/>
        <v>576.08982826948477</v>
      </c>
      <c r="O4752" s="43"/>
      <c r="P4752" s="43"/>
      <c r="X4752" s="37">
        <f t="shared" si="415"/>
        <v>4755</v>
      </c>
      <c r="Y4752" s="38">
        <f t="shared" si="413"/>
        <v>576.34</v>
      </c>
    </row>
    <row r="4753" spans="1:25" x14ac:dyDescent="0.2">
      <c r="A4753" s="37">
        <f t="shared" si="416"/>
        <v>4751</v>
      </c>
      <c r="B4753" s="38">
        <v>576.06799999999998</v>
      </c>
      <c r="H4753" s="37">
        <f t="shared" si="417"/>
        <v>4751</v>
      </c>
      <c r="I4753" s="42">
        <f t="shared" si="414"/>
        <v>576.15799207397617</v>
      </c>
      <c r="O4753" s="43"/>
      <c r="P4753" s="43"/>
      <c r="X4753" s="37">
        <f t="shared" si="415"/>
        <v>4756</v>
      </c>
      <c r="Y4753" s="38">
        <f t="shared" si="413"/>
        <v>576.40800000000002</v>
      </c>
    </row>
    <row r="4754" spans="1:25" x14ac:dyDescent="0.2">
      <c r="A4754" s="37">
        <f t="shared" si="416"/>
        <v>4752</v>
      </c>
      <c r="B4754" s="38">
        <v>576.13599999999997</v>
      </c>
      <c r="H4754" s="37">
        <f t="shared" si="417"/>
        <v>4752</v>
      </c>
      <c r="I4754" s="42">
        <f t="shared" si="414"/>
        <v>576.22615587846758</v>
      </c>
      <c r="O4754" s="43"/>
      <c r="P4754" s="43"/>
      <c r="X4754" s="37">
        <f t="shared" si="415"/>
        <v>4757</v>
      </c>
      <c r="Y4754" s="38">
        <f t="shared" si="413"/>
        <v>576.476</v>
      </c>
    </row>
    <row r="4755" spans="1:25" x14ac:dyDescent="0.2">
      <c r="A4755" s="37">
        <f t="shared" si="416"/>
        <v>4753</v>
      </c>
      <c r="B4755" s="38">
        <v>576.20399999999995</v>
      </c>
      <c r="H4755" s="37">
        <f t="shared" si="417"/>
        <v>4753</v>
      </c>
      <c r="I4755" s="42">
        <f t="shared" si="414"/>
        <v>576.29431968295899</v>
      </c>
      <c r="O4755" s="43"/>
      <c r="P4755" s="43"/>
      <c r="X4755" s="37">
        <f t="shared" si="415"/>
        <v>4758</v>
      </c>
      <c r="Y4755" s="38">
        <f t="shared" si="413"/>
        <v>576.54399999999998</v>
      </c>
    </row>
    <row r="4756" spans="1:25" x14ac:dyDescent="0.2">
      <c r="A4756" s="37">
        <f t="shared" si="416"/>
        <v>4754</v>
      </c>
      <c r="B4756" s="38">
        <v>576.27200000000005</v>
      </c>
      <c r="H4756" s="37">
        <f t="shared" si="417"/>
        <v>4754</v>
      </c>
      <c r="I4756" s="42">
        <f t="shared" si="414"/>
        <v>576.36248348745039</v>
      </c>
      <c r="O4756" s="43"/>
      <c r="P4756" s="43"/>
      <c r="X4756" s="37">
        <f t="shared" si="415"/>
        <v>4759</v>
      </c>
      <c r="Y4756" s="38">
        <f t="shared" si="413"/>
        <v>576.61199999999997</v>
      </c>
    </row>
    <row r="4757" spans="1:25" x14ac:dyDescent="0.2">
      <c r="A4757" s="37">
        <f t="shared" si="416"/>
        <v>4755</v>
      </c>
      <c r="B4757" s="38">
        <v>576.34</v>
      </c>
      <c r="H4757" s="37">
        <f t="shared" si="417"/>
        <v>4755</v>
      </c>
      <c r="I4757" s="42">
        <f t="shared" si="414"/>
        <v>576.4306472919418</v>
      </c>
      <c r="O4757" s="43"/>
      <c r="P4757" s="43"/>
      <c r="X4757" s="37">
        <f t="shared" si="415"/>
        <v>4760</v>
      </c>
      <c r="Y4757" s="38">
        <f t="shared" si="413"/>
        <v>576.67999999999995</v>
      </c>
    </row>
    <row r="4758" spans="1:25" x14ac:dyDescent="0.2">
      <c r="A4758" s="37">
        <f t="shared" si="416"/>
        <v>4756</v>
      </c>
      <c r="B4758" s="38">
        <v>576.40800000000002</v>
      </c>
      <c r="H4758" s="37">
        <f t="shared" si="417"/>
        <v>4756</v>
      </c>
      <c r="I4758" s="42">
        <f t="shared" si="414"/>
        <v>576.4988110964332</v>
      </c>
      <c r="O4758" s="43"/>
      <c r="P4758" s="43"/>
      <c r="X4758" s="37">
        <f t="shared" si="415"/>
        <v>4761</v>
      </c>
      <c r="Y4758" s="38">
        <f t="shared" si="413"/>
        <v>576.74800000000005</v>
      </c>
    </row>
    <row r="4759" spans="1:25" x14ac:dyDescent="0.2">
      <c r="A4759" s="37">
        <f t="shared" si="416"/>
        <v>4757</v>
      </c>
      <c r="B4759" s="38">
        <v>576.476</v>
      </c>
      <c r="H4759" s="37">
        <f t="shared" si="417"/>
        <v>4757</v>
      </c>
      <c r="I4759" s="42">
        <f t="shared" si="414"/>
        <v>576.56697490092461</v>
      </c>
      <c r="O4759" s="43"/>
      <c r="P4759" s="43"/>
      <c r="X4759" s="37">
        <f t="shared" si="415"/>
        <v>4762</v>
      </c>
      <c r="Y4759" s="38">
        <f t="shared" si="413"/>
        <v>576.81600000000003</v>
      </c>
    </row>
    <row r="4760" spans="1:25" x14ac:dyDescent="0.2">
      <c r="A4760" s="37">
        <f t="shared" si="416"/>
        <v>4758</v>
      </c>
      <c r="B4760" s="38">
        <v>576.54399999999998</v>
      </c>
      <c r="H4760" s="37">
        <f t="shared" si="417"/>
        <v>4758</v>
      </c>
      <c r="I4760" s="42">
        <f t="shared" si="414"/>
        <v>576.63513870541613</v>
      </c>
      <c r="O4760" s="43"/>
      <c r="P4760" s="43"/>
      <c r="X4760" s="37">
        <f t="shared" si="415"/>
        <v>4763</v>
      </c>
      <c r="Y4760" s="38">
        <f t="shared" si="413"/>
        <v>576.88400000000001</v>
      </c>
    </row>
    <row r="4761" spans="1:25" x14ac:dyDescent="0.2">
      <c r="A4761" s="37">
        <f t="shared" si="416"/>
        <v>4759</v>
      </c>
      <c r="B4761" s="38">
        <v>576.61199999999997</v>
      </c>
      <c r="H4761" s="37">
        <f t="shared" si="417"/>
        <v>4759</v>
      </c>
      <c r="I4761" s="42">
        <f t="shared" si="414"/>
        <v>576.70330250990753</v>
      </c>
      <c r="O4761" s="43"/>
      <c r="P4761" s="43"/>
      <c r="X4761" s="37">
        <f t="shared" si="415"/>
        <v>4764</v>
      </c>
      <c r="Y4761" s="38">
        <f t="shared" si="413"/>
        <v>576.952</v>
      </c>
    </row>
    <row r="4762" spans="1:25" x14ac:dyDescent="0.2">
      <c r="A4762" s="37">
        <f t="shared" si="416"/>
        <v>4760</v>
      </c>
      <c r="B4762" s="38">
        <v>576.67999999999995</v>
      </c>
      <c r="H4762" s="37">
        <f t="shared" si="417"/>
        <v>4760</v>
      </c>
      <c r="I4762" s="42">
        <f t="shared" si="414"/>
        <v>576.77146631439894</v>
      </c>
      <c r="O4762" s="43"/>
      <c r="P4762" s="43"/>
      <c r="X4762" s="37">
        <f t="shared" si="415"/>
        <v>4765</v>
      </c>
      <c r="Y4762" s="38">
        <f t="shared" si="413"/>
        <v>577.02</v>
      </c>
    </row>
    <row r="4763" spans="1:25" x14ac:dyDescent="0.2">
      <c r="A4763" s="37">
        <f t="shared" si="416"/>
        <v>4761</v>
      </c>
      <c r="B4763" s="38">
        <v>576.74800000000005</v>
      </c>
      <c r="H4763" s="37">
        <f t="shared" si="417"/>
        <v>4761</v>
      </c>
      <c r="I4763" s="42">
        <f t="shared" si="414"/>
        <v>576.83963011889034</v>
      </c>
      <c r="O4763" s="43"/>
      <c r="P4763" s="43"/>
      <c r="X4763" s="37">
        <f t="shared" si="415"/>
        <v>4766</v>
      </c>
      <c r="Y4763" s="38">
        <f t="shared" si="413"/>
        <v>577.08799999999997</v>
      </c>
    </row>
    <row r="4764" spans="1:25" x14ac:dyDescent="0.2">
      <c r="A4764" s="37">
        <f t="shared" si="416"/>
        <v>4762</v>
      </c>
      <c r="B4764" s="38">
        <v>576.81600000000003</v>
      </c>
      <c r="H4764" s="37">
        <f t="shared" si="417"/>
        <v>4762</v>
      </c>
      <c r="I4764" s="42">
        <f t="shared" si="414"/>
        <v>576.90779392338175</v>
      </c>
      <c r="O4764" s="43"/>
      <c r="P4764" s="43"/>
      <c r="X4764" s="37">
        <f t="shared" si="415"/>
        <v>4767</v>
      </c>
      <c r="Y4764" s="38">
        <f t="shared" si="413"/>
        <v>577.15599999999995</v>
      </c>
    </row>
    <row r="4765" spans="1:25" x14ac:dyDescent="0.2">
      <c r="A4765" s="37">
        <f t="shared" si="416"/>
        <v>4763</v>
      </c>
      <c r="B4765" s="38">
        <v>576.88400000000001</v>
      </c>
      <c r="H4765" s="37">
        <f t="shared" si="417"/>
        <v>4763</v>
      </c>
      <c r="I4765" s="42">
        <f t="shared" si="414"/>
        <v>576.97595772787315</v>
      </c>
      <c r="O4765" s="43"/>
      <c r="P4765" s="43"/>
      <c r="X4765" s="37">
        <f t="shared" si="415"/>
        <v>4768</v>
      </c>
      <c r="Y4765" s="38">
        <f t="shared" si="413"/>
        <v>577.22400000000005</v>
      </c>
    </row>
    <row r="4766" spans="1:25" x14ac:dyDescent="0.2">
      <c r="A4766" s="37">
        <f t="shared" si="416"/>
        <v>4764</v>
      </c>
      <c r="B4766" s="38">
        <v>576.952</v>
      </c>
      <c r="H4766" s="37">
        <f t="shared" si="417"/>
        <v>4764</v>
      </c>
      <c r="I4766" s="42">
        <f t="shared" si="414"/>
        <v>577.04412153236456</v>
      </c>
      <c r="O4766" s="43"/>
      <c r="P4766" s="43"/>
      <c r="X4766" s="37">
        <f t="shared" si="415"/>
        <v>4769</v>
      </c>
      <c r="Y4766" s="38">
        <f t="shared" ref="Y4766:Y4829" si="418">SUM(Y$3997+((Y$4997-Y$3997)*((X4766-X$3997)/(X$4997-X$3997))))</f>
        <v>577.29200000000003</v>
      </c>
    </row>
    <row r="4767" spans="1:25" x14ac:dyDescent="0.2">
      <c r="A4767" s="37">
        <f t="shared" si="416"/>
        <v>4765</v>
      </c>
      <c r="B4767" s="38">
        <v>577.02</v>
      </c>
      <c r="H4767" s="37">
        <f t="shared" si="417"/>
        <v>4765</v>
      </c>
      <c r="I4767" s="42">
        <f t="shared" si="414"/>
        <v>577.11228533685596</v>
      </c>
      <c r="O4767" s="43"/>
      <c r="P4767" s="43"/>
      <c r="X4767" s="37">
        <f t="shared" si="415"/>
        <v>4770</v>
      </c>
      <c r="Y4767" s="38">
        <f t="shared" si="418"/>
        <v>577.36</v>
      </c>
    </row>
    <row r="4768" spans="1:25" x14ac:dyDescent="0.2">
      <c r="A4768" s="37">
        <f t="shared" si="416"/>
        <v>4766</v>
      </c>
      <c r="B4768" s="38">
        <v>577.08799999999997</v>
      </c>
      <c r="H4768" s="37">
        <f t="shared" si="417"/>
        <v>4766</v>
      </c>
      <c r="I4768" s="42">
        <f t="shared" si="414"/>
        <v>577.18044914134737</v>
      </c>
      <c r="O4768" s="43"/>
      <c r="P4768" s="43"/>
      <c r="X4768" s="37">
        <f t="shared" si="415"/>
        <v>4771</v>
      </c>
      <c r="Y4768" s="38">
        <f t="shared" si="418"/>
        <v>577.428</v>
      </c>
    </row>
    <row r="4769" spans="1:25" x14ac:dyDescent="0.2">
      <c r="A4769" s="37">
        <f t="shared" si="416"/>
        <v>4767</v>
      </c>
      <c r="B4769" s="38">
        <v>577.15599999999995</v>
      </c>
      <c r="H4769" s="37">
        <f t="shared" si="417"/>
        <v>4767</v>
      </c>
      <c r="I4769" s="42">
        <f t="shared" si="414"/>
        <v>577.24861294583877</v>
      </c>
      <c r="O4769" s="43"/>
      <c r="P4769" s="43"/>
      <c r="X4769" s="37">
        <f t="shared" si="415"/>
        <v>4772</v>
      </c>
      <c r="Y4769" s="38">
        <f t="shared" si="418"/>
        <v>577.49599999999998</v>
      </c>
    </row>
    <row r="4770" spans="1:25" x14ac:dyDescent="0.2">
      <c r="A4770" s="37">
        <f t="shared" si="416"/>
        <v>4768</v>
      </c>
      <c r="B4770" s="38">
        <v>577.22400000000005</v>
      </c>
      <c r="H4770" s="37">
        <f t="shared" si="417"/>
        <v>4768</v>
      </c>
      <c r="I4770" s="42">
        <f t="shared" si="414"/>
        <v>577.31677675033018</v>
      </c>
      <c r="O4770" s="43"/>
      <c r="P4770" s="43"/>
      <c r="X4770" s="37">
        <f t="shared" si="415"/>
        <v>4773</v>
      </c>
      <c r="Y4770" s="38">
        <f t="shared" si="418"/>
        <v>577.56399999999996</v>
      </c>
    </row>
    <row r="4771" spans="1:25" x14ac:dyDescent="0.2">
      <c r="A4771" s="37">
        <f t="shared" si="416"/>
        <v>4769</v>
      </c>
      <c r="B4771" s="38">
        <v>577.29200000000003</v>
      </c>
      <c r="H4771" s="37">
        <f t="shared" si="417"/>
        <v>4769</v>
      </c>
      <c r="I4771" s="42">
        <f t="shared" si="414"/>
        <v>577.38494055482158</v>
      </c>
      <c r="O4771" s="43"/>
      <c r="P4771" s="43"/>
      <c r="X4771" s="37">
        <f t="shared" si="415"/>
        <v>4774</v>
      </c>
      <c r="Y4771" s="38">
        <f t="shared" si="418"/>
        <v>577.63200000000006</v>
      </c>
    </row>
    <row r="4772" spans="1:25" x14ac:dyDescent="0.2">
      <c r="A4772" s="37">
        <f t="shared" si="416"/>
        <v>4770</v>
      </c>
      <c r="B4772" s="38">
        <v>577.36</v>
      </c>
      <c r="H4772" s="37">
        <f t="shared" si="417"/>
        <v>4770</v>
      </c>
      <c r="I4772" s="42">
        <f t="shared" ref="I4772:I4835" si="419">SUM($F$48+(($F$49-$F$48)*((H4772-$E$48)/($E$49-$E$48))))</f>
        <v>577.45310435931299</v>
      </c>
      <c r="O4772" s="43"/>
      <c r="P4772" s="43"/>
      <c r="X4772" s="37">
        <f t="shared" si="415"/>
        <v>4775</v>
      </c>
      <c r="Y4772" s="38">
        <f t="shared" si="418"/>
        <v>577.70000000000005</v>
      </c>
    </row>
    <row r="4773" spans="1:25" x14ac:dyDescent="0.2">
      <c r="A4773" s="37">
        <f t="shared" si="416"/>
        <v>4771</v>
      </c>
      <c r="B4773" s="38">
        <v>577.428</v>
      </c>
      <c r="H4773" s="37">
        <f t="shared" si="417"/>
        <v>4771</v>
      </c>
      <c r="I4773" s="42">
        <f t="shared" si="419"/>
        <v>577.52126816380451</v>
      </c>
      <c r="O4773" s="43"/>
      <c r="P4773" s="43"/>
      <c r="X4773" s="37">
        <f t="shared" si="415"/>
        <v>4776</v>
      </c>
      <c r="Y4773" s="38">
        <f t="shared" si="418"/>
        <v>577.76800000000003</v>
      </c>
    </row>
    <row r="4774" spans="1:25" x14ac:dyDescent="0.2">
      <c r="A4774" s="37">
        <f t="shared" si="416"/>
        <v>4772</v>
      </c>
      <c r="B4774" s="38">
        <v>577.49599999999998</v>
      </c>
      <c r="H4774" s="37">
        <f t="shared" si="417"/>
        <v>4772</v>
      </c>
      <c r="I4774" s="42">
        <f t="shared" si="419"/>
        <v>577.58943196829591</v>
      </c>
      <c r="O4774" s="43"/>
      <c r="P4774" s="43"/>
      <c r="X4774" s="37">
        <f t="shared" si="415"/>
        <v>4777</v>
      </c>
      <c r="Y4774" s="38">
        <f t="shared" si="418"/>
        <v>577.83600000000001</v>
      </c>
    </row>
    <row r="4775" spans="1:25" x14ac:dyDescent="0.2">
      <c r="A4775" s="37">
        <f t="shared" si="416"/>
        <v>4773</v>
      </c>
      <c r="B4775" s="38">
        <v>577.56399999999996</v>
      </c>
      <c r="H4775" s="37">
        <f t="shared" si="417"/>
        <v>4773</v>
      </c>
      <c r="I4775" s="42">
        <f t="shared" si="419"/>
        <v>577.65759577278732</v>
      </c>
      <c r="O4775" s="43"/>
      <c r="P4775" s="43"/>
      <c r="X4775" s="37">
        <f t="shared" si="415"/>
        <v>4778</v>
      </c>
      <c r="Y4775" s="38">
        <f t="shared" si="418"/>
        <v>577.904</v>
      </c>
    </row>
    <row r="4776" spans="1:25" x14ac:dyDescent="0.2">
      <c r="A4776" s="37">
        <f t="shared" si="416"/>
        <v>4774</v>
      </c>
      <c r="B4776" s="38">
        <v>577.63200000000006</v>
      </c>
      <c r="H4776" s="37">
        <f t="shared" si="417"/>
        <v>4774</v>
      </c>
      <c r="I4776" s="42">
        <f t="shared" si="419"/>
        <v>577.72575957727872</v>
      </c>
      <c r="O4776" s="43"/>
      <c r="P4776" s="43"/>
      <c r="X4776" s="37">
        <f t="shared" si="415"/>
        <v>4779</v>
      </c>
      <c r="Y4776" s="38">
        <f t="shared" si="418"/>
        <v>577.97199999999998</v>
      </c>
    </row>
    <row r="4777" spans="1:25" x14ac:dyDescent="0.2">
      <c r="A4777" s="37">
        <f t="shared" si="416"/>
        <v>4775</v>
      </c>
      <c r="B4777" s="38">
        <v>577.70000000000005</v>
      </c>
      <c r="H4777" s="37">
        <f t="shared" si="417"/>
        <v>4775</v>
      </c>
      <c r="I4777" s="42">
        <f t="shared" si="419"/>
        <v>577.79392338177013</v>
      </c>
      <c r="O4777" s="43"/>
      <c r="P4777" s="43"/>
      <c r="X4777" s="37">
        <f t="shared" si="415"/>
        <v>4780</v>
      </c>
      <c r="Y4777" s="38">
        <f t="shared" si="418"/>
        <v>578.04</v>
      </c>
    </row>
    <row r="4778" spans="1:25" x14ac:dyDescent="0.2">
      <c r="A4778" s="37">
        <f t="shared" si="416"/>
        <v>4776</v>
      </c>
      <c r="B4778" s="38">
        <v>577.76800000000003</v>
      </c>
      <c r="H4778" s="37">
        <f t="shared" si="417"/>
        <v>4776</v>
      </c>
      <c r="I4778" s="42">
        <f t="shared" si="419"/>
        <v>577.86208718626153</v>
      </c>
      <c r="O4778" s="43"/>
      <c r="P4778" s="43"/>
      <c r="X4778" s="37">
        <f t="shared" si="415"/>
        <v>4781</v>
      </c>
      <c r="Y4778" s="38">
        <f t="shared" si="418"/>
        <v>578.10799999999995</v>
      </c>
    </row>
    <row r="4779" spans="1:25" x14ac:dyDescent="0.2">
      <c r="A4779" s="37">
        <f t="shared" si="416"/>
        <v>4777</v>
      </c>
      <c r="B4779" s="38">
        <v>577.83600000000001</v>
      </c>
      <c r="H4779" s="37">
        <f t="shared" si="417"/>
        <v>4777</v>
      </c>
      <c r="I4779" s="42">
        <f t="shared" si="419"/>
        <v>577.93025099075294</v>
      </c>
      <c r="O4779" s="43"/>
      <c r="P4779" s="43"/>
      <c r="X4779" s="37">
        <f t="shared" si="415"/>
        <v>4782</v>
      </c>
      <c r="Y4779" s="38">
        <f t="shared" si="418"/>
        <v>578.17600000000004</v>
      </c>
    </row>
    <row r="4780" spans="1:25" x14ac:dyDescent="0.2">
      <c r="A4780" s="37">
        <f t="shared" si="416"/>
        <v>4778</v>
      </c>
      <c r="B4780" s="38">
        <v>577.904</v>
      </c>
      <c r="H4780" s="37">
        <f t="shared" si="417"/>
        <v>4778</v>
      </c>
      <c r="I4780" s="42">
        <f t="shared" si="419"/>
        <v>577.99841479524434</v>
      </c>
      <c r="O4780" s="43"/>
      <c r="P4780" s="43"/>
      <c r="X4780" s="37">
        <f t="shared" si="415"/>
        <v>4783</v>
      </c>
      <c r="Y4780" s="38">
        <f t="shared" si="418"/>
        <v>578.24400000000003</v>
      </c>
    </row>
    <row r="4781" spans="1:25" x14ac:dyDescent="0.2">
      <c r="A4781" s="37">
        <f t="shared" si="416"/>
        <v>4779</v>
      </c>
      <c r="B4781" s="38">
        <v>577.97199999999998</v>
      </c>
      <c r="H4781" s="37">
        <f t="shared" si="417"/>
        <v>4779</v>
      </c>
      <c r="I4781" s="42">
        <f t="shared" si="419"/>
        <v>578.06657859973575</v>
      </c>
      <c r="O4781" s="43"/>
      <c r="P4781" s="43"/>
      <c r="X4781" s="37">
        <f t="shared" si="415"/>
        <v>4784</v>
      </c>
      <c r="Y4781" s="38">
        <f t="shared" si="418"/>
        <v>578.31200000000001</v>
      </c>
    </row>
    <row r="4782" spans="1:25" x14ac:dyDescent="0.2">
      <c r="A4782" s="37">
        <f t="shared" si="416"/>
        <v>4780</v>
      </c>
      <c r="B4782" s="38">
        <v>578.04</v>
      </c>
      <c r="H4782" s="37">
        <f t="shared" si="417"/>
        <v>4780</v>
      </c>
      <c r="I4782" s="42">
        <f t="shared" si="419"/>
        <v>578.13474240422715</v>
      </c>
      <c r="O4782" s="43"/>
      <c r="P4782" s="43"/>
      <c r="X4782" s="37">
        <f t="shared" si="415"/>
        <v>4785</v>
      </c>
      <c r="Y4782" s="38">
        <f t="shared" si="418"/>
        <v>578.38</v>
      </c>
    </row>
    <row r="4783" spans="1:25" x14ac:dyDescent="0.2">
      <c r="A4783" s="37">
        <f t="shared" si="416"/>
        <v>4781</v>
      </c>
      <c r="B4783" s="38">
        <v>578.10799999999995</v>
      </c>
      <c r="H4783" s="37">
        <f t="shared" si="417"/>
        <v>4781</v>
      </c>
      <c r="I4783" s="42">
        <f t="shared" si="419"/>
        <v>578.20290620871856</v>
      </c>
      <c r="O4783" s="43"/>
      <c r="P4783" s="43"/>
      <c r="X4783" s="37">
        <f t="shared" si="415"/>
        <v>4786</v>
      </c>
      <c r="Y4783" s="38">
        <f t="shared" si="418"/>
        <v>578.44799999999998</v>
      </c>
    </row>
    <row r="4784" spans="1:25" x14ac:dyDescent="0.2">
      <c r="A4784" s="37">
        <f t="shared" si="416"/>
        <v>4782</v>
      </c>
      <c r="B4784" s="38">
        <v>578.17600000000004</v>
      </c>
      <c r="H4784" s="37">
        <f t="shared" si="417"/>
        <v>4782</v>
      </c>
      <c r="I4784" s="42">
        <f t="shared" si="419"/>
        <v>578.27107001320996</v>
      </c>
      <c r="O4784" s="43"/>
      <c r="P4784" s="43"/>
      <c r="X4784" s="37">
        <f t="shared" si="415"/>
        <v>4787</v>
      </c>
      <c r="Y4784" s="38">
        <f t="shared" si="418"/>
        <v>578.51599999999996</v>
      </c>
    </row>
    <row r="4785" spans="1:25" x14ac:dyDescent="0.2">
      <c r="A4785" s="37">
        <f t="shared" si="416"/>
        <v>4783</v>
      </c>
      <c r="B4785" s="38">
        <v>578.24400000000003</v>
      </c>
      <c r="H4785" s="37">
        <f t="shared" si="417"/>
        <v>4783</v>
      </c>
      <c r="I4785" s="42">
        <f t="shared" si="419"/>
        <v>578.33923381770137</v>
      </c>
      <c r="O4785" s="43"/>
      <c r="P4785" s="43"/>
      <c r="X4785" s="37">
        <f t="shared" si="415"/>
        <v>4788</v>
      </c>
      <c r="Y4785" s="38">
        <f t="shared" si="418"/>
        <v>578.58400000000006</v>
      </c>
    </row>
    <row r="4786" spans="1:25" x14ac:dyDescent="0.2">
      <c r="A4786" s="37">
        <f t="shared" si="416"/>
        <v>4784</v>
      </c>
      <c r="B4786" s="38">
        <v>578.31200000000001</v>
      </c>
      <c r="H4786" s="37">
        <f t="shared" si="417"/>
        <v>4784</v>
      </c>
      <c r="I4786" s="42">
        <f t="shared" si="419"/>
        <v>578.40739762219278</v>
      </c>
      <c r="O4786" s="43"/>
      <c r="P4786" s="43"/>
      <c r="X4786" s="37">
        <f t="shared" si="415"/>
        <v>4789</v>
      </c>
      <c r="Y4786" s="38">
        <f t="shared" si="418"/>
        <v>578.65200000000004</v>
      </c>
    </row>
    <row r="4787" spans="1:25" x14ac:dyDescent="0.2">
      <c r="A4787" s="37">
        <f t="shared" si="416"/>
        <v>4785</v>
      </c>
      <c r="B4787" s="38">
        <v>578.38</v>
      </c>
      <c r="H4787" s="37">
        <f t="shared" si="417"/>
        <v>4785</v>
      </c>
      <c r="I4787" s="42">
        <f t="shared" si="419"/>
        <v>578.47556142668429</v>
      </c>
      <c r="O4787" s="43"/>
      <c r="P4787" s="43"/>
      <c r="X4787" s="37">
        <f t="shared" si="415"/>
        <v>4790</v>
      </c>
      <c r="Y4787" s="38">
        <f t="shared" si="418"/>
        <v>578.72</v>
      </c>
    </row>
    <row r="4788" spans="1:25" x14ac:dyDescent="0.2">
      <c r="A4788" s="37">
        <f t="shared" si="416"/>
        <v>4786</v>
      </c>
      <c r="B4788" s="38">
        <v>578.44799999999998</v>
      </c>
      <c r="H4788" s="37">
        <f t="shared" si="417"/>
        <v>4786</v>
      </c>
      <c r="I4788" s="42">
        <f t="shared" si="419"/>
        <v>578.5437252311757</v>
      </c>
      <c r="O4788" s="43"/>
      <c r="P4788" s="43"/>
      <c r="X4788" s="37">
        <f t="shared" si="415"/>
        <v>4791</v>
      </c>
      <c r="Y4788" s="38">
        <f t="shared" si="418"/>
        <v>578.78800000000001</v>
      </c>
    </row>
    <row r="4789" spans="1:25" x14ac:dyDescent="0.2">
      <c r="A4789" s="37">
        <f t="shared" si="416"/>
        <v>4787</v>
      </c>
      <c r="B4789" s="38">
        <v>578.51599999999996</v>
      </c>
      <c r="H4789" s="37">
        <f t="shared" si="417"/>
        <v>4787</v>
      </c>
      <c r="I4789" s="42">
        <f t="shared" si="419"/>
        <v>578.6118890356671</v>
      </c>
      <c r="O4789" s="43"/>
      <c r="P4789" s="43"/>
      <c r="X4789" s="37">
        <f t="shared" si="415"/>
        <v>4792</v>
      </c>
      <c r="Y4789" s="38">
        <f t="shared" si="418"/>
        <v>578.85599999999999</v>
      </c>
    </row>
    <row r="4790" spans="1:25" x14ac:dyDescent="0.2">
      <c r="A4790" s="37">
        <f t="shared" si="416"/>
        <v>4788</v>
      </c>
      <c r="B4790" s="38">
        <v>578.58400000000006</v>
      </c>
      <c r="H4790" s="37">
        <f t="shared" si="417"/>
        <v>4788</v>
      </c>
      <c r="I4790" s="42">
        <f t="shared" si="419"/>
        <v>578.68005284015851</v>
      </c>
      <c r="O4790" s="43"/>
      <c r="P4790" s="43"/>
      <c r="X4790" s="37">
        <f t="shared" si="415"/>
        <v>4793</v>
      </c>
      <c r="Y4790" s="38">
        <f t="shared" si="418"/>
        <v>578.92399999999998</v>
      </c>
    </row>
    <row r="4791" spans="1:25" x14ac:dyDescent="0.2">
      <c r="A4791" s="37">
        <f t="shared" si="416"/>
        <v>4789</v>
      </c>
      <c r="B4791" s="38">
        <v>578.65200000000004</v>
      </c>
      <c r="H4791" s="37">
        <f t="shared" si="417"/>
        <v>4789</v>
      </c>
      <c r="I4791" s="42">
        <f t="shared" si="419"/>
        <v>578.74821664464991</v>
      </c>
      <c r="O4791" s="43"/>
      <c r="P4791" s="43"/>
      <c r="X4791" s="37">
        <f t="shared" si="415"/>
        <v>4794</v>
      </c>
      <c r="Y4791" s="38">
        <f t="shared" si="418"/>
        <v>578.99199999999996</v>
      </c>
    </row>
    <row r="4792" spans="1:25" x14ac:dyDescent="0.2">
      <c r="A4792" s="37">
        <f t="shared" si="416"/>
        <v>4790</v>
      </c>
      <c r="B4792" s="38">
        <v>578.72</v>
      </c>
      <c r="H4792" s="37">
        <f t="shared" si="417"/>
        <v>4790</v>
      </c>
      <c r="I4792" s="42">
        <f t="shared" si="419"/>
        <v>578.81638044914132</v>
      </c>
      <c r="O4792" s="43"/>
      <c r="P4792" s="43"/>
      <c r="X4792" s="37">
        <f t="shared" si="415"/>
        <v>4795</v>
      </c>
      <c r="Y4792" s="38">
        <f t="shared" si="418"/>
        <v>579.05999999999995</v>
      </c>
    </row>
    <row r="4793" spans="1:25" x14ac:dyDescent="0.2">
      <c r="A4793" s="37">
        <f t="shared" si="416"/>
        <v>4791</v>
      </c>
      <c r="B4793" s="38">
        <v>578.78800000000001</v>
      </c>
      <c r="H4793" s="37">
        <f t="shared" si="417"/>
        <v>4791</v>
      </c>
      <c r="I4793" s="42">
        <f t="shared" si="419"/>
        <v>578.88454425363273</v>
      </c>
      <c r="O4793" s="43"/>
      <c r="P4793" s="43"/>
      <c r="X4793" s="37">
        <f t="shared" si="415"/>
        <v>4796</v>
      </c>
      <c r="Y4793" s="38">
        <f t="shared" si="418"/>
        <v>579.12800000000004</v>
      </c>
    </row>
    <row r="4794" spans="1:25" x14ac:dyDescent="0.2">
      <c r="A4794" s="37">
        <f t="shared" si="416"/>
        <v>4792</v>
      </c>
      <c r="B4794" s="38">
        <v>578.85599999999999</v>
      </c>
      <c r="H4794" s="37">
        <f t="shared" si="417"/>
        <v>4792</v>
      </c>
      <c r="I4794" s="42">
        <f t="shared" si="419"/>
        <v>578.95270805812413</v>
      </c>
      <c r="O4794" s="43"/>
      <c r="P4794" s="43"/>
      <c r="X4794" s="37">
        <f t="shared" si="415"/>
        <v>4797</v>
      </c>
      <c r="Y4794" s="38">
        <f t="shared" si="418"/>
        <v>579.19600000000003</v>
      </c>
    </row>
    <row r="4795" spans="1:25" x14ac:dyDescent="0.2">
      <c r="A4795" s="37">
        <f t="shared" si="416"/>
        <v>4793</v>
      </c>
      <c r="B4795" s="38">
        <v>578.92399999999998</v>
      </c>
      <c r="H4795" s="37">
        <f t="shared" si="417"/>
        <v>4793</v>
      </c>
      <c r="I4795" s="42">
        <f t="shared" si="419"/>
        <v>579.02087186261554</v>
      </c>
      <c r="O4795" s="43"/>
      <c r="P4795" s="43"/>
      <c r="X4795" s="37">
        <f t="shared" si="415"/>
        <v>4798</v>
      </c>
      <c r="Y4795" s="38">
        <f t="shared" si="418"/>
        <v>579.26400000000001</v>
      </c>
    </row>
    <row r="4796" spans="1:25" x14ac:dyDescent="0.2">
      <c r="A4796" s="37">
        <f t="shared" si="416"/>
        <v>4794</v>
      </c>
      <c r="B4796" s="38">
        <v>578.99199999999996</v>
      </c>
      <c r="H4796" s="37">
        <f t="shared" si="417"/>
        <v>4794</v>
      </c>
      <c r="I4796" s="42">
        <f t="shared" si="419"/>
        <v>579.08903566710694</v>
      </c>
      <c r="O4796" s="43"/>
      <c r="P4796" s="43"/>
      <c r="X4796" s="37">
        <f t="shared" si="415"/>
        <v>4799</v>
      </c>
      <c r="Y4796" s="38">
        <f t="shared" si="418"/>
        <v>579.33199999999999</v>
      </c>
    </row>
    <row r="4797" spans="1:25" x14ac:dyDescent="0.2">
      <c r="A4797" s="37">
        <f t="shared" si="416"/>
        <v>4795</v>
      </c>
      <c r="B4797" s="38">
        <v>579.05999999999995</v>
      </c>
      <c r="H4797" s="37">
        <f t="shared" si="417"/>
        <v>4795</v>
      </c>
      <c r="I4797" s="42">
        <f t="shared" si="419"/>
        <v>579.15719947159835</v>
      </c>
      <c r="O4797" s="43"/>
      <c r="P4797" s="43"/>
      <c r="X4797" s="37">
        <f t="shared" si="415"/>
        <v>4800</v>
      </c>
      <c r="Y4797" s="38">
        <f t="shared" si="418"/>
        <v>579.4</v>
      </c>
    </row>
    <row r="4798" spans="1:25" x14ac:dyDescent="0.2">
      <c r="A4798" s="37">
        <f t="shared" si="416"/>
        <v>4796</v>
      </c>
      <c r="B4798" s="38">
        <v>579.12800000000004</v>
      </c>
      <c r="H4798" s="37">
        <f t="shared" si="417"/>
        <v>4796</v>
      </c>
      <c r="I4798" s="42">
        <f t="shared" si="419"/>
        <v>579.22536327608975</v>
      </c>
      <c r="O4798" s="43"/>
      <c r="P4798" s="43"/>
      <c r="X4798" s="37">
        <f t="shared" si="415"/>
        <v>4801</v>
      </c>
      <c r="Y4798" s="38">
        <f t="shared" si="418"/>
        <v>579.46799999999996</v>
      </c>
    </row>
    <row r="4799" spans="1:25" x14ac:dyDescent="0.2">
      <c r="A4799" s="37">
        <f t="shared" si="416"/>
        <v>4797</v>
      </c>
      <c r="B4799" s="38">
        <v>579.19600000000003</v>
      </c>
      <c r="H4799" s="37">
        <f t="shared" si="417"/>
        <v>4797</v>
      </c>
      <c r="I4799" s="42">
        <f t="shared" si="419"/>
        <v>579.29352708058116</v>
      </c>
      <c r="O4799" s="43"/>
      <c r="P4799" s="43"/>
      <c r="X4799" s="37">
        <f t="shared" si="415"/>
        <v>4802</v>
      </c>
      <c r="Y4799" s="38">
        <f t="shared" si="418"/>
        <v>579.53600000000006</v>
      </c>
    </row>
    <row r="4800" spans="1:25" x14ac:dyDescent="0.2">
      <c r="A4800" s="37">
        <f t="shared" si="416"/>
        <v>4798</v>
      </c>
      <c r="B4800" s="38">
        <v>579.26400000000001</v>
      </c>
      <c r="H4800" s="37">
        <f t="shared" si="417"/>
        <v>4798</v>
      </c>
      <c r="I4800" s="42">
        <f t="shared" si="419"/>
        <v>579.36169088507268</v>
      </c>
      <c r="O4800" s="43"/>
      <c r="P4800" s="43"/>
      <c r="X4800" s="37">
        <f t="shared" si="415"/>
        <v>4803</v>
      </c>
      <c r="Y4800" s="38">
        <f t="shared" si="418"/>
        <v>579.60400000000004</v>
      </c>
    </row>
    <row r="4801" spans="1:25" x14ac:dyDescent="0.2">
      <c r="A4801" s="37">
        <f t="shared" si="416"/>
        <v>4799</v>
      </c>
      <c r="B4801" s="38">
        <v>579.33199999999999</v>
      </c>
      <c r="H4801" s="37">
        <f t="shared" si="417"/>
        <v>4799</v>
      </c>
      <c r="I4801" s="42">
        <f t="shared" si="419"/>
        <v>579.42985468956408</v>
      </c>
      <c r="O4801" s="43"/>
      <c r="P4801" s="43"/>
      <c r="X4801" s="37">
        <f t="shared" si="415"/>
        <v>4804</v>
      </c>
      <c r="Y4801" s="38">
        <f t="shared" si="418"/>
        <v>579.67200000000003</v>
      </c>
    </row>
    <row r="4802" spans="1:25" x14ac:dyDescent="0.2">
      <c r="A4802" s="37">
        <f t="shared" si="416"/>
        <v>4800</v>
      </c>
      <c r="B4802" s="38">
        <v>579.4</v>
      </c>
      <c r="H4802" s="37">
        <f t="shared" si="417"/>
        <v>4800</v>
      </c>
      <c r="I4802" s="42">
        <f t="shared" si="419"/>
        <v>579.49801849405549</v>
      </c>
      <c r="O4802" s="43"/>
      <c r="P4802" s="43"/>
      <c r="X4802" s="37">
        <f t="shared" si="415"/>
        <v>4805</v>
      </c>
      <c r="Y4802" s="38">
        <f t="shared" si="418"/>
        <v>579.74</v>
      </c>
    </row>
    <row r="4803" spans="1:25" x14ac:dyDescent="0.2">
      <c r="A4803" s="37">
        <f t="shared" si="416"/>
        <v>4801</v>
      </c>
      <c r="B4803" s="38">
        <v>579.46799999999996</v>
      </c>
      <c r="H4803" s="37">
        <f t="shared" si="417"/>
        <v>4801</v>
      </c>
      <c r="I4803" s="42">
        <f t="shared" si="419"/>
        <v>579.56618229854689</v>
      </c>
      <c r="O4803" s="43"/>
      <c r="P4803" s="43"/>
      <c r="X4803" s="37">
        <f t="shared" si="415"/>
        <v>4806</v>
      </c>
      <c r="Y4803" s="38">
        <f t="shared" si="418"/>
        <v>579.80799999999999</v>
      </c>
    </row>
    <row r="4804" spans="1:25" x14ac:dyDescent="0.2">
      <c r="A4804" s="37">
        <f t="shared" si="416"/>
        <v>4802</v>
      </c>
      <c r="B4804" s="38">
        <v>579.53600000000006</v>
      </c>
      <c r="H4804" s="37">
        <f t="shared" si="417"/>
        <v>4802</v>
      </c>
      <c r="I4804" s="42">
        <f t="shared" si="419"/>
        <v>579.6343461030383</v>
      </c>
      <c r="O4804" s="43"/>
      <c r="P4804" s="43"/>
      <c r="X4804" s="37">
        <f t="shared" ref="X4804:X4867" si="420">X4803+1</f>
        <v>4807</v>
      </c>
      <c r="Y4804" s="38">
        <f t="shared" si="418"/>
        <v>579.87599999999998</v>
      </c>
    </row>
    <row r="4805" spans="1:25" x14ac:dyDescent="0.2">
      <c r="A4805" s="37">
        <f t="shared" si="416"/>
        <v>4803</v>
      </c>
      <c r="B4805" s="38">
        <v>579.60400000000004</v>
      </c>
      <c r="H4805" s="37">
        <f t="shared" si="417"/>
        <v>4803</v>
      </c>
      <c r="I4805" s="42">
        <f t="shared" si="419"/>
        <v>579.7025099075297</v>
      </c>
      <c r="O4805" s="43"/>
      <c r="P4805" s="43"/>
      <c r="X4805" s="37">
        <f t="shared" si="420"/>
        <v>4808</v>
      </c>
      <c r="Y4805" s="38">
        <f t="shared" si="418"/>
        <v>579.94399999999996</v>
      </c>
    </row>
    <row r="4806" spans="1:25" x14ac:dyDescent="0.2">
      <c r="A4806" s="37">
        <f t="shared" si="416"/>
        <v>4804</v>
      </c>
      <c r="B4806" s="38">
        <v>579.67200000000003</v>
      </c>
      <c r="H4806" s="37">
        <f t="shared" si="417"/>
        <v>4804</v>
      </c>
      <c r="I4806" s="42">
        <f t="shared" si="419"/>
        <v>579.77067371202111</v>
      </c>
      <c r="O4806" s="43"/>
      <c r="P4806" s="43"/>
      <c r="X4806" s="37">
        <f t="shared" si="420"/>
        <v>4809</v>
      </c>
      <c r="Y4806" s="38">
        <f t="shared" si="418"/>
        <v>580.01199999999994</v>
      </c>
    </row>
    <row r="4807" spans="1:25" x14ac:dyDescent="0.2">
      <c r="A4807" s="37">
        <f t="shared" si="416"/>
        <v>4805</v>
      </c>
      <c r="B4807" s="38">
        <v>579.74</v>
      </c>
      <c r="H4807" s="37">
        <f t="shared" si="417"/>
        <v>4805</v>
      </c>
      <c r="I4807" s="42">
        <f t="shared" si="419"/>
        <v>579.83883751651251</v>
      </c>
      <c r="O4807" s="43"/>
      <c r="P4807" s="43"/>
      <c r="X4807" s="37">
        <f t="shared" si="420"/>
        <v>4810</v>
      </c>
      <c r="Y4807" s="38">
        <f t="shared" si="418"/>
        <v>580.08000000000004</v>
      </c>
    </row>
    <row r="4808" spans="1:25" x14ac:dyDescent="0.2">
      <c r="A4808" s="37">
        <f t="shared" si="416"/>
        <v>4806</v>
      </c>
      <c r="B4808" s="38">
        <v>579.80799999999999</v>
      </c>
      <c r="H4808" s="37">
        <f t="shared" si="417"/>
        <v>4806</v>
      </c>
      <c r="I4808" s="42">
        <f t="shared" si="419"/>
        <v>579.90700132100392</v>
      </c>
      <c r="O4808" s="43"/>
      <c r="P4808" s="43"/>
      <c r="X4808" s="37">
        <f t="shared" si="420"/>
        <v>4811</v>
      </c>
      <c r="Y4808" s="38">
        <f t="shared" si="418"/>
        <v>580.14800000000002</v>
      </c>
    </row>
    <row r="4809" spans="1:25" x14ac:dyDescent="0.2">
      <c r="A4809" s="37">
        <f t="shared" ref="A4809:A4872" si="421">A4808+1</f>
        <v>4807</v>
      </c>
      <c r="B4809" s="38">
        <v>579.87599999999998</v>
      </c>
      <c r="H4809" s="37">
        <f t="shared" ref="H4809:H4872" si="422">H4808+1</f>
        <v>4807</v>
      </c>
      <c r="I4809" s="42">
        <f t="shared" si="419"/>
        <v>579.97516512549532</v>
      </c>
      <c r="O4809" s="43"/>
      <c r="P4809" s="43"/>
      <c r="X4809" s="37">
        <f t="shared" si="420"/>
        <v>4812</v>
      </c>
      <c r="Y4809" s="38">
        <f t="shared" si="418"/>
        <v>580.21600000000001</v>
      </c>
    </row>
    <row r="4810" spans="1:25" x14ac:dyDescent="0.2">
      <c r="A4810" s="37">
        <f t="shared" si="421"/>
        <v>4808</v>
      </c>
      <c r="B4810" s="38">
        <v>579.94399999999996</v>
      </c>
      <c r="H4810" s="37">
        <f t="shared" si="422"/>
        <v>4808</v>
      </c>
      <c r="I4810" s="42">
        <f t="shared" si="419"/>
        <v>580.04332892998673</v>
      </c>
      <c r="O4810" s="43"/>
      <c r="P4810" s="43"/>
      <c r="X4810" s="37">
        <f t="shared" si="420"/>
        <v>4813</v>
      </c>
      <c r="Y4810" s="38">
        <f t="shared" si="418"/>
        <v>580.28399999999999</v>
      </c>
    </row>
    <row r="4811" spans="1:25" x14ac:dyDescent="0.2">
      <c r="A4811" s="37">
        <f t="shared" si="421"/>
        <v>4809</v>
      </c>
      <c r="B4811" s="38">
        <v>580.01199999999994</v>
      </c>
      <c r="H4811" s="37">
        <f t="shared" si="422"/>
        <v>4809</v>
      </c>
      <c r="I4811" s="42">
        <f t="shared" si="419"/>
        <v>580.11149273447813</v>
      </c>
      <c r="O4811" s="43"/>
      <c r="P4811" s="43"/>
      <c r="X4811" s="37">
        <f t="shared" si="420"/>
        <v>4814</v>
      </c>
      <c r="Y4811" s="38">
        <f t="shared" si="418"/>
        <v>580.35199999999998</v>
      </c>
    </row>
    <row r="4812" spans="1:25" x14ac:dyDescent="0.2">
      <c r="A4812" s="37">
        <f t="shared" si="421"/>
        <v>4810</v>
      </c>
      <c r="B4812" s="38">
        <v>580.08000000000004</v>
      </c>
      <c r="H4812" s="37">
        <f t="shared" si="422"/>
        <v>4810</v>
      </c>
      <c r="I4812" s="42">
        <f t="shared" si="419"/>
        <v>580.17965653896954</v>
      </c>
      <c r="O4812" s="43"/>
      <c r="P4812" s="43"/>
      <c r="X4812" s="37">
        <f t="shared" si="420"/>
        <v>4815</v>
      </c>
      <c r="Y4812" s="38">
        <f t="shared" si="418"/>
        <v>580.41999999999996</v>
      </c>
    </row>
    <row r="4813" spans="1:25" x14ac:dyDescent="0.2">
      <c r="A4813" s="37">
        <f t="shared" si="421"/>
        <v>4811</v>
      </c>
      <c r="B4813" s="38">
        <v>580.14800000000002</v>
      </c>
      <c r="H4813" s="37">
        <f t="shared" si="422"/>
        <v>4811</v>
      </c>
      <c r="I4813" s="42">
        <f t="shared" si="419"/>
        <v>580.24782034346094</v>
      </c>
      <c r="O4813" s="43"/>
      <c r="P4813" s="43"/>
      <c r="X4813" s="37">
        <f t="shared" si="420"/>
        <v>4816</v>
      </c>
      <c r="Y4813" s="38">
        <f t="shared" si="418"/>
        <v>580.48800000000006</v>
      </c>
    </row>
    <row r="4814" spans="1:25" x14ac:dyDescent="0.2">
      <c r="A4814" s="37">
        <f t="shared" si="421"/>
        <v>4812</v>
      </c>
      <c r="B4814" s="38">
        <v>580.21600000000001</v>
      </c>
      <c r="H4814" s="37">
        <f t="shared" si="422"/>
        <v>4812</v>
      </c>
      <c r="I4814" s="42">
        <f t="shared" si="419"/>
        <v>580.31598414795235</v>
      </c>
      <c r="O4814" s="43"/>
      <c r="P4814" s="43"/>
      <c r="X4814" s="37">
        <f t="shared" si="420"/>
        <v>4817</v>
      </c>
      <c r="Y4814" s="38">
        <f t="shared" si="418"/>
        <v>580.55600000000004</v>
      </c>
    </row>
    <row r="4815" spans="1:25" x14ac:dyDescent="0.2">
      <c r="A4815" s="37">
        <f t="shared" si="421"/>
        <v>4813</v>
      </c>
      <c r="B4815" s="38">
        <v>580.28399999999999</v>
      </c>
      <c r="H4815" s="37">
        <f t="shared" si="422"/>
        <v>4813</v>
      </c>
      <c r="I4815" s="42">
        <f t="shared" si="419"/>
        <v>580.38414795244375</v>
      </c>
      <c r="O4815" s="43"/>
      <c r="P4815" s="43"/>
      <c r="X4815" s="37">
        <f t="shared" si="420"/>
        <v>4818</v>
      </c>
      <c r="Y4815" s="38">
        <f t="shared" si="418"/>
        <v>580.62400000000002</v>
      </c>
    </row>
    <row r="4816" spans="1:25" x14ac:dyDescent="0.2">
      <c r="A4816" s="37">
        <f t="shared" si="421"/>
        <v>4814</v>
      </c>
      <c r="B4816" s="38">
        <v>580.35199999999998</v>
      </c>
      <c r="H4816" s="37">
        <f t="shared" si="422"/>
        <v>4814</v>
      </c>
      <c r="I4816" s="42">
        <f t="shared" si="419"/>
        <v>580.45231175693527</v>
      </c>
      <c r="O4816" s="43"/>
      <c r="P4816" s="43"/>
      <c r="X4816" s="37">
        <f t="shared" si="420"/>
        <v>4819</v>
      </c>
      <c r="Y4816" s="38">
        <f t="shared" si="418"/>
        <v>580.69200000000001</v>
      </c>
    </row>
    <row r="4817" spans="1:25" x14ac:dyDescent="0.2">
      <c r="A4817" s="37">
        <f t="shared" si="421"/>
        <v>4815</v>
      </c>
      <c r="B4817" s="38">
        <v>580.41999999999996</v>
      </c>
      <c r="H4817" s="37">
        <f t="shared" si="422"/>
        <v>4815</v>
      </c>
      <c r="I4817" s="42">
        <f t="shared" si="419"/>
        <v>580.52047556142668</v>
      </c>
      <c r="O4817" s="43"/>
      <c r="P4817" s="43"/>
      <c r="X4817" s="37">
        <f t="shared" si="420"/>
        <v>4820</v>
      </c>
      <c r="Y4817" s="38">
        <f t="shared" si="418"/>
        <v>580.76</v>
      </c>
    </row>
    <row r="4818" spans="1:25" x14ac:dyDescent="0.2">
      <c r="A4818" s="37">
        <f t="shared" si="421"/>
        <v>4816</v>
      </c>
      <c r="B4818" s="38">
        <v>580.48800000000006</v>
      </c>
      <c r="H4818" s="37">
        <f t="shared" si="422"/>
        <v>4816</v>
      </c>
      <c r="I4818" s="42">
        <f t="shared" si="419"/>
        <v>580.58863936591808</v>
      </c>
      <c r="O4818" s="43"/>
      <c r="P4818" s="43"/>
      <c r="X4818" s="37">
        <f t="shared" si="420"/>
        <v>4821</v>
      </c>
      <c r="Y4818" s="38">
        <f t="shared" si="418"/>
        <v>580.82799999999997</v>
      </c>
    </row>
    <row r="4819" spans="1:25" x14ac:dyDescent="0.2">
      <c r="A4819" s="37">
        <f t="shared" si="421"/>
        <v>4817</v>
      </c>
      <c r="B4819" s="38">
        <v>580.55600000000004</v>
      </c>
      <c r="H4819" s="37">
        <f t="shared" si="422"/>
        <v>4817</v>
      </c>
      <c r="I4819" s="42">
        <f t="shared" si="419"/>
        <v>580.65680317040949</v>
      </c>
      <c r="O4819" s="43"/>
      <c r="P4819" s="43"/>
      <c r="X4819" s="37">
        <f t="shared" si="420"/>
        <v>4822</v>
      </c>
      <c r="Y4819" s="38">
        <f t="shared" si="418"/>
        <v>580.89599999999996</v>
      </c>
    </row>
    <row r="4820" spans="1:25" x14ac:dyDescent="0.2">
      <c r="A4820" s="37">
        <f t="shared" si="421"/>
        <v>4818</v>
      </c>
      <c r="B4820" s="38">
        <v>580.62400000000002</v>
      </c>
      <c r="H4820" s="37">
        <f t="shared" si="422"/>
        <v>4818</v>
      </c>
      <c r="I4820" s="42">
        <f t="shared" si="419"/>
        <v>580.72496697490089</v>
      </c>
      <c r="O4820" s="43"/>
      <c r="P4820" s="43"/>
      <c r="X4820" s="37">
        <f t="shared" si="420"/>
        <v>4823</v>
      </c>
      <c r="Y4820" s="38">
        <f t="shared" si="418"/>
        <v>580.96399999999994</v>
      </c>
    </row>
    <row r="4821" spans="1:25" x14ac:dyDescent="0.2">
      <c r="A4821" s="37">
        <f t="shared" si="421"/>
        <v>4819</v>
      </c>
      <c r="B4821" s="38">
        <v>580.69200000000001</v>
      </c>
      <c r="H4821" s="37">
        <f t="shared" si="422"/>
        <v>4819</v>
      </c>
      <c r="I4821" s="42">
        <f t="shared" si="419"/>
        <v>580.7931307793923</v>
      </c>
      <c r="O4821" s="43"/>
      <c r="P4821" s="43"/>
      <c r="X4821" s="37">
        <f t="shared" si="420"/>
        <v>4824</v>
      </c>
      <c r="Y4821" s="38">
        <f t="shared" si="418"/>
        <v>581.03200000000004</v>
      </c>
    </row>
    <row r="4822" spans="1:25" x14ac:dyDescent="0.2">
      <c r="A4822" s="37">
        <f t="shared" si="421"/>
        <v>4820</v>
      </c>
      <c r="B4822" s="38">
        <v>580.76</v>
      </c>
      <c r="H4822" s="37">
        <f t="shared" si="422"/>
        <v>4820</v>
      </c>
      <c r="I4822" s="42">
        <f t="shared" si="419"/>
        <v>580.8612945838837</v>
      </c>
      <c r="O4822" s="43"/>
      <c r="P4822" s="43"/>
      <c r="X4822" s="37">
        <f t="shared" si="420"/>
        <v>4825</v>
      </c>
      <c r="Y4822" s="38">
        <f t="shared" si="418"/>
        <v>581.1</v>
      </c>
    </row>
    <row r="4823" spans="1:25" x14ac:dyDescent="0.2">
      <c r="A4823" s="37">
        <f t="shared" si="421"/>
        <v>4821</v>
      </c>
      <c r="B4823" s="38">
        <v>580.82799999999997</v>
      </c>
      <c r="H4823" s="37">
        <f t="shared" si="422"/>
        <v>4821</v>
      </c>
      <c r="I4823" s="42">
        <f t="shared" si="419"/>
        <v>580.92945838837511</v>
      </c>
      <c r="O4823" s="43"/>
      <c r="P4823" s="43"/>
      <c r="X4823" s="37">
        <f t="shared" si="420"/>
        <v>4826</v>
      </c>
      <c r="Y4823" s="38">
        <f t="shared" si="418"/>
        <v>581.16800000000001</v>
      </c>
    </row>
    <row r="4824" spans="1:25" x14ac:dyDescent="0.2">
      <c r="A4824" s="37">
        <f t="shared" si="421"/>
        <v>4822</v>
      </c>
      <c r="B4824" s="38">
        <v>580.89599999999996</v>
      </c>
      <c r="H4824" s="37">
        <f t="shared" si="422"/>
        <v>4822</v>
      </c>
      <c r="I4824" s="42">
        <f t="shared" si="419"/>
        <v>580.99762219286652</v>
      </c>
      <c r="O4824" s="43"/>
      <c r="P4824" s="43"/>
      <c r="X4824" s="37">
        <f t="shared" si="420"/>
        <v>4827</v>
      </c>
      <c r="Y4824" s="38">
        <f t="shared" si="418"/>
        <v>581.23599999999999</v>
      </c>
    </row>
    <row r="4825" spans="1:25" x14ac:dyDescent="0.2">
      <c r="A4825" s="37">
        <f t="shared" si="421"/>
        <v>4823</v>
      </c>
      <c r="B4825" s="38">
        <v>580.96399999999994</v>
      </c>
      <c r="H4825" s="37">
        <f t="shared" si="422"/>
        <v>4823</v>
      </c>
      <c r="I4825" s="42">
        <f t="shared" si="419"/>
        <v>581.06578599735792</v>
      </c>
      <c r="O4825" s="43"/>
      <c r="P4825" s="43"/>
      <c r="X4825" s="37">
        <f t="shared" si="420"/>
        <v>4828</v>
      </c>
      <c r="Y4825" s="38">
        <f t="shared" si="418"/>
        <v>581.30399999999997</v>
      </c>
    </row>
    <row r="4826" spans="1:25" x14ac:dyDescent="0.2">
      <c r="A4826" s="37">
        <f t="shared" si="421"/>
        <v>4824</v>
      </c>
      <c r="B4826" s="38">
        <v>581.03200000000004</v>
      </c>
      <c r="H4826" s="37">
        <f t="shared" si="422"/>
        <v>4824</v>
      </c>
      <c r="I4826" s="42">
        <f t="shared" si="419"/>
        <v>581.13394980184933</v>
      </c>
      <c r="O4826" s="43"/>
      <c r="P4826" s="43"/>
      <c r="X4826" s="37">
        <f t="shared" si="420"/>
        <v>4829</v>
      </c>
      <c r="Y4826" s="38">
        <f t="shared" si="418"/>
        <v>581.37199999999996</v>
      </c>
    </row>
    <row r="4827" spans="1:25" x14ac:dyDescent="0.2">
      <c r="A4827" s="37">
        <f t="shared" si="421"/>
        <v>4825</v>
      </c>
      <c r="B4827" s="38">
        <v>581.1</v>
      </c>
      <c r="H4827" s="37">
        <f t="shared" si="422"/>
        <v>4825</v>
      </c>
      <c r="I4827" s="42">
        <f t="shared" si="419"/>
        <v>581.20211360634073</v>
      </c>
      <c r="O4827" s="43"/>
      <c r="P4827" s="43"/>
      <c r="X4827" s="37">
        <f t="shared" si="420"/>
        <v>4830</v>
      </c>
      <c r="Y4827" s="38">
        <f t="shared" si="418"/>
        <v>581.44000000000005</v>
      </c>
    </row>
    <row r="4828" spans="1:25" x14ac:dyDescent="0.2">
      <c r="A4828" s="37">
        <f t="shared" si="421"/>
        <v>4826</v>
      </c>
      <c r="B4828" s="38">
        <v>581.16800000000001</v>
      </c>
      <c r="H4828" s="37">
        <f t="shared" si="422"/>
        <v>4826</v>
      </c>
      <c r="I4828" s="42">
        <f t="shared" si="419"/>
        <v>581.27027741083214</v>
      </c>
      <c r="O4828" s="43"/>
      <c r="P4828" s="43"/>
      <c r="X4828" s="37">
        <f t="shared" si="420"/>
        <v>4831</v>
      </c>
      <c r="Y4828" s="38">
        <f t="shared" si="418"/>
        <v>581.50800000000004</v>
      </c>
    </row>
    <row r="4829" spans="1:25" x14ac:dyDescent="0.2">
      <c r="A4829" s="37">
        <f t="shared" si="421"/>
        <v>4827</v>
      </c>
      <c r="B4829" s="38">
        <v>581.23599999999999</v>
      </c>
      <c r="H4829" s="37">
        <f t="shared" si="422"/>
        <v>4827</v>
      </c>
      <c r="I4829" s="42">
        <f t="shared" si="419"/>
        <v>581.33844121532366</v>
      </c>
      <c r="O4829" s="43"/>
      <c r="P4829" s="43"/>
      <c r="X4829" s="37">
        <f t="shared" si="420"/>
        <v>4832</v>
      </c>
      <c r="Y4829" s="38">
        <f t="shared" si="418"/>
        <v>581.57600000000002</v>
      </c>
    </row>
    <row r="4830" spans="1:25" x14ac:dyDescent="0.2">
      <c r="A4830" s="37">
        <f t="shared" si="421"/>
        <v>4828</v>
      </c>
      <c r="B4830" s="38">
        <v>581.30399999999997</v>
      </c>
      <c r="H4830" s="37">
        <f t="shared" si="422"/>
        <v>4828</v>
      </c>
      <c r="I4830" s="42">
        <f t="shared" si="419"/>
        <v>581.40660501981506</v>
      </c>
      <c r="O4830" s="43"/>
      <c r="P4830" s="43"/>
      <c r="X4830" s="37">
        <f t="shared" si="420"/>
        <v>4833</v>
      </c>
      <c r="Y4830" s="38">
        <f t="shared" ref="Y4830:Y4893" si="423">SUM(Y$3997+((Y$4997-Y$3997)*((X4830-X$3997)/(X$4997-X$3997))))</f>
        <v>581.64400000000001</v>
      </c>
    </row>
    <row r="4831" spans="1:25" x14ac:dyDescent="0.2">
      <c r="A4831" s="37">
        <f t="shared" si="421"/>
        <v>4829</v>
      </c>
      <c r="B4831" s="38">
        <v>581.37199999999996</v>
      </c>
      <c r="H4831" s="37">
        <f t="shared" si="422"/>
        <v>4829</v>
      </c>
      <c r="I4831" s="42">
        <f t="shared" si="419"/>
        <v>581.47476882430647</v>
      </c>
      <c r="O4831" s="43"/>
      <c r="P4831" s="43"/>
      <c r="X4831" s="37">
        <f t="shared" si="420"/>
        <v>4834</v>
      </c>
      <c r="Y4831" s="38">
        <f t="shared" si="423"/>
        <v>581.71199999999999</v>
      </c>
    </row>
    <row r="4832" spans="1:25" x14ac:dyDescent="0.2">
      <c r="A4832" s="37">
        <f t="shared" si="421"/>
        <v>4830</v>
      </c>
      <c r="B4832" s="38">
        <v>581.44000000000005</v>
      </c>
      <c r="H4832" s="37">
        <f t="shared" si="422"/>
        <v>4830</v>
      </c>
      <c r="I4832" s="42">
        <f t="shared" si="419"/>
        <v>581.54293262879787</v>
      </c>
      <c r="O4832" s="43"/>
      <c r="P4832" s="43"/>
      <c r="X4832" s="37">
        <f t="shared" si="420"/>
        <v>4835</v>
      </c>
      <c r="Y4832" s="38">
        <f t="shared" si="423"/>
        <v>581.78</v>
      </c>
    </row>
    <row r="4833" spans="1:25" x14ac:dyDescent="0.2">
      <c r="A4833" s="37">
        <f t="shared" si="421"/>
        <v>4831</v>
      </c>
      <c r="B4833" s="38">
        <v>581.50800000000004</v>
      </c>
      <c r="H4833" s="37">
        <f t="shared" si="422"/>
        <v>4831</v>
      </c>
      <c r="I4833" s="42">
        <f t="shared" si="419"/>
        <v>581.61109643328928</v>
      </c>
      <c r="O4833" s="43"/>
      <c r="P4833" s="43"/>
      <c r="X4833" s="37">
        <f t="shared" si="420"/>
        <v>4836</v>
      </c>
      <c r="Y4833" s="38">
        <f t="shared" si="423"/>
        <v>581.84799999999996</v>
      </c>
    </row>
    <row r="4834" spans="1:25" x14ac:dyDescent="0.2">
      <c r="A4834" s="37">
        <f t="shared" si="421"/>
        <v>4832</v>
      </c>
      <c r="B4834" s="38">
        <v>581.57600000000002</v>
      </c>
      <c r="H4834" s="37">
        <f t="shared" si="422"/>
        <v>4832</v>
      </c>
      <c r="I4834" s="42">
        <f t="shared" si="419"/>
        <v>581.67926023778068</v>
      </c>
      <c r="O4834" s="43"/>
      <c r="P4834" s="43"/>
      <c r="X4834" s="37">
        <f t="shared" si="420"/>
        <v>4837</v>
      </c>
      <c r="Y4834" s="38">
        <f t="shared" si="423"/>
        <v>581.91599999999994</v>
      </c>
    </row>
    <row r="4835" spans="1:25" x14ac:dyDescent="0.2">
      <c r="A4835" s="37">
        <f t="shared" si="421"/>
        <v>4833</v>
      </c>
      <c r="B4835" s="38">
        <v>581.64400000000001</v>
      </c>
      <c r="H4835" s="37">
        <f t="shared" si="422"/>
        <v>4833</v>
      </c>
      <c r="I4835" s="42">
        <f t="shared" si="419"/>
        <v>581.74742404227209</v>
      </c>
      <c r="O4835" s="43"/>
      <c r="P4835" s="43"/>
      <c r="X4835" s="37">
        <f t="shared" si="420"/>
        <v>4838</v>
      </c>
      <c r="Y4835" s="38">
        <f t="shared" si="423"/>
        <v>581.98400000000004</v>
      </c>
    </row>
    <row r="4836" spans="1:25" x14ac:dyDescent="0.2">
      <c r="A4836" s="37">
        <f t="shared" si="421"/>
        <v>4834</v>
      </c>
      <c r="B4836" s="38">
        <v>581.71199999999999</v>
      </c>
      <c r="H4836" s="37">
        <f t="shared" si="422"/>
        <v>4834</v>
      </c>
      <c r="I4836" s="42">
        <f t="shared" ref="I4836:I4899" si="424">SUM($F$48+(($F$49-$F$48)*((H4836-$E$48)/($E$49-$E$48))))</f>
        <v>581.81558784676349</v>
      </c>
      <c r="O4836" s="43"/>
      <c r="P4836" s="43"/>
      <c r="X4836" s="37">
        <f t="shared" si="420"/>
        <v>4839</v>
      </c>
      <c r="Y4836" s="38">
        <f t="shared" si="423"/>
        <v>582.05200000000002</v>
      </c>
    </row>
    <row r="4837" spans="1:25" x14ac:dyDescent="0.2">
      <c r="A4837" s="37">
        <f t="shared" si="421"/>
        <v>4835</v>
      </c>
      <c r="B4837" s="38">
        <v>581.78</v>
      </c>
      <c r="H4837" s="37">
        <f t="shared" si="422"/>
        <v>4835</v>
      </c>
      <c r="I4837" s="42">
        <f t="shared" si="424"/>
        <v>581.8837516512549</v>
      </c>
      <c r="O4837" s="43"/>
      <c r="P4837" s="43"/>
      <c r="X4837" s="37">
        <f t="shared" si="420"/>
        <v>4840</v>
      </c>
      <c r="Y4837" s="38">
        <f t="shared" si="423"/>
        <v>582.12</v>
      </c>
    </row>
    <row r="4838" spans="1:25" x14ac:dyDescent="0.2">
      <c r="A4838" s="37">
        <f t="shared" si="421"/>
        <v>4836</v>
      </c>
      <c r="B4838" s="38">
        <v>581.84799999999996</v>
      </c>
      <c r="H4838" s="37">
        <f t="shared" si="422"/>
        <v>4836</v>
      </c>
      <c r="I4838" s="42">
        <f t="shared" si="424"/>
        <v>581.9519154557463</v>
      </c>
      <c r="O4838" s="43"/>
      <c r="P4838" s="43"/>
      <c r="X4838" s="37">
        <f t="shared" si="420"/>
        <v>4841</v>
      </c>
      <c r="Y4838" s="38">
        <f t="shared" si="423"/>
        <v>582.18799999999999</v>
      </c>
    </row>
    <row r="4839" spans="1:25" x14ac:dyDescent="0.2">
      <c r="A4839" s="37">
        <f t="shared" si="421"/>
        <v>4837</v>
      </c>
      <c r="B4839" s="38">
        <v>581.91599999999994</v>
      </c>
      <c r="H4839" s="37">
        <f t="shared" si="422"/>
        <v>4837</v>
      </c>
      <c r="I4839" s="42">
        <f t="shared" si="424"/>
        <v>582.02007926023771</v>
      </c>
      <c r="O4839" s="43"/>
      <c r="P4839" s="43"/>
      <c r="X4839" s="37">
        <f t="shared" si="420"/>
        <v>4842</v>
      </c>
      <c r="Y4839" s="38">
        <f t="shared" si="423"/>
        <v>582.25599999999997</v>
      </c>
    </row>
    <row r="4840" spans="1:25" x14ac:dyDescent="0.2">
      <c r="A4840" s="37">
        <f t="shared" si="421"/>
        <v>4838</v>
      </c>
      <c r="B4840" s="38">
        <v>581.98400000000004</v>
      </c>
      <c r="H4840" s="37">
        <f t="shared" si="422"/>
        <v>4838</v>
      </c>
      <c r="I4840" s="42">
        <f t="shared" si="424"/>
        <v>582.08824306472911</v>
      </c>
      <c r="O4840" s="43"/>
      <c r="P4840" s="43"/>
      <c r="X4840" s="37">
        <f t="shared" si="420"/>
        <v>4843</v>
      </c>
      <c r="Y4840" s="38">
        <f t="shared" si="423"/>
        <v>582.32399999999996</v>
      </c>
    </row>
    <row r="4841" spans="1:25" x14ac:dyDescent="0.2">
      <c r="A4841" s="37">
        <f t="shared" si="421"/>
        <v>4839</v>
      </c>
      <c r="B4841" s="38">
        <v>582.05200000000002</v>
      </c>
      <c r="H4841" s="37">
        <f t="shared" si="422"/>
        <v>4839</v>
      </c>
      <c r="I4841" s="42">
        <f t="shared" si="424"/>
        <v>582.15640686922052</v>
      </c>
      <c r="O4841" s="43"/>
      <c r="P4841" s="43"/>
      <c r="X4841" s="37">
        <f t="shared" si="420"/>
        <v>4844</v>
      </c>
      <c r="Y4841" s="38">
        <f t="shared" si="423"/>
        <v>582.39200000000005</v>
      </c>
    </row>
    <row r="4842" spans="1:25" x14ac:dyDescent="0.2">
      <c r="A4842" s="37">
        <f t="shared" si="421"/>
        <v>4840</v>
      </c>
      <c r="B4842" s="38">
        <v>582.12</v>
      </c>
      <c r="H4842" s="37">
        <f t="shared" si="422"/>
        <v>4840</v>
      </c>
      <c r="I4842" s="42">
        <f t="shared" si="424"/>
        <v>582.22457067371192</v>
      </c>
      <c r="O4842" s="43"/>
      <c r="P4842" s="43"/>
      <c r="X4842" s="37">
        <f t="shared" si="420"/>
        <v>4845</v>
      </c>
      <c r="Y4842" s="38">
        <f t="shared" si="423"/>
        <v>582.46</v>
      </c>
    </row>
    <row r="4843" spans="1:25" x14ac:dyDescent="0.2">
      <c r="A4843" s="37">
        <f t="shared" si="421"/>
        <v>4841</v>
      </c>
      <c r="B4843" s="38">
        <v>582.18799999999999</v>
      </c>
      <c r="H4843" s="37">
        <f t="shared" si="422"/>
        <v>4841</v>
      </c>
      <c r="I4843" s="42">
        <f t="shared" si="424"/>
        <v>582.29273447820344</v>
      </c>
      <c r="O4843" s="43"/>
      <c r="P4843" s="43"/>
      <c r="X4843" s="37">
        <f t="shared" si="420"/>
        <v>4846</v>
      </c>
      <c r="Y4843" s="38">
        <f t="shared" si="423"/>
        <v>582.52800000000002</v>
      </c>
    </row>
    <row r="4844" spans="1:25" x14ac:dyDescent="0.2">
      <c r="A4844" s="37">
        <f t="shared" si="421"/>
        <v>4842</v>
      </c>
      <c r="B4844" s="38">
        <v>582.25599999999997</v>
      </c>
      <c r="H4844" s="37">
        <f t="shared" si="422"/>
        <v>4842</v>
      </c>
      <c r="I4844" s="42">
        <f t="shared" si="424"/>
        <v>582.36089828269485</v>
      </c>
      <c r="O4844" s="43"/>
      <c r="P4844" s="43"/>
      <c r="X4844" s="37">
        <f t="shared" si="420"/>
        <v>4847</v>
      </c>
      <c r="Y4844" s="38">
        <f t="shared" si="423"/>
        <v>582.596</v>
      </c>
    </row>
    <row r="4845" spans="1:25" x14ac:dyDescent="0.2">
      <c r="A4845" s="37">
        <f t="shared" si="421"/>
        <v>4843</v>
      </c>
      <c r="B4845" s="38">
        <v>582.32399999999996</v>
      </c>
      <c r="H4845" s="37">
        <f t="shared" si="422"/>
        <v>4843</v>
      </c>
      <c r="I4845" s="42">
        <f t="shared" si="424"/>
        <v>582.42906208718625</v>
      </c>
      <c r="O4845" s="43"/>
      <c r="P4845" s="43"/>
      <c r="X4845" s="37">
        <f t="shared" si="420"/>
        <v>4848</v>
      </c>
      <c r="Y4845" s="38">
        <f t="shared" si="423"/>
        <v>582.66399999999999</v>
      </c>
    </row>
    <row r="4846" spans="1:25" x14ac:dyDescent="0.2">
      <c r="A4846" s="37">
        <f t="shared" si="421"/>
        <v>4844</v>
      </c>
      <c r="B4846" s="38">
        <v>582.39200000000005</v>
      </c>
      <c r="H4846" s="37">
        <f t="shared" si="422"/>
        <v>4844</v>
      </c>
      <c r="I4846" s="42">
        <f t="shared" si="424"/>
        <v>582.49722589167766</v>
      </c>
      <c r="O4846" s="43"/>
      <c r="P4846" s="43"/>
      <c r="X4846" s="37">
        <f t="shared" si="420"/>
        <v>4849</v>
      </c>
      <c r="Y4846" s="38">
        <f t="shared" si="423"/>
        <v>582.73199999999997</v>
      </c>
    </row>
    <row r="4847" spans="1:25" x14ac:dyDescent="0.2">
      <c r="A4847" s="37">
        <f t="shared" si="421"/>
        <v>4845</v>
      </c>
      <c r="B4847" s="38">
        <v>582.46</v>
      </c>
      <c r="H4847" s="37">
        <f t="shared" si="422"/>
        <v>4845</v>
      </c>
      <c r="I4847" s="42">
        <f t="shared" si="424"/>
        <v>582.56538969616906</v>
      </c>
      <c r="O4847" s="43"/>
      <c r="P4847" s="43"/>
      <c r="X4847" s="37">
        <f t="shared" si="420"/>
        <v>4850</v>
      </c>
      <c r="Y4847" s="38">
        <f t="shared" si="423"/>
        <v>582.79999999999995</v>
      </c>
    </row>
    <row r="4848" spans="1:25" x14ac:dyDescent="0.2">
      <c r="A4848" s="37">
        <f t="shared" si="421"/>
        <v>4846</v>
      </c>
      <c r="B4848" s="38">
        <v>582.52800000000002</v>
      </c>
      <c r="H4848" s="37">
        <f t="shared" si="422"/>
        <v>4846</v>
      </c>
      <c r="I4848" s="42">
        <f t="shared" si="424"/>
        <v>582.63355350066047</v>
      </c>
      <c r="O4848" s="43"/>
      <c r="P4848" s="43"/>
      <c r="X4848" s="37">
        <f t="shared" si="420"/>
        <v>4851</v>
      </c>
      <c r="Y4848" s="38">
        <f t="shared" si="423"/>
        <v>582.86799999999994</v>
      </c>
    </row>
    <row r="4849" spans="1:25" x14ac:dyDescent="0.2">
      <c r="A4849" s="37">
        <f t="shared" si="421"/>
        <v>4847</v>
      </c>
      <c r="B4849" s="38">
        <v>582.596</v>
      </c>
      <c r="H4849" s="37">
        <f t="shared" si="422"/>
        <v>4847</v>
      </c>
      <c r="I4849" s="42">
        <f t="shared" si="424"/>
        <v>582.70171730515187</v>
      </c>
      <c r="O4849" s="43"/>
      <c r="P4849" s="43"/>
      <c r="X4849" s="37">
        <f t="shared" si="420"/>
        <v>4852</v>
      </c>
      <c r="Y4849" s="38">
        <f t="shared" si="423"/>
        <v>582.93600000000004</v>
      </c>
    </row>
    <row r="4850" spans="1:25" x14ac:dyDescent="0.2">
      <c r="A4850" s="37">
        <f t="shared" si="421"/>
        <v>4848</v>
      </c>
      <c r="B4850" s="38">
        <v>582.66399999999999</v>
      </c>
      <c r="H4850" s="37">
        <f t="shared" si="422"/>
        <v>4848</v>
      </c>
      <c r="I4850" s="42">
        <f t="shared" si="424"/>
        <v>582.76988110964328</v>
      </c>
      <c r="O4850" s="43"/>
      <c r="P4850" s="43"/>
      <c r="X4850" s="37">
        <f t="shared" si="420"/>
        <v>4853</v>
      </c>
      <c r="Y4850" s="38">
        <f t="shared" si="423"/>
        <v>583.00400000000002</v>
      </c>
    </row>
    <row r="4851" spans="1:25" x14ac:dyDescent="0.2">
      <c r="A4851" s="37">
        <f t="shared" si="421"/>
        <v>4849</v>
      </c>
      <c r="B4851" s="38">
        <v>582.73199999999997</v>
      </c>
      <c r="H4851" s="37">
        <f t="shared" si="422"/>
        <v>4849</v>
      </c>
      <c r="I4851" s="42">
        <f t="shared" si="424"/>
        <v>582.83804491413468</v>
      </c>
      <c r="O4851" s="43"/>
      <c r="P4851" s="43"/>
      <c r="X4851" s="37">
        <f t="shared" si="420"/>
        <v>4854</v>
      </c>
      <c r="Y4851" s="38">
        <f t="shared" si="423"/>
        <v>583.072</v>
      </c>
    </row>
    <row r="4852" spans="1:25" x14ac:dyDescent="0.2">
      <c r="A4852" s="37">
        <f t="shared" si="421"/>
        <v>4850</v>
      </c>
      <c r="B4852" s="38">
        <v>582.79999999999995</v>
      </c>
      <c r="H4852" s="37">
        <f t="shared" si="422"/>
        <v>4850</v>
      </c>
      <c r="I4852" s="42">
        <f t="shared" si="424"/>
        <v>582.90620871862609</v>
      </c>
      <c r="O4852" s="43"/>
      <c r="P4852" s="43"/>
      <c r="X4852" s="37">
        <f t="shared" si="420"/>
        <v>4855</v>
      </c>
      <c r="Y4852" s="38">
        <f t="shared" si="423"/>
        <v>583.14</v>
      </c>
    </row>
    <row r="4853" spans="1:25" x14ac:dyDescent="0.2">
      <c r="A4853" s="37">
        <f t="shared" si="421"/>
        <v>4851</v>
      </c>
      <c r="B4853" s="38">
        <v>582.86799999999994</v>
      </c>
      <c r="H4853" s="37">
        <f t="shared" si="422"/>
        <v>4851</v>
      </c>
      <c r="I4853" s="42">
        <f t="shared" si="424"/>
        <v>582.97437252311749</v>
      </c>
      <c r="O4853" s="43"/>
      <c r="P4853" s="43"/>
      <c r="X4853" s="37">
        <f t="shared" si="420"/>
        <v>4856</v>
      </c>
      <c r="Y4853" s="38">
        <f t="shared" si="423"/>
        <v>583.20799999999997</v>
      </c>
    </row>
    <row r="4854" spans="1:25" x14ac:dyDescent="0.2">
      <c r="A4854" s="37">
        <f t="shared" si="421"/>
        <v>4852</v>
      </c>
      <c r="B4854" s="38">
        <v>582.93600000000004</v>
      </c>
      <c r="H4854" s="37">
        <f t="shared" si="422"/>
        <v>4852</v>
      </c>
      <c r="I4854" s="42">
        <f t="shared" si="424"/>
        <v>583.0425363276089</v>
      </c>
      <c r="O4854" s="43"/>
      <c r="P4854" s="43"/>
      <c r="X4854" s="37">
        <f t="shared" si="420"/>
        <v>4857</v>
      </c>
      <c r="Y4854" s="38">
        <f t="shared" si="423"/>
        <v>583.27599999999995</v>
      </c>
    </row>
    <row r="4855" spans="1:25" x14ac:dyDescent="0.2">
      <c r="A4855" s="37">
        <f t="shared" si="421"/>
        <v>4853</v>
      </c>
      <c r="B4855" s="38">
        <v>583.00400000000002</v>
      </c>
      <c r="H4855" s="37">
        <f t="shared" si="422"/>
        <v>4853</v>
      </c>
      <c r="I4855" s="42">
        <f t="shared" si="424"/>
        <v>583.11070013210031</v>
      </c>
      <c r="O4855" s="43"/>
      <c r="P4855" s="43"/>
      <c r="X4855" s="37">
        <f t="shared" si="420"/>
        <v>4858</v>
      </c>
      <c r="Y4855" s="38">
        <f t="shared" si="423"/>
        <v>583.34400000000005</v>
      </c>
    </row>
    <row r="4856" spans="1:25" x14ac:dyDescent="0.2">
      <c r="A4856" s="37">
        <f t="shared" si="421"/>
        <v>4854</v>
      </c>
      <c r="B4856" s="38">
        <v>583.072</v>
      </c>
      <c r="H4856" s="37">
        <f t="shared" si="422"/>
        <v>4854</v>
      </c>
      <c r="I4856" s="42">
        <f t="shared" si="424"/>
        <v>583.17886393659182</v>
      </c>
      <c r="O4856" s="43"/>
      <c r="P4856" s="43"/>
      <c r="X4856" s="37">
        <f t="shared" si="420"/>
        <v>4859</v>
      </c>
      <c r="Y4856" s="38">
        <f t="shared" si="423"/>
        <v>583.41200000000003</v>
      </c>
    </row>
    <row r="4857" spans="1:25" x14ac:dyDescent="0.2">
      <c r="A4857" s="37">
        <f t="shared" si="421"/>
        <v>4855</v>
      </c>
      <c r="B4857" s="38">
        <v>583.14</v>
      </c>
      <c r="H4857" s="37">
        <f t="shared" si="422"/>
        <v>4855</v>
      </c>
      <c r="I4857" s="42">
        <f t="shared" si="424"/>
        <v>583.24702774108323</v>
      </c>
      <c r="O4857" s="43"/>
      <c r="P4857" s="43"/>
      <c r="X4857" s="37">
        <f t="shared" si="420"/>
        <v>4860</v>
      </c>
      <c r="Y4857" s="38">
        <f t="shared" si="423"/>
        <v>583.48</v>
      </c>
    </row>
    <row r="4858" spans="1:25" x14ac:dyDescent="0.2">
      <c r="A4858" s="37">
        <f t="shared" si="421"/>
        <v>4856</v>
      </c>
      <c r="B4858" s="38">
        <v>583.20799999999997</v>
      </c>
      <c r="H4858" s="37">
        <f t="shared" si="422"/>
        <v>4856</v>
      </c>
      <c r="I4858" s="42">
        <f t="shared" si="424"/>
        <v>583.31519154557463</v>
      </c>
      <c r="O4858" s="43"/>
      <c r="P4858" s="43"/>
      <c r="X4858" s="37">
        <f t="shared" si="420"/>
        <v>4861</v>
      </c>
      <c r="Y4858" s="38">
        <f t="shared" si="423"/>
        <v>583.548</v>
      </c>
    </row>
    <row r="4859" spans="1:25" x14ac:dyDescent="0.2">
      <c r="A4859" s="37">
        <f t="shared" si="421"/>
        <v>4857</v>
      </c>
      <c r="B4859" s="38">
        <v>583.27599999999995</v>
      </c>
      <c r="H4859" s="37">
        <f t="shared" si="422"/>
        <v>4857</v>
      </c>
      <c r="I4859" s="42">
        <f t="shared" si="424"/>
        <v>583.38335535006604</v>
      </c>
      <c r="O4859" s="43"/>
      <c r="P4859" s="43"/>
      <c r="X4859" s="37">
        <f t="shared" si="420"/>
        <v>4862</v>
      </c>
      <c r="Y4859" s="38">
        <f t="shared" si="423"/>
        <v>583.61599999999999</v>
      </c>
    </row>
    <row r="4860" spans="1:25" x14ac:dyDescent="0.2">
      <c r="A4860" s="37">
        <f t="shared" si="421"/>
        <v>4858</v>
      </c>
      <c r="B4860" s="38">
        <v>583.34400000000005</v>
      </c>
      <c r="H4860" s="37">
        <f t="shared" si="422"/>
        <v>4858</v>
      </c>
      <c r="I4860" s="42">
        <f t="shared" si="424"/>
        <v>583.45151915455745</v>
      </c>
      <c r="O4860" s="43"/>
      <c r="P4860" s="43"/>
      <c r="X4860" s="37">
        <f t="shared" si="420"/>
        <v>4863</v>
      </c>
      <c r="Y4860" s="38">
        <f t="shared" si="423"/>
        <v>583.68399999999997</v>
      </c>
    </row>
    <row r="4861" spans="1:25" x14ac:dyDescent="0.2">
      <c r="A4861" s="37">
        <f t="shared" si="421"/>
        <v>4859</v>
      </c>
      <c r="B4861" s="38">
        <v>583.41200000000003</v>
      </c>
      <c r="H4861" s="37">
        <f t="shared" si="422"/>
        <v>4859</v>
      </c>
      <c r="I4861" s="42">
        <f t="shared" si="424"/>
        <v>583.51968295904885</v>
      </c>
      <c r="O4861" s="43"/>
      <c r="P4861" s="43"/>
      <c r="X4861" s="37">
        <f t="shared" si="420"/>
        <v>4864</v>
      </c>
      <c r="Y4861" s="38">
        <f t="shared" si="423"/>
        <v>583.75199999999995</v>
      </c>
    </row>
    <row r="4862" spans="1:25" x14ac:dyDescent="0.2">
      <c r="A4862" s="37">
        <f t="shared" si="421"/>
        <v>4860</v>
      </c>
      <c r="B4862" s="38">
        <v>583.48</v>
      </c>
      <c r="H4862" s="37">
        <f t="shared" si="422"/>
        <v>4860</v>
      </c>
      <c r="I4862" s="42">
        <f t="shared" si="424"/>
        <v>583.58784676354026</v>
      </c>
      <c r="O4862" s="43"/>
      <c r="P4862" s="43"/>
      <c r="X4862" s="37">
        <f t="shared" si="420"/>
        <v>4865</v>
      </c>
      <c r="Y4862" s="38">
        <f t="shared" si="423"/>
        <v>583.82000000000005</v>
      </c>
    </row>
    <row r="4863" spans="1:25" x14ac:dyDescent="0.2">
      <c r="A4863" s="37">
        <f t="shared" si="421"/>
        <v>4861</v>
      </c>
      <c r="B4863" s="38">
        <v>583.548</v>
      </c>
      <c r="H4863" s="37">
        <f t="shared" si="422"/>
        <v>4861</v>
      </c>
      <c r="I4863" s="42">
        <f t="shared" si="424"/>
        <v>583.65601056803166</v>
      </c>
      <c r="O4863" s="43"/>
      <c r="P4863" s="43"/>
      <c r="X4863" s="37">
        <f t="shared" si="420"/>
        <v>4866</v>
      </c>
      <c r="Y4863" s="38">
        <f t="shared" si="423"/>
        <v>583.88800000000003</v>
      </c>
    </row>
    <row r="4864" spans="1:25" x14ac:dyDescent="0.2">
      <c r="A4864" s="37">
        <f t="shared" si="421"/>
        <v>4862</v>
      </c>
      <c r="B4864" s="38">
        <v>583.61599999999999</v>
      </c>
      <c r="H4864" s="37">
        <f t="shared" si="422"/>
        <v>4862</v>
      </c>
      <c r="I4864" s="42">
        <f t="shared" si="424"/>
        <v>583.72417437252307</v>
      </c>
      <c r="O4864" s="43"/>
      <c r="P4864" s="43"/>
      <c r="X4864" s="37">
        <f t="shared" si="420"/>
        <v>4867</v>
      </c>
      <c r="Y4864" s="38">
        <f t="shared" si="423"/>
        <v>583.95600000000002</v>
      </c>
    </row>
    <row r="4865" spans="1:25" x14ac:dyDescent="0.2">
      <c r="A4865" s="37">
        <f t="shared" si="421"/>
        <v>4863</v>
      </c>
      <c r="B4865" s="38">
        <v>583.68399999999997</v>
      </c>
      <c r="H4865" s="37">
        <f t="shared" si="422"/>
        <v>4863</v>
      </c>
      <c r="I4865" s="42">
        <f t="shared" si="424"/>
        <v>583.79233817701447</v>
      </c>
      <c r="O4865" s="43"/>
      <c r="P4865" s="43"/>
      <c r="X4865" s="37">
        <f t="shared" si="420"/>
        <v>4868</v>
      </c>
      <c r="Y4865" s="38">
        <f t="shared" si="423"/>
        <v>584.024</v>
      </c>
    </row>
    <row r="4866" spans="1:25" x14ac:dyDescent="0.2">
      <c r="A4866" s="37">
        <f t="shared" si="421"/>
        <v>4864</v>
      </c>
      <c r="B4866" s="38">
        <v>583.75199999999995</v>
      </c>
      <c r="H4866" s="37">
        <f t="shared" si="422"/>
        <v>4864</v>
      </c>
      <c r="I4866" s="42">
        <f t="shared" si="424"/>
        <v>583.86050198150588</v>
      </c>
      <c r="O4866" s="43"/>
      <c r="P4866" s="43"/>
      <c r="X4866" s="37">
        <f t="shared" si="420"/>
        <v>4869</v>
      </c>
      <c r="Y4866" s="38">
        <f t="shared" si="423"/>
        <v>584.09199999999998</v>
      </c>
    </row>
    <row r="4867" spans="1:25" x14ac:dyDescent="0.2">
      <c r="A4867" s="37">
        <f t="shared" si="421"/>
        <v>4865</v>
      </c>
      <c r="B4867" s="38">
        <v>583.82000000000005</v>
      </c>
      <c r="H4867" s="37">
        <f t="shared" si="422"/>
        <v>4865</v>
      </c>
      <c r="I4867" s="42">
        <f t="shared" si="424"/>
        <v>583.92866578599728</v>
      </c>
      <c r="O4867" s="43"/>
      <c r="P4867" s="43"/>
      <c r="X4867" s="37">
        <f t="shared" si="420"/>
        <v>4870</v>
      </c>
      <c r="Y4867" s="38">
        <f t="shared" si="423"/>
        <v>584.16</v>
      </c>
    </row>
    <row r="4868" spans="1:25" x14ac:dyDescent="0.2">
      <c r="A4868" s="37">
        <f t="shared" si="421"/>
        <v>4866</v>
      </c>
      <c r="B4868" s="38">
        <v>583.88800000000003</v>
      </c>
      <c r="H4868" s="37">
        <f t="shared" si="422"/>
        <v>4866</v>
      </c>
      <c r="I4868" s="42">
        <f t="shared" si="424"/>
        <v>583.99682959048869</v>
      </c>
      <c r="O4868" s="43"/>
      <c r="P4868" s="43"/>
      <c r="X4868" s="37">
        <f t="shared" ref="X4868:X4931" si="425">X4867+1</f>
        <v>4871</v>
      </c>
      <c r="Y4868" s="38">
        <f t="shared" si="423"/>
        <v>584.22799999999995</v>
      </c>
    </row>
    <row r="4869" spans="1:25" x14ac:dyDescent="0.2">
      <c r="A4869" s="37">
        <f t="shared" si="421"/>
        <v>4867</v>
      </c>
      <c r="B4869" s="38">
        <v>583.95600000000002</v>
      </c>
      <c r="H4869" s="37">
        <f t="shared" si="422"/>
        <v>4867</v>
      </c>
      <c r="I4869" s="42">
        <f t="shared" si="424"/>
        <v>584.06499339498009</v>
      </c>
      <c r="O4869" s="43"/>
      <c r="P4869" s="43"/>
      <c r="X4869" s="37">
        <f t="shared" si="425"/>
        <v>4872</v>
      </c>
      <c r="Y4869" s="38">
        <f t="shared" si="423"/>
        <v>584.29600000000005</v>
      </c>
    </row>
    <row r="4870" spans="1:25" x14ac:dyDescent="0.2">
      <c r="A4870" s="37">
        <f t="shared" si="421"/>
        <v>4868</v>
      </c>
      <c r="B4870" s="38">
        <v>584.024</v>
      </c>
      <c r="H4870" s="37">
        <f t="shared" si="422"/>
        <v>4868</v>
      </c>
      <c r="I4870" s="42">
        <f t="shared" si="424"/>
        <v>584.1331571994715</v>
      </c>
      <c r="O4870" s="43"/>
      <c r="P4870" s="43"/>
      <c r="X4870" s="37">
        <f t="shared" si="425"/>
        <v>4873</v>
      </c>
      <c r="Y4870" s="38">
        <f t="shared" si="423"/>
        <v>584.36400000000003</v>
      </c>
    </row>
    <row r="4871" spans="1:25" x14ac:dyDescent="0.2">
      <c r="A4871" s="37">
        <f t="shared" si="421"/>
        <v>4869</v>
      </c>
      <c r="B4871" s="38">
        <v>584.09199999999998</v>
      </c>
      <c r="H4871" s="37">
        <f t="shared" si="422"/>
        <v>4869</v>
      </c>
      <c r="I4871" s="42">
        <f t="shared" si="424"/>
        <v>584.20132100396302</v>
      </c>
      <c r="O4871" s="43"/>
      <c r="P4871" s="43"/>
      <c r="X4871" s="37">
        <f t="shared" si="425"/>
        <v>4874</v>
      </c>
      <c r="Y4871" s="38">
        <f t="shared" si="423"/>
        <v>584.43200000000002</v>
      </c>
    </row>
    <row r="4872" spans="1:25" x14ac:dyDescent="0.2">
      <c r="A4872" s="37">
        <f t="shared" si="421"/>
        <v>4870</v>
      </c>
      <c r="B4872" s="38">
        <v>584.16</v>
      </c>
      <c r="H4872" s="37">
        <f t="shared" si="422"/>
        <v>4870</v>
      </c>
      <c r="I4872" s="42">
        <f t="shared" si="424"/>
        <v>584.26948480845442</v>
      </c>
      <c r="O4872" s="43"/>
      <c r="P4872" s="43"/>
      <c r="X4872" s="37">
        <f t="shared" si="425"/>
        <v>4875</v>
      </c>
      <c r="Y4872" s="38">
        <f t="shared" si="423"/>
        <v>584.5</v>
      </c>
    </row>
    <row r="4873" spans="1:25" x14ac:dyDescent="0.2">
      <c r="A4873" s="37">
        <f t="shared" ref="A4873:A4936" si="426">A4872+1</f>
        <v>4871</v>
      </c>
      <c r="B4873" s="38">
        <v>584.22799999999995</v>
      </c>
      <c r="H4873" s="37">
        <f t="shared" ref="H4873:H4936" si="427">H4872+1</f>
        <v>4871</v>
      </c>
      <c r="I4873" s="42">
        <f t="shared" si="424"/>
        <v>584.33764861294583</v>
      </c>
      <c r="O4873" s="43"/>
      <c r="P4873" s="43"/>
      <c r="X4873" s="37">
        <f t="shared" si="425"/>
        <v>4876</v>
      </c>
      <c r="Y4873" s="38">
        <f t="shared" si="423"/>
        <v>584.56799999999998</v>
      </c>
    </row>
    <row r="4874" spans="1:25" x14ac:dyDescent="0.2">
      <c r="A4874" s="37">
        <f t="shared" si="426"/>
        <v>4872</v>
      </c>
      <c r="B4874" s="38">
        <v>584.29600000000005</v>
      </c>
      <c r="H4874" s="37">
        <f t="shared" si="427"/>
        <v>4872</v>
      </c>
      <c r="I4874" s="42">
        <f t="shared" si="424"/>
        <v>584.40581241743723</v>
      </c>
      <c r="O4874" s="43"/>
      <c r="P4874" s="43"/>
      <c r="X4874" s="37">
        <f t="shared" si="425"/>
        <v>4877</v>
      </c>
      <c r="Y4874" s="38">
        <f t="shared" si="423"/>
        <v>584.63599999999997</v>
      </c>
    </row>
    <row r="4875" spans="1:25" x14ac:dyDescent="0.2">
      <c r="A4875" s="37">
        <f t="shared" si="426"/>
        <v>4873</v>
      </c>
      <c r="B4875" s="38">
        <v>584.36400000000003</v>
      </c>
      <c r="H4875" s="37">
        <f t="shared" si="427"/>
        <v>4873</v>
      </c>
      <c r="I4875" s="42">
        <f t="shared" si="424"/>
        <v>584.47397622192864</v>
      </c>
      <c r="O4875" s="43"/>
      <c r="P4875" s="43"/>
      <c r="X4875" s="37">
        <f t="shared" si="425"/>
        <v>4878</v>
      </c>
      <c r="Y4875" s="38">
        <f t="shared" si="423"/>
        <v>584.70399999999995</v>
      </c>
    </row>
    <row r="4876" spans="1:25" x14ac:dyDescent="0.2">
      <c r="A4876" s="37">
        <f t="shared" si="426"/>
        <v>4874</v>
      </c>
      <c r="B4876" s="38">
        <v>584.43200000000002</v>
      </c>
      <c r="H4876" s="37">
        <f t="shared" si="427"/>
        <v>4874</v>
      </c>
      <c r="I4876" s="42">
        <f t="shared" si="424"/>
        <v>584.54214002642004</v>
      </c>
      <c r="O4876" s="43"/>
      <c r="P4876" s="43"/>
      <c r="X4876" s="37">
        <f t="shared" si="425"/>
        <v>4879</v>
      </c>
      <c r="Y4876" s="38">
        <f t="shared" si="423"/>
        <v>584.77200000000005</v>
      </c>
    </row>
    <row r="4877" spans="1:25" x14ac:dyDescent="0.2">
      <c r="A4877" s="37">
        <f t="shared" si="426"/>
        <v>4875</v>
      </c>
      <c r="B4877" s="38">
        <v>584.5</v>
      </c>
      <c r="H4877" s="37">
        <f t="shared" si="427"/>
        <v>4875</v>
      </c>
      <c r="I4877" s="42">
        <f t="shared" si="424"/>
        <v>584.61030383091145</v>
      </c>
      <c r="O4877" s="43"/>
      <c r="P4877" s="43"/>
      <c r="X4877" s="37">
        <f t="shared" si="425"/>
        <v>4880</v>
      </c>
      <c r="Y4877" s="38">
        <f t="shared" si="423"/>
        <v>584.84</v>
      </c>
    </row>
    <row r="4878" spans="1:25" x14ac:dyDescent="0.2">
      <c r="A4878" s="37">
        <f t="shared" si="426"/>
        <v>4876</v>
      </c>
      <c r="B4878" s="38">
        <v>584.56799999999998</v>
      </c>
      <c r="H4878" s="37">
        <f t="shared" si="427"/>
        <v>4876</v>
      </c>
      <c r="I4878" s="42">
        <f t="shared" si="424"/>
        <v>584.67846763540285</v>
      </c>
      <c r="O4878" s="43"/>
      <c r="P4878" s="43"/>
      <c r="X4878" s="37">
        <f t="shared" si="425"/>
        <v>4881</v>
      </c>
      <c r="Y4878" s="38">
        <f t="shared" si="423"/>
        <v>584.90800000000002</v>
      </c>
    </row>
    <row r="4879" spans="1:25" x14ac:dyDescent="0.2">
      <c r="A4879" s="37">
        <f t="shared" si="426"/>
        <v>4877</v>
      </c>
      <c r="B4879" s="38">
        <v>584.63599999999997</v>
      </c>
      <c r="H4879" s="37">
        <f t="shared" si="427"/>
        <v>4877</v>
      </c>
      <c r="I4879" s="42">
        <f t="shared" si="424"/>
        <v>584.74663143989426</v>
      </c>
      <c r="O4879" s="43"/>
      <c r="P4879" s="43"/>
      <c r="X4879" s="37">
        <f t="shared" si="425"/>
        <v>4882</v>
      </c>
      <c r="Y4879" s="38">
        <f t="shared" si="423"/>
        <v>584.976</v>
      </c>
    </row>
    <row r="4880" spans="1:25" x14ac:dyDescent="0.2">
      <c r="A4880" s="37">
        <f t="shared" si="426"/>
        <v>4878</v>
      </c>
      <c r="B4880" s="38">
        <v>584.70399999999995</v>
      </c>
      <c r="H4880" s="37">
        <f t="shared" si="427"/>
        <v>4878</v>
      </c>
      <c r="I4880" s="42">
        <f t="shared" si="424"/>
        <v>584.81479524438566</v>
      </c>
      <c r="O4880" s="43"/>
      <c r="P4880" s="43"/>
      <c r="X4880" s="37">
        <f t="shared" si="425"/>
        <v>4883</v>
      </c>
      <c r="Y4880" s="38">
        <f t="shared" si="423"/>
        <v>585.04399999999998</v>
      </c>
    </row>
    <row r="4881" spans="1:25" x14ac:dyDescent="0.2">
      <c r="A4881" s="37">
        <f t="shared" si="426"/>
        <v>4879</v>
      </c>
      <c r="B4881" s="38">
        <v>584.77200000000005</v>
      </c>
      <c r="H4881" s="37">
        <f t="shared" si="427"/>
        <v>4879</v>
      </c>
      <c r="I4881" s="42">
        <f t="shared" si="424"/>
        <v>584.88295904887707</v>
      </c>
      <c r="O4881" s="43"/>
      <c r="P4881" s="43"/>
      <c r="X4881" s="37">
        <f t="shared" si="425"/>
        <v>4884</v>
      </c>
      <c r="Y4881" s="38">
        <f t="shared" si="423"/>
        <v>585.11199999999997</v>
      </c>
    </row>
    <row r="4882" spans="1:25" x14ac:dyDescent="0.2">
      <c r="A4882" s="37">
        <f t="shared" si="426"/>
        <v>4880</v>
      </c>
      <c r="B4882" s="38">
        <v>584.84</v>
      </c>
      <c r="H4882" s="37">
        <f t="shared" si="427"/>
        <v>4880</v>
      </c>
      <c r="I4882" s="42">
        <f t="shared" si="424"/>
        <v>584.95112285336847</v>
      </c>
      <c r="O4882" s="43"/>
      <c r="P4882" s="43"/>
      <c r="X4882" s="37">
        <f t="shared" si="425"/>
        <v>4885</v>
      </c>
      <c r="Y4882" s="38">
        <f t="shared" si="423"/>
        <v>585.17999999999995</v>
      </c>
    </row>
    <row r="4883" spans="1:25" x14ac:dyDescent="0.2">
      <c r="A4883" s="37">
        <f t="shared" si="426"/>
        <v>4881</v>
      </c>
      <c r="B4883" s="38">
        <v>584.90800000000002</v>
      </c>
      <c r="H4883" s="37">
        <f t="shared" si="427"/>
        <v>4881</v>
      </c>
      <c r="I4883" s="42">
        <f t="shared" si="424"/>
        <v>585.01928665785988</v>
      </c>
      <c r="O4883" s="43"/>
      <c r="P4883" s="43"/>
      <c r="X4883" s="37">
        <f t="shared" si="425"/>
        <v>4886</v>
      </c>
      <c r="Y4883" s="38">
        <f t="shared" si="423"/>
        <v>585.24800000000005</v>
      </c>
    </row>
    <row r="4884" spans="1:25" x14ac:dyDescent="0.2">
      <c r="A4884" s="37">
        <f t="shared" si="426"/>
        <v>4882</v>
      </c>
      <c r="B4884" s="38">
        <v>584.976</v>
      </c>
      <c r="H4884" s="37">
        <f t="shared" si="427"/>
        <v>4882</v>
      </c>
      <c r="I4884" s="42">
        <f t="shared" si="424"/>
        <v>585.0874504623514</v>
      </c>
      <c r="O4884" s="43"/>
      <c r="P4884" s="43"/>
      <c r="X4884" s="37">
        <f t="shared" si="425"/>
        <v>4887</v>
      </c>
      <c r="Y4884" s="38">
        <f t="shared" si="423"/>
        <v>585.31600000000003</v>
      </c>
    </row>
    <row r="4885" spans="1:25" x14ac:dyDescent="0.2">
      <c r="A4885" s="37">
        <f t="shared" si="426"/>
        <v>4883</v>
      </c>
      <c r="B4885" s="38">
        <v>585.04399999999998</v>
      </c>
      <c r="H4885" s="37">
        <f t="shared" si="427"/>
        <v>4883</v>
      </c>
      <c r="I4885" s="42">
        <f t="shared" si="424"/>
        <v>585.1556142668428</v>
      </c>
      <c r="O4885" s="43"/>
      <c r="P4885" s="43"/>
      <c r="X4885" s="37">
        <f t="shared" si="425"/>
        <v>4888</v>
      </c>
      <c r="Y4885" s="38">
        <f t="shared" si="423"/>
        <v>585.38400000000001</v>
      </c>
    </row>
    <row r="4886" spans="1:25" x14ac:dyDescent="0.2">
      <c r="A4886" s="37">
        <f t="shared" si="426"/>
        <v>4884</v>
      </c>
      <c r="B4886" s="38">
        <v>585.11199999999997</v>
      </c>
      <c r="H4886" s="37">
        <f t="shared" si="427"/>
        <v>4884</v>
      </c>
      <c r="I4886" s="42">
        <f t="shared" si="424"/>
        <v>585.22377807133421</v>
      </c>
      <c r="O4886" s="43"/>
      <c r="P4886" s="43"/>
      <c r="X4886" s="37">
        <f t="shared" si="425"/>
        <v>4889</v>
      </c>
      <c r="Y4886" s="38">
        <f t="shared" si="423"/>
        <v>585.452</v>
      </c>
    </row>
    <row r="4887" spans="1:25" x14ac:dyDescent="0.2">
      <c r="A4887" s="37">
        <f t="shared" si="426"/>
        <v>4885</v>
      </c>
      <c r="B4887" s="38">
        <v>585.17999999999995</v>
      </c>
      <c r="H4887" s="37">
        <f t="shared" si="427"/>
        <v>4885</v>
      </c>
      <c r="I4887" s="42">
        <f t="shared" si="424"/>
        <v>585.29194187582561</v>
      </c>
      <c r="O4887" s="43"/>
      <c r="P4887" s="43"/>
      <c r="X4887" s="37">
        <f t="shared" si="425"/>
        <v>4890</v>
      </c>
      <c r="Y4887" s="38">
        <f t="shared" si="423"/>
        <v>585.52</v>
      </c>
    </row>
    <row r="4888" spans="1:25" x14ac:dyDescent="0.2">
      <c r="A4888" s="37">
        <f t="shared" si="426"/>
        <v>4886</v>
      </c>
      <c r="B4888" s="38">
        <v>585.24800000000005</v>
      </c>
      <c r="H4888" s="37">
        <f t="shared" si="427"/>
        <v>4886</v>
      </c>
      <c r="I4888" s="42">
        <f t="shared" si="424"/>
        <v>585.36010568031702</v>
      </c>
      <c r="O4888" s="43"/>
      <c r="P4888" s="43"/>
      <c r="X4888" s="37">
        <f t="shared" si="425"/>
        <v>4891</v>
      </c>
      <c r="Y4888" s="38">
        <f t="shared" si="423"/>
        <v>585.58799999999997</v>
      </c>
    </row>
    <row r="4889" spans="1:25" x14ac:dyDescent="0.2">
      <c r="A4889" s="37">
        <f t="shared" si="426"/>
        <v>4887</v>
      </c>
      <c r="B4889" s="38">
        <v>585.31600000000003</v>
      </c>
      <c r="H4889" s="37">
        <f t="shared" si="427"/>
        <v>4887</v>
      </c>
      <c r="I4889" s="42">
        <f t="shared" si="424"/>
        <v>585.42826948480842</v>
      </c>
      <c r="O4889" s="43"/>
      <c r="P4889" s="43"/>
      <c r="X4889" s="37">
        <f t="shared" si="425"/>
        <v>4892</v>
      </c>
      <c r="Y4889" s="38">
        <f t="shared" si="423"/>
        <v>585.65599999999995</v>
      </c>
    </row>
    <row r="4890" spans="1:25" x14ac:dyDescent="0.2">
      <c r="A4890" s="37">
        <f t="shared" si="426"/>
        <v>4888</v>
      </c>
      <c r="B4890" s="38">
        <v>585.38400000000001</v>
      </c>
      <c r="H4890" s="37">
        <f t="shared" si="427"/>
        <v>4888</v>
      </c>
      <c r="I4890" s="42">
        <f t="shared" si="424"/>
        <v>585.49643328929983</v>
      </c>
      <c r="O4890" s="43"/>
      <c r="P4890" s="43"/>
      <c r="X4890" s="37">
        <f t="shared" si="425"/>
        <v>4893</v>
      </c>
      <c r="Y4890" s="38">
        <f t="shared" si="423"/>
        <v>585.72400000000005</v>
      </c>
    </row>
    <row r="4891" spans="1:25" x14ac:dyDescent="0.2">
      <c r="A4891" s="37">
        <f t="shared" si="426"/>
        <v>4889</v>
      </c>
      <c r="B4891" s="38">
        <v>585.452</v>
      </c>
      <c r="H4891" s="37">
        <f t="shared" si="427"/>
        <v>4889</v>
      </c>
      <c r="I4891" s="42">
        <f t="shared" si="424"/>
        <v>585.56459709379124</v>
      </c>
      <c r="O4891" s="43"/>
      <c r="P4891" s="43"/>
      <c r="X4891" s="37">
        <f t="shared" si="425"/>
        <v>4894</v>
      </c>
      <c r="Y4891" s="38">
        <f t="shared" si="423"/>
        <v>585.79200000000003</v>
      </c>
    </row>
    <row r="4892" spans="1:25" x14ac:dyDescent="0.2">
      <c r="A4892" s="37">
        <f t="shared" si="426"/>
        <v>4890</v>
      </c>
      <c r="B4892" s="38">
        <v>585.52</v>
      </c>
      <c r="H4892" s="37">
        <f t="shared" si="427"/>
        <v>4890</v>
      </c>
      <c r="I4892" s="42">
        <f t="shared" si="424"/>
        <v>585.63276089828264</v>
      </c>
      <c r="O4892" s="43"/>
      <c r="P4892" s="43"/>
      <c r="X4892" s="37">
        <f t="shared" si="425"/>
        <v>4895</v>
      </c>
      <c r="Y4892" s="38">
        <f t="shared" si="423"/>
        <v>585.86</v>
      </c>
    </row>
    <row r="4893" spans="1:25" x14ac:dyDescent="0.2">
      <c r="A4893" s="37">
        <f t="shared" si="426"/>
        <v>4891</v>
      </c>
      <c r="B4893" s="38">
        <v>585.58799999999997</v>
      </c>
      <c r="H4893" s="37">
        <f t="shared" si="427"/>
        <v>4891</v>
      </c>
      <c r="I4893" s="42">
        <f t="shared" si="424"/>
        <v>585.70092470277405</v>
      </c>
      <c r="O4893" s="43"/>
      <c r="P4893" s="43"/>
      <c r="X4893" s="37">
        <f t="shared" si="425"/>
        <v>4896</v>
      </c>
      <c r="Y4893" s="38">
        <f t="shared" si="423"/>
        <v>585.928</v>
      </c>
    </row>
    <row r="4894" spans="1:25" x14ac:dyDescent="0.2">
      <c r="A4894" s="37">
        <f t="shared" si="426"/>
        <v>4892</v>
      </c>
      <c r="B4894" s="38">
        <v>585.65599999999995</v>
      </c>
      <c r="H4894" s="37">
        <f t="shared" si="427"/>
        <v>4892</v>
      </c>
      <c r="I4894" s="42">
        <f t="shared" si="424"/>
        <v>585.76908850726545</v>
      </c>
      <c r="O4894" s="43"/>
      <c r="P4894" s="43"/>
      <c r="X4894" s="37">
        <f t="shared" si="425"/>
        <v>4897</v>
      </c>
      <c r="Y4894" s="38">
        <f t="shared" ref="Y4894:Y4957" si="428">SUM(Y$3997+((Y$4997-Y$3997)*((X4894-X$3997)/(X$4997-X$3997))))</f>
        <v>585.99599999999998</v>
      </c>
    </row>
    <row r="4895" spans="1:25" x14ac:dyDescent="0.2">
      <c r="A4895" s="37">
        <f t="shared" si="426"/>
        <v>4893</v>
      </c>
      <c r="B4895" s="38">
        <v>585.72400000000005</v>
      </c>
      <c r="H4895" s="37">
        <f t="shared" si="427"/>
        <v>4893</v>
      </c>
      <c r="I4895" s="42">
        <f t="shared" si="424"/>
        <v>585.83725231175686</v>
      </c>
      <c r="O4895" s="43"/>
      <c r="P4895" s="43"/>
      <c r="X4895" s="37">
        <f t="shared" si="425"/>
        <v>4898</v>
      </c>
      <c r="Y4895" s="38">
        <f t="shared" si="428"/>
        <v>586.06399999999996</v>
      </c>
    </row>
    <row r="4896" spans="1:25" x14ac:dyDescent="0.2">
      <c r="A4896" s="37">
        <f t="shared" si="426"/>
        <v>4894</v>
      </c>
      <c r="B4896" s="38">
        <v>585.79200000000003</v>
      </c>
      <c r="H4896" s="37">
        <f t="shared" si="427"/>
        <v>4894</v>
      </c>
      <c r="I4896" s="42">
        <f t="shared" si="424"/>
        <v>585.90541611624826</v>
      </c>
      <c r="O4896" s="43"/>
      <c r="P4896" s="43"/>
      <c r="X4896" s="37">
        <f t="shared" si="425"/>
        <v>4899</v>
      </c>
      <c r="Y4896" s="38">
        <f t="shared" si="428"/>
        <v>586.13200000000006</v>
      </c>
    </row>
    <row r="4897" spans="1:25" x14ac:dyDescent="0.2">
      <c r="A4897" s="37">
        <f t="shared" si="426"/>
        <v>4895</v>
      </c>
      <c r="B4897" s="38">
        <v>585.86</v>
      </c>
      <c r="H4897" s="37">
        <f t="shared" si="427"/>
        <v>4895</v>
      </c>
      <c r="I4897" s="42">
        <f t="shared" si="424"/>
        <v>585.97357992073967</v>
      </c>
      <c r="O4897" s="43"/>
      <c r="P4897" s="43"/>
      <c r="X4897" s="37">
        <f t="shared" si="425"/>
        <v>4900</v>
      </c>
      <c r="Y4897" s="38">
        <f t="shared" si="428"/>
        <v>586.20000000000005</v>
      </c>
    </row>
    <row r="4898" spans="1:25" x14ac:dyDescent="0.2">
      <c r="A4898" s="37">
        <f t="shared" si="426"/>
        <v>4896</v>
      </c>
      <c r="B4898" s="38">
        <v>585.928</v>
      </c>
      <c r="H4898" s="37">
        <f t="shared" si="427"/>
        <v>4896</v>
      </c>
      <c r="I4898" s="42">
        <f t="shared" si="424"/>
        <v>586.04174372523107</v>
      </c>
      <c r="O4898" s="43"/>
      <c r="P4898" s="43"/>
      <c r="X4898" s="37">
        <f t="shared" si="425"/>
        <v>4901</v>
      </c>
      <c r="Y4898" s="38">
        <f t="shared" si="428"/>
        <v>586.26800000000003</v>
      </c>
    </row>
    <row r="4899" spans="1:25" x14ac:dyDescent="0.2">
      <c r="A4899" s="37">
        <f t="shared" si="426"/>
        <v>4897</v>
      </c>
      <c r="B4899" s="38">
        <v>585.99599999999998</v>
      </c>
      <c r="H4899" s="37">
        <f t="shared" si="427"/>
        <v>4897</v>
      </c>
      <c r="I4899" s="42">
        <f t="shared" si="424"/>
        <v>586.10990752972259</v>
      </c>
      <c r="O4899" s="43"/>
      <c r="P4899" s="43"/>
      <c r="X4899" s="37">
        <f t="shared" si="425"/>
        <v>4902</v>
      </c>
      <c r="Y4899" s="38">
        <f t="shared" si="428"/>
        <v>586.33600000000001</v>
      </c>
    </row>
    <row r="4900" spans="1:25" x14ac:dyDescent="0.2">
      <c r="A4900" s="37">
        <f t="shared" si="426"/>
        <v>4898</v>
      </c>
      <c r="B4900" s="38">
        <v>586.06399999999996</v>
      </c>
      <c r="H4900" s="37">
        <f t="shared" si="427"/>
        <v>4898</v>
      </c>
      <c r="I4900" s="42">
        <f t="shared" ref="I4900:I4963" si="429">SUM($F$48+(($F$49-$F$48)*((H4900-$E$48)/($E$49-$E$48))))</f>
        <v>586.178071334214</v>
      </c>
      <c r="O4900" s="43"/>
      <c r="P4900" s="43"/>
      <c r="X4900" s="37">
        <f t="shared" si="425"/>
        <v>4903</v>
      </c>
      <c r="Y4900" s="38">
        <f t="shared" si="428"/>
        <v>586.404</v>
      </c>
    </row>
    <row r="4901" spans="1:25" x14ac:dyDescent="0.2">
      <c r="A4901" s="37">
        <f t="shared" si="426"/>
        <v>4899</v>
      </c>
      <c r="B4901" s="38">
        <v>586.13200000000006</v>
      </c>
      <c r="H4901" s="37">
        <f t="shared" si="427"/>
        <v>4899</v>
      </c>
      <c r="I4901" s="42">
        <f t="shared" si="429"/>
        <v>586.2462351387054</v>
      </c>
      <c r="O4901" s="43"/>
      <c r="P4901" s="43"/>
      <c r="X4901" s="37">
        <f t="shared" si="425"/>
        <v>4904</v>
      </c>
      <c r="Y4901" s="38">
        <f t="shared" si="428"/>
        <v>586.47199999999998</v>
      </c>
    </row>
    <row r="4902" spans="1:25" x14ac:dyDescent="0.2">
      <c r="A4902" s="37">
        <f t="shared" si="426"/>
        <v>4900</v>
      </c>
      <c r="B4902" s="38">
        <v>586.20000000000005</v>
      </c>
      <c r="H4902" s="37">
        <f t="shared" si="427"/>
        <v>4900</v>
      </c>
      <c r="I4902" s="42">
        <f t="shared" si="429"/>
        <v>586.31439894319681</v>
      </c>
      <c r="O4902" s="43"/>
      <c r="P4902" s="43"/>
      <c r="X4902" s="37">
        <f t="shared" si="425"/>
        <v>4905</v>
      </c>
      <c r="Y4902" s="38">
        <f t="shared" si="428"/>
        <v>586.54</v>
      </c>
    </row>
    <row r="4903" spans="1:25" x14ac:dyDescent="0.2">
      <c r="A4903" s="37">
        <f t="shared" si="426"/>
        <v>4901</v>
      </c>
      <c r="B4903" s="38">
        <v>586.26800000000003</v>
      </c>
      <c r="H4903" s="37">
        <f t="shared" si="427"/>
        <v>4901</v>
      </c>
      <c r="I4903" s="42">
        <f t="shared" si="429"/>
        <v>586.38256274768821</v>
      </c>
      <c r="O4903" s="43"/>
      <c r="P4903" s="43"/>
      <c r="X4903" s="37">
        <f t="shared" si="425"/>
        <v>4906</v>
      </c>
      <c r="Y4903" s="38">
        <f t="shared" si="428"/>
        <v>586.60799999999995</v>
      </c>
    </row>
    <row r="4904" spans="1:25" x14ac:dyDescent="0.2">
      <c r="A4904" s="37">
        <f t="shared" si="426"/>
        <v>4902</v>
      </c>
      <c r="B4904" s="38">
        <v>586.33600000000001</v>
      </c>
      <c r="H4904" s="37">
        <f t="shared" si="427"/>
        <v>4902</v>
      </c>
      <c r="I4904" s="42">
        <f t="shared" si="429"/>
        <v>586.45072655217962</v>
      </c>
      <c r="O4904" s="43"/>
      <c r="P4904" s="43"/>
      <c r="X4904" s="37">
        <f t="shared" si="425"/>
        <v>4907</v>
      </c>
      <c r="Y4904" s="38">
        <f t="shared" si="428"/>
        <v>586.67600000000004</v>
      </c>
    </row>
    <row r="4905" spans="1:25" x14ac:dyDescent="0.2">
      <c r="A4905" s="37">
        <f t="shared" si="426"/>
        <v>4903</v>
      </c>
      <c r="B4905" s="38">
        <v>586.404</v>
      </c>
      <c r="H4905" s="37">
        <f t="shared" si="427"/>
        <v>4903</v>
      </c>
      <c r="I4905" s="42">
        <f t="shared" si="429"/>
        <v>586.51889035667102</v>
      </c>
      <c r="O4905" s="43"/>
      <c r="P4905" s="43"/>
      <c r="X4905" s="37">
        <f t="shared" si="425"/>
        <v>4908</v>
      </c>
      <c r="Y4905" s="38">
        <f t="shared" si="428"/>
        <v>586.74400000000003</v>
      </c>
    </row>
    <row r="4906" spans="1:25" x14ac:dyDescent="0.2">
      <c r="A4906" s="37">
        <f t="shared" si="426"/>
        <v>4904</v>
      </c>
      <c r="B4906" s="38">
        <v>586.47199999999998</v>
      </c>
      <c r="H4906" s="37">
        <f t="shared" si="427"/>
        <v>4904</v>
      </c>
      <c r="I4906" s="42">
        <f t="shared" si="429"/>
        <v>586.58705416116243</v>
      </c>
      <c r="O4906" s="43"/>
      <c r="P4906" s="43"/>
      <c r="X4906" s="37">
        <f t="shared" si="425"/>
        <v>4909</v>
      </c>
      <c r="Y4906" s="38">
        <f t="shared" si="428"/>
        <v>586.81200000000001</v>
      </c>
    </row>
    <row r="4907" spans="1:25" x14ac:dyDescent="0.2">
      <c r="A4907" s="37">
        <f t="shared" si="426"/>
        <v>4905</v>
      </c>
      <c r="B4907" s="38">
        <v>586.54</v>
      </c>
      <c r="H4907" s="37">
        <f t="shared" si="427"/>
        <v>4905</v>
      </c>
      <c r="I4907" s="42">
        <f t="shared" si="429"/>
        <v>586.65521796565383</v>
      </c>
      <c r="O4907" s="43"/>
      <c r="P4907" s="43"/>
      <c r="X4907" s="37">
        <f t="shared" si="425"/>
        <v>4910</v>
      </c>
      <c r="Y4907" s="38">
        <f t="shared" si="428"/>
        <v>586.88</v>
      </c>
    </row>
    <row r="4908" spans="1:25" x14ac:dyDescent="0.2">
      <c r="A4908" s="37">
        <f t="shared" si="426"/>
        <v>4906</v>
      </c>
      <c r="B4908" s="38">
        <v>586.60799999999995</v>
      </c>
      <c r="H4908" s="37">
        <f t="shared" si="427"/>
        <v>4906</v>
      </c>
      <c r="I4908" s="42">
        <f t="shared" si="429"/>
        <v>586.72338177014524</v>
      </c>
      <c r="O4908" s="43"/>
      <c r="P4908" s="43"/>
      <c r="X4908" s="37">
        <f t="shared" si="425"/>
        <v>4911</v>
      </c>
      <c r="Y4908" s="38">
        <f t="shared" si="428"/>
        <v>586.94799999999998</v>
      </c>
    </row>
    <row r="4909" spans="1:25" x14ac:dyDescent="0.2">
      <c r="A4909" s="37">
        <f t="shared" si="426"/>
        <v>4907</v>
      </c>
      <c r="B4909" s="38">
        <v>586.67600000000004</v>
      </c>
      <c r="H4909" s="37">
        <f t="shared" si="427"/>
        <v>4907</v>
      </c>
      <c r="I4909" s="42">
        <f t="shared" si="429"/>
        <v>586.79154557463664</v>
      </c>
      <c r="O4909" s="43"/>
      <c r="P4909" s="43"/>
      <c r="X4909" s="37">
        <f t="shared" si="425"/>
        <v>4912</v>
      </c>
      <c r="Y4909" s="38">
        <f t="shared" si="428"/>
        <v>587.01599999999996</v>
      </c>
    </row>
    <row r="4910" spans="1:25" x14ac:dyDescent="0.2">
      <c r="A4910" s="37">
        <f t="shared" si="426"/>
        <v>4908</v>
      </c>
      <c r="B4910" s="38">
        <v>586.74400000000003</v>
      </c>
      <c r="H4910" s="37">
        <f t="shared" si="427"/>
        <v>4908</v>
      </c>
      <c r="I4910" s="42">
        <f t="shared" si="429"/>
        <v>586.85970937912805</v>
      </c>
      <c r="O4910" s="43"/>
      <c r="P4910" s="43"/>
      <c r="X4910" s="37">
        <f t="shared" si="425"/>
        <v>4913</v>
      </c>
      <c r="Y4910" s="38">
        <f t="shared" si="428"/>
        <v>587.08400000000006</v>
      </c>
    </row>
    <row r="4911" spans="1:25" x14ac:dyDescent="0.2">
      <c r="A4911" s="37">
        <f t="shared" si="426"/>
        <v>4909</v>
      </c>
      <c r="B4911" s="38">
        <v>586.81200000000001</v>
      </c>
      <c r="H4911" s="37">
        <f t="shared" si="427"/>
        <v>4909</v>
      </c>
      <c r="I4911" s="42">
        <f t="shared" si="429"/>
        <v>586.92787318361945</v>
      </c>
      <c r="O4911" s="43"/>
      <c r="P4911" s="43"/>
      <c r="X4911" s="37">
        <f t="shared" si="425"/>
        <v>4914</v>
      </c>
      <c r="Y4911" s="38">
        <f t="shared" si="428"/>
        <v>587.15200000000004</v>
      </c>
    </row>
    <row r="4912" spans="1:25" x14ac:dyDescent="0.2">
      <c r="A4912" s="37">
        <f t="shared" si="426"/>
        <v>4910</v>
      </c>
      <c r="B4912" s="38">
        <v>586.88</v>
      </c>
      <c r="H4912" s="37">
        <f t="shared" si="427"/>
        <v>4910</v>
      </c>
      <c r="I4912" s="42">
        <f t="shared" si="429"/>
        <v>586.99603698811097</v>
      </c>
      <c r="O4912" s="43"/>
      <c r="P4912" s="43"/>
      <c r="X4912" s="37">
        <f t="shared" si="425"/>
        <v>4915</v>
      </c>
      <c r="Y4912" s="38">
        <f t="shared" si="428"/>
        <v>587.22</v>
      </c>
    </row>
    <row r="4913" spans="1:25" x14ac:dyDescent="0.2">
      <c r="A4913" s="37">
        <f t="shared" si="426"/>
        <v>4911</v>
      </c>
      <c r="B4913" s="38">
        <v>586.94799999999998</v>
      </c>
      <c r="H4913" s="37">
        <f t="shared" si="427"/>
        <v>4911</v>
      </c>
      <c r="I4913" s="42">
        <f t="shared" si="429"/>
        <v>587.06420079260238</v>
      </c>
      <c r="O4913" s="43"/>
      <c r="P4913" s="43"/>
      <c r="X4913" s="37">
        <f t="shared" si="425"/>
        <v>4916</v>
      </c>
      <c r="Y4913" s="38">
        <f t="shared" si="428"/>
        <v>587.28800000000001</v>
      </c>
    </row>
    <row r="4914" spans="1:25" x14ac:dyDescent="0.2">
      <c r="A4914" s="37">
        <f t="shared" si="426"/>
        <v>4912</v>
      </c>
      <c r="B4914" s="38">
        <v>587.01599999999996</v>
      </c>
      <c r="H4914" s="37">
        <f t="shared" si="427"/>
        <v>4912</v>
      </c>
      <c r="I4914" s="42">
        <f t="shared" si="429"/>
        <v>587.13236459709378</v>
      </c>
      <c r="O4914" s="43"/>
      <c r="P4914" s="43"/>
      <c r="X4914" s="37">
        <f t="shared" si="425"/>
        <v>4917</v>
      </c>
      <c r="Y4914" s="38">
        <f t="shared" si="428"/>
        <v>587.35599999999999</v>
      </c>
    </row>
    <row r="4915" spans="1:25" x14ac:dyDescent="0.2">
      <c r="A4915" s="37">
        <f t="shared" si="426"/>
        <v>4913</v>
      </c>
      <c r="B4915" s="38">
        <v>587.08400000000006</v>
      </c>
      <c r="H4915" s="37">
        <f t="shared" si="427"/>
        <v>4913</v>
      </c>
      <c r="I4915" s="42">
        <f t="shared" si="429"/>
        <v>587.20052840158519</v>
      </c>
      <c r="O4915" s="43"/>
      <c r="P4915" s="43"/>
      <c r="X4915" s="37">
        <f t="shared" si="425"/>
        <v>4918</v>
      </c>
      <c r="Y4915" s="38">
        <f t="shared" si="428"/>
        <v>587.42399999999998</v>
      </c>
    </row>
    <row r="4916" spans="1:25" x14ac:dyDescent="0.2">
      <c r="A4916" s="37">
        <f t="shared" si="426"/>
        <v>4914</v>
      </c>
      <c r="B4916" s="38">
        <v>587.15200000000004</v>
      </c>
      <c r="H4916" s="37">
        <f t="shared" si="427"/>
        <v>4914</v>
      </c>
      <c r="I4916" s="42">
        <f t="shared" si="429"/>
        <v>587.26869220607659</v>
      </c>
      <c r="O4916" s="43"/>
      <c r="P4916" s="43"/>
      <c r="X4916" s="37">
        <f t="shared" si="425"/>
        <v>4919</v>
      </c>
      <c r="Y4916" s="38">
        <f t="shared" si="428"/>
        <v>587.49199999999996</v>
      </c>
    </row>
    <row r="4917" spans="1:25" x14ac:dyDescent="0.2">
      <c r="A4917" s="37">
        <f t="shared" si="426"/>
        <v>4915</v>
      </c>
      <c r="B4917" s="38">
        <v>587.22</v>
      </c>
      <c r="H4917" s="37">
        <f t="shared" si="427"/>
        <v>4915</v>
      </c>
      <c r="I4917" s="42">
        <f t="shared" si="429"/>
        <v>587.336856010568</v>
      </c>
      <c r="O4917" s="43"/>
      <c r="P4917" s="43"/>
      <c r="X4917" s="37">
        <f t="shared" si="425"/>
        <v>4920</v>
      </c>
      <c r="Y4917" s="38">
        <f t="shared" si="428"/>
        <v>587.55999999999995</v>
      </c>
    </row>
    <row r="4918" spans="1:25" x14ac:dyDescent="0.2">
      <c r="A4918" s="37">
        <f t="shared" si="426"/>
        <v>4916</v>
      </c>
      <c r="B4918" s="38">
        <v>587.28800000000001</v>
      </c>
      <c r="H4918" s="37">
        <f t="shared" si="427"/>
        <v>4916</v>
      </c>
      <c r="I4918" s="42">
        <f t="shared" si="429"/>
        <v>587.4050198150594</v>
      </c>
      <c r="O4918" s="43"/>
      <c r="P4918" s="43"/>
      <c r="X4918" s="37">
        <f t="shared" si="425"/>
        <v>4921</v>
      </c>
      <c r="Y4918" s="38">
        <f t="shared" si="428"/>
        <v>587.62800000000004</v>
      </c>
    </row>
    <row r="4919" spans="1:25" x14ac:dyDescent="0.2">
      <c r="A4919" s="37">
        <f t="shared" si="426"/>
        <v>4917</v>
      </c>
      <c r="B4919" s="38">
        <v>587.35599999999999</v>
      </c>
      <c r="H4919" s="37">
        <f t="shared" si="427"/>
        <v>4917</v>
      </c>
      <c r="I4919" s="42">
        <f t="shared" si="429"/>
        <v>587.47318361955081</v>
      </c>
      <c r="O4919" s="43"/>
      <c r="P4919" s="43"/>
      <c r="X4919" s="37">
        <f t="shared" si="425"/>
        <v>4922</v>
      </c>
      <c r="Y4919" s="38">
        <f t="shared" si="428"/>
        <v>587.69600000000003</v>
      </c>
    </row>
    <row r="4920" spans="1:25" x14ac:dyDescent="0.2">
      <c r="A4920" s="37">
        <f t="shared" si="426"/>
        <v>4918</v>
      </c>
      <c r="B4920" s="38">
        <v>587.42399999999998</v>
      </c>
      <c r="H4920" s="37">
        <f t="shared" si="427"/>
        <v>4918</v>
      </c>
      <c r="I4920" s="42">
        <f t="shared" si="429"/>
        <v>587.54134742404221</v>
      </c>
      <c r="O4920" s="43"/>
      <c r="P4920" s="43"/>
      <c r="X4920" s="37">
        <f t="shared" si="425"/>
        <v>4923</v>
      </c>
      <c r="Y4920" s="38">
        <f t="shared" si="428"/>
        <v>587.76400000000001</v>
      </c>
    </row>
    <row r="4921" spans="1:25" x14ac:dyDescent="0.2">
      <c r="A4921" s="37">
        <f t="shared" si="426"/>
        <v>4919</v>
      </c>
      <c r="B4921" s="38">
        <v>587.49199999999996</v>
      </c>
      <c r="H4921" s="37">
        <f t="shared" si="427"/>
        <v>4919</v>
      </c>
      <c r="I4921" s="42">
        <f t="shared" si="429"/>
        <v>587.60951122853362</v>
      </c>
      <c r="O4921" s="43"/>
      <c r="P4921" s="43"/>
      <c r="X4921" s="37">
        <f t="shared" si="425"/>
        <v>4924</v>
      </c>
      <c r="Y4921" s="38">
        <f t="shared" si="428"/>
        <v>587.83199999999999</v>
      </c>
    </row>
    <row r="4922" spans="1:25" x14ac:dyDescent="0.2">
      <c r="A4922" s="37">
        <f t="shared" si="426"/>
        <v>4920</v>
      </c>
      <c r="B4922" s="38">
        <v>587.55999999999995</v>
      </c>
      <c r="H4922" s="37">
        <f t="shared" si="427"/>
        <v>4920</v>
      </c>
      <c r="I4922" s="42">
        <f t="shared" si="429"/>
        <v>587.67767503302503</v>
      </c>
      <c r="O4922" s="43"/>
      <c r="P4922" s="43"/>
      <c r="X4922" s="37">
        <f t="shared" si="425"/>
        <v>4925</v>
      </c>
      <c r="Y4922" s="38">
        <f t="shared" si="428"/>
        <v>587.9</v>
      </c>
    </row>
    <row r="4923" spans="1:25" x14ac:dyDescent="0.2">
      <c r="A4923" s="37">
        <f t="shared" si="426"/>
        <v>4921</v>
      </c>
      <c r="B4923" s="38">
        <v>587.62800000000004</v>
      </c>
      <c r="H4923" s="37">
        <f t="shared" si="427"/>
        <v>4921</v>
      </c>
      <c r="I4923" s="42">
        <f t="shared" si="429"/>
        <v>587.74583883751643</v>
      </c>
      <c r="O4923" s="43"/>
      <c r="P4923" s="43"/>
      <c r="X4923" s="37">
        <f t="shared" si="425"/>
        <v>4926</v>
      </c>
      <c r="Y4923" s="38">
        <f t="shared" si="428"/>
        <v>587.96799999999996</v>
      </c>
    </row>
    <row r="4924" spans="1:25" x14ac:dyDescent="0.2">
      <c r="A4924" s="37">
        <f t="shared" si="426"/>
        <v>4922</v>
      </c>
      <c r="B4924" s="38">
        <v>587.69600000000003</v>
      </c>
      <c r="H4924" s="37">
        <f t="shared" si="427"/>
        <v>4922</v>
      </c>
      <c r="I4924" s="42">
        <f t="shared" si="429"/>
        <v>587.81400264200784</v>
      </c>
      <c r="O4924" s="43"/>
      <c r="P4924" s="43"/>
      <c r="X4924" s="37">
        <f t="shared" si="425"/>
        <v>4927</v>
      </c>
      <c r="Y4924" s="38">
        <f t="shared" si="428"/>
        <v>588.03600000000006</v>
      </c>
    </row>
    <row r="4925" spans="1:25" x14ac:dyDescent="0.2">
      <c r="A4925" s="37">
        <f t="shared" si="426"/>
        <v>4923</v>
      </c>
      <c r="B4925" s="38">
        <v>587.76400000000001</v>
      </c>
      <c r="H4925" s="37">
        <f t="shared" si="427"/>
        <v>4923</v>
      </c>
      <c r="I4925" s="42">
        <f t="shared" si="429"/>
        <v>587.88216644649924</v>
      </c>
      <c r="O4925" s="43"/>
      <c r="P4925" s="43"/>
      <c r="X4925" s="37">
        <f t="shared" si="425"/>
        <v>4928</v>
      </c>
      <c r="Y4925" s="38">
        <f t="shared" si="428"/>
        <v>588.10400000000004</v>
      </c>
    </row>
    <row r="4926" spans="1:25" x14ac:dyDescent="0.2">
      <c r="A4926" s="37">
        <f t="shared" si="426"/>
        <v>4924</v>
      </c>
      <c r="B4926" s="38">
        <v>587.83199999999999</v>
      </c>
      <c r="H4926" s="37">
        <f t="shared" si="427"/>
        <v>4924</v>
      </c>
      <c r="I4926" s="42">
        <f t="shared" si="429"/>
        <v>587.95033025099076</v>
      </c>
      <c r="O4926" s="43"/>
      <c r="P4926" s="43"/>
      <c r="X4926" s="37">
        <f t="shared" si="425"/>
        <v>4929</v>
      </c>
      <c r="Y4926" s="38">
        <f t="shared" si="428"/>
        <v>588.17200000000003</v>
      </c>
    </row>
    <row r="4927" spans="1:25" x14ac:dyDescent="0.2">
      <c r="A4927" s="37">
        <f t="shared" si="426"/>
        <v>4925</v>
      </c>
      <c r="B4927" s="38">
        <v>587.9</v>
      </c>
      <c r="H4927" s="37">
        <f t="shared" si="427"/>
        <v>4925</v>
      </c>
      <c r="I4927" s="42">
        <f t="shared" si="429"/>
        <v>588.01849405548217</v>
      </c>
      <c r="O4927" s="43"/>
      <c r="P4927" s="43"/>
      <c r="X4927" s="37">
        <f t="shared" si="425"/>
        <v>4930</v>
      </c>
      <c r="Y4927" s="38">
        <f t="shared" si="428"/>
        <v>588.24</v>
      </c>
    </row>
    <row r="4928" spans="1:25" x14ac:dyDescent="0.2">
      <c r="A4928" s="37">
        <f t="shared" si="426"/>
        <v>4926</v>
      </c>
      <c r="B4928" s="38">
        <v>587.96799999999996</v>
      </c>
      <c r="H4928" s="37">
        <f t="shared" si="427"/>
        <v>4926</v>
      </c>
      <c r="I4928" s="42">
        <f t="shared" si="429"/>
        <v>588.08665785997357</v>
      </c>
      <c r="O4928" s="43"/>
      <c r="P4928" s="43"/>
      <c r="X4928" s="37">
        <f t="shared" si="425"/>
        <v>4931</v>
      </c>
      <c r="Y4928" s="38">
        <f t="shared" si="428"/>
        <v>588.30799999999999</v>
      </c>
    </row>
    <row r="4929" spans="1:25" x14ac:dyDescent="0.2">
      <c r="A4929" s="37">
        <f t="shared" si="426"/>
        <v>4927</v>
      </c>
      <c r="B4929" s="38">
        <v>588.03600000000006</v>
      </c>
      <c r="H4929" s="37">
        <f t="shared" si="427"/>
        <v>4927</v>
      </c>
      <c r="I4929" s="42">
        <f t="shared" si="429"/>
        <v>588.15482166446498</v>
      </c>
      <c r="O4929" s="43"/>
      <c r="P4929" s="43"/>
      <c r="X4929" s="37">
        <f t="shared" si="425"/>
        <v>4932</v>
      </c>
      <c r="Y4929" s="38">
        <f t="shared" si="428"/>
        <v>588.37599999999998</v>
      </c>
    </row>
    <row r="4930" spans="1:25" x14ac:dyDescent="0.2">
      <c r="A4930" s="37">
        <f t="shared" si="426"/>
        <v>4928</v>
      </c>
      <c r="B4930" s="38">
        <v>588.10400000000004</v>
      </c>
      <c r="H4930" s="37">
        <f t="shared" si="427"/>
        <v>4928</v>
      </c>
      <c r="I4930" s="42">
        <f t="shared" si="429"/>
        <v>588.22298546895638</v>
      </c>
      <c r="O4930" s="43"/>
      <c r="P4930" s="43"/>
      <c r="X4930" s="37">
        <f t="shared" si="425"/>
        <v>4933</v>
      </c>
      <c r="Y4930" s="38">
        <f t="shared" si="428"/>
        <v>588.44399999999996</v>
      </c>
    </row>
    <row r="4931" spans="1:25" x14ac:dyDescent="0.2">
      <c r="A4931" s="37">
        <f t="shared" si="426"/>
        <v>4929</v>
      </c>
      <c r="B4931" s="38">
        <v>588.17200000000003</v>
      </c>
      <c r="H4931" s="37">
        <f t="shared" si="427"/>
        <v>4929</v>
      </c>
      <c r="I4931" s="42">
        <f t="shared" si="429"/>
        <v>588.29114927344779</v>
      </c>
      <c r="O4931" s="43"/>
      <c r="P4931" s="43"/>
      <c r="X4931" s="37">
        <f t="shared" si="425"/>
        <v>4934</v>
      </c>
      <c r="Y4931" s="38">
        <f t="shared" si="428"/>
        <v>588.51199999999994</v>
      </c>
    </row>
    <row r="4932" spans="1:25" x14ac:dyDescent="0.2">
      <c r="A4932" s="37">
        <f t="shared" si="426"/>
        <v>4930</v>
      </c>
      <c r="B4932" s="38">
        <v>588.24</v>
      </c>
      <c r="H4932" s="37">
        <f t="shared" si="427"/>
        <v>4930</v>
      </c>
      <c r="I4932" s="42">
        <f t="shared" si="429"/>
        <v>588.35931307793919</v>
      </c>
      <c r="O4932" s="43"/>
      <c r="P4932" s="43"/>
      <c r="X4932" s="37">
        <f t="shared" ref="X4932:X4995" si="430">X4931+1</f>
        <v>4935</v>
      </c>
      <c r="Y4932" s="38">
        <f t="shared" si="428"/>
        <v>588.58000000000004</v>
      </c>
    </row>
    <row r="4933" spans="1:25" x14ac:dyDescent="0.2">
      <c r="A4933" s="37">
        <f t="shared" si="426"/>
        <v>4931</v>
      </c>
      <c r="B4933" s="38">
        <v>588.30799999999999</v>
      </c>
      <c r="H4933" s="37">
        <f t="shared" si="427"/>
        <v>4931</v>
      </c>
      <c r="I4933" s="42">
        <f t="shared" si="429"/>
        <v>588.4274768824306</v>
      </c>
      <c r="O4933" s="43"/>
      <c r="P4933" s="43"/>
      <c r="X4933" s="37">
        <f t="shared" si="430"/>
        <v>4936</v>
      </c>
      <c r="Y4933" s="38">
        <f t="shared" si="428"/>
        <v>588.64800000000002</v>
      </c>
    </row>
    <row r="4934" spans="1:25" x14ac:dyDescent="0.2">
      <c r="A4934" s="37">
        <f t="shared" si="426"/>
        <v>4932</v>
      </c>
      <c r="B4934" s="38">
        <v>588.37599999999998</v>
      </c>
      <c r="H4934" s="37">
        <f t="shared" si="427"/>
        <v>4932</v>
      </c>
      <c r="I4934" s="42">
        <f t="shared" si="429"/>
        <v>588.495640686922</v>
      </c>
      <c r="O4934" s="43"/>
      <c r="P4934" s="43"/>
      <c r="X4934" s="37">
        <f t="shared" si="430"/>
        <v>4937</v>
      </c>
      <c r="Y4934" s="38">
        <f t="shared" si="428"/>
        <v>588.71600000000001</v>
      </c>
    </row>
    <row r="4935" spans="1:25" x14ac:dyDescent="0.2">
      <c r="A4935" s="37">
        <f t="shared" si="426"/>
        <v>4933</v>
      </c>
      <c r="B4935" s="38">
        <v>588.44399999999996</v>
      </c>
      <c r="H4935" s="37">
        <f t="shared" si="427"/>
        <v>4933</v>
      </c>
      <c r="I4935" s="42">
        <f t="shared" si="429"/>
        <v>588.56380449141341</v>
      </c>
      <c r="O4935" s="43"/>
      <c r="P4935" s="43"/>
      <c r="X4935" s="37">
        <f t="shared" si="430"/>
        <v>4938</v>
      </c>
      <c r="Y4935" s="38">
        <f t="shared" si="428"/>
        <v>588.78399999999999</v>
      </c>
    </row>
    <row r="4936" spans="1:25" x14ac:dyDescent="0.2">
      <c r="A4936" s="37">
        <f t="shared" si="426"/>
        <v>4934</v>
      </c>
      <c r="B4936" s="38">
        <v>588.51199999999994</v>
      </c>
      <c r="H4936" s="37">
        <f t="shared" si="427"/>
        <v>4934</v>
      </c>
      <c r="I4936" s="42">
        <f t="shared" si="429"/>
        <v>588.63196829590481</v>
      </c>
      <c r="O4936" s="43"/>
      <c r="P4936" s="43"/>
      <c r="X4936" s="37">
        <f t="shared" si="430"/>
        <v>4939</v>
      </c>
      <c r="Y4936" s="38">
        <f t="shared" si="428"/>
        <v>588.85199999999998</v>
      </c>
    </row>
    <row r="4937" spans="1:25" x14ac:dyDescent="0.2">
      <c r="A4937" s="37">
        <f t="shared" ref="A4937:A5000" si="431">A4936+1</f>
        <v>4935</v>
      </c>
      <c r="B4937" s="38">
        <v>588.58000000000004</v>
      </c>
      <c r="H4937" s="37">
        <f t="shared" ref="H4937:H5000" si="432">H4936+1</f>
        <v>4935</v>
      </c>
      <c r="I4937" s="42">
        <f t="shared" si="429"/>
        <v>588.70013210039622</v>
      </c>
      <c r="O4937" s="43"/>
      <c r="P4937" s="43"/>
      <c r="X4937" s="37">
        <f t="shared" si="430"/>
        <v>4940</v>
      </c>
      <c r="Y4937" s="38">
        <f t="shared" si="428"/>
        <v>588.91999999999996</v>
      </c>
    </row>
    <row r="4938" spans="1:25" x14ac:dyDescent="0.2">
      <c r="A4938" s="37">
        <f t="shared" si="431"/>
        <v>4936</v>
      </c>
      <c r="B4938" s="38">
        <v>588.64800000000002</v>
      </c>
      <c r="H4938" s="37">
        <f t="shared" si="432"/>
        <v>4936</v>
      </c>
      <c r="I4938" s="42">
        <f t="shared" si="429"/>
        <v>588.76829590488762</v>
      </c>
      <c r="O4938" s="43"/>
      <c r="P4938" s="43"/>
      <c r="X4938" s="37">
        <f t="shared" si="430"/>
        <v>4941</v>
      </c>
      <c r="Y4938" s="38">
        <f t="shared" si="428"/>
        <v>588.98800000000006</v>
      </c>
    </row>
    <row r="4939" spans="1:25" x14ac:dyDescent="0.2">
      <c r="A4939" s="37">
        <f t="shared" si="431"/>
        <v>4937</v>
      </c>
      <c r="B4939" s="38">
        <v>588.71600000000001</v>
      </c>
      <c r="H4939" s="37">
        <f t="shared" si="432"/>
        <v>4937</v>
      </c>
      <c r="I4939" s="42">
        <f t="shared" si="429"/>
        <v>588.83645970937914</v>
      </c>
      <c r="O4939" s="43"/>
      <c r="P4939" s="43"/>
      <c r="X4939" s="37">
        <f t="shared" si="430"/>
        <v>4942</v>
      </c>
      <c r="Y4939" s="38">
        <f t="shared" si="428"/>
        <v>589.05600000000004</v>
      </c>
    </row>
    <row r="4940" spans="1:25" x14ac:dyDescent="0.2">
      <c r="A4940" s="37">
        <f t="shared" si="431"/>
        <v>4938</v>
      </c>
      <c r="B4940" s="38">
        <v>588.78399999999999</v>
      </c>
      <c r="H4940" s="37">
        <f t="shared" si="432"/>
        <v>4938</v>
      </c>
      <c r="I4940" s="42">
        <f t="shared" si="429"/>
        <v>588.90462351387055</v>
      </c>
      <c r="O4940" s="43"/>
      <c r="P4940" s="43"/>
      <c r="X4940" s="37">
        <f t="shared" si="430"/>
        <v>4943</v>
      </c>
      <c r="Y4940" s="38">
        <f t="shared" si="428"/>
        <v>589.12400000000002</v>
      </c>
    </row>
    <row r="4941" spans="1:25" x14ac:dyDescent="0.2">
      <c r="A4941" s="37">
        <f t="shared" si="431"/>
        <v>4939</v>
      </c>
      <c r="B4941" s="38">
        <v>588.85199999999998</v>
      </c>
      <c r="H4941" s="37">
        <f t="shared" si="432"/>
        <v>4939</v>
      </c>
      <c r="I4941" s="42">
        <f t="shared" si="429"/>
        <v>588.97278731836195</v>
      </c>
      <c r="O4941" s="43"/>
      <c r="P4941" s="43"/>
      <c r="X4941" s="37">
        <f t="shared" si="430"/>
        <v>4944</v>
      </c>
      <c r="Y4941" s="38">
        <f t="shared" si="428"/>
        <v>589.19200000000001</v>
      </c>
    </row>
    <row r="4942" spans="1:25" x14ac:dyDescent="0.2">
      <c r="A4942" s="37">
        <f t="shared" si="431"/>
        <v>4940</v>
      </c>
      <c r="B4942" s="38">
        <v>588.91999999999996</v>
      </c>
      <c r="H4942" s="37">
        <f t="shared" si="432"/>
        <v>4940</v>
      </c>
      <c r="I4942" s="42">
        <f t="shared" si="429"/>
        <v>589.04095112285336</v>
      </c>
      <c r="O4942" s="43"/>
      <c r="P4942" s="43"/>
      <c r="X4942" s="37">
        <f t="shared" si="430"/>
        <v>4945</v>
      </c>
      <c r="Y4942" s="38">
        <f t="shared" si="428"/>
        <v>589.26</v>
      </c>
    </row>
    <row r="4943" spans="1:25" x14ac:dyDescent="0.2">
      <c r="A4943" s="37">
        <f t="shared" si="431"/>
        <v>4941</v>
      </c>
      <c r="B4943" s="38">
        <v>588.98800000000006</v>
      </c>
      <c r="H4943" s="37">
        <f t="shared" si="432"/>
        <v>4941</v>
      </c>
      <c r="I4943" s="42">
        <f t="shared" si="429"/>
        <v>589.10911492734476</v>
      </c>
      <c r="O4943" s="43"/>
      <c r="P4943" s="43"/>
      <c r="X4943" s="37">
        <f t="shared" si="430"/>
        <v>4946</v>
      </c>
      <c r="Y4943" s="38">
        <f t="shared" si="428"/>
        <v>589.32799999999997</v>
      </c>
    </row>
    <row r="4944" spans="1:25" x14ac:dyDescent="0.2">
      <c r="A4944" s="37">
        <f t="shared" si="431"/>
        <v>4942</v>
      </c>
      <c r="B4944" s="38">
        <v>589.05600000000004</v>
      </c>
      <c r="H4944" s="37">
        <f t="shared" si="432"/>
        <v>4942</v>
      </c>
      <c r="I4944" s="42">
        <f t="shared" si="429"/>
        <v>589.17727873183617</v>
      </c>
      <c r="O4944" s="43"/>
      <c r="P4944" s="43"/>
      <c r="X4944" s="37">
        <f t="shared" si="430"/>
        <v>4947</v>
      </c>
      <c r="Y4944" s="38">
        <f t="shared" si="428"/>
        <v>589.39599999999996</v>
      </c>
    </row>
    <row r="4945" spans="1:25" x14ac:dyDescent="0.2">
      <c r="A4945" s="37">
        <f t="shared" si="431"/>
        <v>4943</v>
      </c>
      <c r="B4945" s="38">
        <v>589.12400000000002</v>
      </c>
      <c r="H4945" s="37">
        <f t="shared" si="432"/>
        <v>4943</v>
      </c>
      <c r="I4945" s="42">
        <f t="shared" si="429"/>
        <v>589.24544253632757</v>
      </c>
      <c r="O4945" s="43"/>
      <c r="P4945" s="43"/>
      <c r="X4945" s="37">
        <f t="shared" si="430"/>
        <v>4948</v>
      </c>
      <c r="Y4945" s="38">
        <f t="shared" si="428"/>
        <v>589.46399999999994</v>
      </c>
    </row>
    <row r="4946" spans="1:25" x14ac:dyDescent="0.2">
      <c r="A4946" s="37">
        <f t="shared" si="431"/>
        <v>4944</v>
      </c>
      <c r="B4946" s="38">
        <v>589.19200000000001</v>
      </c>
      <c r="H4946" s="37">
        <f t="shared" si="432"/>
        <v>4944</v>
      </c>
      <c r="I4946" s="42">
        <f t="shared" si="429"/>
        <v>589.31360634081898</v>
      </c>
      <c r="O4946" s="43"/>
      <c r="P4946" s="43"/>
      <c r="X4946" s="37">
        <f t="shared" si="430"/>
        <v>4949</v>
      </c>
      <c r="Y4946" s="38">
        <f t="shared" si="428"/>
        <v>589.53200000000004</v>
      </c>
    </row>
    <row r="4947" spans="1:25" x14ac:dyDescent="0.2">
      <c r="A4947" s="37">
        <f t="shared" si="431"/>
        <v>4945</v>
      </c>
      <c r="B4947" s="38">
        <v>589.26</v>
      </c>
      <c r="H4947" s="37">
        <f t="shared" si="432"/>
        <v>4945</v>
      </c>
      <c r="I4947" s="42">
        <f t="shared" si="429"/>
        <v>589.38177014531038</v>
      </c>
      <c r="O4947" s="43"/>
      <c r="P4947" s="43"/>
      <c r="X4947" s="37">
        <f t="shared" si="430"/>
        <v>4950</v>
      </c>
      <c r="Y4947" s="38">
        <f t="shared" si="428"/>
        <v>589.6</v>
      </c>
    </row>
    <row r="4948" spans="1:25" x14ac:dyDescent="0.2">
      <c r="A4948" s="37">
        <f t="shared" si="431"/>
        <v>4946</v>
      </c>
      <c r="B4948" s="38">
        <v>589.32799999999997</v>
      </c>
      <c r="H4948" s="37">
        <f t="shared" si="432"/>
        <v>4946</v>
      </c>
      <c r="I4948" s="42">
        <f t="shared" si="429"/>
        <v>589.44993394980179</v>
      </c>
      <c r="O4948" s="43"/>
      <c r="P4948" s="43"/>
      <c r="X4948" s="37">
        <f t="shared" si="430"/>
        <v>4951</v>
      </c>
      <c r="Y4948" s="38">
        <f t="shared" si="428"/>
        <v>589.66800000000001</v>
      </c>
    </row>
    <row r="4949" spans="1:25" x14ac:dyDescent="0.2">
      <c r="A4949" s="37">
        <f t="shared" si="431"/>
        <v>4947</v>
      </c>
      <c r="B4949" s="38">
        <v>589.39599999999996</v>
      </c>
      <c r="H4949" s="37">
        <f t="shared" si="432"/>
        <v>4947</v>
      </c>
      <c r="I4949" s="42">
        <f t="shared" si="429"/>
        <v>589.51809775429319</v>
      </c>
      <c r="O4949" s="43"/>
      <c r="P4949" s="43"/>
      <c r="X4949" s="37">
        <f t="shared" si="430"/>
        <v>4952</v>
      </c>
      <c r="Y4949" s="38">
        <f t="shared" si="428"/>
        <v>589.73599999999999</v>
      </c>
    </row>
    <row r="4950" spans="1:25" x14ac:dyDescent="0.2">
      <c r="A4950" s="37">
        <f t="shared" si="431"/>
        <v>4948</v>
      </c>
      <c r="B4950" s="38">
        <v>589.46399999999994</v>
      </c>
      <c r="H4950" s="37">
        <f t="shared" si="432"/>
        <v>4948</v>
      </c>
      <c r="I4950" s="42">
        <f t="shared" si="429"/>
        <v>589.5862615587846</v>
      </c>
      <c r="O4950" s="43"/>
      <c r="P4950" s="43"/>
      <c r="X4950" s="37">
        <f t="shared" si="430"/>
        <v>4953</v>
      </c>
      <c r="Y4950" s="38">
        <f t="shared" si="428"/>
        <v>589.80399999999997</v>
      </c>
    </row>
    <row r="4951" spans="1:25" x14ac:dyDescent="0.2">
      <c r="A4951" s="37">
        <f t="shared" si="431"/>
        <v>4949</v>
      </c>
      <c r="B4951" s="38">
        <v>589.53200000000004</v>
      </c>
      <c r="H4951" s="37">
        <f t="shared" si="432"/>
        <v>4949</v>
      </c>
      <c r="I4951" s="42">
        <f t="shared" si="429"/>
        <v>589.654425363276</v>
      </c>
      <c r="O4951" s="43"/>
      <c r="P4951" s="43"/>
      <c r="X4951" s="37">
        <f t="shared" si="430"/>
        <v>4954</v>
      </c>
      <c r="Y4951" s="38">
        <f t="shared" si="428"/>
        <v>589.87199999999996</v>
      </c>
    </row>
    <row r="4952" spans="1:25" x14ac:dyDescent="0.2">
      <c r="A4952" s="37">
        <f t="shared" si="431"/>
        <v>4950</v>
      </c>
      <c r="B4952" s="38">
        <v>589.6</v>
      </c>
      <c r="H4952" s="37">
        <f t="shared" si="432"/>
        <v>4950</v>
      </c>
      <c r="I4952" s="42">
        <f t="shared" si="429"/>
        <v>589.72258916776741</v>
      </c>
      <c r="O4952" s="43"/>
      <c r="P4952" s="43"/>
      <c r="X4952" s="37">
        <f t="shared" si="430"/>
        <v>4955</v>
      </c>
      <c r="Y4952" s="38">
        <f t="shared" si="428"/>
        <v>589.94000000000005</v>
      </c>
    </row>
    <row r="4953" spans="1:25" x14ac:dyDescent="0.2">
      <c r="A4953" s="37">
        <f t="shared" si="431"/>
        <v>4951</v>
      </c>
      <c r="B4953" s="38">
        <v>589.66800000000001</v>
      </c>
      <c r="H4953" s="37">
        <f t="shared" si="432"/>
        <v>4951</v>
      </c>
      <c r="I4953" s="42">
        <f t="shared" si="429"/>
        <v>589.79075297225882</v>
      </c>
      <c r="O4953" s="43"/>
      <c r="P4953" s="43"/>
      <c r="X4953" s="37">
        <f t="shared" si="430"/>
        <v>4956</v>
      </c>
      <c r="Y4953" s="38">
        <f t="shared" si="428"/>
        <v>590.00800000000004</v>
      </c>
    </row>
    <row r="4954" spans="1:25" x14ac:dyDescent="0.2">
      <c r="A4954" s="37">
        <f t="shared" si="431"/>
        <v>4952</v>
      </c>
      <c r="B4954" s="38">
        <v>589.73599999999999</v>
      </c>
      <c r="H4954" s="37">
        <f t="shared" si="432"/>
        <v>4952</v>
      </c>
      <c r="I4954" s="42">
        <f t="shared" si="429"/>
        <v>589.85891677675022</v>
      </c>
      <c r="O4954" s="43"/>
      <c r="P4954" s="43"/>
      <c r="X4954" s="37">
        <f t="shared" si="430"/>
        <v>4957</v>
      </c>
      <c r="Y4954" s="38">
        <f t="shared" si="428"/>
        <v>590.07600000000002</v>
      </c>
    </row>
    <row r="4955" spans="1:25" x14ac:dyDescent="0.2">
      <c r="A4955" s="37">
        <f t="shared" si="431"/>
        <v>4953</v>
      </c>
      <c r="B4955" s="38">
        <v>589.80399999999997</v>
      </c>
      <c r="H4955" s="37">
        <f t="shared" si="432"/>
        <v>4953</v>
      </c>
      <c r="I4955" s="42">
        <f t="shared" si="429"/>
        <v>589.92708058124174</v>
      </c>
      <c r="O4955" s="43"/>
      <c r="P4955" s="43"/>
      <c r="X4955" s="37">
        <f t="shared" si="430"/>
        <v>4958</v>
      </c>
      <c r="Y4955" s="38">
        <f t="shared" si="428"/>
        <v>590.14400000000001</v>
      </c>
    </row>
    <row r="4956" spans="1:25" x14ac:dyDescent="0.2">
      <c r="A4956" s="37">
        <f t="shared" si="431"/>
        <v>4954</v>
      </c>
      <c r="B4956" s="38">
        <v>589.87199999999996</v>
      </c>
      <c r="H4956" s="37">
        <f t="shared" si="432"/>
        <v>4954</v>
      </c>
      <c r="I4956" s="42">
        <f t="shared" si="429"/>
        <v>589.99524438573314</v>
      </c>
      <c r="O4956" s="43"/>
      <c r="P4956" s="43"/>
      <c r="X4956" s="37">
        <f t="shared" si="430"/>
        <v>4959</v>
      </c>
      <c r="Y4956" s="38">
        <f t="shared" si="428"/>
        <v>590.21199999999999</v>
      </c>
    </row>
    <row r="4957" spans="1:25" x14ac:dyDescent="0.2">
      <c r="A4957" s="37">
        <f t="shared" si="431"/>
        <v>4955</v>
      </c>
      <c r="B4957" s="38">
        <v>589.94000000000005</v>
      </c>
      <c r="H4957" s="37">
        <f t="shared" si="432"/>
        <v>4955</v>
      </c>
      <c r="I4957" s="42">
        <f t="shared" si="429"/>
        <v>590.06340819022455</v>
      </c>
      <c r="O4957" s="43"/>
      <c r="P4957" s="43"/>
      <c r="X4957" s="37">
        <f t="shared" si="430"/>
        <v>4960</v>
      </c>
      <c r="Y4957" s="38">
        <f t="shared" si="428"/>
        <v>590.28</v>
      </c>
    </row>
    <row r="4958" spans="1:25" x14ac:dyDescent="0.2">
      <c r="A4958" s="37">
        <f t="shared" si="431"/>
        <v>4956</v>
      </c>
      <c r="B4958" s="38">
        <v>590.00800000000004</v>
      </c>
      <c r="H4958" s="37">
        <f t="shared" si="432"/>
        <v>4956</v>
      </c>
      <c r="I4958" s="42">
        <f t="shared" si="429"/>
        <v>590.13157199471596</v>
      </c>
      <c r="O4958" s="43"/>
      <c r="P4958" s="43"/>
      <c r="X4958" s="37">
        <f t="shared" si="430"/>
        <v>4961</v>
      </c>
      <c r="Y4958" s="38">
        <f t="shared" ref="Y4958:Y4996" si="433">SUM(Y$3997+((Y$4997-Y$3997)*((X4958-X$3997)/(X$4997-X$3997))))</f>
        <v>590.34799999999996</v>
      </c>
    </row>
    <row r="4959" spans="1:25" x14ac:dyDescent="0.2">
      <c r="A4959" s="37">
        <f t="shared" si="431"/>
        <v>4957</v>
      </c>
      <c r="B4959" s="38">
        <v>590.07600000000002</v>
      </c>
      <c r="H4959" s="37">
        <f t="shared" si="432"/>
        <v>4957</v>
      </c>
      <c r="I4959" s="42">
        <f t="shared" si="429"/>
        <v>590.19973579920736</v>
      </c>
      <c r="O4959" s="43"/>
      <c r="P4959" s="43"/>
      <c r="X4959" s="37">
        <f t="shared" si="430"/>
        <v>4962</v>
      </c>
      <c r="Y4959" s="38">
        <f t="shared" si="433"/>
        <v>590.41599999999994</v>
      </c>
    </row>
    <row r="4960" spans="1:25" x14ac:dyDescent="0.2">
      <c r="A4960" s="37">
        <f t="shared" si="431"/>
        <v>4958</v>
      </c>
      <c r="B4960" s="38">
        <v>590.14400000000001</v>
      </c>
      <c r="H4960" s="37">
        <f t="shared" si="432"/>
        <v>4958</v>
      </c>
      <c r="I4960" s="42">
        <f t="shared" si="429"/>
        <v>590.26789960369877</v>
      </c>
      <c r="O4960" s="43"/>
      <c r="P4960" s="43"/>
      <c r="X4960" s="37">
        <f t="shared" si="430"/>
        <v>4963</v>
      </c>
      <c r="Y4960" s="38">
        <f t="shared" si="433"/>
        <v>590.48400000000004</v>
      </c>
    </row>
    <row r="4961" spans="1:25" x14ac:dyDescent="0.2">
      <c r="A4961" s="37">
        <f t="shared" si="431"/>
        <v>4959</v>
      </c>
      <c r="B4961" s="38">
        <v>590.21199999999999</v>
      </c>
      <c r="H4961" s="37">
        <f t="shared" si="432"/>
        <v>4959</v>
      </c>
      <c r="I4961" s="42">
        <f t="shared" si="429"/>
        <v>590.33606340819017</v>
      </c>
      <c r="O4961" s="43"/>
      <c r="P4961" s="43"/>
      <c r="X4961" s="37">
        <f t="shared" si="430"/>
        <v>4964</v>
      </c>
      <c r="Y4961" s="38">
        <f t="shared" si="433"/>
        <v>590.55200000000002</v>
      </c>
    </row>
    <row r="4962" spans="1:25" x14ac:dyDescent="0.2">
      <c r="A4962" s="37">
        <f t="shared" si="431"/>
        <v>4960</v>
      </c>
      <c r="B4962" s="38">
        <v>590.28</v>
      </c>
      <c r="H4962" s="37">
        <f t="shared" si="432"/>
        <v>4960</v>
      </c>
      <c r="I4962" s="42">
        <f t="shared" si="429"/>
        <v>590.40422721268158</v>
      </c>
      <c r="O4962" s="43"/>
      <c r="P4962" s="43"/>
      <c r="X4962" s="37">
        <f t="shared" si="430"/>
        <v>4965</v>
      </c>
      <c r="Y4962" s="38">
        <f t="shared" si="433"/>
        <v>590.62</v>
      </c>
    </row>
    <row r="4963" spans="1:25" x14ac:dyDescent="0.2">
      <c r="A4963" s="37">
        <f t="shared" si="431"/>
        <v>4961</v>
      </c>
      <c r="B4963" s="38">
        <v>590.34799999999996</v>
      </c>
      <c r="H4963" s="37">
        <f t="shared" si="432"/>
        <v>4961</v>
      </c>
      <c r="I4963" s="42">
        <f t="shared" si="429"/>
        <v>590.47239101717298</v>
      </c>
      <c r="O4963" s="43"/>
      <c r="P4963" s="43"/>
      <c r="X4963" s="37">
        <f t="shared" si="430"/>
        <v>4966</v>
      </c>
      <c r="Y4963" s="38">
        <f t="shared" si="433"/>
        <v>590.68799999999999</v>
      </c>
    </row>
    <row r="4964" spans="1:25" x14ac:dyDescent="0.2">
      <c r="A4964" s="37">
        <f t="shared" si="431"/>
        <v>4962</v>
      </c>
      <c r="B4964" s="38">
        <v>590.41599999999994</v>
      </c>
      <c r="H4964" s="37">
        <f t="shared" si="432"/>
        <v>4962</v>
      </c>
      <c r="I4964" s="42">
        <f t="shared" ref="I4964:I5002" si="434">SUM($F$48+(($F$49-$F$48)*((H4964-$E$48)/($E$49-$E$48))))</f>
        <v>590.54055482166439</v>
      </c>
      <c r="O4964" s="43"/>
      <c r="P4964" s="43"/>
      <c r="X4964" s="37">
        <f t="shared" si="430"/>
        <v>4967</v>
      </c>
      <c r="Y4964" s="38">
        <f t="shared" si="433"/>
        <v>590.75599999999997</v>
      </c>
    </row>
    <row r="4965" spans="1:25" x14ac:dyDescent="0.2">
      <c r="A4965" s="37">
        <f t="shared" si="431"/>
        <v>4963</v>
      </c>
      <c r="B4965" s="38">
        <v>590.48400000000004</v>
      </c>
      <c r="H4965" s="37">
        <f t="shared" si="432"/>
        <v>4963</v>
      </c>
      <c r="I4965" s="42">
        <f t="shared" si="434"/>
        <v>590.60871862615579</v>
      </c>
      <c r="O4965" s="43"/>
      <c r="P4965" s="43"/>
      <c r="X4965" s="37">
        <f t="shared" si="430"/>
        <v>4968</v>
      </c>
      <c r="Y4965" s="38">
        <f t="shared" si="433"/>
        <v>590.82399999999996</v>
      </c>
    </row>
    <row r="4966" spans="1:25" x14ac:dyDescent="0.2">
      <c r="A4966" s="37">
        <f t="shared" si="431"/>
        <v>4964</v>
      </c>
      <c r="B4966" s="38">
        <v>590.55200000000002</v>
      </c>
      <c r="H4966" s="37">
        <f t="shared" si="432"/>
        <v>4964</v>
      </c>
      <c r="I4966" s="42">
        <f t="shared" si="434"/>
        <v>590.6768824306472</v>
      </c>
      <c r="O4966" s="43"/>
      <c r="P4966" s="43"/>
      <c r="X4966" s="37">
        <f t="shared" si="430"/>
        <v>4969</v>
      </c>
      <c r="Y4966" s="38">
        <f t="shared" si="433"/>
        <v>590.89200000000005</v>
      </c>
    </row>
    <row r="4967" spans="1:25" x14ac:dyDescent="0.2">
      <c r="A4967" s="37">
        <f t="shared" si="431"/>
        <v>4965</v>
      </c>
      <c r="B4967" s="38">
        <v>590.62</v>
      </c>
      <c r="H4967" s="37">
        <f t="shared" si="432"/>
        <v>4965</v>
      </c>
      <c r="I4967" s="42">
        <f t="shared" si="434"/>
        <v>590.74504623513872</v>
      </c>
      <c r="O4967" s="43"/>
      <c r="P4967" s="43"/>
      <c r="X4967" s="37">
        <f t="shared" si="430"/>
        <v>4970</v>
      </c>
      <c r="Y4967" s="38">
        <f t="shared" si="433"/>
        <v>590.96</v>
      </c>
    </row>
    <row r="4968" spans="1:25" x14ac:dyDescent="0.2">
      <c r="A4968" s="37">
        <f t="shared" si="431"/>
        <v>4966</v>
      </c>
      <c r="B4968" s="38">
        <v>590.68799999999999</v>
      </c>
      <c r="H4968" s="37">
        <f t="shared" si="432"/>
        <v>4966</v>
      </c>
      <c r="I4968" s="42">
        <f t="shared" si="434"/>
        <v>590.81321003963012</v>
      </c>
      <c r="O4968" s="43"/>
      <c r="P4968" s="43"/>
      <c r="X4968" s="37">
        <f t="shared" si="430"/>
        <v>4971</v>
      </c>
      <c r="Y4968" s="38">
        <f t="shared" si="433"/>
        <v>591.02800000000002</v>
      </c>
    </row>
    <row r="4969" spans="1:25" x14ac:dyDescent="0.2">
      <c r="A4969" s="37">
        <f t="shared" si="431"/>
        <v>4967</v>
      </c>
      <c r="B4969" s="38">
        <v>590.75599999999997</v>
      </c>
      <c r="H4969" s="37">
        <f t="shared" si="432"/>
        <v>4967</v>
      </c>
      <c r="I4969" s="42">
        <f t="shared" si="434"/>
        <v>590.88137384412153</v>
      </c>
      <c r="O4969" s="43"/>
      <c r="P4969" s="43"/>
      <c r="X4969" s="37">
        <f t="shared" si="430"/>
        <v>4972</v>
      </c>
      <c r="Y4969" s="38">
        <f t="shared" si="433"/>
        <v>591.096</v>
      </c>
    </row>
    <row r="4970" spans="1:25" x14ac:dyDescent="0.2">
      <c r="A4970" s="37">
        <f t="shared" si="431"/>
        <v>4968</v>
      </c>
      <c r="B4970" s="38">
        <v>590.82399999999996</v>
      </c>
      <c r="H4970" s="37">
        <f t="shared" si="432"/>
        <v>4968</v>
      </c>
      <c r="I4970" s="42">
        <f t="shared" si="434"/>
        <v>590.94953764861293</v>
      </c>
      <c r="O4970" s="43"/>
      <c r="P4970" s="43"/>
      <c r="X4970" s="37">
        <f t="shared" si="430"/>
        <v>4973</v>
      </c>
      <c r="Y4970" s="38">
        <f t="shared" si="433"/>
        <v>591.16399999999999</v>
      </c>
    </row>
    <row r="4971" spans="1:25" x14ac:dyDescent="0.2">
      <c r="A4971" s="37">
        <f t="shared" si="431"/>
        <v>4969</v>
      </c>
      <c r="B4971" s="38">
        <v>590.89200000000005</v>
      </c>
      <c r="H4971" s="37">
        <f t="shared" si="432"/>
        <v>4969</v>
      </c>
      <c r="I4971" s="42">
        <f t="shared" si="434"/>
        <v>591.01770145310434</v>
      </c>
      <c r="O4971" s="43"/>
      <c r="P4971" s="43"/>
      <c r="X4971" s="37">
        <f t="shared" si="430"/>
        <v>4974</v>
      </c>
      <c r="Y4971" s="38">
        <f t="shared" si="433"/>
        <v>591.23199999999997</v>
      </c>
    </row>
    <row r="4972" spans="1:25" x14ac:dyDescent="0.2">
      <c r="A4972" s="37">
        <f t="shared" si="431"/>
        <v>4970</v>
      </c>
      <c r="B4972" s="38">
        <v>590.96</v>
      </c>
      <c r="H4972" s="37">
        <f t="shared" si="432"/>
        <v>4970</v>
      </c>
      <c r="I4972" s="42">
        <f t="shared" si="434"/>
        <v>591.08586525759574</v>
      </c>
      <c r="O4972" s="43"/>
      <c r="P4972" s="43"/>
      <c r="X4972" s="37">
        <f t="shared" si="430"/>
        <v>4975</v>
      </c>
      <c r="Y4972" s="38">
        <f t="shared" si="433"/>
        <v>591.29999999999995</v>
      </c>
    </row>
    <row r="4973" spans="1:25" x14ac:dyDescent="0.2">
      <c r="A4973" s="37">
        <f t="shared" si="431"/>
        <v>4971</v>
      </c>
      <c r="B4973" s="38">
        <v>591.02800000000002</v>
      </c>
      <c r="H4973" s="37">
        <f t="shared" si="432"/>
        <v>4971</v>
      </c>
      <c r="I4973" s="42">
        <f t="shared" si="434"/>
        <v>591.15402906208715</v>
      </c>
      <c r="O4973" s="43"/>
      <c r="P4973" s="43"/>
      <c r="X4973" s="37">
        <f t="shared" si="430"/>
        <v>4976</v>
      </c>
      <c r="Y4973" s="38">
        <f t="shared" si="433"/>
        <v>591.36799999999994</v>
      </c>
    </row>
    <row r="4974" spans="1:25" x14ac:dyDescent="0.2">
      <c r="A4974" s="37">
        <f t="shared" si="431"/>
        <v>4972</v>
      </c>
      <c r="B4974" s="38">
        <v>591.096</v>
      </c>
      <c r="H4974" s="37">
        <f t="shared" si="432"/>
        <v>4972</v>
      </c>
      <c r="I4974" s="42">
        <f t="shared" si="434"/>
        <v>591.22219286657855</v>
      </c>
      <c r="O4974" s="43"/>
      <c r="P4974" s="43"/>
      <c r="X4974" s="37">
        <f t="shared" si="430"/>
        <v>4977</v>
      </c>
      <c r="Y4974" s="38">
        <f t="shared" si="433"/>
        <v>591.43600000000004</v>
      </c>
    </row>
    <row r="4975" spans="1:25" x14ac:dyDescent="0.2">
      <c r="A4975" s="37">
        <f t="shared" si="431"/>
        <v>4973</v>
      </c>
      <c r="B4975" s="38">
        <v>591.16399999999999</v>
      </c>
      <c r="H4975" s="37">
        <f t="shared" si="432"/>
        <v>4973</v>
      </c>
      <c r="I4975" s="42">
        <f t="shared" si="434"/>
        <v>591.29035667106996</v>
      </c>
      <c r="O4975" s="43"/>
      <c r="P4975" s="43"/>
      <c r="X4975" s="37">
        <f t="shared" si="430"/>
        <v>4978</v>
      </c>
      <c r="Y4975" s="38">
        <f t="shared" si="433"/>
        <v>591.50400000000002</v>
      </c>
    </row>
    <row r="4976" spans="1:25" x14ac:dyDescent="0.2">
      <c r="A4976" s="37">
        <f t="shared" si="431"/>
        <v>4974</v>
      </c>
      <c r="B4976" s="38">
        <v>591.23199999999997</v>
      </c>
      <c r="H4976" s="37">
        <f t="shared" si="432"/>
        <v>4974</v>
      </c>
      <c r="I4976" s="42">
        <f t="shared" si="434"/>
        <v>591.35852047556136</v>
      </c>
      <c r="O4976" s="43"/>
      <c r="P4976" s="43"/>
      <c r="X4976" s="37">
        <f t="shared" si="430"/>
        <v>4979</v>
      </c>
      <c r="Y4976" s="38">
        <f t="shared" si="433"/>
        <v>591.572</v>
      </c>
    </row>
    <row r="4977" spans="1:25" x14ac:dyDescent="0.2">
      <c r="A4977" s="37">
        <f t="shared" si="431"/>
        <v>4975</v>
      </c>
      <c r="B4977" s="38">
        <v>591.29999999999995</v>
      </c>
      <c r="H4977" s="37">
        <f t="shared" si="432"/>
        <v>4975</v>
      </c>
      <c r="I4977" s="42">
        <f t="shared" si="434"/>
        <v>591.42668428005277</v>
      </c>
      <c r="O4977" s="43"/>
      <c r="P4977" s="43"/>
      <c r="X4977" s="37">
        <f t="shared" si="430"/>
        <v>4980</v>
      </c>
      <c r="Y4977" s="38">
        <f t="shared" si="433"/>
        <v>591.64</v>
      </c>
    </row>
    <row r="4978" spans="1:25" x14ac:dyDescent="0.2">
      <c r="A4978" s="37">
        <f t="shared" si="431"/>
        <v>4976</v>
      </c>
      <c r="B4978" s="38">
        <v>591.36799999999994</v>
      </c>
      <c r="H4978" s="37">
        <f t="shared" si="432"/>
        <v>4976</v>
      </c>
      <c r="I4978" s="42">
        <f t="shared" si="434"/>
        <v>591.49484808454417</v>
      </c>
      <c r="O4978" s="43"/>
      <c r="P4978" s="43"/>
      <c r="X4978" s="37">
        <f t="shared" si="430"/>
        <v>4981</v>
      </c>
      <c r="Y4978" s="38">
        <f t="shared" si="433"/>
        <v>591.70799999999997</v>
      </c>
    </row>
    <row r="4979" spans="1:25" x14ac:dyDescent="0.2">
      <c r="A4979" s="37">
        <f t="shared" si="431"/>
        <v>4977</v>
      </c>
      <c r="B4979" s="38">
        <v>591.43600000000004</v>
      </c>
      <c r="H4979" s="37">
        <f t="shared" si="432"/>
        <v>4977</v>
      </c>
      <c r="I4979" s="42">
        <f t="shared" si="434"/>
        <v>591.56301188903558</v>
      </c>
      <c r="O4979" s="43"/>
      <c r="P4979" s="43"/>
      <c r="X4979" s="37">
        <f t="shared" si="430"/>
        <v>4982</v>
      </c>
      <c r="Y4979" s="38">
        <f t="shared" si="433"/>
        <v>591.77599999999995</v>
      </c>
    </row>
    <row r="4980" spans="1:25" x14ac:dyDescent="0.2">
      <c r="A4980" s="37">
        <f t="shared" si="431"/>
        <v>4978</v>
      </c>
      <c r="B4980" s="38">
        <v>591.50400000000002</v>
      </c>
      <c r="H4980" s="37">
        <f t="shared" si="432"/>
        <v>4978</v>
      </c>
      <c r="I4980" s="42">
        <f t="shared" si="434"/>
        <v>591.63117569352698</v>
      </c>
      <c r="O4980" s="43"/>
      <c r="P4980" s="43"/>
      <c r="X4980" s="37">
        <f t="shared" si="430"/>
        <v>4983</v>
      </c>
      <c r="Y4980" s="38">
        <f t="shared" si="433"/>
        <v>591.84400000000005</v>
      </c>
    </row>
    <row r="4981" spans="1:25" x14ac:dyDescent="0.2">
      <c r="A4981" s="37">
        <f t="shared" si="431"/>
        <v>4979</v>
      </c>
      <c r="B4981" s="38">
        <v>591.572</v>
      </c>
      <c r="H4981" s="37">
        <f t="shared" si="432"/>
        <v>4979</v>
      </c>
      <c r="I4981" s="42">
        <f t="shared" si="434"/>
        <v>591.69933949801839</v>
      </c>
      <c r="O4981" s="43"/>
      <c r="P4981" s="43"/>
      <c r="X4981" s="37">
        <f t="shared" si="430"/>
        <v>4984</v>
      </c>
      <c r="Y4981" s="38">
        <f t="shared" si="433"/>
        <v>591.91200000000003</v>
      </c>
    </row>
    <row r="4982" spans="1:25" x14ac:dyDescent="0.2">
      <c r="A4982" s="37">
        <f t="shared" si="431"/>
        <v>4980</v>
      </c>
      <c r="B4982" s="38">
        <v>591.64</v>
      </c>
      <c r="H4982" s="37">
        <f t="shared" si="432"/>
        <v>4980</v>
      </c>
      <c r="I4982" s="42">
        <f t="shared" si="434"/>
        <v>591.76750330250979</v>
      </c>
      <c r="O4982" s="43"/>
      <c r="P4982" s="43"/>
      <c r="X4982" s="37">
        <f t="shared" si="430"/>
        <v>4985</v>
      </c>
      <c r="Y4982" s="38">
        <f t="shared" si="433"/>
        <v>591.98</v>
      </c>
    </row>
    <row r="4983" spans="1:25" x14ac:dyDescent="0.2">
      <c r="A4983" s="37">
        <f t="shared" si="431"/>
        <v>4981</v>
      </c>
      <c r="B4983" s="38">
        <v>591.70799999999997</v>
      </c>
      <c r="H4983" s="37">
        <f t="shared" si="432"/>
        <v>4981</v>
      </c>
      <c r="I4983" s="42">
        <f t="shared" si="434"/>
        <v>591.83566710700131</v>
      </c>
      <c r="O4983" s="43"/>
      <c r="P4983" s="43"/>
      <c r="X4983" s="37">
        <f t="shared" si="430"/>
        <v>4986</v>
      </c>
      <c r="Y4983" s="38">
        <f t="shared" si="433"/>
        <v>592.048</v>
      </c>
    </row>
    <row r="4984" spans="1:25" x14ac:dyDescent="0.2">
      <c r="A4984" s="37">
        <f t="shared" si="431"/>
        <v>4982</v>
      </c>
      <c r="B4984" s="38">
        <v>591.77599999999995</v>
      </c>
      <c r="H4984" s="37">
        <f t="shared" si="432"/>
        <v>4982</v>
      </c>
      <c r="I4984" s="42">
        <f t="shared" si="434"/>
        <v>591.90383091149272</v>
      </c>
      <c r="O4984" s="43"/>
      <c r="P4984" s="43"/>
      <c r="X4984" s="37">
        <f t="shared" si="430"/>
        <v>4987</v>
      </c>
      <c r="Y4984" s="38">
        <f t="shared" si="433"/>
        <v>592.11599999999999</v>
      </c>
    </row>
    <row r="4985" spans="1:25" x14ac:dyDescent="0.2">
      <c r="A4985" s="37">
        <f t="shared" si="431"/>
        <v>4983</v>
      </c>
      <c r="B4985" s="38">
        <v>591.84400000000005</v>
      </c>
      <c r="H4985" s="37">
        <f t="shared" si="432"/>
        <v>4983</v>
      </c>
      <c r="I4985" s="42">
        <f t="shared" si="434"/>
        <v>591.97199471598412</v>
      </c>
      <c r="O4985" s="43"/>
      <c r="P4985" s="43"/>
      <c r="X4985" s="37">
        <f t="shared" si="430"/>
        <v>4988</v>
      </c>
      <c r="Y4985" s="38">
        <f t="shared" si="433"/>
        <v>592.18399999999997</v>
      </c>
    </row>
    <row r="4986" spans="1:25" x14ac:dyDescent="0.2">
      <c r="A4986" s="37">
        <f t="shared" si="431"/>
        <v>4984</v>
      </c>
      <c r="B4986" s="38">
        <v>591.91200000000003</v>
      </c>
      <c r="H4986" s="37">
        <f t="shared" si="432"/>
        <v>4984</v>
      </c>
      <c r="I4986" s="42">
        <f t="shared" si="434"/>
        <v>592.04015852047553</v>
      </c>
      <c r="O4986" s="43"/>
      <c r="P4986" s="43"/>
      <c r="X4986" s="37">
        <f t="shared" si="430"/>
        <v>4989</v>
      </c>
      <c r="Y4986" s="38">
        <f t="shared" si="433"/>
        <v>592.25199999999995</v>
      </c>
    </row>
    <row r="4987" spans="1:25" x14ac:dyDescent="0.2">
      <c r="A4987" s="37">
        <f t="shared" si="431"/>
        <v>4985</v>
      </c>
      <c r="B4987" s="38">
        <v>591.98</v>
      </c>
      <c r="H4987" s="37">
        <f t="shared" si="432"/>
        <v>4985</v>
      </c>
      <c r="I4987" s="42">
        <f t="shared" si="434"/>
        <v>592.10832232496693</v>
      </c>
      <c r="O4987" s="43"/>
      <c r="P4987" s="43"/>
      <c r="X4987" s="37">
        <f t="shared" si="430"/>
        <v>4990</v>
      </c>
      <c r="Y4987" s="38">
        <f t="shared" si="433"/>
        <v>592.31999999999994</v>
      </c>
    </row>
    <row r="4988" spans="1:25" x14ac:dyDescent="0.2">
      <c r="A4988" s="37">
        <f t="shared" si="431"/>
        <v>4986</v>
      </c>
      <c r="B4988" s="38">
        <v>592.048</v>
      </c>
      <c r="H4988" s="37">
        <f t="shared" si="432"/>
        <v>4986</v>
      </c>
      <c r="I4988" s="42">
        <f t="shared" si="434"/>
        <v>592.17648612945834</v>
      </c>
      <c r="O4988" s="43"/>
      <c r="P4988" s="43"/>
      <c r="X4988" s="37">
        <f t="shared" si="430"/>
        <v>4991</v>
      </c>
      <c r="Y4988" s="38">
        <f t="shared" si="433"/>
        <v>592.38800000000003</v>
      </c>
    </row>
    <row r="4989" spans="1:25" x14ac:dyDescent="0.2">
      <c r="A4989" s="37">
        <f t="shared" si="431"/>
        <v>4987</v>
      </c>
      <c r="B4989" s="38">
        <v>592.11599999999999</v>
      </c>
      <c r="H4989" s="37">
        <f t="shared" si="432"/>
        <v>4987</v>
      </c>
      <c r="I4989" s="42">
        <f t="shared" si="434"/>
        <v>592.24464993394974</v>
      </c>
      <c r="O4989" s="43"/>
      <c r="P4989" s="43"/>
      <c r="X4989" s="37">
        <f t="shared" si="430"/>
        <v>4992</v>
      </c>
      <c r="Y4989" s="38">
        <f t="shared" si="433"/>
        <v>592.45600000000002</v>
      </c>
    </row>
    <row r="4990" spans="1:25" x14ac:dyDescent="0.2">
      <c r="A4990" s="37">
        <f t="shared" si="431"/>
        <v>4988</v>
      </c>
      <c r="B4990" s="38">
        <v>592.18399999999997</v>
      </c>
      <c r="H4990" s="37">
        <f t="shared" si="432"/>
        <v>4988</v>
      </c>
      <c r="I4990" s="42">
        <f t="shared" si="434"/>
        <v>592.31281373844115</v>
      </c>
      <c r="O4990" s="43"/>
      <c r="P4990" s="43"/>
      <c r="X4990" s="37">
        <f t="shared" si="430"/>
        <v>4993</v>
      </c>
      <c r="Y4990" s="38">
        <f t="shared" si="433"/>
        <v>592.524</v>
      </c>
    </row>
    <row r="4991" spans="1:25" x14ac:dyDescent="0.2">
      <c r="A4991" s="37">
        <f t="shared" si="431"/>
        <v>4989</v>
      </c>
      <c r="B4991" s="38">
        <v>592.25199999999995</v>
      </c>
      <c r="H4991" s="37">
        <f t="shared" si="432"/>
        <v>4989</v>
      </c>
      <c r="I4991" s="42">
        <f t="shared" si="434"/>
        <v>592.38097754293256</v>
      </c>
      <c r="O4991" s="43"/>
      <c r="P4991" s="43"/>
      <c r="X4991" s="37">
        <f t="shared" si="430"/>
        <v>4994</v>
      </c>
      <c r="Y4991" s="38">
        <f t="shared" si="433"/>
        <v>592.59199999999998</v>
      </c>
    </row>
    <row r="4992" spans="1:25" x14ac:dyDescent="0.2">
      <c r="A4992" s="37">
        <f t="shared" si="431"/>
        <v>4990</v>
      </c>
      <c r="B4992" s="38">
        <v>592.31999999999994</v>
      </c>
      <c r="H4992" s="37">
        <f t="shared" si="432"/>
        <v>4990</v>
      </c>
      <c r="I4992" s="42">
        <f t="shared" si="434"/>
        <v>592.44914134742396</v>
      </c>
      <c r="O4992" s="43"/>
      <c r="P4992" s="43"/>
      <c r="X4992" s="37">
        <f t="shared" si="430"/>
        <v>4995</v>
      </c>
      <c r="Y4992" s="38">
        <f t="shared" si="433"/>
        <v>592.66</v>
      </c>
    </row>
    <row r="4993" spans="1:25" x14ac:dyDescent="0.2">
      <c r="A4993" s="37">
        <f t="shared" si="431"/>
        <v>4991</v>
      </c>
      <c r="B4993" s="38">
        <v>592.38800000000003</v>
      </c>
      <c r="H4993" s="37">
        <f t="shared" si="432"/>
        <v>4991</v>
      </c>
      <c r="I4993" s="42">
        <f t="shared" si="434"/>
        <v>592.51730515191537</v>
      </c>
      <c r="O4993" s="43"/>
      <c r="P4993" s="43"/>
      <c r="X4993" s="37">
        <f t="shared" si="430"/>
        <v>4996</v>
      </c>
      <c r="Y4993" s="38">
        <f t="shared" si="433"/>
        <v>592.72799999999995</v>
      </c>
    </row>
    <row r="4994" spans="1:25" x14ac:dyDescent="0.2">
      <c r="A4994" s="37">
        <f t="shared" si="431"/>
        <v>4992</v>
      </c>
      <c r="B4994" s="38">
        <v>592.45600000000002</v>
      </c>
      <c r="H4994" s="37">
        <f t="shared" si="432"/>
        <v>4992</v>
      </c>
      <c r="I4994" s="42">
        <f t="shared" si="434"/>
        <v>592.58546895640677</v>
      </c>
      <c r="O4994" s="43"/>
      <c r="P4994" s="43"/>
      <c r="X4994" s="37">
        <f t="shared" si="430"/>
        <v>4997</v>
      </c>
      <c r="Y4994" s="38">
        <f t="shared" si="433"/>
        <v>592.79600000000005</v>
      </c>
    </row>
    <row r="4995" spans="1:25" x14ac:dyDescent="0.2">
      <c r="A4995" s="37">
        <f t="shared" si="431"/>
        <v>4993</v>
      </c>
      <c r="B4995" s="38">
        <v>592.524</v>
      </c>
      <c r="H4995" s="37">
        <f t="shared" si="432"/>
        <v>4993</v>
      </c>
      <c r="I4995" s="42">
        <f t="shared" si="434"/>
        <v>592.65363276089829</v>
      </c>
      <c r="O4995" s="43"/>
      <c r="P4995" s="43"/>
      <c r="X4995" s="37">
        <f t="shared" si="430"/>
        <v>4998</v>
      </c>
      <c r="Y4995" s="38">
        <f t="shared" si="433"/>
        <v>592.86400000000003</v>
      </c>
    </row>
    <row r="4996" spans="1:25" x14ac:dyDescent="0.2">
      <c r="A4996" s="37">
        <f t="shared" si="431"/>
        <v>4994</v>
      </c>
      <c r="B4996" s="38">
        <v>592.59199999999998</v>
      </c>
      <c r="H4996" s="37">
        <f t="shared" si="432"/>
        <v>4994</v>
      </c>
      <c r="I4996" s="42">
        <f t="shared" si="434"/>
        <v>592.7217965653897</v>
      </c>
      <c r="O4996" s="43"/>
      <c r="P4996" s="43"/>
      <c r="X4996" s="37">
        <f t="shared" ref="X4996:X5059" si="435">X4995+1</f>
        <v>4999</v>
      </c>
      <c r="Y4996" s="38">
        <f t="shared" si="433"/>
        <v>592.93200000000002</v>
      </c>
    </row>
    <row r="4997" spans="1:25" x14ac:dyDescent="0.2">
      <c r="A4997" s="37">
        <f t="shared" si="431"/>
        <v>4995</v>
      </c>
      <c r="B4997" s="38">
        <v>592.66</v>
      </c>
      <c r="H4997" s="37">
        <f t="shared" si="432"/>
        <v>4995</v>
      </c>
      <c r="I4997" s="42">
        <f t="shared" si="434"/>
        <v>592.7899603698811</v>
      </c>
      <c r="O4997" s="43"/>
      <c r="P4997" s="43"/>
      <c r="X4997" s="37">
        <f t="shared" si="435"/>
        <v>5000</v>
      </c>
      <c r="Y4997" s="40">
        <v>593</v>
      </c>
    </row>
    <row r="4998" spans="1:25" x14ac:dyDescent="0.2">
      <c r="A4998" s="37">
        <f t="shared" si="431"/>
        <v>4996</v>
      </c>
      <c r="B4998" s="38">
        <v>592.72799999999995</v>
      </c>
      <c r="H4998" s="37">
        <f t="shared" si="432"/>
        <v>4996</v>
      </c>
      <c r="I4998" s="42">
        <f t="shared" si="434"/>
        <v>592.85812417437251</v>
      </c>
      <c r="O4998" s="43"/>
      <c r="P4998" s="43"/>
      <c r="X4998" s="37">
        <f t="shared" si="435"/>
        <v>5001</v>
      </c>
      <c r="Y4998" s="38">
        <f t="shared" ref="Y4998:Y5061" si="436">SUM(Y$4997+((Y$5997-Y$4997)*((X4998-X$4997)/(X$5997-X$4997))))</f>
        <v>593.04999999999995</v>
      </c>
    </row>
    <row r="4999" spans="1:25" x14ac:dyDescent="0.2">
      <c r="A4999" s="37">
        <f t="shared" si="431"/>
        <v>4997</v>
      </c>
      <c r="B4999" s="38">
        <v>592.79600000000005</v>
      </c>
      <c r="H4999" s="37">
        <f t="shared" si="432"/>
        <v>4997</v>
      </c>
      <c r="I4999" s="42">
        <f t="shared" si="434"/>
        <v>592.92628797886391</v>
      </c>
      <c r="O4999" s="43"/>
      <c r="P4999" s="43"/>
      <c r="X4999" s="37">
        <f t="shared" si="435"/>
        <v>5002</v>
      </c>
      <c r="Y4999" s="38">
        <f t="shared" si="436"/>
        <v>593.1</v>
      </c>
    </row>
    <row r="5000" spans="1:25" x14ac:dyDescent="0.2">
      <c r="A5000" s="37">
        <f t="shared" si="431"/>
        <v>4998</v>
      </c>
      <c r="B5000" s="38">
        <v>592.86400000000003</v>
      </c>
      <c r="H5000" s="37">
        <f t="shared" si="432"/>
        <v>4998</v>
      </c>
      <c r="I5000" s="42">
        <f t="shared" si="434"/>
        <v>592.99445178335532</v>
      </c>
      <c r="O5000" s="43"/>
      <c r="P5000" s="43"/>
      <c r="X5000" s="37">
        <f t="shared" si="435"/>
        <v>5003</v>
      </c>
      <c r="Y5000" s="38">
        <f t="shared" si="436"/>
        <v>593.15</v>
      </c>
    </row>
    <row r="5001" spans="1:25" x14ac:dyDescent="0.2">
      <c r="A5001" s="37">
        <f t="shared" ref="A5001:A5064" si="437">A5000+1</f>
        <v>4999</v>
      </c>
      <c r="B5001" s="38">
        <v>592.93200000000002</v>
      </c>
      <c r="H5001" s="37">
        <f t="shared" ref="H5001:H5064" si="438">H5000+1</f>
        <v>4999</v>
      </c>
      <c r="I5001" s="42">
        <f t="shared" si="434"/>
        <v>593.06261558784672</v>
      </c>
      <c r="O5001" s="43"/>
      <c r="P5001" s="43"/>
      <c r="X5001" s="37">
        <f t="shared" si="435"/>
        <v>5004</v>
      </c>
      <c r="Y5001" s="38">
        <f t="shared" si="436"/>
        <v>593.20000000000005</v>
      </c>
    </row>
    <row r="5002" spans="1:25" x14ac:dyDescent="0.2">
      <c r="A5002" s="37">
        <f t="shared" si="437"/>
        <v>5000</v>
      </c>
      <c r="B5002" s="38">
        <v>593</v>
      </c>
      <c r="H5002" s="37">
        <f t="shared" si="438"/>
        <v>5000</v>
      </c>
      <c r="I5002" s="42">
        <f t="shared" si="434"/>
        <v>593.13077939233813</v>
      </c>
      <c r="O5002" s="43"/>
      <c r="P5002" s="43"/>
      <c r="X5002" s="37">
        <f t="shared" si="435"/>
        <v>5005</v>
      </c>
      <c r="Y5002" s="38">
        <f t="shared" si="436"/>
        <v>593.25</v>
      </c>
    </row>
    <row r="5003" spans="1:25" x14ac:dyDescent="0.2">
      <c r="A5003" s="37">
        <f t="shared" si="437"/>
        <v>5001</v>
      </c>
      <c r="B5003" s="38">
        <v>593.04999999999995</v>
      </c>
      <c r="H5003" s="37">
        <f t="shared" si="438"/>
        <v>5001</v>
      </c>
      <c r="I5003" s="42">
        <f>SUM($F$49+(($F$50-$F$49)*((H5003-$E$49)/($E$50-$E$49))))</f>
        <v>593.18071334213994</v>
      </c>
      <c r="O5003" s="43"/>
      <c r="P5003" s="43"/>
      <c r="X5003" s="37">
        <f t="shared" si="435"/>
        <v>5006</v>
      </c>
      <c r="Y5003" s="38">
        <f t="shared" si="436"/>
        <v>593.29999999999995</v>
      </c>
    </row>
    <row r="5004" spans="1:25" x14ac:dyDescent="0.2">
      <c r="A5004" s="37">
        <f t="shared" si="437"/>
        <v>5002</v>
      </c>
      <c r="B5004" s="38">
        <v>593.1</v>
      </c>
      <c r="H5004" s="37">
        <f t="shared" si="438"/>
        <v>5002</v>
      </c>
      <c r="I5004" s="42">
        <f t="shared" ref="I5004:I5067" si="439">SUM($F$49+(($F$50-$F$49)*((H5004-$E$49)/($E$50-$E$49))))</f>
        <v>593.23064729194186</v>
      </c>
      <c r="O5004" s="43"/>
      <c r="P5004" s="43"/>
      <c r="X5004" s="37">
        <f t="shared" si="435"/>
        <v>5007</v>
      </c>
      <c r="Y5004" s="38">
        <f t="shared" si="436"/>
        <v>593.35</v>
      </c>
    </row>
    <row r="5005" spans="1:25" x14ac:dyDescent="0.2">
      <c r="A5005" s="37">
        <f t="shared" si="437"/>
        <v>5003</v>
      </c>
      <c r="B5005" s="38">
        <v>593.15</v>
      </c>
      <c r="H5005" s="37">
        <f t="shared" si="438"/>
        <v>5003</v>
      </c>
      <c r="I5005" s="42">
        <f t="shared" si="439"/>
        <v>593.28058124174368</v>
      </c>
      <c r="O5005" s="43"/>
      <c r="P5005" s="43"/>
      <c r="X5005" s="37">
        <f t="shared" si="435"/>
        <v>5008</v>
      </c>
      <c r="Y5005" s="38">
        <f t="shared" si="436"/>
        <v>593.4</v>
      </c>
    </row>
    <row r="5006" spans="1:25" x14ac:dyDescent="0.2">
      <c r="A5006" s="37">
        <f t="shared" si="437"/>
        <v>5004</v>
      </c>
      <c r="B5006" s="38">
        <v>593.20000000000005</v>
      </c>
      <c r="H5006" s="37">
        <f t="shared" si="438"/>
        <v>5004</v>
      </c>
      <c r="I5006" s="42">
        <f t="shared" si="439"/>
        <v>593.33051519154549</v>
      </c>
      <c r="O5006" s="43"/>
      <c r="P5006" s="43"/>
      <c r="X5006" s="37">
        <f t="shared" si="435"/>
        <v>5009</v>
      </c>
      <c r="Y5006" s="38">
        <f t="shared" si="436"/>
        <v>593.45000000000005</v>
      </c>
    </row>
    <row r="5007" spans="1:25" x14ac:dyDescent="0.2">
      <c r="A5007" s="37">
        <f t="shared" si="437"/>
        <v>5005</v>
      </c>
      <c r="B5007" s="38">
        <v>593.25</v>
      </c>
      <c r="H5007" s="37">
        <f t="shared" si="438"/>
        <v>5005</v>
      </c>
      <c r="I5007" s="42">
        <f t="shared" si="439"/>
        <v>593.38044914134741</v>
      </c>
      <c r="O5007" s="43"/>
      <c r="P5007" s="43"/>
      <c r="X5007" s="37">
        <f t="shared" si="435"/>
        <v>5010</v>
      </c>
      <c r="Y5007" s="38">
        <f t="shared" si="436"/>
        <v>593.5</v>
      </c>
    </row>
    <row r="5008" spans="1:25" x14ac:dyDescent="0.2">
      <c r="A5008" s="37">
        <f t="shared" si="437"/>
        <v>5006</v>
      </c>
      <c r="B5008" s="38">
        <v>593.29999999999995</v>
      </c>
      <c r="H5008" s="37">
        <f t="shared" si="438"/>
        <v>5006</v>
      </c>
      <c r="I5008" s="42">
        <f t="shared" si="439"/>
        <v>593.43038309114922</v>
      </c>
      <c r="O5008" s="43"/>
      <c r="P5008" s="43"/>
      <c r="X5008" s="37">
        <f t="shared" si="435"/>
        <v>5011</v>
      </c>
      <c r="Y5008" s="38">
        <f t="shared" si="436"/>
        <v>593.54999999999995</v>
      </c>
    </row>
    <row r="5009" spans="1:25" x14ac:dyDescent="0.2">
      <c r="A5009" s="37">
        <f t="shared" si="437"/>
        <v>5007</v>
      </c>
      <c r="B5009" s="38">
        <v>593.35</v>
      </c>
      <c r="H5009" s="37">
        <f t="shared" si="438"/>
        <v>5007</v>
      </c>
      <c r="I5009" s="42">
        <f t="shared" si="439"/>
        <v>593.48031704095104</v>
      </c>
      <c r="O5009" s="43"/>
      <c r="P5009" s="43"/>
      <c r="X5009" s="37">
        <f t="shared" si="435"/>
        <v>5012</v>
      </c>
      <c r="Y5009" s="38">
        <f t="shared" si="436"/>
        <v>593.6</v>
      </c>
    </row>
    <row r="5010" spans="1:25" x14ac:dyDescent="0.2">
      <c r="A5010" s="37">
        <f t="shared" si="437"/>
        <v>5008</v>
      </c>
      <c r="B5010" s="38">
        <v>593.4</v>
      </c>
      <c r="H5010" s="37">
        <f t="shared" si="438"/>
        <v>5008</v>
      </c>
      <c r="I5010" s="42">
        <f t="shared" si="439"/>
        <v>593.53025099075296</v>
      </c>
      <c r="O5010" s="43"/>
      <c r="P5010" s="43"/>
      <c r="X5010" s="37">
        <f t="shared" si="435"/>
        <v>5013</v>
      </c>
      <c r="Y5010" s="38">
        <f t="shared" si="436"/>
        <v>593.65</v>
      </c>
    </row>
    <row r="5011" spans="1:25" x14ac:dyDescent="0.2">
      <c r="A5011" s="37">
        <f t="shared" si="437"/>
        <v>5009</v>
      </c>
      <c r="B5011" s="38">
        <v>593.45000000000005</v>
      </c>
      <c r="H5011" s="37">
        <f t="shared" si="438"/>
        <v>5009</v>
      </c>
      <c r="I5011" s="42">
        <f t="shared" si="439"/>
        <v>593.58018494055477</v>
      </c>
      <c r="O5011" s="43"/>
      <c r="P5011" s="43"/>
      <c r="X5011" s="37">
        <f t="shared" si="435"/>
        <v>5014</v>
      </c>
      <c r="Y5011" s="38">
        <f t="shared" si="436"/>
        <v>593.70000000000005</v>
      </c>
    </row>
    <row r="5012" spans="1:25" x14ac:dyDescent="0.2">
      <c r="A5012" s="37">
        <f t="shared" si="437"/>
        <v>5010</v>
      </c>
      <c r="B5012" s="38">
        <v>593.5</v>
      </c>
      <c r="H5012" s="37">
        <f t="shared" si="438"/>
        <v>5010</v>
      </c>
      <c r="I5012" s="42">
        <f t="shared" si="439"/>
        <v>593.63011889035658</v>
      </c>
      <c r="O5012" s="43"/>
      <c r="P5012" s="43"/>
      <c r="X5012" s="37">
        <f t="shared" si="435"/>
        <v>5015</v>
      </c>
      <c r="Y5012" s="38">
        <f t="shared" si="436"/>
        <v>593.75</v>
      </c>
    </row>
    <row r="5013" spans="1:25" x14ac:dyDescent="0.2">
      <c r="A5013" s="37">
        <f t="shared" si="437"/>
        <v>5011</v>
      </c>
      <c r="B5013" s="38">
        <v>593.54999999999995</v>
      </c>
      <c r="H5013" s="37">
        <f t="shared" si="438"/>
        <v>5011</v>
      </c>
      <c r="I5013" s="42">
        <f t="shared" si="439"/>
        <v>593.68005284015851</v>
      </c>
      <c r="O5013" s="43"/>
      <c r="P5013" s="43"/>
      <c r="X5013" s="37">
        <f t="shared" si="435"/>
        <v>5016</v>
      </c>
      <c r="Y5013" s="38">
        <f t="shared" si="436"/>
        <v>593.79999999999995</v>
      </c>
    </row>
    <row r="5014" spans="1:25" x14ac:dyDescent="0.2">
      <c r="A5014" s="37">
        <f t="shared" si="437"/>
        <v>5012</v>
      </c>
      <c r="B5014" s="38">
        <v>593.6</v>
      </c>
      <c r="H5014" s="37">
        <f t="shared" si="438"/>
        <v>5012</v>
      </c>
      <c r="I5014" s="42">
        <f t="shared" si="439"/>
        <v>593.72998678996032</v>
      </c>
      <c r="O5014" s="43"/>
      <c r="P5014" s="43"/>
      <c r="X5014" s="37">
        <f t="shared" si="435"/>
        <v>5017</v>
      </c>
      <c r="Y5014" s="38">
        <f t="shared" si="436"/>
        <v>593.85</v>
      </c>
    </row>
    <row r="5015" spans="1:25" x14ac:dyDescent="0.2">
      <c r="A5015" s="37">
        <f t="shared" si="437"/>
        <v>5013</v>
      </c>
      <c r="B5015" s="38">
        <v>593.65</v>
      </c>
      <c r="H5015" s="37">
        <f t="shared" si="438"/>
        <v>5013</v>
      </c>
      <c r="I5015" s="42">
        <f t="shared" si="439"/>
        <v>593.77992073976213</v>
      </c>
      <c r="O5015" s="43"/>
      <c r="P5015" s="43"/>
      <c r="X5015" s="37">
        <f t="shared" si="435"/>
        <v>5018</v>
      </c>
      <c r="Y5015" s="38">
        <f t="shared" si="436"/>
        <v>593.9</v>
      </c>
    </row>
    <row r="5016" spans="1:25" x14ac:dyDescent="0.2">
      <c r="A5016" s="37">
        <f t="shared" si="437"/>
        <v>5014</v>
      </c>
      <c r="B5016" s="38">
        <v>593.70000000000005</v>
      </c>
      <c r="H5016" s="37">
        <f t="shared" si="438"/>
        <v>5014</v>
      </c>
      <c r="I5016" s="42">
        <f t="shared" si="439"/>
        <v>593.82985468956406</v>
      </c>
      <c r="O5016" s="43"/>
      <c r="P5016" s="43"/>
      <c r="X5016" s="37">
        <f t="shared" si="435"/>
        <v>5019</v>
      </c>
      <c r="Y5016" s="38">
        <f t="shared" si="436"/>
        <v>593.95000000000005</v>
      </c>
    </row>
    <row r="5017" spans="1:25" x14ac:dyDescent="0.2">
      <c r="A5017" s="37">
        <f t="shared" si="437"/>
        <v>5015</v>
      </c>
      <c r="B5017" s="38">
        <v>593.75</v>
      </c>
      <c r="H5017" s="37">
        <f t="shared" si="438"/>
        <v>5015</v>
      </c>
      <c r="I5017" s="42">
        <f t="shared" si="439"/>
        <v>593.87978863936587</v>
      </c>
      <c r="O5017" s="43"/>
      <c r="P5017" s="43"/>
      <c r="X5017" s="37">
        <f t="shared" si="435"/>
        <v>5020</v>
      </c>
      <c r="Y5017" s="38">
        <f t="shared" si="436"/>
        <v>594</v>
      </c>
    </row>
    <row r="5018" spans="1:25" x14ac:dyDescent="0.2">
      <c r="A5018" s="37">
        <f t="shared" si="437"/>
        <v>5016</v>
      </c>
      <c r="B5018" s="38">
        <v>593.79999999999995</v>
      </c>
      <c r="H5018" s="37">
        <f t="shared" si="438"/>
        <v>5016</v>
      </c>
      <c r="I5018" s="42">
        <f t="shared" si="439"/>
        <v>593.92972258916768</v>
      </c>
      <c r="O5018" s="43"/>
      <c r="P5018" s="43"/>
      <c r="X5018" s="37">
        <f t="shared" si="435"/>
        <v>5021</v>
      </c>
      <c r="Y5018" s="38">
        <f t="shared" si="436"/>
        <v>594.04999999999995</v>
      </c>
    </row>
    <row r="5019" spans="1:25" x14ac:dyDescent="0.2">
      <c r="A5019" s="37">
        <f t="shared" si="437"/>
        <v>5017</v>
      </c>
      <c r="B5019" s="38">
        <v>593.85</v>
      </c>
      <c r="H5019" s="37">
        <f t="shared" si="438"/>
        <v>5017</v>
      </c>
      <c r="I5019" s="42">
        <f t="shared" si="439"/>
        <v>593.97965653896961</v>
      </c>
      <c r="O5019" s="43"/>
      <c r="P5019" s="43"/>
      <c r="X5019" s="37">
        <f t="shared" si="435"/>
        <v>5022</v>
      </c>
      <c r="Y5019" s="38">
        <f t="shared" si="436"/>
        <v>594.1</v>
      </c>
    </row>
    <row r="5020" spans="1:25" x14ac:dyDescent="0.2">
      <c r="A5020" s="37">
        <f t="shared" si="437"/>
        <v>5018</v>
      </c>
      <c r="B5020" s="38">
        <v>593.9</v>
      </c>
      <c r="H5020" s="37">
        <f t="shared" si="438"/>
        <v>5018</v>
      </c>
      <c r="I5020" s="42">
        <f t="shared" si="439"/>
        <v>594.02959048877142</v>
      </c>
      <c r="O5020" s="43"/>
      <c r="P5020" s="43"/>
      <c r="X5020" s="37">
        <f t="shared" si="435"/>
        <v>5023</v>
      </c>
      <c r="Y5020" s="38">
        <f t="shared" si="436"/>
        <v>594.15</v>
      </c>
    </row>
    <row r="5021" spans="1:25" x14ac:dyDescent="0.2">
      <c r="A5021" s="37">
        <f t="shared" si="437"/>
        <v>5019</v>
      </c>
      <c r="B5021" s="38">
        <v>593.95000000000005</v>
      </c>
      <c r="H5021" s="37">
        <f t="shared" si="438"/>
        <v>5019</v>
      </c>
      <c r="I5021" s="42">
        <f t="shared" si="439"/>
        <v>594.07952443857323</v>
      </c>
      <c r="O5021" s="43"/>
      <c r="P5021" s="43"/>
      <c r="X5021" s="37">
        <f t="shared" si="435"/>
        <v>5024</v>
      </c>
      <c r="Y5021" s="38">
        <f t="shared" si="436"/>
        <v>594.20000000000005</v>
      </c>
    </row>
    <row r="5022" spans="1:25" x14ac:dyDescent="0.2">
      <c r="A5022" s="37">
        <f t="shared" si="437"/>
        <v>5020</v>
      </c>
      <c r="B5022" s="38">
        <v>594</v>
      </c>
      <c r="H5022" s="37">
        <f t="shared" si="438"/>
        <v>5020</v>
      </c>
      <c r="I5022" s="42">
        <f t="shared" si="439"/>
        <v>594.12945838837516</v>
      </c>
      <c r="O5022" s="43"/>
      <c r="P5022" s="43"/>
      <c r="X5022" s="37">
        <f t="shared" si="435"/>
        <v>5025</v>
      </c>
      <c r="Y5022" s="38">
        <f t="shared" si="436"/>
        <v>594.25</v>
      </c>
    </row>
    <row r="5023" spans="1:25" x14ac:dyDescent="0.2">
      <c r="A5023" s="37">
        <f t="shared" si="437"/>
        <v>5021</v>
      </c>
      <c r="B5023" s="38">
        <v>594.04999999999995</v>
      </c>
      <c r="H5023" s="37">
        <f t="shared" si="438"/>
        <v>5021</v>
      </c>
      <c r="I5023" s="42">
        <f t="shared" si="439"/>
        <v>594.17939233817697</v>
      </c>
      <c r="O5023" s="43"/>
      <c r="P5023" s="43"/>
      <c r="X5023" s="37">
        <f t="shared" si="435"/>
        <v>5026</v>
      </c>
      <c r="Y5023" s="38">
        <f t="shared" si="436"/>
        <v>594.29999999999995</v>
      </c>
    </row>
    <row r="5024" spans="1:25" x14ac:dyDescent="0.2">
      <c r="A5024" s="37">
        <f t="shared" si="437"/>
        <v>5022</v>
      </c>
      <c r="B5024" s="38">
        <v>594.1</v>
      </c>
      <c r="H5024" s="37">
        <f t="shared" si="438"/>
        <v>5022</v>
      </c>
      <c r="I5024" s="42">
        <f t="shared" si="439"/>
        <v>594.22932628797878</v>
      </c>
      <c r="O5024" s="43"/>
      <c r="P5024" s="43"/>
      <c r="X5024" s="37">
        <f t="shared" si="435"/>
        <v>5027</v>
      </c>
      <c r="Y5024" s="38">
        <f t="shared" si="436"/>
        <v>594.35</v>
      </c>
    </row>
    <row r="5025" spans="1:25" x14ac:dyDescent="0.2">
      <c r="A5025" s="37">
        <f t="shared" si="437"/>
        <v>5023</v>
      </c>
      <c r="B5025" s="38">
        <v>594.15</v>
      </c>
      <c r="H5025" s="37">
        <f t="shared" si="438"/>
        <v>5023</v>
      </c>
      <c r="I5025" s="42">
        <f t="shared" si="439"/>
        <v>594.2792602377807</v>
      </c>
      <c r="O5025" s="43"/>
      <c r="P5025" s="43"/>
      <c r="X5025" s="37">
        <f t="shared" si="435"/>
        <v>5028</v>
      </c>
      <c r="Y5025" s="38">
        <f t="shared" si="436"/>
        <v>594.4</v>
      </c>
    </row>
    <row r="5026" spans="1:25" x14ac:dyDescent="0.2">
      <c r="A5026" s="37">
        <f t="shared" si="437"/>
        <v>5024</v>
      </c>
      <c r="B5026" s="38">
        <v>594.20000000000005</v>
      </c>
      <c r="H5026" s="37">
        <f t="shared" si="438"/>
        <v>5024</v>
      </c>
      <c r="I5026" s="42">
        <f t="shared" si="439"/>
        <v>594.32919418758252</v>
      </c>
      <c r="O5026" s="43"/>
      <c r="P5026" s="43"/>
      <c r="X5026" s="37">
        <f t="shared" si="435"/>
        <v>5029</v>
      </c>
      <c r="Y5026" s="38">
        <f t="shared" si="436"/>
        <v>594.45000000000005</v>
      </c>
    </row>
    <row r="5027" spans="1:25" x14ac:dyDescent="0.2">
      <c r="A5027" s="37">
        <f t="shared" si="437"/>
        <v>5025</v>
      </c>
      <c r="B5027" s="38">
        <v>594.25</v>
      </c>
      <c r="H5027" s="37">
        <f t="shared" si="438"/>
        <v>5025</v>
      </c>
      <c r="I5027" s="42">
        <f t="shared" si="439"/>
        <v>594.37912813738433</v>
      </c>
      <c r="O5027" s="43"/>
      <c r="P5027" s="43"/>
      <c r="X5027" s="37">
        <f t="shared" si="435"/>
        <v>5030</v>
      </c>
      <c r="Y5027" s="38">
        <f t="shared" si="436"/>
        <v>594.5</v>
      </c>
    </row>
    <row r="5028" spans="1:25" x14ac:dyDescent="0.2">
      <c r="A5028" s="37">
        <f t="shared" si="437"/>
        <v>5026</v>
      </c>
      <c r="B5028" s="38">
        <v>594.29999999999995</v>
      </c>
      <c r="H5028" s="37">
        <f t="shared" si="438"/>
        <v>5026</v>
      </c>
      <c r="I5028" s="42">
        <f t="shared" si="439"/>
        <v>594.42906208718625</v>
      </c>
      <c r="O5028" s="43"/>
      <c r="P5028" s="43"/>
      <c r="X5028" s="37">
        <f t="shared" si="435"/>
        <v>5031</v>
      </c>
      <c r="Y5028" s="38">
        <f t="shared" si="436"/>
        <v>594.54999999999995</v>
      </c>
    </row>
    <row r="5029" spans="1:25" x14ac:dyDescent="0.2">
      <c r="A5029" s="37">
        <f t="shared" si="437"/>
        <v>5027</v>
      </c>
      <c r="B5029" s="38">
        <v>594.35</v>
      </c>
      <c r="H5029" s="37">
        <f t="shared" si="438"/>
        <v>5027</v>
      </c>
      <c r="I5029" s="42">
        <f t="shared" si="439"/>
        <v>594.47899603698806</v>
      </c>
      <c r="O5029" s="43"/>
      <c r="P5029" s="43"/>
      <c r="X5029" s="37">
        <f t="shared" si="435"/>
        <v>5032</v>
      </c>
      <c r="Y5029" s="38">
        <f t="shared" si="436"/>
        <v>594.6</v>
      </c>
    </row>
    <row r="5030" spans="1:25" x14ac:dyDescent="0.2">
      <c r="A5030" s="37">
        <f t="shared" si="437"/>
        <v>5028</v>
      </c>
      <c r="B5030" s="38">
        <v>594.4</v>
      </c>
      <c r="H5030" s="37">
        <f t="shared" si="438"/>
        <v>5028</v>
      </c>
      <c r="I5030" s="42">
        <f t="shared" si="439"/>
        <v>594.52892998678988</v>
      </c>
      <c r="O5030" s="43"/>
      <c r="P5030" s="43"/>
      <c r="X5030" s="37">
        <f t="shared" si="435"/>
        <v>5033</v>
      </c>
      <c r="Y5030" s="38">
        <f t="shared" si="436"/>
        <v>594.65</v>
      </c>
    </row>
    <row r="5031" spans="1:25" x14ac:dyDescent="0.2">
      <c r="A5031" s="37">
        <f t="shared" si="437"/>
        <v>5029</v>
      </c>
      <c r="B5031" s="38">
        <v>594.45000000000005</v>
      </c>
      <c r="H5031" s="37">
        <f t="shared" si="438"/>
        <v>5029</v>
      </c>
      <c r="I5031" s="42">
        <f t="shared" si="439"/>
        <v>594.5788639365918</v>
      </c>
      <c r="O5031" s="43"/>
      <c r="P5031" s="43"/>
      <c r="X5031" s="37">
        <f t="shared" si="435"/>
        <v>5034</v>
      </c>
      <c r="Y5031" s="38">
        <f t="shared" si="436"/>
        <v>594.70000000000005</v>
      </c>
    </row>
    <row r="5032" spans="1:25" x14ac:dyDescent="0.2">
      <c r="A5032" s="37">
        <f t="shared" si="437"/>
        <v>5030</v>
      </c>
      <c r="B5032" s="38">
        <v>594.5</v>
      </c>
      <c r="H5032" s="37">
        <f t="shared" si="438"/>
        <v>5030</v>
      </c>
      <c r="I5032" s="42">
        <f t="shared" si="439"/>
        <v>594.62879788639361</v>
      </c>
      <c r="O5032" s="43"/>
      <c r="P5032" s="43"/>
      <c r="X5032" s="37">
        <f t="shared" si="435"/>
        <v>5035</v>
      </c>
      <c r="Y5032" s="38">
        <f t="shared" si="436"/>
        <v>594.75</v>
      </c>
    </row>
    <row r="5033" spans="1:25" x14ac:dyDescent="0.2">
      <c r="A5033" s="37">
        <f t="shared" si="437"/>
        <v>5031</v>
      </c>
      <c r="B5033" s="38">
        <v>594.54999999999995</v>
      </c>
      <c r="H5033" s="37">
        <f t="shared" si="438"/>
        <v>5031</v>
      </c>
      <c r="I5033" s="42">
        <f t="shared" si="439"/>
        <v>594.67873183619542</v>
      </c>
      <c r="O5033" s="43"/>
      <c r="P5033" s="43"/>
      <c r="X5033" s="37">
        <f t="shared" si="435"/>
        <v>5036</v>
      </c>
      <c r="Y5033" s="38">
        <f t="shared" si="436"/>
        <v>594.79999999999995</v>
      </c>
    </row>
    <row r="5034" spans="1:25" x14ac:dyDescent="0.2">
      <c r="A5034" s="37">
        <f t="shared" si="437"/>
        <v>5032</v>
      </c>
      <c r="B5034" s="38">
        <v>594.6</v>
      </c>
      <c r="H5034" s="37">
        <f t="shared" si="438"/>
        <v>5032</v>
      </c>
      <c r="I5034" s="42">
        <f t="shared" si="439"/>
        <v>594.72866578599735</v>
      </c>
      <c r="O5034" s="43"/>
      <c r="P5034" s="43"/>
      <c r="X5034" s="37">
        <f t="shared" si="435"/>
        <v>5037</v>
      </c>
      <c r="Y5034" s="38">
        <f t="shared" si="436"/>
        <v>594.85</v>
      </c>
    </row>
    <row r="5035" spans="1:25" x14ac:dyDescent="0.2">
      <c r="A5035" s="37">
        <f t="shared" si="437"/>
        <v>5033</v>
      </c>
      <c r="B5035" s="38">
        <v>594.65</v>
      </c>
      <c r="H5035" s="37">
        <f t="shared" si="438"/>
        <v>5033</v>
      </c>
      <c r="I5035" s="42">
        <f t="shared" si="439"/>
        <v>594.77859973579916</v>
      </c>
      <c r="O5035" s="43"/>
      <c r="P5035" s="43"/>
      <c r="X5035" s="37">
        <f t="shared" si="435"/>
        <v>5038</v>
      </c>
      <c r="Y5035" s="38">
        <f t="shared" si="436"/>
        <v>594.9</v>
      </c>
    </row>
    <row r="5036" spans="1:25" x14ac:dyDescent="0.2">
      <c r="A5036" s="37">
        <f t="shared" si="437"/>
        <v>5034</v>
      </c>
      <c r="B5036" s="38">
        <v>594.70000000000005</v>
      </c>
      <c r="H5036" s="37">
        <f t="shared" si="438"/>
        <v>5034</v>
      </c>
      <c r="I5036" s="42">
        <f t="shared" si="439"/>
        <v>594.82853368560097</v>
      </c>
      <c r="O5036" s="43"/>
      <c r="P5036" s="43"/>
      <c r="X5036" s="37">
        <f t="shared" si="435"/>
        <v>5039</v>
      </c>
      <c r="Y5036" s="38">
        <f t="shared" si="436"/>
        <v>594.95000000000005</v>
      </c>
    </row>
    <row r="5037" spans="1:25" x14ac:dyDescent="0.2">
      <c r="A5037" s="37">
        <f t="shared" si="437"/>
        <v>5035</v>
      </c>
      <c r="B5037" s="38">
        <v>594.75</v>
      </c>
      <c r="H5037" s="37">
        <f t="shared" si="438"/>
        <v>5035</v>
      </c>
      <c r="I5037" s="42">
        <f t="shared" si="439"/>
        <v>594.8784676354029</v>
      </c>
      <c r="O5037" s="43"/>
      <c r="P5037" s="43"/>
      <c r="X5037" s="37">
        <f t="shared" si="435"/>
        <v>5040</v>
      </c>
      <c r="Y5037" s="38">
        <f t="shared" si="436"/>
        <v>595</v>
      </c>
    </row>
    <row r="5038" spans="1:25" x14ac:dyDescent="0.2">
      <c r="A5038" s="37">
        <f t="shared" si="437"/>
        <v>5036</v>
      </c>
      <c r="B5038" s="38">
        <v>594.79999999999995</v>
      </c>
      <c r="H5038" s="37">
        <f t="shared" si="438"/>
        <v>5036</v>
      </c>
      <c r="I5038" s="42">
        <f t="shared" si="439"/>
        <v>594.92840158520471</v>
      </c>
      <c r="O5038" s="43"/>
      <c r="P5038" s="43"/>
      <c r="X5038" s="37">
        <f t="shared" si="435"/>
        <v>5041</v>
      </c>
      <c r="Y5038" s="38">
        <f t="shared" si="436"/>
        <v>595.04999999999995</v>
      </c>
    </row>
    <row r="5039" spans="1:25" x14ac:dyDescent="0.2">
      <c r="A5039" s="37">
        <f t="shared" si="437"/>
        <v>5037</v>
      </c>
      <c r="B5039" s="38">
        <v>594.85</v>
      </c>
      <c r="H5039" s="37">
        <f t="shared" si="438"/>
        <v>5037</v>
      </c>
      <c r="I5039" s="42">
        <f t="shared" si="439"/>
        <v>594.97833553500652</v>
      </c>
      <c r="O5039" s="43"/>
      <c r="P5039" s="43"/>
      <c r="X5039" s="37">
        <f t="shared" si="435"/>
        <v>5042</v>
      </c>
      <c r="Y5039" s="38">
        <f t="shared" si="436"/>
        <v>595.1</v>
      </c>
    </row>
    <row r="5040" spans="1:25" x14ac:dyDescent="0.2">
      <c r="A5040" s="37">
        <f t="shared" si="437"/>
        <v>5038</v>
      </c>
      <c r="B5040" s="38">
        <v>594.9</v>
      </c>
      <c r="H5040" s="37">
        <f t="shared" si="438"/>
        <v>5038</v>
      </c>
      <c r="I5040" s="42">
        <f t="shared" si="439"/>
        <v>595.02826948480845</v>
      </c>
      <c r="O5040" s="43"/>
      <c r="P5040" s="43"/>
      <c r="X5040" s="37">
        <f t="shared" si="435"/>
        <v>5043</v>
      </c>
      <c r="Y5040" s="38">
        <f t="shared" si="436"/>
        <v>595.15</v>
      </c>
    </row>
    <row r="5041" spans="1:25" x14ac:dyDescent="0.2">
      <c r="A5041" s="37">
        <f t="shared" si="437"/>
        <v>5039</v>
      </c>
      <c r="B5041" s="38">
        <v>594.95000000000005</v>
      </c>
      <c r="H5041" s="37">
        <f t="shared" si="438"/>
        <v>5039</v>
      </c>
      <c r="I5041" s="42">
        <f t="shared" si="439"/>
        <v>595.07820343461026</v>
      </c>
      <c r="O5041" s="43"/>
      <c r="P5041" s="43"/>
      <c r="X5041" s="37">
        <f t="shared" si="435"/>
        <v>5044</v>
      </c>
      <c r="Y5041" s="38">
        <f t="shared" si="436"/>
        <v>595.20000000000005</v>
      </c>
    </row>
    <row r="5042" spans="1:25" x14ac:dyDescent="0.2">
      <c r="A5042" s="37">
        <f t="shared" si="437"/>
        <v>5040</v>
      </c>
      <c r="B5042" s="38">
        <v>595</v>
      </c>
      <c r="H5042" s="37">
        <f t="shared" si="438"/>
        <v>5040</v>
      </c>
      <c r="I5042" s="42">
        <f t="shared" si="439"/>
        <v>595.12813738441207</v>
      </c>
      <c r="O5042" s="43"/>
      <c r="P5042" s="43"/>
      <c r="X5042" s="37">
        <f t="shared" si="435"/>
        <v>5045</v>
      </c>
      <c r="Y5042" s="38">
        <f t="shared" si="436"/>
        <v>595.25</v>
      </c>
    </row>
    <row r="5043" spans="1:25" x14ac:dyDescent="0.2">
      <c r="A5043" s="37">
        <f t="shared" si="437"/>
        <v>5041</v>
      </c>
      <c r="B5043" s="38">
        <v>595.04999999999995</v>
      </c>
      <c r="H5043" s="37">
        <f t="shared" si="438"/>
        <v>5041</v>
      </c>
      <c r="I5043" s="42">
        <f t="shared" si="439"/>
        <v>595.178071334214</v>
      </c>
      <c r="O5043" s="43"/>
      <c r="P5043" s="43"/>
      <c r="X5043" s="37">
        <f t="shared" si="435"/>
        <v>5046</v>
      </c>
      <c r="Y5043" s="38">
        <f t="shared" si="436"/>
        <v>595.29999999999995</v>
      </c>
    </row>
    <row r="5044" spans="1:25" x14ac:dyDescent="0.2">
      <c r="A5044" s="37">
        <f t="shared" si="437"/>
        <v>5042</v>
      </c>
      <c r="B5044" s="38">
        <v>595.1</v>
      </c>
      <c r="H5044" s="37">
        <f t="shared" si="438"/>
        <v>5042</v>
      </c>
      <c r="I5044" s="42">
        <f t="shared" si="439"/>
        <v>595.22800528401581</v>
      </c>
      <c r="O5044" s="43"/>
      <c r="P5044" s="43"/>
      <c r="X5044" s="37">
        <f t="shared" si="435"/>
        <v>5047</v>
      </c>
      <c r="Y5044" s="38">
        <f t="shared" si="436"/>
        <v>595.35</v>
      </c>
    </row>
    <row r="5045" spans="1:25" x14ac:dyDescent="0.2">
      <c r="A5045" s="37">
        <f t="shared" si="437"/>
        <v>5043</v>
      </c>
      <c r="B5045" s="38">
        <v>595.15</v>
      </c>
      <c r="H5045" s="37">
        <f t="shared" si="438"/>
        <v>5043</v>
      </c>
      <c r="I5045" s="42">
        <f t="shared" si="439"/>
        <v>595.27793923381762</v>
      </c>
      <c r="O5045" s="43"/>
      <c r="P5045" s="43"/>
      <c r="X5045" s="37">
        <f t="shared" si="435"/>
        <v>5048</v>
      </c>
      <c r="Y5045" s="38">
        <f t="shared" si="436"/>
        <v>595.4</v>
      </c>
    </row>
    <row r="5046" spans="1:25" x14ac:dyDescent="0.2">
      <c r="A5046" s="37">
        <f t="shared" si="437"/>
        <v>5044</v>
      </c>
      <c r="B5046" s="38">
        <v>595.20000000000005</v>
      </c>
      <c r="H5046" s="37">
        <f t="shared" si="438"/>
        <v>5044</v>
      </c>
      <c r="I5046" s="42">
        <f t="shared" si="439"/>
        <v>595.32787318361954</v>
      </c>
      <c r="O5046" s="43"/>
      <c r="P5046" s="43"/>
      <c r="X5046" s="37">
        <f t="shared" si="435"/>
        <v>5049</v>
      </c>
      <c r="Y5046" s="38">
        <f t="shared" si="436"/>
        <v>595.45000000000005</v>
      </c>
    </row>
    <row r="5047" spans="1:25" x14ac:dyDescent="0.2">
      <c r="A5047" s="37">
        <f t="shared" si="437"/>
        <v>5045</v>
      </c>
      <c r="B5047" s="38">
        <v>595.25</v>
      </c>
      <c r="H5047" s="37">
        <f t="shared" si="438"/>
        <v>5045</v>
      </c>
      <c r="I5047" s="42">
        <f t="shared" si="439"/>
        <v>595.37780713342136</v>
      </c>
      <c r="O5047" s="43"/>
      <c r="P5047" s="43"/>
      <c r="X5047" s="37">
        <f t="shared" si="435"/>
        <v>5050</v>
      </c>
      <c r="Y5047" s="38">
        <f t="shared" si="436"/>
        <v>595.5</v>
      </c>
    </row>
    <row r="5048" spans="1:25" x14ac:dyDescent="0.2">
      <c r="A5048" s="37">
        <f t="shared" si="437"/>
        <v>5046</v>
      </c>
      <c r="B5048" s="38">
        <v>595.29999999999995</v>
      </c>
      <c r="H5048" s="37">
        <f t="shared" si="438"/>
        <v>5046</v>
      </c>
      <c r="I5048" s="42">
        <f t="shared" si="439"/>
        <v>595.42774108322317</v>
      </c>
      <c r="O5048" s="43"/>
      <c r="P5048" s="43"/>
      <c r="X5048" s="37">
        <f t="shared" si="435"/>
        <v>5051</v>
      </c>
      <c r="Y5048" s="38">
        <f t="shared" si="436"/>
        <v>595.54999999999995</v>
      </c>
    </row>
    <row r="5049" spans="1:25" x14ac:dyDescent="0.2">
      <c r="A5049" s="37">
        <f t="shared" si="437"/>
        <v>5047</v>
      </c>
      <c r="B5049" s="38">
        <v>595.35</v>
      </c>
      <c r="H5049" s="37">
        <f t="shared" si="438"/>
        <v>5047</v>
      </c>
      <c r="I5049" s="42">
        <f t="shared" si="439"/>
        <v>595.47767503302509</v>
      </c>
      <c r="O5049" s="43"/>
      <c r="P5049" s="43"/>
      <c r="X5049" s="37">
        <f t="shared" si="435"/>
        <v>5052</v>
      </c>
      <c r="Y5049" s="38">
        <f t="shared" si="436"/>
        <v>595.6</v>
      </c>
    </row>
    <row r="5050" spans="1:25" x14ac:dyDescent="0.2">
      <c r="A5050" s="37">
        <f t="shared" si="437"/>
        <v>5048</v>
      </c>
      <c r="B5050" s="38">
        <v>595.4</v>
      </c>
      <c r="H5050" s="37">
        <f t="shared" si="438"/>
        <v>5048</v>
      </c>
      <c r="I5050" s="42">
        <f t="shared" si="439"/>
        <v>595.52760898282691</v>
      </c>
      <c r="O5050" s="43"/>
      <c r="P5050" s="43"/>
      <c r="X5050" s="37">
        <f t="shared" si="435"/>
        <v>5053</v>
      </c>
      <c r="Y5050" s="38">
        <f t="shared" si="436"/>
        <v>595.65</v>
      </c>
    </row>
    <row r="5051" spans="1:25" x14ac:dyDescent="0.2">
      <c r="A5051" s="37">
        <f t="shared" si="437"/>
        <v>5049</v>
      </c>
      <c r="B5051" s="38">
        <v>595.45000000000005</v>
      </c>
      <c r="H5051" s="37">
        <f t="shared" si="438"/>
        <v>5049</v>
      </c>
      <c r="I5051" s="42">
        <f t="shared" si="439"/>
        <v>595.57754293262872</v>
      </c>
      <c r="O5051" s="43"/>
      <c r="P5051" s="43"/>
      <c r="X5051" s="37">
        <f t="shared" si="435"/>
        <v>5054</v>
      </c>
      <c r="Y5051" s="38">
        <f t="shared" si="436"/>
        <v>595.70000000000005</v>
      </c>
    </row>
    <row r="5052" spans="1:25" x14ac:dyDescent="0.2">
      <c r="A5052" s="37">
        <f t="shared" si="437"/>
        <v>5050</v>
      </c>
      <c r="B5052" s="38">
        <v>595.5</v>
      </c>
      <c r="H5052" s="37">
        <f t="shared" si="438"/>
        <v>5050</v>
      </c>
      <c r="I5052" s="42">
        <f t="shared" si="439"/>
        <v>595.62747688243064</v>
      </c>
      <c r="O5052" s="43"/>
      <c r="P5052" s="43"/>
      <c r="X5052" s="37">
        <f t="shared" si="435"/>
        <v>5055</v>
      </c>
      <c r="Y5052" s="38">
        <f t="shared" si="436"/>
        <v>595.75</v>
      </c>
    </row>
    <row r="5053" spans="1:25" x14ac:dyDescent="0.2">
      <c r="A5053" s="37">
        <f t="shared" si="437"/>
        <v>5051</v>
      </c>
      <c r="B5053" s="38">
        <v>595.54999999999995</v>
      </c>
      <c r="H5053" s="37">
        <f t="shared" si="438"/>
        <v>5051</v>
      </c>
      <c r="I5053" s="42">
        <f t="shared" si="439"/>
        <v>595.67741083223245</v>
      </c>
      <c r="O5053" s="43"/>
      <c r="P5053" s="43"/>
      <c r="X5053" s="37">
        <f t="shared" si="435"/>
        <v>5056</v>
      </c>
      <c r="Y5053" s="38">
        <f t="shared" si="436"/>
        <v>595.79999999999995</v>
      </c>
    </row>
    <row r="5054" spans="1:25" x14ac:dyDescent="0.2">
      <c r="A5054" s="37">
        <f t="shared" si="437"/>
        <v>5052</v>
      </c>
      <c r="B5054" s="38">
        <v>595.6</v>
      </c>
      <c r="H5054" s="37">
        <f t="shared" si="438"/>
        <v>5052</v>
      </c>
      <c r="I5054" s="42">
        <f t="shared" si="439"/>
        <v>595.72734478203427</v>
      </c>
      <c r="O5054" s="43"/>
      <c r="P5054" s="43"/>
      <c r="X5054" s="37">
        <f t="shared" si="435"/>
        <v>5057</v>
      </c>
      <c r="Y5054" s="38">
        <f t="shared" si="436"/>
        <v>595.85</v>
      </c>
    </row>
    <row r="5055" spans="1:25" x14ac:dyDescent="0.2">
      <c r="A5055" s="37">
        <f t="shared" si="437"/>
        <v>5053</v>
      </c>
      <c r="B5055" s="38">
        <v>595.65</v>
      </c>
      <c r="H5055" s="37">
        <f t="shared" si="438"/>
        <v>5053</v>
      </c>
      <c r="I5055" s="42">
        <f t="shared" si="439"/>
        <v>595.77727873183619</v>
      </c>
      <c r="O5055" s="43"/>
      <c r="P5055" s="43"/>
      <c r="X5055" s="37">
        <f t="shared" si="435"/>
        <v>5058</v>
      </c>
      <c r="Y5055" s="38">
        <f t="shared" si="436"/>
        <v>595.9</v>
      </c>
    </row>
    <row r="5056" spans="1:25" x14ac:dyDescent="0.2">
      <c r="A5056" s="37">
        <f t="shared" si="437"/>
        <v>5054</v>
      </c>
      <c r="B5056" s="38">
        <v>595.70000000000005</v>
      </c>
      <c r="H5056" s="37">
        <f t="shared" si="438"/>
        <v>5054</v>
      </c>
      <c r="I5056" s="42">
        <f t="shared" si="439"/>
        <v>595.827212681638</v>
      </c>
      <c r="O5056" s="43"/>
      <c r="P5056" s="43"/>
      <c r="X5056" s="37">
        <f t="shared" si="435"/>
        <v>5059</v>
      </c>
      <c r="Y5056" s="38">
        <f t="shared" si="436"/>
        <v>595.95000000000005</v>
      </c>
    </row>
    <row r="5057" spans="1:25" x14ac:dyDescent="0.2">
      <c r="A5057" s="37">
        <f t="shared" si="437"/>
        <v>5055</v>
      </c>
      <c r="B5057" s="38">
        <v>595.75</v>
      </c>
      <c r="H5057" s="37">
        <f t="shared" si="438"/>
        <v>5055</v>
      </c>
      <c r="I5057" s="42">
        <f t="shared" si="439"/>
        <v>595.87714663143981</v>
      </c>
      <c r="O5057" s="43"/>
      <c r="P5057" s="43"/>
      <c r="X5057" s="37">
        <f t="shared" si="435"/>
        <v>5060</v>
      </c>
      <c r="Y5057" s="38">
        <f t="shared" si="436"/>
        <v>596</v>
      </c>
    </row>
    <row r="5058" spans="1:25" x14ac:dyDescent="0.2">
      <c r="A5058" s="37">
        <f t="shared" si="437"/>
        <v>5056</v>
      </c>
      <c r="B5058" s="38">
        <v>595.79999999999995</v>
      </c>
      <c r="H5058" s="37">
        <f t="shared" si="438"/>
        <v>5056</v>
      </c>
      <c r="I5058" s="42">
        <f t="shared" si="439"/>
        <v>595.92708058124174</v>
      </c>
      <c r="O5058" s="43"/>
      <c r="P5058" s="43"/>
      <c r="X5058" s="37">
        <f t="shared" si="435"/>
        <v>5061</v>
      </c>
      <c r="Y5058" s="38">
        <f t="shared" si="436"/>
        <v>596.04999999999995</v>
      </c>
    </row>
    <row r="5059" spans="1:25" x14ac:dyDescent="0.2">
      <c r="A5059" s="37">
        <f t="shared" si="437"/>
        <v>5057</v>
      </c>
      <c r="B5059" s="38">
        <v>595.85</v>
      </c>
      <c r="H5059" s="37">
        <f t="shared" si="438"/>
        <v>5057</v>
      </c>
      <c r="I5059" s="42">
        <f t="shared" si="439"/>
        <v>595.97701453104355</v>
      </c>
      <c r="O5059" s="43"/>
      <c r="P5059" s="43"/>
      <c r="X5059" s="37">
        <f t="shared" si="435"/>
        <v>5062</v>
      </c>
      <c r="Y5059" s="38">
        <f t="shared" si="436"/>
        <v>596.1</v>
      </c>
    </row>
    <row r="5060" spans="1:25" x14ac:dyDescent="0.2">
      <c r="A5060" s="37">
        <f t="shared" si="437"/>
        <v>5058</v>
      </c>
      <c r="B5060" s="38">
        <v>595.9</v>
      </c>
      <c r="H5060" s="37">
        <f t="shared" si="438"/>
        <v>5058</v>
      </c>
      <c r="I5060" s="42">
        <f t="shared" si="439"/>
        <v>596.02694848084536</v>
      </c>
      <c r="O5060" s="43"/>
      <c r="P5060" s="43"/>
      <c r="X5060" s="37">
        <f t="shared" ref="X5060:X5123" si="440">X5059+1</f>
        <v>5063</v>
      </c>
      <c r="Y5060" s="38">
        <f t="shared" si="436"/>
        <v>596.15</v>
      </c>
    </row>
    <row r="5061" spans="1:25" x14ac:dyDescent="0.2">
      <c r="A5061" s="37">
        <f t="shared" si="437"/>
        <v>5059</v>
      </c>
      <c r="B5061" s="38">
        <v>595.95000000000005</v>
      </c>
      <c r="H5061" s="37">
        <f t="shared" si="438"/>
        <v>5059</v>
      </c>
      <c r="I5061" s="42">
        <f t="shared" si="439"/>
        <v>596.07688243064729</v>
      </c>
      <c r="O5061" s="43"/>
      <c r="P5061" s="43"/>
      <c r="X5061" s="37">
        <f t="shared" si="440"/>
        <v>5064</v>
      </c>
      <c r="Y5061" s="38">
        <f t="shared" si="436"/>
        <v>596.20000000000005</v>
      </c>
    </row>
    <row r="5062" spans="1:25" x14ac:dyDescent="0.2">
      <c r="A5062" s="37">
        <f t="shared" si="437"/>
        <v>5060</v>
      </c>
      <c r="B5062" s="38">
        <v>596</v>
      </c>
      <c r="H5062" s="37">
        <f t="shared" si="438"/>
        <v>5060</v>
      </c>
      <c r="I5062" s="42">
        <f t="shared" si="439"/>
        <v>596.1268163804491</v>
      </c>
      <c r="O5062" s="43"/>
      <c r="P5062" s="43"/>
      <c r="X5062" s="37">
        <f t="shared" si="440"/>
        <v>5065</v>
      </c>
      <c r="Y5062" s="38">
        <f t="shared" ref="Y5062:Y5125" si="441">SUM(Y$4997+((Y$5997-Y$4997)*((X5062-X$4997)/(X$5997-X$4997))))</f>
        <v>596.25</v>
      </c>
    </row>
    <row r="5063" spans="1:25" x14ac:dyDescent="0.2">
      <c r="A5063" s="37">
        <f t="shared" si="437"/>
        <v>5061</v>
      </c>
      <c r="B5063" s="38">
        <v>596.04999999999995</v>
      </c>
      <c r="H5063" s="37">
        <f t="shared" si="438"/>
        <v>5061</v>
      </c>
      <c r="I5063" s="42">
        <f t="shared" si="439"/>
        <v>596.17675033025091</v>
      </c>
      <c r="O5063" s="43"/>
      <c r="P5063" s="43"/>
      <c r="X5063" s="37">
        <f t="shared" si="440"/>
        <v>5066</v>
      </c>
      <c r="Y5063" s="38">
        <f t="shared" si="441"/>
        <v>596.29999999999995</v>
      </c>
    </row>
    <row r="5064" spans="1:25" x14ac:dyDescent="0.2">
      <c r="A5064" s="37">
        <f t="shared" si="437"/>
        <v>5062</v>
      </c>
      <c r="B5064" s="38">
        <v>596.1</v>
      </c>
      <c r="H5064" s="37">
        <f t="shared" si="438"/>
        <v>5062</v>
      </c>
      <c r="I5064" s="42">
        <f t="shared" si="439"/>
        <v>596.22668428005284</v>
      </c>
      <c r="O5064" s="43"/>
      <c r="P5064" s="43"/>
      <c r="X5064" s="37">
        <f t="shared" si="440"/>
        <v>5067</v>
      </c>
      <c r="Y5064" s="38">
        <f t="shared" si="441"/>
        <v>596.35</v>
      </c>
    </row>
    <row r="5065" spans="1:25" x14ac:dyDescent="0.2">
      <c r="A5065" s="37">
        <f t="shared" ref="A5065:A5128" si="442">A5064+1</f>
        <v>5063</v>
      </c>
      <c r="B5065" s="38">
        <v>596.15</v>
      </c>
      <c r="H5065" s="37">
        <f t="shared" ref="H5065:H5128" si="443">H5064+1</f>
        <v>5063</v>
      </c>
      <c r="I5065" s="42">
        <f t="shared" si="439"/>
        <v>596.27661822985465</v>
      </c>
      <c r="O5065" s="43"/>
      <c r="P5065" s="43"/>
      <c r="X5065" s="37">
        <f t="shared" si="440"/>
        <v>5068</v>
      </c>
      <c r="Y5065" s="38">
        <f t="shared" si="441"/>
        <v>596.4</v>
      </c>
    </row>
    <row r="5066" spans="1:25" x14ac:dyDescent="0.2">
      <c r="A5066" s="37">
        <f t="shared" si="442"/>
        <v>5064</v>
      </c>
      <c r="B5066" s="38">
        <v>596.20000000000005</v>
      </c>
      <c r="H5066" s="37">
        <f t="shared" si="443"/>
        <v>5064</v>
      </c>
      <c r="I5066" s="42">
        <f t="shared" si="439"/>
        <v>596.32655217965646</v>
      </c>
      <c r="O5066" s="43"/>
      <c r="P5066" s="43"/>
      <c r="X5066" s="37">
        <f t="shared" si="440"/>
        <v>5069</v>
      </c>
      <c r="Y5066" s="38">
        <f t="shared" si="441"/>
        <v>596.45000000000005</v>
      </c>
    </row>
    <row r="5067" spans="1:25" x14ac:dyDescent="0.2">
      <c r="A5067" s="37">
        <f t="shared" si="442"/>
        <v>5065</v>
      </c>
      <c r="B5067" s="38">
        <v>596.25</v>
      </c>
      <c r="H5067" s="37">
        <f t="shared" si="443"/>
        <v>5065</v>
      </c>
      <c r="I5067" s="42">
        <f t="shared" si="439"/>
        <v>596.37648612945839</v>
      </c>
      <c r="O5067" s="43"/>
      <c r="P5067" s="43"/>
      <c r="X5067" s="37">
        <f t="shared" si="440"/>
        <v>5070</v>
      </c>
      <c r="Y5067" s="38">
        <f t="shared" si="441"/>
        <v>596.5</v>
      </c>
    </row>
    <row r="5068" spans="1:25" x14ac:dyDescent="0.2">
      <c r="A5068" s="37">
        <f t="shared" si="442"/>
        <v>5066</v>
      </c>
      <c r="B5068" s="38">
        <v>596.29999999999995</v>
      </c>
      <c r="H5068" s="37">
        <f t="shared" si="443"/>
        <v>5066</v>
      </c>
      <c r="I5068" s="42">
        <f t="shared" ref="I5068:I5131" si="444">SUM($F$49+(($F$50-$F$49)*((H5068-$E$49)/($E$50-$E$49))))</f>
        <v>596.4264200792602</v>
      </c>
      <c r="O5068" s="43"/>
      <c r="P5068" s="43"/>
      <c r="X5068" s="37">
        <f t="shared" si="440"/>
        <v>5071</v>
      </c>
      <c r="Y5068" s="38">
        <f t="shared" si="441"/>
        <v>596.54999999999995</v>
      </c>
    </row>
    <row r="5069" spans="1:25" x14ac:dyDescent="0.2">
      <c r="A5069" s="37">
        <f t="shared" si="442"/>
        <v>5067</v>
      </c>
      <c r="B5069" s="38">
        <v>596.35</v>
      </c>
      <c r="H5069" s="37">
        <f t="shared" si="443"/>
        <v>5067</v>
      </c>
      <c r="I5069" s="42">
        <f t="shared" si="444"/>
        <v>596.47635402906201</v>
      </c>
      <c r="O5069" s="43"/>
      <c r="P5069" s="43"/>
      <c r="X5069" s="37">
        <f t="shared" si="440"/>
        <v>5072</v>
      </c>
      <c r="Y5069" s="38">
        <f t="shared" si="441"/>
        <v>596.6</v>
      </c>
    </row>
    <row r="5070" spans="1:25" x14ac:dyDescent="0.2">
      <c r="A5070" s="37">
        <f t="shared" si="442"/>
        <v>5068</v>
      </c>
      <c r="B5070" s="38">
        <v>596.4</v>
      </c>
      <c r="H5070" s="37">
        <f t="shared" si="443"/>
        <v>5068</v>
      </c>
      <c r="I5070" s="42">
        <f t="shared" si="444"/>
        <v>596.52628797886393</v>
      </c>
      <c r="O5070" s="43"/>
      <c r="P5070" s="43"/>
      <c r="X5070" s="37">
        <f t="shared" si="440"/>
        <v>5073</v>
      </c>
      <c r="Y5070" s="38">
        <f t="shared" si="441"/>
        <v>596.65</v>
      </c>
    </row>
    <row r="5071" spans="1:25" x14ac:dyDescent="0.2">
      <c r="A5071" s="37">
        <f t="shared" si="442"/>
        <v>5069</v>
      </c>
      <c r="B5071" s="38">
        <v>596.45000000000005</v>
      </c>
      <c r="H5071" s="37">
        <f t="shared" si="443"/>
        <v>5069</v>
      </c>
      <c r="I5071" s="42">
        <f t="shared" si="444"/>
        <v>596.57622192866575</v>
      </c>
      <c r="O5071" s="43"/>
      <c r="P5071" s="43"/>
      <c r="X5071" s="37">
        <f t="shared" si="440"/>
        <v>5074</v>
      </c>
      <c r="Y5071" s="38">
        <f t="shared" si="441"/>
        <v>596.70000000000005</v>
      </c>
    </row>
    <row r="5072" spans="1:25" x14ac:dyDescent="0.2">
      <c r="A5072" s="37">
        <f t="shared" si="442"/>
        <v>5070</v>
      </c>
      <c r="B5072" s="38">
        <v>596.5</v>
      </c>
      <c r="H5072" s="37">
        <f t="shared" si="443"/>
        <v>5070</v>
      </c>
      <c r="I5072" s="42">
        <f t="shared" si="444"/>
        <v>596.62615587846756</v>
      </c>
      <c r="O5072" s="43"/>
      <c r="P5072" s="43"/>
      <c r="X5072" s="37">
        <f t="shared" si="440"/>
        <v>5075</v>
      </c>
      <c r="Y5072" s="38">
        <f t="shared" si="441"/>
        <v>596.75</v>
      </c>
    </row>
    <row r="5073" spans="1:25" x14ac:dyDescent="0.2">
      <c r="A5073" s="37">
        <f t="shared" si="442"/>
        <v>5071</v>
      </c>
      <c r="B5073" s="38">
        <v>596.54999999999995</v>
      </c>
      <c r="H5073" s="37">
        <f t="shared" si="443"/>
        <v>5071</v>
      </c>
      <c r="I5073" s="42">
        <f t="shared" si="444"/>
        <v>596.67608982826948</v>
      </c>
      <c r="O5073" s="43"/>
      <c r="P5073" s="43"/>
      <c r="X5073" s="37">
        <f t="shared" si="440"/>
        <v>5076</v>
      </c>
      <c r="Y5073" s="38">
        <f t="shared" si="441"/>
        <v>596.79999999999995</v>
      </c>
    </row>
    <row r="5074" spans="1:25" x14ac:dyDescent="0.2">
      <c r="A5074" s="37">
        <f t="shared" si="442"/>
        <v>5072</v>
      </c>
      <c r="B5074" s="38">
        <v>596.6</v>
      </c>
      <c r="H5074" s="37">
        <f t="shared" si="443"/>
        <v>5072</v>
      </c>
      <c r="I5074" s="42">
        <f t="shared" si="444"/>
        <v>596.72602377807129</v>
      </c>
      <c r="O5074" s="43"/>
      <c r="P5074" s="43"/>
      <c r="X5074" s="37">
        <f t="shared" si="440"/>
        <v>5077</v>
      </c>
      <c r="Y5074" s="38">
        <f t="shared" si="441"/>
        <v>596.85</v>
      </c>
    </row>
    <row r="5075" spans="1:25" x14ac:dyDescent="0.2">
      <c r="A5075" s="37">
        <f t="shared" si="442"/>
        <v>5073</v>
      </c>
      <c r="B5075" s="38">
        <v>596.65</v>
      </c>
      <c r="H5075" s="37">
        <f t="shared" si="443"/>
        <v>5073</v>
      </c>
      <c r="I5075" s="42">
        <f t="shared" si="444"/>
        <v>596.77595772787311</v>
      </c>
      <c r="O5075" s="43"/>
      <c r="P5075" s="43"/>
      <c r="X5075" s="37">
        <f t="shared" si="440"/>
        <v>5078</v>
      </c>
      <c r="Y5075" s="38">
        <f t="shared" si="441"/>
        <v>596.9</v>
      </c>
    </row>
    <row r="5076" spans="1:25" x14ac:dyDescent="0.2">
      <c r="A5076" s="37">
        <f t="shared" si="442"/>
        <v>5074</v>
      </c>
      <c r="B5076" s="38">
        <v>596.70000000000005</v>
      </c>
      <c r="H5076" s="37">
        <f t="shared" si="443"/>
        <v>5074</v>
      </c>
      <c r="I5076" s="42">
        <f t="shared" si="444"/>
        <v>596.82589167767503</v>
      </c>
      <c r="O5076" s="43"/>
      <c r="P5076" s="43"/>
      <c r="X5076" s="37">
        <f t="shared" si="440"/>
        <v>5079</v>
      </c>
      <c r="Y5076" s="38">
        <f t="shared" si="441"/>
        <v>596.95000000000005</v>
      </c>
    </row>
    <row r="5077" spans="1:25" x14ac:dyDescent="0.2">
      <c r="A5077" s="37">
        <f t="shared" si="442"/>
        <v>5075</v>
      </c>
      <c r="B5077" s="38">
        <v>596.75</v>
      </c>
      <c r="H5077" s="37">
        <f t="shared" si="443"/>
        <v>5075</v>
      </c>
      <c r="I5077" s="42">
        <f t="shared" si="444"/>
        <v>596.87582562747684</v>
      </c>
      <c r="O5077" s="43"/>
      <c r="P5077" s="43"/>
      <c r="X5077" s="37">
        <f t="shared" si="440"/>
        <v>5080</v>
      </c>
      <c r="Y5077" s="38">
        <f t="shared" si="441"/>
        <v>597</v>
      </c>
    </row>
    <row r="5078" spans="1:25" x14ac:dyDescent="0.2">
      <c r="A5078" s="37">
        <f t="shared" si="442"/>
        <v>5076</v>
      </c>
      <c r="B5078" s="38">
        <v>596.79999999999995</v>
      </c>
      <c r="H5078" s="37">
        <f t="shared" si="443"/>
        <v>5076</v>
      </c>
      <c r="I5078" s="42">
        <f t="shared" si="444"/>
        <v>596.92575957727865</v>
      </c>
      <c r="O5078" s="43"/>
      <c r="P5078" s="43"/>
      <c r="X5078" s="37">
        <f t="shared" si="440"/>
        <v>5081</v>
      </c>
      <c r="Y5078" s="38">
        <f t="shared" si="441"/>
        <v>597.04999999999995</v>
      </c>
    </row>
    <row r="5079" spans="1:25" x14ac:dyDescent="0.2">
      <c r="A5079" s="37">
        <f t="shared" si="442"/>
        <v>5077</v>
      </c>
      <c r="B5079" s="38">
        <v>596.85</v>
      </c>
      <c r="H5079" s="37">
        <f t="shared" si="443"/>
        <v>5077</v>
      </c>
      <c r="I5079" s="42">
        <f t="shared" si="444"/>
        <v>596.97569352708058</v>
      </c>
      <c r="O5079" s="43"/>
      <c r="P5079" s="43"/>
      <c r="X5079" s="37">
        <f t="shared" si="440"/>
        <v>5082</v>
      </c>
      <c r="Y5079" s="38">
        <f t="shared" si="441"/>
        <v>597.1</v>
      </c>
    </row>
    <row r="5080" spans="1:25" x14ac:dyDescent="0.2">
      <c r="A5080" s="37">
        <f t="shared" si="442"/>
        <v>5078</v>
      </c>
      <c r="B5080" s="38">
        <v>596.9</v>
      </c>
      <c r="H5080" s="37">
        <f t="shared" si="443"/>
        <v>5078</v>
      </c>
      <c r="I5080" s="42">
        <f t="shared" si="444"/>
        <v>597.02562747688239</v>
      </c>
      <c r="O5080" s="43"/>
      <c r="P5080" s="43"/>
      <c r="X5080" s="37">
        <f t="shared" si="440"/>
        <v>5083</v>
      </c>
      <c r="Y5080" s="38">
        <f t="shared" si="441"/>
        <v>597.15</v>
      </c>
    </row>
    <row r="5081" spans="1:25" x14ac:dyDescent="0.2">
      <c r="A5081" s="37">
        <f t="shared" si="442"/>
        <v>5079</v>
      </c>
      <c r="B5081" s="38">
        <v>596.95000000000005</v>
      </c>
      <c r="H5081" s="37">
        <f t="shared" si="443"/>
        <v>5079</v>
      </c>
      <c r="I5081" s="42">
        <f t="shared" si="444"/>
        <v>597.0755614266842</v>
      </c>
      <c r="O5081" s="43"/>
      <c r="P5081" s="43"/>
      <c r="X5081" s="37">
        <f t="shared" si="440"/>
        <v>5084</v>
      </c>
      <c r="Y5081" s="38">
        <f t="shared" si="441"/>
        <v>597.20000000000005</v>
      </c>
    </row>
    <row r="5082" spans="1:25" x14ac:dyDescent="0.2">
      <c r="A5082" s="37">
        <f t="shared" si="442"/>
        <v>5080</v>
      </c>
      <c r="B5082" s="38">
        <v>597</v>
      </c>
      <c r="H5082" s="37">
        <f t="shared" si="443"/>
        <v>5080</v>
      </c>
      <c r="I5082" s="42">
        <f t="shared" si="444"/>
        <v>597.12549537648613</v>
      </c>
      <c r="O5082" s="43"/>
      <c r="P5082" s="43"/>
      <c r="X5082" s="37">
        <f t="shared" si="440"/>
        <v>5085</v>
      </c>
      <c r="Y5082" s="38">
        <f t="shared" si="441"/>
        <v>597.25</v>
      </c>
    </row>
    <row r="5083" spans="1:25" x14ac:dyDescent="0.2">
      <c r="A5083" s="37">
        <f t="shared" si="442"/>
        <v>5081</v>
      </c>
      <c r="B5083" s="38">
        <v>597.04999999999995</v>
      </c>
      <c r="H5083" s="37">
        <f t="shared" si="443"/>
        <v>5081</v>
      </c>
      <c r="I5083" s="42">
        <f t="shared" si="444"/>
        <v>597.17542932628794</v>
      </c>
      <c r="O5083" s="43"/>
      <c r="P5083" s="43"/>
      <c r="X5083" s="37">
        <f t="shared" si="440"/>
        <v>5086</v>
      </c>
      <c r="Y5083" s="38">
        <f t="shared" si="441"/>
        <v>597.29999999999995</v>
      </c>
    </row>
    <row r="5084" spans="1:25" x14ac:dyDescent="0.2">
      <c r="A5084" s="37">
        <f t="shared" si="442"/>
        <v>5082</v>
      </c>
      <c r="B5084" s="38">
        <v>597.1</v>
      </c>
      <c r="H5084" s="37">
        <f t="shared" si="443"/>
        <v>5082</v>
      </c>
      <c r="I5084" s="42">
        <f t="shared" si="444"/>
        <v>597.22536327608975</v>
      </c>
      <c r="O5084" s="43"/>
      <c r="P5084" s="43"/>
      <c r="X5084" s="37">
        <f t="shared" si="440"/>
        <v>5087</v>
      </c>
      <c r="Y5084" s="38">
        <f t="shared" si="441"/>
        <v>597.35</v>
      </c>
    </row>
    <row r="5085" spans="1:25" x14ac:dyDescent="0.2">
      <c r="A5085" s="37">
        <f t="shared" si="442"/>
        <v>5083</v>
      </c>
      <c r="B5085" s="38">
        <v>597.15</v>
      </c>
      <c r="H5085" s="37">
        <f t="shared" si="443"/>
        <v>5083</v>
      </c>
      <c r="I5085" s="42">
        <f t="shared" si="444"/>
        <v>597.27529722589168</v>
      </c>
      <c r="O5085" s="43"/>
      <c r="P5085" s="43"/>
      <c r="X5085" s="37">
        <f t="shared" si="440"/>
        <v>5088</v>
      </c>
      <c r="Y5085" s="38">
        <f t="shared" si="441"/>
        <v>597.4</v>
      </c>
    </row>
    <row r="5086" spans="1:25" x14ac:dyDescent="0.2">
      <c r="A5086" s="37">
        <f t="shared" si="442"/>
        <v>5084</v>
      </c>
      <c r="B5086" s="38">
        <v>597.20000000000005</v>
      </c>
      <c r="H5086" s="37">
        <f t="shared" si="443"/>
        <v>5084</v>
      </c>
      <c r="I5086" s="42">
        <f t="shared" si="444"/>
        <v>597.32523117569349</v>
      </c>
      <c r="O5086" s="43"/>
      <c r="P5086" s="43"/>
      <c r="X5086" s="37">
        <f t="shared" si="440"/>
        <v>5089</v>
      </c>
      <c r="Y5086" s="38">
        <f t="shared" si="441"/>
        <v>597.45000000000005</v>
      </c>
    </row>
    <row r="5087" spans="1:25" x14ac:dyDescent="0.2">
      <c r="A5087" s="37">
        <f t="shared" si="442"/>
        <v>5085</v>
      </c>
      <c r="B5087" s="38">
        <v>597.25</v>
      </c>
      <c r="H5087" s="37">
        <f t="shared" si="443"/>
        <v>5085</v>
      </c>
      <c r="I5087" s="42">
        <f t="shared" si="444"/>
        <v>597.3751651254953</v>
      </c>
      <c r="O5087" s="43"/>
      <c r="P5087" s="43"/>
      <c r="X5087" s="37">
        <f t="shared" si="440"/>
        <v>5090</v>
      </c>
      <c r="Y5087" s="38">
        <f t="shared" si="441"/>
        <v>597.5</v>
      </c>
    </row>
    <row r="5088" spans="1:25" x14ac:dyDescent="0.2">
      <c r="A5088" s="37">
        <f t="shared" si="442"/>
        <v>5086</v>
      </c>
      <c r="B5088" s="38">
        <v>597.29999999999995</v>
      </c>
      <c r="H5088" s="37">
        <f t="shared" si="443"/>
        <v>5086</v>
      </c>
      <c r="I5088" s="42">
        <f t="shared" si="444"/>
        <v>597.42509907529723</v>
      </c>
      <c r="O5088" s="43"/>
      <c r="P5088" s="43"/>
      <c r="X5088" s="37">
        <f t="shared" si="440"/>
        <v>5091</v>
      </c>
      <c r="Y5088" s="38">
        <f t="shared" si="441"/>
        <v>597.54999999999995</v>
      </c>
    </row>
    <row r="5089" spans="1:25" x14ac:dyDescent="0.2">
      <c r="A5089" s="37">
        <f t="shared" si="442"/>
        <v>5087</v>
      </c>
      <c r="B5089" s="38">
        <v>597.35</v>
      </c>
      <c r="H5089" s="37">
        <f t="shared" si="443"/>
        <v>5087</v>
      </c>
      <c r="I5089" s="42">
        <f t="shared" si="444"/>
        <v>597.47503302509904</v>
      </c>
      <c r="O5089" s="43"/>
      <c r="P5089" s="43"/>
      <c r="X5089" s="37">
        <f t="shared" si="440"/>
        <v>5092</v>
      </c>
      <c r="Y5089" s="38">
        <f t="shared" si="441"/>
        <v>597.6</v>
      </c>
    </row>
    <row r="5090" spans="1:25" x14ac:dyDescent="0.2">
      <c r="A5090" s="37">
        <f t="shared" si="442"/>
        <v>5088</v>
      </c>
      <c r="B5090" s="38">
        <v>597.4</v>
      </c>
      <c r="H5090" s="37">
        <f t="shared" si="443"/>
        <v>5088</v>
      </c>
      <c r="I5090" s="42">
        <f t="shared" si="444"/>
        <v>597.52496697490085</v>
      </c>
      <c r="O5090" s="43"/>
      <c r="P5090" s="43"/>
      <c r="X5090" s="37">
        <f t="shared" si="440"/>
        <v>5093</v>
      </c>
      <c r="Y5090" s="38">
        <f t="shared" si="441"/>
        <v>597.65</v>
      </c>
    </row>
    <row r="5091" spans="1:25" x14ac:dyDescent="0.2">
      <c r="A5091" s="37">
        <f t="shared" si="442"/>
        <v>5089</v>
      </c>
      <c r="B5091" s="38">
        <v>597.45000000000005</v>
      </c>
      <c r="H5091" s="37">
        <f t="shared" si="443"/>
        <v>5089</v>
      </c>
      <c r="I5091" s="42">
        <f t="shared" si="444"/>
        <v>597.57490092470277</v>
      </c>
      <c r="O5091" s="43"/>
      <c r="P5091" s="43"/>
      <c r="X5091" s="37">
        <f t="shared" si="440"/>
        <v>5094</v>
      </c>
      <c r="Y5091" s="38">
        <f t="shared" si="441"/>
        <v>597.70000000000005</v>
      </c>
    </row>
    <row r="5092" spans="1:25" x14ac:dyDescent="0.2">
      <c r="A5092" s="37">
        <f t="shared" si="442"/>
        <v>5090</v>
      </c>
      <c r="B5092" s="38">
        <v>597.5</v>
      </c>
      <c r="H5092" s="37">
        <f t="shared" si="443"/>
        <v>5090</v>
      </c>
      <c r="I5092" s="42">
        <f t="shared" si="444"/>
        <v>597.62483487450459</v>
      </c>
      <c r="O5092" s="43"/>
      <c r="P5092" s="43"/>
      <c r="X5092" s="37">
        <f t="shared" si="440"/>
        <v>5095</v>
      </c>
      <c r="Y5092" s="38">
        <f t="shared" si="441"/>
        <v>597.75</v>
      </c>
    </row>
    <row r="5093" spans="1:25" x14ac:dyDescent="0.2">
      <c r="A5093" s="37">
        <f t="shared" si="442"/>
        <v>5091</v>
      </c>
      <c r="B5093" s="38">
        <v>597.54999999999995</v>
      </c>
      <c r="H5093" s="37">
        <f t="shared" si="443"/>
        <v>5091</v>
      </c>
      <c r="I5093" s="42">
        <f t="shared" si="444"/>
        <v>597.6747688243064</v>
      </c>
      <c r="O5093" s="43"/>
      <c r="P5093" s="43"/>
      <c r="X5093" s="37">
        <f t="shared" si="440"/>
        <v>5096</v>
      </c>
      <c r="Y5093" s="38">
        <f t="shared" si="441"/>
        <v>597.79999999999995</v>
      </c>
    </row>
    <row r="5094" spans="1:25" x14ac:dyDescent="0.2">
      <c r="A5094" s="37">
        <f t="shared" si="442"/>
        <v>5092</v>
      </c>
      <c r="B5094" s="38">
        <v>597.6</v>
      </c>
      <c r="H5094" s="37">
        <f t="shared" si="443"/>
        <v>5092</v>
      </c>
      <c r="I5094" s="42">
        <f t="shared" si="444"/>
        <v>597.72470277410832</v>
      </c>
      <c r="O5094" s="43"/>
      <c r="P5094" s="43"/>
      <c r="X5094" s="37">
        <f t="shared" si="440"/>
        <v>5097</v>
      </c>
      <c r="Y5094" s="38">
        <f t="shared" si="441"/>
        <v>597.85</v>
      </c>
    </row>
    <row r="5095" spans="1:25" x14ac:dyDescent="0.2">
      <c r="A5095" s="37">
        <f t="shared" si="442"/>
        <v>5093</v>
      </c>
      <c r="B5095" s="38">
        <v>597.65</v>
      </c>
      <c r="H5095" s="37">
        <f t="shared" si="443"/>
        <v>5093</v>
      </c>
      <c r="I5095" s="42">
        <f t="shared" si="444"/>
        <v>597.77463672391013</v>
      </c>
      <c r="O5095" s="43"/>
      <c r="P5095" s="43"/>
      <c r="X5095" s="37">
        <f t="shared" si="440"/>
        <v>5098</v>
      </c>
      <c r="Y5095" s="38">
        <f t="shared" si="441"/>
        <v>597.9</v>
      </c>
    </row>
    <row r="5096" spans="1:25" x14ac:dyDescent="0.2">
      <c r="A5096" s="37">
        <f t="shared" si="442"/>
        <v>5094</v>
      </c>
      <c r="B5096" s="38">
        <v>597.70000000000005</v>
      </c>
      <c r="H5096" s="37">
        <f t="shared" si="443"/>
        <v>5094</v>
      </c>
      <c r="I5096" s="42">
        <f t="shared" si="444"/>
        <v>597.82457067371195</v>
      </c>
      <c r="O5096" s="43"/>
      <c r="P5096" s="43"/>
      <c r="X5096" s="37">
        <f t="shared" si="440"/>
        <v>5099</v>
      </c>
      <c r="Y5096" s="38">
        <f t="shared" si="441"/>
        <v>597.95000000000005</v>
      </c>
    </row>
    <row r="5097" spans="1:25" x14ac:dyDescent="0.2">
      <c r="A5097" s="37">
        <f t="shared" si="442"/>
        <v>5095</v>
      </c>
      <c r="B5097" s="38">
        <v>597.75</v>
      </c>
      <c r="H5097" s="37">
        <f t="shared" si="443"/>
        <v>5095</v>
      </c>
      <c r="I5097" s="42">
        <f t="shared" si="444"/>
        <v>597.87450462351387</v>
      </c>
      <c r="O5097" s="43"/>
      <c r="P5097" s="43"/>
      <c r="X5097" s="37">
        <f t="shared" si="440"/>
        <v>5100</v>
      </c>
      <c r="Y5097" s="38">
        <f t="shared" si="441"/>
        <v>598</v>
      </c>
    </row>
    <row r="5098" spans="1:25" x14ac:dyDescent="0.2">
      <c r="A5098" s="37">
        <f t="shared" si="442"/>
        <v>5096</v>
      </c>
      <c r="B5098" s="38">
        <v>597.79999999999995</v>
      </c>
      <c r="H5098" s="37">
        <f t="shared" si="443"/>
        <v>5096</v>
      </c>
      <c r="I5098" s="42">
        <f t="shared" si="444"/>
        <v>597.92443857331568</v>
      </c>
      <c r="O5098" s="43"/>
      <c r="P5098" s="43"/>
      <c r="X5098" s="37">
        <f t="shared" si="440"/>
        <v>5101</v>
      </c>
      <c r="Y5098" s="38">
        <f t="shared" si="441"/>
        <v>598.04999999999995</v>
      </c>
    </row>
    <row r="5099" spans="1:25" x14ac:dyDescent="0.2">
      <c r="A5099" s="37">
        <f t="shared" si="442"/>
        <v>5097</v>
      </c>
      <c r="B5099" s="38">
        <v>597.85</v>
      </c>
      <c r="H5099" s="37">
        <f t="shared" si="443"/>
        <v>5097</v>
      </c>
      <c r="I5099" s="42">
        <f t="shared" si="444"/>
        <v>597.97437252311749</v>
      </c>
      <c r="O5099" s="43"/>
      <c r="P5099" s="43"/>
      <c r="X5099" s="37">
        <f t="shared" si="440"/>
        <v>5102</v>
      </c>
      <c r="Y5099" s="38">
        <f t="shared" si="441"/>
        <v>598.1</v>
      </c>
    </row>
    <row r="5100" spans="1:25" x14ac:dyDescent="0.2">
      <c r="A5100" s="37">
        <f t="shared" si="442"/>
        <v>5098</v>
      </c>
      <c r="B5100" s="38">
        <v>597.9</v>
      </c>
      <c r="H5100" s="37">
        <f t="shared" si="443"/>
        <v>5098</v>
      </c>
      <c r="I5100" s="42">
        <f t="shared" si="444"/>
        <v>598.02430647291942</v>
      </c>
      <c r="O5100" s="43"/>
      <c r="P5100" s="43"/>
      <c r="X5100" s="37">
        <f t="shared" si="440"/>
        <v>5103</v>
      </c>
      <c r="Y5100" s="38">
        <f t="shared" si="441"/>
        <v>598.15</v>
      </c>
    </row>
    <row r="5101" spans="1:25" x14ac:dyDescent="0.2">
      <c r="A5101" s="37">
        <f t="shared" si="442"/>
        <v>5099</v>
      </c>
      <c r="B5101" s="38">
        <v>597.95000000000005</v>
      </c>
      <c r="H5101" s="37">
        <f t="shared" si="443"/>
        <v>5099</v>
      </c>
      <c r="I5101" s="42">
        <f t="shared" si="444"/>
        <v>598.07424042272123</v>
      </c>
      <c r="O5101" s="43"/>
      <c r="P5101" s="43"/>
      <c r="X5101" s="37">
        <f t="shared" si="440"/>
        <v>5104</v>
      </c>
      <c r="Y5101" s="38">
        <f t="shared" si="441"/>
        <v>598.20000000000005</v>
      </c>
    </row>
    <row r="5102" spans="1:25" x14ac:dyDescent="0.2">
      <c r="A5102" s="37">
        <f t="shared" si="442"/>
        <v>5100</v>
      </c>
      <c r="B5102" s="38">
        <v>598</v>
      </c>
      <c r="H5102" s="37">
        <f t="shared" si="443"/>
        <v>5100</v>
      </c>
      <c r="I5102" s="42">
        <f t="shared" si="444"/>
        <v>598.12417437252304</v>
      </c>
      <c r="O5102" s="43"/>
      <c r="P5102" s="43"/>
      <c r="X5102" s="37">
        <f t="shared" si="440"/>
        <v>5105</v>
      </c>
      <c r="Y5102" s="38">
        <f t="shared" si="441"/>
        <v>598.25</v>
      </c>
    </row>
    <row r="5103" spans="1:25" x14ac:dyDescent="0.2">
      <c r="A5103" s="37">
        <f t="shared" si="442"/>
        <v>5101</v>
      </c>
      <c r="B5103" s="38">
        <v>598.04999999999995</v>
      </c>
      <c r="H5103" s="37">
        <f t="shared" si="443"/>
        <v>5101</v>
      </c>
      <c r="I5103" s="42">
        <f t="shared" si="444"/>
        <v>598.17410832232497</v>
      </c>
      <c r="O5103" s="43"/>
      <c r="P5103" s="43"/>
      <c r="X5103" s="37">
        <f t="shared" si="440"/>
        <v>5106</v>
      </c>
      <c r="Y5103" s="38">
        <f t="shared" si="441"/>
        <v>598.29999999999995</v>
      </c>
    </row>
    <row r="5104" spans="1:25" x14ac:dyDescent="0.2">
      <c r="A5104" s="37">
        <f t="shared" si="442"/>
        <v>5102</v>
      </c>
      <c r="B5104" s="38">
        <v>598.1</v>
      </c>
      <c r="H5104" s="37">
        <f t="shared" si="443"/>
        <v>5102</v>
      </c>
      <c r="I5104" s="42">
        <f t="shared" si="444"/>
        <v>598.22404227212678</v>
      </c>
      <c r="O5104" s="43"/>
      <c r="P5104" s="43"/>
      <c r="X5104" s="37">
        <f t="shared" si="440"/>
        <v>5107</v>
      </c>
      <c r="Y5104" s="38">
        <f t="shared" si="441"/>
        <v>598.35</v>
      </c>
    </row>
    <row r="5105" spans="1:25" x14ac:dyDescent="0.2">
      <c r="A5105" s="37">
        <f t="shared" si="442"/>
        <v>5103</v>
      </c>
      <c r="B5105" s="38">
        <v>598.15</v>
      </c>
      <c r="H5105" s="37">
        <f t="shared" si="443"/>
        <v>5103</v>
      </c>
      <c r="I5105" s="42">
        <f t="shared" si="444"/>
        <v>598.27397622192859</v>
      </c>
      <c r="O5105" s="43"/>
      <c r="P5105" s="43"/>
      <c r="X5105" s="37">
        <f t="shared" si="440"/>
        <v>5108</v>
      </c>
      <c r="Y5105" s="38">
        <f t="shared" si="441"/>
        <v>598.4</v>
      </c>
    </row>
    <row r="5106" spans="1:25" x14ac:dyDescent="0.2">
      <c r="A5106" s="37">
        <f t="shared" si="442"/>
        <v>5104</v>
      </c>
      <c r="B5106" s="38">
        <v>598.20000000000005</v>
      </c>
      <c r="H5106" s="37">
        <f t="shared" si="443"/>
        <v>5104</v>
      </c>
      <c r="I5106" s="42">
        <f t="shared" si="444"/>
        <v>598.32391017173052</v>
      </c>
      <c r="O5106" s="43"/>
      <c r="P5106" s="43"/>
      <c r="X5106" s="37">
        <f t="shared" si="440"/>
        <v>5109</v>
      </c>
      <c r="Y5106" s="38">
        <f t="shared" si="441"/>
        <v>598.45000000000005</v>
      </c>
    </row>
    <row r="5107" spans="1:25" x14ac:dyDescent="0.2">
      <c r="A5107" s="37">
        <f t="shared" si="442"/>
        <v>5105</v>
      </c>
      <c r="B5107" s="38">
        <v>598.25</v>
      </c>
      <c r="H5107" s="37">
        <f t="shared" si="443"/>
        <v>5105</v>
      </c>
      <c r="I5107" s="42">
        <f t="shared" si="444"/>
        <v>598.37384412153233</v>
      </c>
      <c r="O5107" s="43"/>
      <c r="P5107" s="43"/>
      <c r="X5107" s="37">
        <f t="shared" si="440"/>
        <v>5110</v>
      </c>
      <c r="Y5107" s="38">
        <f t="shared" si="441"/>
        <v>598.5</v>
      </c>
    </row>
    <row r="5108" spans="1:25" x14ac:dyDescent="0.2">
      <c r="A5108" s="37">
        <f t="shared" si="442"/>
        <v>5106</v>
      </c>
      <c r="B5108" s="38">
        <v>598.29999999999995</v>
      </c>
      <c r="H5108" s="37">
        <f t="shared" si="443"/>
        <v>5106</v>
      </c>
      <c r="I5108" s="42">
        <f t="shared" si="444"/>
        <v>598.42377807133414</v>
      </c>
      <c r="O5108" s="43"/>
      <c r="P5108" s="43"/>
      <c r="X5108" s="37">
        <f t="shared" si="440"/>
        <v>5111</v>
      </c>
      <c r="Y5108" s="38">
        <f t="shared" si="441"/>
        <v>598.54999999999995</v>
      </c>
    </row>
    <row r="5109" spans="1:25" x14ac:dyDescent="0.2">
      <c r="A5109" s="37">
        <f t="shared" si="442"/>
        <v>5107</v>
      </c>
      <c r="B5109" s="38">
        <v>598.35</v>
      </c>
      <c r="H5109" s="37">
        <f t="shared" si="443"/>
        <v>5107</v>
      </c>
      <c r="I5109" s="42">
        <f t="shared" si="444"/>
        <v>598.47371202113607</v>
      </c>
      <c r="O5109" s="43"/>
      <c r="P5109" s="43"/>
      <c r="X5109" s="37">
        <f t="shared" si="440"/>
        <v>5112</v>
      </c>
      <c r="Y5109" s="38">
        <f t="shared" si="441"/>
        <v>598.6</v>
      </c>
    </row>
    <row r="5110" spans="1:25" x14ac:dyDescent="0.2">
      <c r="A5110" s="37">
        <f t="shared" si="442"/>
        <v>5108</v>
      </c>
      <c r="B5110" s="38">
        <v>598.4</v>
      </c>
      <c r="H5110" s="37">
        <f t="shared" si="443"/>
        <v>5108</v>
      </c>
      <c r="I5110" s="42">
        <f t="shared" si="444"/>
        <v>598.52364597093788</v>
      </c>
      <c r="O5110" s="43"/>
      <c r="P5110" s="43"/>
      <c r="X5110" s="37">
        <f t="shared" si="440"/>
        <v>5113</v>
      </c>
      <c r="Y5110" s="38">
        <f t="shared" si="441"/>
        <v>598.65</v>
      </c>
    </row>
    <row r="5111" spans="1:25" x14ac:dyDescent="0.2">
      <c r="A5111" s="37">
        <f t="shared" si="442"/>
        <v>5109</v>
      </c>
      <c r="B5111" s="38">
        <v>598.45000000000005</v>
      </c>
      <c r="H5111" s="37">
        <f t="shared" si="443"/>
        <v>5109</v>
      </c>
      <c r="I5111" s="42">
        <f t="shared" si="444"/>
        <v>598.57357992073969</v>
      </c>
      <c r="O5111" s="43"/>
      <c r="P5111" s="43"/>
      <c r="X5111" s="37">
        <f t="shared" si="440"/>
        <v>5114</v>
      </c>
      <c r="Y5111" s="38">
        <f t="shared" si="441"/>
        <v>598.70000000000005</v>
      </c>
    </row>
    <row r="5112" spans="1:25" x14ac:dyDescent="0.2">
      <c r="A5112" s="37">
        <f t="shared" si="442"/>
        <v>5110</v>
      </c>
      <c r="B5112" s="38">
        <v>598.5</v>
      </c>
      <c r="H5112" s="37">
        <f t="shared" si="443"/>
        <v>5110</v>
      </c>
      <c r="I5112" s="42">
        <f t="shared" si="444"/>
        <v>598.62351387054161</v>
      </c>
      <c r="O5112" s="43"/>
      <c r="P5112" s="43"/>
      <c r="X5112" s="37">
        <f t="shared" si="440"/>
        <v>5115</v>
      </c>
      <c r="Y5112" s="38">
        <f t="shared" si="441"/>
        <v>598.75</v>
      </c>
    </row>
    <row r="5113" spans="1:25" x14ac:dyDescent="0.2">
      <c r="A5113" s="37">
        <f t="shared" si="442"/>
        <v>5111</v>
      </c>
      <c r="B5113" s="38">
        <v>598.54999999999995</v>
      </c>
      <c r="H5113" s="37">
        <f t="shared" si="443"/>
        <v>5111</v>
      </c>
      <c r="I5113" s="42">
        <f t="shared" si="444"/>
        <v>598.67344782034343</v>
      </c>
      <c r="O5113" s="43"/>
      <c r="P5113" s="43"/>
      <c r="X5113" s="37">
        <f t="shared" si="440"/>
        <v>5116</v>
      </c>
      <c r="Y5113" s="38">
        <f t="shared" si="441"/>
        <v>598.79999999999995</v>
      </c>
    </row>
    <row r="5114" spans="1:25" x14ac:dyDescent="0.2">
      <c r="A5114" s="37">
        <f t="shared" si="442"/>
        <v>5112</v>
      </c>
      <c r="B5114" s="38">
        <v>598.6</v>
      </c>
      <c r="H5114" s="37">
        <f t="shared" si="443"/>
        <v>5112</v>
      </c>
      <c r="I5114" s="42">
        <f t="shared" si="444"/>
        <v>598.72338177014524</v>
      </c>
      <c r="O5114" s="43"/>
      <c r="P5114" s="43"/>
      <c r="X5114" s="37">
        <f t="shared" si="440"/>
        <v>5117</v>
      </c>
      <c r="Y5114" s="38">
        <f t="shared" si="441"/>
        <v>598.85</v>
      </c>
    </row>
    <row r="5115" spans="1:25" x14ac:dyDescent="0.2">
      <c r="A5115" s="37">
        <f t="shared" si="442"/>
        <v>5113</v>
      </c>
      <c r="B5115" s="38">
        <v>598.65</v>
      </c>
      <c r="H5115" s="37">
        <f t="shared" si="443"/>
        <v>5113</v>
      </c>
      <c r="I5115" s="42">
        <f t="shared" si="444"/>
        <v>598.77331571994716</v>
      </c>
      <c r="O5115" s="43"/>
      <c r="P5115" s="43"/>
      <c r="X5115" s="37">
        <f t="shared" si="440"/>
        <v>5118</v>
      </c>
      <c r="Y5115" s="38">
        <f t="shared" si="441"/>
        <v>598.9</v>
      </c>
    </row>
    <row r="5116" spans="1:25" x14ac:dyDescent="0.2">
      <c r="A5116" s="37">
        <f t="shared" si="442"/>
        <v>5114</v>
      </c>
      <c r="B5116" s="38">
        <v>598.70000000000005</v>
      </c>
      <c r="H5116" s="37">
        <f t="shared" si="443"/>
        <v>5114</v>
      </c>
      <c r="I5116" s="42">
        <f t="shared" si="444"/>
        <v>598.82324966974898</v>
      </c>
      <c r="O5116" s="43"/>
      <c r="P5116" s="43"/>
      <c r="X5116" s="37">
        <f t="shared" si="440"/>
        <v>5119</v>
      </c>
      <c r="Y5116" s="38">
        <f t="shared" si="441"/>
        <v>598.95000000000005</v>
      </c>
    </row>
    <row r="5117" spans="1:25" x14ac:dyDescent="0.2">
      <c r="A5117" s="37">
        <f t="shared" si="442"/>
        <v>5115</v>
      </c>
      <c r="B5117" s="38">
        <v>598.75</v>
      </c>
      <c r="H5117" s="37">
        <f t="shared" si="443"/>
        <v>5115</v>
      </c>
      <c r="I5117" s="42">
        <f t="shared" si="444"/>
        <v>598.87318361955079</v>
      </c>
      <c r="O5117" s="43"/>
      <c r="P5117" s="43"/>
      <c r="X5117" s="37">
        <f t="shared" si="440"/>
        <v>5120</v>
      </c>
      <c r="Y5117" s="38">
        <f t="shared" si="441"/>
        <v>599</v>
      </c>
    </row>
    <row r="5118" spans="1:25" x14ac:dyDescent="0.2">
      <c r="A5118" s="37">
        <f t="shared" si="442"/>
        <v>5116</v>
      </c>
      <c r="B5118" s="38">
        <v>598.79999999999995</v>
      </c>
      <c r="H5118" s="37">
        <f t="shared" si="443"/>
        <v>5116</v>
      </c>
      <c r="I5118" s="42">
        <f t="shared" si="444"/>
        <v>598.92311756935271</v>
      </c>
      <c r="O5118" s="43"/>
      <c r="P5118" s="43"/>
      <c r="X5118" s="37">
        <f t="shared" si="440"/>
        <v>5121</v>
      </c>
      <c r="Y5118" s="38">
        <f t="shared" si="441"/>
        <v>599.04999999999995</v>
      </c>
    </row>
    <row r="5119" spans="1:25" x14ac:dyDescent="0.2">
      <c r="A5119" s="37">
        <f t="shared" si="442"/>
        <v>5117</v>
      </c>
      <c r="B5119" s="38">
        <v>598.85</v>
      </c>
      <c r="H5119" s="37">
        <f t="shared" si="443"/>
        <v>5117</v>
      </c>
      <c r="I5119" s="42">
        <f t="shared" si="444"/>
        <v>598.97305151915452</v>
      </c>
      <c r="O5119" s="43"/>
      <c r="P5119" s="43"/>
      <c r="X5119" s="37">
        <f t="shared" si="440"/>
        <v>5122</v>
      </c>
      <c r="Y5119" s="38">
        <f t="shared" si="441"/>
        <v>599.1</v>
      </c>
    </row>
    <row r="5120" spans="1:25" x14ac:dyDescent="0.2">
      <c r="A5120" s="37">
        <f t="shared" si="442"/>
        <v>5118</v>
      </c>
      <c r="B5120" s="38">
        <v>598.9</v>
      </c>
      <c r="H5120" s="37">
        <f t="shared" si="443"/>
        <v>5118</v>
      </c>
      <c r="I5120" s="42">
        <f t="shared" si="444"/>
        <v>599.02298546895634</v>
      </c>
      <c r="O5120" s="43"/>
      <c r="P5120" s="43"/>
      <c r="X5120" s="37">
        <f t="shared" si="440"/>
        <v>5123</v>
      </c>
      <c r="Y5120" s="38">
        <f t="shared" si="441"/>
        <v>599.15</v>
      </c>
    </row>
    <row r="5121" spans="1:25" x14ac:dyDescent="0.2">
      <c r="A5121" s="37">
        <f t="shared" si="442"/>
        <v>5119</v>
      </c>
      <c r="B5121" s="38">
        <v>598.95000000000005</v>
      </c>
      <c r="H5121" s="37">
        <f t="shared" si="443"/>
        <v>5119</v>
      </c>
      <c r="I5121" s="42">
        <f t="shared" si="444"/>
        <v>599.07291941875826</v>
      </c>
      <c r="O5121" s="43"/>
      <c r="P5121" s="43"/>
      <c r="X5121" s="37">
        <f t="shared" si="440"/>
        <v>5124</v>
      </c>
      <c r="Y5121" s="38">
        <f t="shared" si="441"/>
        <v>599.20000000000005</v>
      </c>
    </row>
    <row r="5122" spans="1:25" x14ac:dyDescent="0.2">
      <c r="A5122" s="37">
        <f t="shared" si="442"/>
        <v>5120</v>
      </c>
      <c r="B5122" s="38">
        <v>599</v>
      </c>
      <c r="H5122" s="37">
        <f t="shared" si="443"/>
        <v>5120</v>
      </c>
      <c r="I5122" s="42">
        <f t="shared" si="444"/>
        <v>599.12285336856007</v>
      </c>
      <c r="O5122" s="43"/>
      <c r="P5122" s="43"/>
      <c r="X5122" s="37">
        <f t="shared" si="440"/>
        <v>5125</v>
      </c>
      <c r="Y5122" s="38">
        <f t="shared" si="441"/>
        <v>599.25</v>
      </c>
    </row>
    <row r="5123" spans="1:25" x14ac:dyDescent="0.2">
      <c r="A5123" s="37">
        <f t="shared" si="442"/>
        <v>5121</v>
      </c>
      <c r="B5123" s="38">
        <v>599.04999999999995</v>
      </c>
      <c r="H5123" s="37">
        <f t="shared" si="443"/>
        <v>5121</v>
      </c>
      <c r="I5123" s="42">
        <f t="shared" si="444"/>
        <v>599.17278731836188</v>
      </c>
      <c r="O5123" s="43"/>
      <c r="P5123" s="43"/>
      <c r="X5123" s="37">
        <f t="shared" si="440"/>
        <v>5126</v>
      </c>
      <c r="Y5123" s="38">
        <f t="shared" si="441"/>
        <v>599.29999999999995</v>
      </c>
    </row>
    <row r="5124" spans="1:25" x14ac:dyDescent="0.2">
      <c r="A5124" s="37">
        <f t="shared" si="442"/>
        <v>5122</v>
      </c>
      <c r="B5124" s="38">
        <v>599.1</v>
      </c>
      <c r="H5124" s="37">
        <f t="shared" si="443"/>
        <v>5122</v>
      </c>
      <c r="I5124" s="42">
        <f t="shared" si="444"/>
        <v>599.2227212681637</v>
      </c>
      <c r="O5124" s="43"/>
      <c r="P5124" s="43"/>
      <c r="X5124" s="37">
        <f t="shared" ref="X5124:X5187" si="445">X5123+1</f>
        <v>5127</v>
      </c>
      <c r="Y5124" s="38">
        <f t="shared" si="441"/>
        <v>599.35</v>
      </c>
    </row>
    <row r="5125" spans="1:25" x14ac:dyDescent="0.2">
      <c r="A5125" s="37">
        <f t="shared" si="442"/>
        <v>5123</v>
      </c>
      <c r="B5125" s="38">
        <v>599.15</v>
      </c>
      <c r="H5125" s="37">
        <f t="shared" si="443"/>
        <v>5123</v>
      </c>
      <c r="I5125" s="42">
        <f t="shared" si="444"/>
        <v>599.27265521796562</v>
      </c>
      <c r="O5125" s="43"/>
      <c r="P5125" s="43"/>
      <c r="X5125" s="37">
        <f t="shared" si="445"/>
        <v>5128</v>
      </c>
      <c r="Y5125" s="38">
        <f t="shared" si="441"/>
        <v>599.4</v>
      </c>
    </row>
    <row r="5126" spans="1:25" x14ac:dyDescent="0.2">
      <c r="A5126" s="37">
        <f t="shared" si="442"/>
        <v>5124</v>
      </c>
      <c r="B5126" s="38">
        <v>599.20000000000005</v>
      </c>
      <c r="H5126" s="37">
        <f t="shared" si="443"/>
        <v>5124</v>
      </c>
      <c r="I5126" s="42">
        <f t="shared" si="444"/>
        <v>599.32258916776743</v>
      </c>
      <c r="O5126" s="43"/>
      <c r="P5126" s="43"/>
      <c r="X5126" s="37">
        <f t="shared" si="445"/>
        <v>5129</v>
      </c>
      <c r="Y5126" s="38">
        <f t="shared" ref="Y5126:Y5189" si="446">SUM(Y$4997+((Y$5997-Y$4997)*((X5126-X$4997)/(X$5997-X$4997))))</f>
        <v>599.45000000000005</v>
      </c>
    </row>
    <row r="5127" spans="1:25" x14ac:dyDescent="0.2">
      <c r="A5127" s="37">
        <f t="shared" si="442"/>
        <v>5125</v>
      </c>
      <c r="B5127" s="38">
        <v>599.25</v>
      </c>
      <c r="H5127" s="37">
        <f t="shared" si="443"/>
        <v>5125</v>
      </c>
      <c r="I5127" s="42">
        <f t="shared" si="444"/>
        <v>599.37252311756924</v>
      </c>
      <c r="O5127" s="43"/>
      <c r="P5127" s="43"/>
      <c r="X5127" s="37">
        <f t="shared" si="445"/>
        <v>5130</v>
      </c>
      <c r="Y5127" s="38">
        <f t="shared" si="446"/>
        <v>599.5</v>
      </c>
    </row>
    <row r="5128" spans="1:25" x14ac:dyDescent="0.2">
      <c r="A5128" s="37">
        <f t="shared" si="442"/>
        <v>5126</v>
      </c>
      <c r="B5128" s="38">
        <v>599.29999999999995</v>
      </c>
      <c r="H5128" s="37">
        <f t="shared" si="443"/>
        <v>5126</v>
      </c>
      <c r="I5128" s="42">
        <f t="shared" si="444"/>
        <v>599.42245706737117</v>
      </c>
      <c r="O5128" s="43"/>
      <c r="P5128" s="43"/>
      <c r="X5128" s="37">
        <f t="shared" si="445"/>
        <v>5131</v>
      </c>
      <c r="Y5128" s="38">
        <f t="shared" si="446"/>
        <v>599.54999999999995</v>
      </c>
    </row>
    <row r="5129" spans="1:25" x14ac:dyDescent="0.2">
      <c r="A5129" s="37">
        <f t="shared" ref="A5129:A5192" si="447">A5128+1</f>
        <v>5127</v>
      </c>
      <c r="B5129" s="38">
        <v>599.35</v>
      </c>
      <c r="H5129" s="37">
        <f t="shared" ref="H5129:H5192" si="448">H5128+1</f>
        <v>5127</v>
      </c>
      <c r="I5129" s="42">
        <f t="shared" si="444"/>
        <v>599.47239101717298</v>
      </c>
      <c r="O5129" s="43"/>
      <c r="P5129" s="43"/>
      <c r="X5129" s="37">
        <f t="shared" si="445"/>
        <v>5132</v>
      </c>
      <c r="Y5129" s="38">
        <f t="shared" si="446"/>
        <v>599.6</v>
      </c>
    </row>
    <row r="5130" spans="1:25" x14ac:dyDescent="0.2">
      <c r="A5130" s="37">
        <f t="shared" si="447"/>
        <v>5128</v>
      </c>
      <c r="B5130" s="38">
        <v>599.4</v>
      </c>
      <c r="H5130" s="37">
        <f t="shared" si="448"/>
        <v>5128</v>
      </c>
      <c r="I5130" s="42">
        <f t="shared" si="444"/>
        <v>599.52232496697479</v>
      </c>
      <c r="O5130" s="43"/>
      <c r="P5130" s="43"/>
      <c r="X5130" s="37">
        <f t="shared" si="445"/>
        <v>5133</v>
      </c>
      <c r="Y5130" s="38">
        <f t="shared" si="446"/>
        <v>599.65</v>
      </c>
    </row>
    <row r="5131" spans="1:25" x14ac:dyDescent="0.2">
      <c r="A5131" s="37">
        <f t="shared" si="447"/>
        <v>5129</v>
      </c>
      <c r="B5131" s="38">
        <v>599.45000000000005</v>
      </c>
      <c r="H5131" s="37">
        <f t="shared" si="448"/>
        <v>5129</v>
      </c>
      <c r="I5131" s="42">
        <f t="shared" si="444"/>
        <v>599.57225891677672</v>
      </c>
      <c r="O5131" s="43"/>
      <c r="P5131" s="43"/>
      <c r="X5131" s="37">
        <f t="shared" si="445"/>
        <v>5134</v>
      </c>
      <c r="Y5131" s="38">
        <f t="shared" si="446"/>
        <v>599.70000000000005</v>
      </c>
    </row>
    <row r="5132" spans="1:25" x14ac:dyDescent="0.2">
      <c r="A5132" s="37">
        <f t="shared" si="447"/>
        <v>5130</v>
      </c>
      <c r="B5132" s="38">
        <v>599.5</v>
      </c>
      <c r="H5132" s="37">
        <f t="shared" si="448"/>
        <v>5130</v>
      </c>
      <c r="I5132" s="42">
        <f t="shared" ref="I5132:I5195" si="449">SUM($F$49+(($F$50-$F$49)*((H5132-$E$49)/($E$50-$E$49))))</f>
        <v>599.62219286657853</v>
      </c>
      <c r="O5132" s="43"/>
      <c r="P5132" s="43"/>
      <c r="X5132" s="37">
        <f t="shared" si="445"/>
        <v>5135</v>
      </c>
      <c r="Y5132" s="38">
        <f t="shared" si="446"/>
        <v>599.75</v>
      </c>
    </row>
    <row r="5133" spans="1:25" x14ac:dyDescent="0.2">
      <c r="A5133" s="37">
        <f t="shared" si="447"/>
        <v>5131</v>
      </c>
      <c r="B5133" s="38">
        <v>599.54999999999995</v>
      </c>
      <c r="H5133" s="37">
        <f t="shared" si="448"/>
        <v>5131</v>
      </c>
      <c r="I5133" s="42">
        <f t="shared" si="449"/>
        <v>599.67212681638034</v>
      </c>
      <c r="O5133" s="43"/>
      <c r="P5133" s="43"/>
      <c r="X5133" s="37">
        <f t="shared" si="445"/>
        <v>5136</v>
      </c>
      <c r="Y5133" s="38">
        <f t="shared" si="446"/>
        <v>599.79999999999995</v>
      </c>
    </row>
    <row r="5134" spans="1:25" x14ac:dyDescent="0.2">
      <c r="A5134" s="37">
        <f t="shared" si="447"/>
        <v>5132</v>
      </c>
      <c r="B5134" s="38">
        <v>599.6</v>
      </c>
      <c r="H5134" s="37">
        <f t="shared" si="448"/>
        <v>5132</v>
      </c>
      <c r="I5134" s="42">
        <f t="shared" si="449"/>
        <v>599.72206076618227</v>
      </c>
      <c r="O5134" s="43"/>
      <c r="P5134" s="43"/>
      <c r="X5134" s="37">
        <f t="shared" si="445"/>
        <v>5137</v>
      </c>
      <c r="Y5134" s="38">
        <f t="shared" si="446"/>
        <v>599.85</v>
      </c>
    </row>
    <row r="5135" spans="1:25" x14ac:dyDescent="0.2">
      <c r="A5135" s="37">
        <f t="shared" si="447"/>
        <v>5133</v>
      </c>
      <c r="B5135" s="38">
        <v>599.65</v>
      </c>
      <c r="H5135" s="37">
        <f t="shared" si="448"/>
        <v>5133</v>
      </c>
      <c r="I5135" s="42">
        <f t="shared" si="449"/>
        <v>599.77199471598408</v>
      </c>
      <c r="O5135" s="43"/>
      <c r="P5135" s="43"/>
      <c r="X5135" s="37">
        <f t="shared" si="445"/>
        <v>5138</v>
      </c>
      <c r="Y5135" s="38">
        <f t="shared" si="446"/>
        <v>599.9</v>
      </c>
    </row>
    <row r="5136" spans="1:25" x14ac:dyDescent="0.2">
      <c r="A5136" s="37">
        <f t="shared" si="447"/>
        <v>5134</v>
      </c>
      <c r="B5136" s="38">
        <v>599.70000000000005</v>
      </c>
      <c r="H5136" s="37">
        <f t="shared" si="448"/>
        <v>5134</v>
      </c>
      <c r="I5136" s="42">
        <f t="shared" si="449"/>
        <v>599.82192866578589</v>
      </c>
      <c r="O5136" s="43"/>
      <c r="P5136" s="43"/>
      <c r="X5136" s="37">
        <f t="shared" si="445"/>
        <v>5139</v>
      </c>
      <c r="Y5136" s="38">
        <f t="shared" si="446"/>
        <v>599.95000000000005</v>
      </c>
    </row>
    <row r="5137" spans="1:25" x14ac:dyDescent="0.2">
      <c r="A5137" s="37">
        <f t="shared" si="447"/>
        <v>5135</v>
      </c>
      <c r="B5137" s="38">
        <v>599.75</v>
      </c>
      <c r="H5137" s="37">
        <f t="shared" si="448"/>
        <v>5135</v>
      </c>
      <c r="I5137" s="42">
        <f t="shared" si="449"/>
        <v>599.87186261558782</v>
      </c>
      <c r="O5137" s="43"/>
      <c r="P5137" s="43"/>
      <c r="X5137" s="37">
        <f t="shared" si="445"/>
        <v>5140</v>
      </c>
      <c r="Y5137" s="38">
        <f t="shared" si="446"/>
        <v>600</v>
      </c>
    </row>
    <row r="5138" spans="1:25" x14ac:dyDescent="0.2">
      <c r="A5138" s="37">
        <f t="shared" si="447"/>
        <v>5136</v>
      </c>
      <c r="B5138" s="38">
        <v>599.79999999999995</v>
      </c>
      <c r="H5138" s="37">
        <f t="shared" si="448"/>
        <v>5136</v>
      </c>
      <c r="I5138" s="42">
        <f t="shared" si="449"/>
        <v>599.92179656538963</v>
      </c>
      <c r="O5138" s="43"/>
      <c r="P5138" s="43"/>
      <c r="X5138" s="37">
        <f t="shared" si="445"/>
        <v>5141</v>
      </c>
      <c r="Y5138" s="38">
        <f t="shared" si="446"/>
        <v>600.04999999999995</v>
      </c>
    </row>
    <row r="5139" spans="1:25" x14ac:dyDescent="0.2">
      <c r="A5139" s="37">
        <f t="shared" si="447"/>
        <v>5137</v>
      </c>
      <c r="B5139" s="38">
        <v>599.85</v>
      </c>
      <c r="H5139" s="37">
        <f t="shared" si="448"/>
        <v>5137</v>
      </c>
      <c r="I5139" s="42">
        <f t="shared" si="449"/>
        <v>599.97173051519144</v>
      </c>
      <c r="O5139" s="43"/>
      <c r="P5139" s="43"/>
      <c r="X5139" s="37">
        <f t="shared" si="445"/>
        <v>5142</v>
      </c>
      <c r="Y5139" s="38">
        <f t="shared" si="446"/>
        <v>600.1</v>
      </c>
    </row>
    <row r="5140" spans="1:25" x14ac:dyDescent="0.2">
      <c r="A5140" s="37">
        <f t="shared" si="447"/>
        <v>5138</v>
      </c>
      <c r="B5140" s="38">
        <v>599.9</v>
      </c>
      <c r="H5140" s="37">
        <f t="shared" si="448"/>
        <v>5138</v>
      </c>
      <c r="I5140" s="42">
        <f t="shared" si="449"/>
        <v>600.02166446499336</v>
      </c>
      <c r="O5140" s="43"/>
      <c r="P5140" s="43"/>
      <c r="X5140" s="37">
        <f t="shared" si="445"/>
        <v>5143</v>
      </c>
      <c r="Y5140" s="38">
        <f t="shared" si="446"/>
        <v>600.15</v>
      </c>
    </row>
    <row r="5141" spans="1:25" x14ac:dyDescent="0.2">
      <c r="A5141" s="37">
        <f t="shared" si="447"/>
        <v>5139</v>
      </c>
      <c r="B5141" s="38">
        <v>599.95000000000005</v>
      </c>
      <c r="H5141" s="37">
        <f t="shared" si="448"/>
        <v>5139</v>
      </c>
      <c r="I5141" s="42">
        <f t="shared" si="449"/>
        <v>600.07159841479518</v>
      </c>
      <c r="O5141" s="43"/>
      <c r="P5141" s="43"/>
      <c r="X5141" s="37">
        <f t="shared" si="445"/>
        <v>5144</v>
      </c>
      <c r="Y5141" s="38">
        <f t="shared" si="446"/>
        <v>600.20000000000005</v>
      </c>
    </row>
    <row r="5142" spans="1:25" x14ac:dyDescent="0.2">
      <c r="A5142" s="37">
        <f t="shared" si="447"/>
        <v>5140</v>
      </c>
      <c r="B5142" s="38">
        <v>600</v>
      </c>
      <c r="H5142" s="37">
        <f t="shared" si="448"/>
        <v>5140</v>
      </c>
      <c r="I5142" s="42">
        <f t="shared" si="449"/>
        <v>600.12153236459699</v>
      </c>
      <c r="O5142" s="43"/>
      <c r="P5142" s="43"/>
      <c r="X5142" s="37">
        <f t="shared" si="445"/>
        <v>5145</v>
      </c>
      <c r="Y5142" s="38">
        <f t="shared" si="446"/>
        <v>600.25</v>
      </c>
    </row>
    <row r="5143" spans="1:25" x14ac:dyDescent="0.2">
      <c r="A5143" s="37">
        <f t="shared" si="447"/>
        <v>5141</v>
      </c>
      <c r="B5143" s="38">
        <v>600.04999999999995</v>
      </c>
      <c r="H5143" s="37">
        <f t="shared" si="448"/>
        <v>5141</v>
      </c>
      <c r="I5143" s="42">
        <f t="shared" si="449"/>
        <v>600.17146631439891</v>
      </c>
      <c r="O5143" s="43"/>
      <c r="P5143" s="43"/>
      <c r="X5143" s="37">
        <f t="shared" si="445"/>
        <v>5146</v>
      </c>
      <c r="Y5143" s="38">
        <f t="shared" si="446"/>
        <v>600.29999999999995</v>
      </c>
    </row>
    <row r="5144" spans="1:25" x14ac:dyDescent="0.2">
      <c r="A5144" s="37">
        <f t="shared" si="447"/>
        <v>5142</v>
      </c>
      <c r="B5144" s="38">
        <v>600.1</v>
      </c>
      <c r="H5144" s="37">
        <f t="shared" si="448"/>
        <v>5142</v>
      </c>
      <c r="I5144" s="42">
        <f t="shared" si="449"/>
        <v>600.22140026420072</v>
      </c>
      <c r="O5144" s="43"/>
      <c r="P5144" s="43"/>
      <c r="X5144" s="37">
        <f t="shared" si="445"/>
        <v>5147</v>
      </c>
      <c r="Y5144" s="38">
        <f t="shared" si="446"/>
        <v>600.35</v>
      </c>
    </row>
    <row r="5145" spans="1:25" x14ac:dyDescent="0.2">
      <c r="A5145" s="37">
        <f t="shared" si="447"/>
        <v>5143</v>
      </c>
      <c r="B5145" s="38">
        <v>600.15</v>
      </c>
      <c r="H5145" s="37">
        <f t="shared" si="448"/>
        <v>5143</v>
      </c>
      <c r="I5145" s="42">
        <f t="shared" si="449"/>
        <v>600.27133421400254</v>
      </c>
      <c r="O5145" s="43"/>
      <c r="P5145" s="43"/>
      <c r="X5145" s="37">
        <f t="shared" si="445"/>
        <v>5148</v>
      </c>
      <c r="Y5145" s="38">
        <f t="shared" si="446"/>
        <v>600.4</v>
      </c>
    </row>
    <row r="5146" spans="1:25" x14ac:dyDescent="0.2">
      <c r="A5146" s="37">
        <f t="shared" si="447"/>
        <v>5144</v>
      </c>
      <c r="B5146" s="38">
        <v>600.20000000000005</v>
      </c>
      <c r="H5146" s="37">
        <f t="shared" si="448"/>
        <v>5144</v>
      </c>
      <c r="I5146" s="42">
        <f t="shared" si="449"/>
        <v>600.32126816380446</v>
      </c>
      <c r="O5146" s="43"/>
      <c r="P5146" s="43"/>
      <c r="X5146" s="37">
        <f t="shared" si="445"/>
        <v>5149</v>
      </c>
      <c r="Y5146" s="38">
        <f t="shared" si="446"/>
        <v>600.45000000000005</v>
      </c>
    </row>
    <row r="5147" spans="1:25" x14ac:dyDescent="0.2">
      <c r="A5147" s="37">
        <f t="shared" si="447"/>
        <v>5145</v>
      </c>
      <c r="B5147" s="38">
        <v>600.25</v>
      </c>
      <c r="H5147" s="37">
        <f t="shared" si="448"/>
        <v>5145</v>
      </c>
      <c r="I5147" s="42">
        <f t="shared" si="449"/>
        <v>600.37120211360627</v>
      </c>
      <c r="O5147" s="43"/>
      <c r="P5147" s="43"/>
      <c r="X5147" s="37">
        <f t="shared" si="445"/>
        <v>5150</v>
      </c>
      <c r="Y5147" s="38">
        <f t="shared" si="446"/>
        <v>600.5</v>
      </c>
    </row>
    <row r="5148" spans="1:25" x14ac:dyDescent="0.2">
      <c r="A5148" s="37">
        <f t="shared" si="447"/>
        <v>5146</v>
      </c>
      <c r="B5148" s="38">
        <v>600.29999999999995</v>
      </c>
      <c r="H5148" s="37">
        <f t="shared" si="448"/>
        <v>5146</v>
      </c>
      <c r="I5148" s="42">
        <f t="shared" si="449"/>
        <v>600.42113606340808</v>
      </c>
      <c r="O5148" s="43"/>
      <c r="P5148" s="43"/>
      <c r="X5148" s="37">
        <f t="shared" si="445"/>
        <v>5151</v>
      </c>
      <c r="Y5148" s="38">
        <f t="shared" si="446"/>
        <v>600.54999999999995</v>
      </c>
    </row>
    <row r="5149" spans="1:25" x14ac:dyDescent="0.2">
      <c r="A5149" s="37">
        <f t="shared" si="447"/>
        <v>5147</v>
      </c>
      <c r="B5149" s="38">
        <v>600.35</v>
      </c>
      <c r="H5149" s="37">
        <f t="shared" si="448"/>
        <v>5147</v>
      </c>
      <c r="I5149" s="42">
        <f t="shared" si="449"/>
        <v>600.47107001321001</v>
      </c>
      <c r="O5149" s="43"/>
      <c r="P5149" s="43"/>
      <c r="X5149" s="37">
        <f t="shared" si="445"/>
        <v>5152</v>
      </c>
      <c r="Y5149" s="38">
        <f t="shared" si="446"/>
        <v>600.6</v>
      </c>
    </row>
    <row r="5150" spans="1:25" x14ac:dyDescent="0.2">
      <c r="A5150" s="37">
        <f t="shared" si="447"/>
        <v>5148</v>
      </c>
      <c r="B5150" s="38">
        <v>600.4</v>
      </c>
      <c r="H5150" s="37">
        <f t="shared" si="448"/>
        <v>5148</v>
      </c>
      <c r="I5150" s="42">
        <f t="shared" si="449"/>
        <v>600.52100396301182</v>
      </c>
      <c r="O5150" s="43"/>
      <c r="P5150" s="43"/>
      <c r="X5150" s="37">
        <f t="shared" si="445"/>
        <v>5153</v>
      </c>
      <c r="Y5150" s="38">
        <f t="shared" si="446"/>
        <v>600.65</v>
      </c>
    </row>
    <row r="5151" spans="1:25" x14ac:dyDescent="0.2">
      <c r="A5151" s="37">
        <f t="shared" si="447"/>
        <v>5149</v>
      </c>
      <c r="B5151" s="38">
        <v>600.45000000000005</v>
      </c>
      <c r="H5151" s="37">
        <f t="shared" si="448"/>
        <v>5149</v>
      </c>
      <c r="I5151" s="42">
        <f t="shared" si="449"/>
        <v>600.57093791281363</v>
      </c>
      <c r="O5151" s="43"/>
      <c r="P5151" s="43"/>
      <c r="X5151" s="37">
        <f t="shared" si="445"/>
        <v>5154</v>
      </c>
      <c r="Y5151" s="38">
        <f t="shared" si="446"/>
        <v>600.70000000000005</v>
      </c>
    </row>
    <row r="5152" spans="1:25" x14ac:dyDescent="0.2">
      <c r="A5152" s="37">
        <f t="shared" si="447"/>
        <v>5150</v>
      </c>
      <c r="B5152" s="38">
        <v>600.5</v>
      </c>
      <c r="H5152" s="37">
        <f t="shared" si="448"/>
        <v>5150</v>
      </c>
      <c r="I5152" s="42">
        <f t="shared" si="449"/>
        <v>600.62087186261556</v>
      </c>
      <c r="O5152" s="43"/>
      <c r="P5152" s="43"/>
      <c r="X5152" s="37">
        <f t="shared" si="445"/>
        <v>5155</v>
      </c>
      <c r="Y5152" s="38">
        <f t="shared" si="446"/>
        <v>600.75</v>
      </c>
    </row>
    <row r="5153" spans="1:25" x14ac:dyDescent="0.2">
      <c r="A5153" s="37">
        <f t="shared" si="447"/>
        <v>5151</v>
      </c>
      <c r="B5153" s="38">
        <v>600.54999999999995</v>
      </c>
      <c r="H5153" s="37">
        <f t="shared" si="448"/>
        <v>5151</v>
      </c>
      <c r="I5153" s="42">
        <f t="shared" si="449"/>
        <v>600.67080581241737</v>
      </c>
      <c r="O5153" s="43"/>
      <c r="P5153" s="43"/>
      <c r="X5153" s="37">
        <f t="shared" si="445"/>
        <v>5156</v>
      </c>
      <c r="Y5153" s="38">
        <f t="shared" si="446"/>
        <v>600.79999999999995</v>
      </c>
    </row>
    <row r="5154" spans="1:25" x14ac:dyDescent="0.2">
      <c r="A5154" s="37">
        <f t="shared" si="447"/>
        <v>5152</v>
      </c>
      <c r="B5154" s="38">
        <v>600.6</v>
      </c>
      <c r="H5154" s="37">
        <f t="shared" si="448"/>
        <v>5152</v>
      </c>
      <c r="I5154" s="42">
        <f t="shared" si="449"/>
        <v>600.72073976221918</v>
      </c>
      <c r="O5154" s="43"/>
      <c r="P5154" s="43"/>
      <c r="X5154" s="37">
        <f t="shared" si="445"/>
        <v>5157</v>
      </c>
      <c r="Y5154" s="38">
        <f t="shared" si="446"/>
        <v>600.85</v>
      </c>
    </row>
    <row r="5155" spans="1:25" x14ac:dyDescent="0.2">
      <c r="A5155" s="37">
        <f t="shared" si="447"/>
        <v>5153</v>
      </c>
      <c r="B5155" s="38">
        <v>600.65</v>
      </c>
      <c r="H5155" s="37">
        <f t="shared" si="448"/>
        <v>5153</v>
      </c>
      <c r="I5155" s="42">
        <f t="shared" si="449"/>
        <v>600.77067371202111</v>
      </c>
      <c r="O5155" s="43"/>
      <c r="P5155" s="43"/>
      <c r="X5155" s="37">
        <f t="shared" si="445"/>
        <v>5158</v>
      </c>
      <c r="Y5155" s="38">
        <f t="shared" si="446"/>
        <v>600.9</v>
      </c>
    </row>
    <row r="5156" spans="1:25" x14ac:dyDescent="0.2">
      <c r="A5156" s="37">
        <f t="shared" si="447"/>
        <v>5154</v>
      </c>
      <c r="B5156" s="38">
        <v>600.70000000000005</v>
      </c>
      <c r="H5156" s="37">
        <f t="shared" si="448"/>
        <v>5154</v>
      </c>
      <c r="I5156" s="42">
        <f t="shared" si="449"/>
        <v>600.82060766182292</v>
      </c>
      <c r="O5156" s="43"/>
      <c r="P5156" s="43"/>
      <c r="X5156" s="37">
        <f t="shared" si="445"/>
        <v>5159</v>
      </c>
      <c r="Y5156" s="38">
        <f t="shared" si="446"/>
        <v>600.95000000000005</v>
      </c>
    </row>
    <row r="5157" spans="1:25" x14ac:dyDescent="0.2">
      <c r="A5157" s="37">
        <f t="shared" si="447"/>
        <v>5155</v>
      </c>
      <c r="B5157" s="38">
        <v>600.75</v>
      </c>
      <c r="H5157" s="37">
        <f t="shared" si="448"/>
        <v>5155</v>
      </c>
      <c r="I5157" s="42">
        <f t="shared" si="449"/>
        <v>600.87054161162473</v>
      </c>
      <c r="O5157" s="43"/>
      <c r="P5157" s="43"/>
      <c r="X5157" s="37">
        <f t="shared" si="445"/>
        <v>5160</v>
      </c>
      <c r="Y5157" s="38">
        <f t="shared" si="446"/>
        <v>601</v>
      </c>
    </row>
    <row r="5158" spans="1:25" x14ac:dyDescent="0.2">
      <c r="A5158" s="37">
        <f t="shared" si="447"/>
        <v>5156</v>
      </c>
      <c r="B5158" s="38">
        <v>600.79999999999995</v>
      </c>
      <c r="H5158" s="37">
        <f t="shared" si="448"/>
        <v>5156</v>
      </c>
      <c r="I5158" s="42">
        <f t="shared" si="449"/>
        <v>600.92047556142666</v>
      </c>
      <c r="O5158" s="43"/>
      <c r="P5158" s="43"/>
      <c r="X5158" s="37">
        <f t="shared" si="445"/>
        <v>5161</v>
      </c>
      <c r="Y5158" s="38">
        <f t="shared" si="446"/>
        <v>601.04999999999995</v>
      </c>
    </row>
    <row r="5159" spans="1:25" x14ac:dyDescent="0.2">
      <c r="A5159" s="37">
        <f t="shared" si="447"/>
        <v>5157</v>
      </c>
      <c r="B5159" s="38">
        <v>600.85</v>
      </c>
      <c r="H5159" s="37">
        <f t="shared" si="448"/>
        <v>5157</v>
      </c>
      <c r="I5159" s="42">
        <f t="shared" si="449"/>
        <v>600.97040951122847</v>
      </c>
      <c r="O5159" s="43"/>
      <c r="P5159" s="43"/>
      <c r="X5159" s="37">
        <f t="shared" si="445"/>
        <v>5162</v>
      </c>
      <c r="Y5159" s="38">
        <f t="shared" si="446"/>
        <v>601.1</v>
      </c>
    </row>
    <row r="5160" spans="1:25" x14ac:dyDescent="0.2">
      <c r="A5160" s="37">
        <f t="shared" si="447"/>
        <v>5158</v>
      </c>
      <c r="B5160" s="38">
        <v>600.9</v>
      </c>
      <c r="H5160" s="37">
        <f t="shared" si="448"/>
        <v>5158</v>
      </c>
      <c r="I5160" s="42">
        <f t="shared" si="449"/>
        <v>601.02034346103028</v>
      </c>
      <c r="O5160" s="43"/>
      <c r="P5160" s="43"/>
      <c r="X5160" s="37">
        <f t="shared" si="445"/>
        <v>5163</v>
      </c>
      <c r="Y5160" s="38">
        <f t="shared" si="446"/>
        <v>601.15</v>
      </c>
    </row>
    <row r="5161" spans="1:25" x14ac:dyDescent="0.2">
      <c r="A5161" s="37">
        <f t="shared" si="447"/>
        <v>5159</v>
      </c>
      <c r="B5161" s="38">
        <v>600.95000000000005</v>
      </c>
      <c r="H5161" s="37">
        <f t="shared" si="448"/>
        <v>5159</v>
      </c>
      <c r="I5161" s="42">
        <f t="shared" si="449"/>
        <v>601.0702774108322</v>
      </c>
      <c r="O5161" s="43"/>
      <c r="P5161" s="43"/>
      <c r="X5161" s="37">
        <f t="shared" si="445"/>
        <v>5164</v>
      </c>
      <c r="Y5161" s="38">
        <f t="shared" si="446"/>
        <v>601.20000000000005</v>
      </c>
    </row>
    <row r="5162" spans="1:25" x14ac:dyDescent="0.2">
      <c r="A5162" s="37">
        <f t="shared" si="447"/>
        <v>5160</v>
      </c>
      <c r="B5162" s="38">
        <v>601</v>
      </c>
      <c r="H5162" s="37">
        <f t="shared" si="448"/>
        <v>5160</v>
      </c>
      <c r="I5162" s="42">
        <f t="shared" si="449"/>
        <v>601.12021136063402</v>
      </c>
      <c r="O5162" s="43"/>
      <c r="P5162" s="43"/>
      <c r="X5162" s="37">
        <f t="shared" si="445"/>
        <v>5165</v>
      </c>
      <c r="Y5162" s="38">
        <f t="shared" si="446"/>
        <v>601.25</v>
      </c>
    </row>
    <row r="5163" spans="1:25" x14ac:dyDescent="0.2">
      <c r="A5163" s="37">
        <f t="shared" si="447"/>
        <v>5161</v>
      </c>
      <c r="B5163" s="38">
        <v>601.04999999999995</v>
      </c>
      <c r="H5163" s="37">
        <f t="shared" si="448"/>
        <v>5161</v>
      </c>
      <c r="I5163" s="42">
        <f t="shared" si="449"/>
        <v>601.17014531043583</v>
      </c>
      <c r="O5163" s="43"/>
      <c r="P5163" s="43"/>
      <c r="X5163" s="37">
        <f t="shared" si="445"/>
        <v>5166</v>
      </c>
      <c r="Y5163" s="38">
        <f t="shared" si="446"/>
        <v>601.29999999999995</v>
      </c>
    </row>
    <row r="5164" spans="1:25" x14ac:dyDescent="0.2">
      <c r="A5164" s="37">
        <f t="shared" si="447"/>
        <v>5162</v>
      </c>
      <c r="B5164" s="38">
        <v>601.1</v>
      </c>
      <c r="H5164" s="37">
        <f t="shared" si="448"/>
        <v>5162</v>
      </c>
      <c r="I5164" s="42">
        <f t="shared" si="449"/>
        <v>601.22007926023775</v>
      </c>
      <c r="O5164" s="43"/>
      <c r="P5164" s="43"/>
      <c r="X5164" s="37">
        <f t="shared" si="445"/>
        <v>5167</v>
      </c>
      <c r="Y5164" s="38">
        <f t="shared" si="446"/>
        <v>601.35</v>
      </c>
    </row>
    <row r="5165" spans="1:25" x14ac:dyDescent="0.2">
      <c r="A5165" s="37">
        <f t="shared" si="447"/>
        <v>5163</v>
      </c>
      <c r="B5165" s="38">
        <v>601.15</v>
      </c>
      <c r="H5165" s="37">
        <f t="shared" si="448"/>
        <v>5163</v>
      </c>
      <c r="I5165" s="42">
        <f t="shared" si="449"/>
        <v>601.27001321003956</v>
      </c>
      <c r="O5165" s="43"/>
      <c r="P5165" s="43"/>
      <c r="X5165" s="37">
        <f t="shared" si="445"/>
        <v>5168</v>
      </c>
      <c r="Y5165" s="38">
        <f t="shared" si="446"/>
        <v>601.4</v>
      </c>
    </row>
    <row r="5166" spans="1:25" x14ac:dyDescent="0.2">
      <c r="A5166" s="37">
        <f t="shared" si="447"/>
        <v>5164</v>
      </c>
      <c r="B5166" s="38">
        <v>601.20000000000005</v>
      </c>
      <c r="H5166" s="37">
        <f t="shared" si="448"/>
        <v>5164</v>
      </c>
      <c r="I5166" s="42">
        <f t="shared" si="449"/>
        <v>601.31994715984138</v>
      </c>
      <c r="O5166" s="43"/>
      <c r="P5166" s="43"/>
      <c r="X5166" s="37">
        <f t="shared" si="445"/>
        <v>5169</v>
      </c>
      <c r="Y5166" s="38">
        <f t="shared" si="446"/>
        <v>601.45000000000005</v>
      </c>
    </row>
    <row r="5167" spans="1:25" x14ac:dyDescent="0.2">
      <c r="A5167" s="37">
        <f t="shared" si="447"/>
        <v>5165</v>
      </c>
      <c r="B5167" s="38">
        <v>601.25</v>
      </c>
      <c r="H5167" s="37">
        <f t="shared" si="448"/>
        <v>5165</v>
      </c>
      <c r="I5167" s="42">
        <f t="shared" si="449"/>
        <v>601.3698811096433</v>
      </c>
      <c r="O5167" s="43"/>
      <c r="P5167" s="43"/>
      <c r="X5167" s="37">
        <f t="shared" si="445"/>
        <v>5170</v>
      </c>
      <c r="Y5167" s="38">
        <f t="shared" si="446"/>
        <v>601.5</v>
      </c>
    </row>
    <row r="5168" spans="1:25" x14ac:dyDescent="0.2">
      <c r="A5168" s="37">
        <f t="shared" si="447"/>
        <v>5166</v>
      </c>
      <c r="B5168" s="38">
        <v>601.29999999999995</v>
      </c>
      <c r="H5168" s="37">
        <f t="shared" si="448"/>
        <v>5166</v>
      </c>
      <c r="I5168" s="42">
        <f t="shared" si="449"/>
        <v>601.41981505944511</v>
      </c>
      <c r="O5168" s="43"/>
      <c r="P5168" s="43"/>
      <c r="X5168" s="37">
        <f t="shared" si="445"/>
        <v>5171</v>
      </c>
      <c r="Y5168" s="38">
        <f t="shared" si="446"/>
        <v>601.54999999999995</v>
      </c>
    </row>
    <row r="5169" spans="1:25" x14ac:dyDescent="0.2">
      <c r="A5169" s="37">
        <f t="shared" si="447"/>
        <v>5167</v>
      </c>
      <c r="B5169" s="38">
        <v>601.35</v>
      </c>
      <c r="H5169" s="37">
        <f t="shared" si="448"/>
        <v>5167</v>
      </c>
      <c r="I5169" s="42">
        <f t="shared" si="449"/>
        <v>601.46974900924693</v>
      </c>
      <c r="O5169" s="43"/>
      <c r="P5169" s="43"/>
      <c r="X5169" s="37">
        <f t="shared" si="445"/>
        <v>5172</v>
      </c>
      <c r="Y5169" s="38">
        <f t="shared" si="446"/>
        <v>601.6</v>
      </c>
    </row>
    <row r="5170" spans="1:25" x14ac:dyDescent="0.2">
      <c r="A5170" s="37">
        <f t="shared" si="447"/>
        <v>5168</v>
      </c>
      <c r="B5170" s="38">
        <v>601.4</v>
      </c>
      <c r="H5170" s="37">
        <f t="shared" si="448"/>
        <v>5168</v>
      </c>
      <c r="I5170" s="42">
        <f t="shared" si="449"/>
        <v>601.51968295904885</v>
      </c>
      <c r="O5170" s="43"/>
      <c r="P5170" s="43"/>
      <c r="X5170" s="37">
        <f t="shared" si="445"/>
        <v>5173</v>
      </c>
      <c r="Y5170" s="38">
        <f t="shared" si="446"/>
        <v>601.65</v>
      </c>
    </row>
    <row r="5171" spans="1:25" x14ac:dyDescent="0.2">
      <c r="A5171" s="37">
        <f t="shared" si="447"/>
        <v>5169</v>
      </c>
      <c r="B5171" s="38">
        <v>601.45000000000005</v>
      </c>
      <c r="H5171" s="37">
        <f t="shared" si="448"/>
        <v>5169</v>
      </c>
      <c r="I5171" s="42">
        <f t="shared" si="449"/>
        <v>601.56961690885066</v>
      </c>
      <c r="O5171" s="43"/>
      <c r="P5171" s="43"/>
      <c r="X5171" s="37">
        <f t="shared" si="445"/>
        <v>5174</v>
      </c>
      <c r="Y5171" s="38">
        <f t="shared" si="446"/>
        <v>601.70000000000005</v>
      </c>
    </row>
    <row r="5172" spans="1:25" x14ac:dyDescent="0.2">
      <c r="A5172" s="37">
        <f t="shared" si="447"/>
        <v>5170</v>
      </c>
      <c r="B5172" s="38">
        <v>601.5</v>
      </c>
      <c r="H5172" s="37">
        <f t="shared" si="448"/>
        <v>5170</v>
      </c>
      <c r="I5172" s="42">
        <f t="shared" si="449"/>
        <v>601.61955085865247</v>
      </c>
      <c r="O5172" s="43"/>
      <c r="P5172" s="43"/>
      <c r="X5172" s="37">
        <f t="shared" si="445"/>
        <v>5175</v>
      </c>
      <c r="Y5172" s="38">
        <f t="shared" si="446"/>
        <v>601.75</v>
      </c>
    </row>
    <row r="5173" spans="1:25" x14ac:dyDescent="0.2">
      <c r="A5173" s="37">
        <f t="shared" si="447"/>
        <v>5171</v>
      </c>
      <c r="B5173" s="38">
        <v>601.54999999999995</v>
      </c>
      <c r="H5173" s="37">
        <f t="shared" si="448"/>
        <v>5171</v>
      </c>
      <c r="I5173" s="42">
        <f t="shared" si="449"/>
        <v>601.6694848084544</v>
      </c>
      <c r="O5173" s="43"/>
      <c r="P5173" s="43"/>
      <c r="X5173" s="37">
        <f t="shared" si="445"/>
        <v>5176</v>
      </c>
      <c r="Y5173" s="38">
        <f t="shared" si="446"/>
        <v>601.79999999999995</v>
      </c>
    </row>
    <row r="5174" spans="1:25" x14ac:dyDescent="0.2">
      <c r="A5174" s="37">
        <f t="shared" si="447"/>
        <v>5172</v>
      </c>
      <c r="B5174" s="38">
        <v>601.6</v>
      </c>
      <c r="H5174" s="37">
        <f t="shared" si="448"/>
        <v>5172</v>
      </c>
      <c r="I5174" s="42">
        <f t="shared" si="449"/>
        <v>601.71941875825621</v>
      </c>
      <c r="O5174" s="43"/>
      <c r="P5174" s="43"/>
      <c r="X5174" s="37">
        <f t="shared" si="445"/>
        <v>5177</v>
      </c>
      <c r="Y5174" s="38">
        <f t="shared" si="446"/>
        <v>601.85</v>
      </c>
    </row>
    <row r="5175" spans="1:25" x14ac:dyDescent="0.2">
      <c r="A5175" s="37">
        <f t="shared" si="447"/>
        <v>5173</v>
      </c>
      <c r="B5175" s="38">
        <v>601.65</v>
      </c>
      <c r="H5175" s="37">
        <f t="shared" si="448"/>
        <v>5173</v>
      </c>
      <c r="I5175" s="42">
        <f t="shared" si="449"/>
        <v>601.76935270805802</v>
      </c>
      <c r="O5175" s="43"/>
      <c r="P5175" s="43"/>
      <c r="X5175" s="37">
        <f t="shared" si="445"/>
        <v>5178</v>
      </c>
      <c r="Y5175" s="38">
        <f t="shared" si="446"/>
        <v>601.9</v>
      </c>
    </row>
    <row r="5176" spans="1:25" x14ac:dyDescent="0.2">
      <c r="A5176" s="37">
        <f t="shared" si="447"/>
        <v>5174</v>
      </c>
      <c r="B5176" s="38">
        <v>601.70000000000005</v>
      </c>
      <c r="H5176" s="37">
        <f t="shared" si="448"/>
        <v>5174</v>
      </c>
      <c r="I5176" s="42">
        <f t="shared" si="449"/>
        <v>601.81928665785995</v>
      </c>
      <c r="O5176" s="43"/>
      <c r="P5176" s="43"/>
      <c r="X5176" s="37">
        <f t="shared" si="445"/>
        <v>5179</v>
      </c>
      <c r="Y5176" s="38">
        <f t="shared" si="446"/>
        <v>601.95000000000005</v>
      </c>
    </row>
    <row r="5177" spans="1:25" x14ac:dyDescent="0.2">
      <c r="A5177" s="37">
        <f t="shared" si="447"/>
        <v>5175</v>
      </c>
      <c r="B5177" s="38">
        <v>601.75</v>
      </c>
      <c r="H5177" s="37">
        <f t="shared" si="448"/>
        <v>5175</v>
      </c>
      <c r="I5177" s="42">
        <f t="shared" si="449"/>
        <v>601.86922060766176</v>
      </c>
      <c r="O5177" s="43"/>
      <c r="P5177" s="43"/>
      <c r="X5177" s="37">
        <f t="shared" si="445"/>
        <v>5180</v>
      </c>
      <c r="Y5177" s="38">
        <f t="shared" si="446"/>
        <v>602</v>
      </c>
    </row>
    <row r="5178" spans="1:25" x14ac:dyDescent="0.2">
      <c r="A5178" s="37">
        <f t="shared" si="447"/>
        <v>5176</v>
      </c>
      <c r="B5178" s="38">
        <v>601.79999999999995</v>
      </c>
      <c r="H5178" s="37">
        <f t="shared" si="448"/>
        <v>5176</v>
      </c>
      <c r="I5178" s="42">
        <f t="shared" si="449"/>
        <v>601.91915455746357</v>
      </c>
      <c r="O5178" s="43"/>
      <c r="P5178" s="43"/>
      <c r="X5178" s="37">
        <f t="shared" si="445"/>
        <v>5181</v>
      </c>
      <c r="Y5178" s="38">
        <f t="shared" si="446"/>
        <v>602.04999999999995</v>
      </c>
    </row>
    <row r="5179" spans="1:25" x14ac:dyDescent="0.2">
      <c r="A5179" s="37">
        <f t="shared" si="447"/>
        <v>5177</v>
      </c>
      <c r="B5179" s="38">
        <v>601.85</v>
      </c>
      <c r="H5179" s="37">
        <f t="shared" si="448"/>
        <v>5177</v>
      </c>
      <c r="I5179" s="42">
        <f t="shared" si="449"/>
        <v>601.9690885072655</v>
      </c>
      <c r="O5179" s="43"/>
      <c r="P5179" s="43"/>
      <c r="X5179" s="37">
        <f t="shared" si="445"/>
        <v>5182</v>
      </c>
      <c r="Y5179" s="38">
        <f t="shared" si="446"/>
        <v>602.1</v>
      </c>
    </row>
    <row r="5180" spans="1:25" x14ac:dyDescent="0.2">
      <c r="A5180" s="37">
        <f t="shared" si="447"/>
        <v>5178</v>
      </c>
      <c r="B5180" s="38">
        <v>601.9</v>
      </c>
      <c r="H5180" s="37">
        <f t="shared" si="448"/>
        <v>5178</v>
      </c>
      <c r="I5180" s="42">
        <f t="shared" si="449"/>
        <v>602.01902245706731</v>
      </c>
      <c r="O5180" s="43"/>
      <c r="P5180" s="43"/>
      <c r="X5180" s="37">
        <f t="shared" si="445"/>
        <v>5183</v>
      </c>
      <c r="Y5180" s="38">
        <f t="shared" si="446"/>
        <v>602.15</v>
      </c>
    </row>
    <row r="5181" spans="1:25" x14ac:dyDescent="0.2">
      <c r="A5181" s="37">
        <f t="shared" si="447"/>
        <v>5179</v>
      </c>
      <c r="B5181" s="38">
        <v>601.95000000000005</v>
      </c>
      <c r="H5181" s="37">
        <f t="shared" si="448"/>
        <v>5179</v>
      </c>
      <c r="I5181" s="42">
        <f t="shared" si="449"/>
        <v>602.06895640686912</v>
      </c>
      <c r="O5181" s="43"/>
      <c r="P5181" s="43"/>
      <c r="X5181" s="37">
        <f t="shared" si="445"/>
        <v>5184</v>
      </c>
      <c r="Y5181" s="38">
        <f t="shared" si="446"/>
        <v>602.20000000000005</v>
      </c>
    </row>
    <row r="5182" spans="1:25" x14ac:dyDescent="0.2">
      <c r="A5182" s="37">
        <f t="shared" si="447"/>
        <v>5180</v>
      </c>
      <c r="B5182" s="38">
        <v>602</v>
      </c>
      <c r="H5182" s="37">
        <f t="shared" si="448"/>
        <v>5180</v>
      </c>
      <c r="I5182" s="42">
        <f t="shared" si="449"/>
        <v>602.11889035667105</v>
      </c>
      <c r="O5182" s="43"/>
      <c r="P5182" s="43"/>
      <c r="X5182" s="37">
        <f t="shared" si="445"/>
        <v>5185</v>
      </c>
      <c r="Y5182" s="38">
        <f t="shared" si="446"/>
        <v>602.25</v>
      </c>
    </row>
    <row r="5183" spans="1:25" x14ac:dyDescent="0.2">
      <c r="A5183" s="37">
        <f t="shared" si="447"/>
        <v>5181</v>
      </c>
      <c r="B5183" s="38">
        <v>602.04999999999995</v>
      </c>
      <c r="H5183" s="37">
        <f t="shared" si="448"/>
        <v>5181</v>
      </c>
      <c r="I5183" s="42">
        <f t="shared" si="449"/>
        <v>602.16882430647286</v>
      </c>
      <c r="O5183" s="43"/>
      <c r="P5183" s="43"/>
      <c r="X5183" s="37">
        <f t="shared" si="445"/>
        <v>5186</v>
      </c>
      <c r="Y5183" s="38">
        <f t="shared" si="446"/>
        <v>602.29999999999995</v>
      </c>
    </row>
    <row r="5184" spans="1:25" x14ac:dyDescent="0.2">
      <c r="A5184" s="37">
        <f t="shared" si="447"/>
        <v>5182</v>
      </c>
      <c r="B5184" s="38">
        <v>602.1</v>
      </c>
      <c r="H5184" s="37">
        <f t="shared" si="448"/>
        <v>5182</v>
      </c>
      <c r="I5184" s="42">
        <f t="shared" si="449"/>
        <v>602.21875825627467</v>
      </c>
      <c r="O5184" s="43"/>
      <c r="P5184" s="43"/>
      <c r="X5184" s="37">
        <f t="shared" si="445"/>
        <v>5187</v>
      </c>
      <c r="Y5184" s="38">
        <f t="shared" si="446"/>
        <v>602.35</v>
      </c>
    </row>
    <row r="5185" spans="1:25" x14ac:dyDescent="0.2">
      <c r="A5185" s="37">
        <f t="shared" si="447"/>
        <v>5183</v>
      </c>
      <c r="B5185" s="38">
        <v>602.15</v>
      </c>
      <c r="H5185" s="37">
        <f t="shared" si="448"/>
        <v>5183</v>
      </c>
      <c r="I5185" s="42">
        <f t="shared" si="449"/>
        <v>602.26869220607659</v>
      </c>
      <c r="O5185" s="43"/>
      <c r="P5185" s="43"/>
      <c r="X5185" s="37">
        <f t="shared" si="445"/>
        <v>5188</v>
      </c>
      <c r="Y5185" s="38">
        <f t="shared" si="446"/>
        <v>602.4</v>
      </c>
    </row>
    <row r="5186" spans="1:25" x14ac:dyDescent="0.2">
      <c r="A5186" s="37">
        <f t="shared" si="447"/>
        <v>5184</v>
      </c>
      <c r="B5186" s="38">
        <v>602.20000000000005</v>
      </c>
      <c r="H5186" s="37">
        <f t="shared" si="448"/>
        <v>5184</v>
      </c>
      <c r="I5186" s="42">
        <f t="shared" si="449"/>
        <v>602.31862615587841</v>
      </c>
      <c r="O5186" s="43"/>
      <c r="P5186" s="43"/>
      <c r="X5186" s="37">
        <f t="shared" si="445"/>
        <v>5189</v>
      </c>
      <c r="Y5186" s="38">
        <f t="shared" si="446"/>
        <v>602.45000000000005</v>
      </c>
    </row>
    <row r="5187" spans="1:25" x14ac:dyDescent="0.2">
      <c r="A5187" s="37">
        <f t="shared" si="447"/>
        <v>5185</v>
      </c>
      <c r="B5187" s="38">
        <v>602.25</v>
      </c>
      <c r="H5187" s="37">
        <f t="shared" si="448"/>
        <v>5185</v>
      </c>
      <c r="I5187" s="42">
        <f t="shared" si="449"/>
        <v>602.36856010568022</v>
      </c>
      <c r="O5187" s="43"/>
      <c r="P5187" s="43"/>
      <c r="X5187" s="37">
        <f t="shared" si="445"/>
        <v>5190</v>
      </c>
      <c r="Y5187" s="38">
        <f t="shared" si="446"/>
        <v>602.5</v>
      </c>
    </row>
    <row r="5188" spans="1:25" x14ac:dyDescent="0.2">
      <c r="A5188" s="37">
        <f t="shared" si="447"/>
        <v>5186</v>
      </c>
      <c r="B5188" s="38">
        <v>602.29999999999995</v>
      </c>
      <c r="H5188" s="37">
        <f t="shared" si="448"/>
        <v>5186</v>
      </c>
      <c r="I5188" s="42">
        <f t="shared" si="449"/>
        <v>602.41849405548214</v>
      </c>
      <c r="O5188" s="43"/>
      <c r="P5188" s="43"/>
      <c r="X5188" s="37">
        <f t="shared" ref="X5188:X5251" si="450">X5187+1</f>
        <v>5191</v>
      </c>
      <c r="Y5188" s="38">
        <f t="shared" si="446"/>
        <v>602.54999999999995</v>
      </c>
    </row>
    <row r="5189" spans="1:25" x14ac:dyDescent="0.2">
      <c r="A5189" s="37">
        <f t="shared" si="447"/>
        <v>5187</v>
      </c>
      <c r="B5189" s="38">
        <v>602.35</v>
      </c>
      <c r="H5189" s="37">
        <f t="shared" si="448"/>
        <v>5187</v>
      </c>
      <c r="I5189" s="42">
        <f t="shared" si="449"/>
        <v>602.46842800528395</v>
      </c>
      <c r="O5189" s="43"/>
      <c r="P5189" s="43"/>
      <c r="X5189" s="37">
        <f t="shared" si="450"/>
        <v>5192</v>
      </c>
      <c r="Y5189" s="38">
        <f t="shared" si="446"/>
        <v>602.6</v>
      </c>
    </row>
    <row r="5190" spans="1:25" x14ac:dyDescent="0.2">
      <c r="A5190" s="37">
        <f t="shared" si="447"/>
        <v>5188</v>
      </c>
      <c r="B5190" s="38">
        <v>602.4</v>
      </c>
      <c r="H5190" s="37">
        <f t="shared" si="448"/>
        <v>5188</v>
      </c>
      <c r="I5190" s="42">
        <f t="shared" si="449"/>
        <v>602.51836195508577</v>
      </c>
      <c r="O5190" s="43"/>
      <c r="P5190" s="43"/>
      <c r="X5190" s="37">
        <f t="shared" si="450"/>
        <v>5193</v>
      </c>
      <c r="Y5190" s="38">
        <f t="shared" ref="Y5190:Y5253" si="451">SUM(Y$4997+((Y$5997-Y$4997)*((X5190-X$4997)/(X$5997-X$4997))))</f>
        <v>602.65</v>
      </c>
    </row>
    <row r="5191" spans="1:25" x14ac:dyDescent="0.2">
      <c r="A5191" s="37">
        <f t="shared" si="447"/>
        <v>5189</v>
      </c>
      <c r="B5191" s="38">
        <v>602.45000000000005</v>
      </c>
      <c r="H5191" s="37">
        <f t="shared" si="448"/>
        <v>5189</v>
      </c>
      <c r="I5191" s="42">
        <f t="shared" si="449"/>
        <v>602.56829590488769</v>
      </c>
      <c r="O5191" s="43"/>
      <c r="P5191" s="43"/>
      <c r="X5191" s="37">
        <f t="shared" si="450"/>
        <v>5194</v>
      </c>
      <c r="Y5191" s="38">
        <f t="shared" si="451"/>
        <v>602.70000000000005</v>
      </c>
    </row>
    <row r="5192" spans="1:25" x14ac:dyDescent="0.2">
      <c r="A5192" s="37">
        <f t="shared" si="447"/>
        <v>5190</v>
      </c>
      <c r="B5192" s="38">
        <v>602.5</v>
      </c>
      <c r="H5192" s="37">
        <f t="shared" si="448"/>
        <v>5190</v>
      </c>
      <c r="I5192" s="42">
        <f t="shared" si="449"/>
        <v>602.6182298546895</v>
      </c>
      <c r="O5192" s="43"/>
      <c r="P5192" s="43"/>
      <c r="X5192" s="37">
        <f t="shared" si="450"/>
        <v>5195</v>
      </c>
      <c r="Y5192" s="38">
        <f t="shared" si="451"/>
        <v>602.75</v>
      </c>
    </row>
    <row r="5193" spans="1:25" x14ac:dyDescent="0.2">
      <c r="A5193" s="37">
        <f t="shared" ref="A5193:A5256" si="452">A5192+1</f>
        <v>5191</v>
      </c>
      <c r="B5193" s="38">
        <v>602.54999999999995</v>
      </c>
      <c r="H5193" s="37">
        <f t="shared" ref="H5193:H5256" si="453">H5192+1</f>
        <v>5191</v>
      </c>
      <c r="I5193" s="42">
        <f t="shared" si="449"/>
        <v>602.66816380449131</v>
      </c>
      <c r="O5193" s="43"/>
      <c r="P5193" s="43"/>
      <c r="X5193" s="37">
        <f t="shared" si="450"/>
        <v>5196</v>
      </c>
      <c r="Y5193" s="38">
        <f t="shared" si="451"/>
        <v>602.79999999999995</v>
      </c>
    </row>
    <row r="5194" spans="1:25" x14ac:dyDescent="0.2">
      <c r="A5194" s="37">
        <f t="shared" si="452"/>
        <v>5192</v>
      </c>
      <c r="B5194" s="38">
        <v>602.6</v>
      </c>
      <c r="H5194" s="37">
        <f t="shared" si="453"/>
        <v>5192</v>
      </c>
      <c r="I5194" s="42">
        <f t="shared" si="449"/>
        <v>602.71809775429324</v>
      </c>
      <c r="O5194" s="43"/>
      <c r="P5194" s="43"/>
      <c r="X5194" s="37">
        <f t="shared" si="450"/>
        <v>5197</v>
      </c>
      <c r="Y5194" s="38">
        <f t="shared" si="451"/>
        <v>602.85</v>
      </c>
    </row>
    <row r="5195" spans="1:25" x14ac:dyDescent="0.2">
      <c r="A5195" s="37">
        <f t="shared" si="452"/>
        <v>5193</v>
      </c>
      <c r="B5195" s="38">
        <v>602.65</v>
      </c>
      <c r="H5195" s="37">
        <f t="shared" si="453"/>
        <v>5193</v>
      </c>
      <c r="I5195" s="42">
        <f t="shared" si="449"/>
        <v>602.76803170409505</v>
      </c>
      <c r="O5195" s="43"/>
      <c r="P5195" s="43"/>
      <c r="X5195" s="37">
        <f t="shared" si="450"/>
        <v>5198</v>
      </c>
      <c r="Y5195" s="38">
        <f t="shared" si="451"/>
        <v>602.9</v>
      </c>
    </row>
    <row r="5196" spans="1:25" x14ac:dyDescent="0.2">
      <c r="A5196" s="37">
        <f t="shared" si="452"/>
        <v>5194</v>
      </c>
      <c r="B5196" s="38">
        <v>602.70000000000005</v>
      </c>
      <c r="H5196" s="37">
        <f t="shared" si="453"/>
        <v>5194</v>
      </c>
      <c r="I5196" s="42">
        <f t="shared" ref="I5196:I5259" si="454">SUM($F$49+(($F$50-$F$49)*((H5196-$E$49)/($E$50-$E$49))))</f>
        <v>602.81796565389686</v>
      </c>
      <c r="O5196" s="43"/>
      <c r="P5196" s="43"/>
      <c r="X5196" s="37">
        <f t="shared" si="450"/>
        <v>5199</v>
      </c>
      <c r="Y5196" s="38">
        <f t="shared" si="451"/>
        <v>602.95000000000005</v>
      </c>
    </row>
    <row r="5197" spans="1:25" x14ac:dyDescent="0.2">
      <c r="A5197" s="37">
        <f t="shared" si="452"/>
        <v>5195</v>
      </c>
      <c r="B5197" s="38">
        <v>602.75</v>
      </c>
      <c r="H5197" s="37">
        <f t="shared" si="453"/>
        <v>5195</v>
      </c>
      <c r="I5197" s="42">
        <f t="shared" si="454"/>
        <v>602.86789960369879</v>
      </c>
      <c r="O5197" s="43"/>
      <c r="P5197" s="43"/>
      <c r="X5197" s="37">
        <f t="shared" si="450"/>
        <v>5200</v>
      </c>
      <c r="Y5197" s="38">
        <f t="shared" si="451"/>
        <v>603</v>
      </c>
    </row>
    <row r="5198" spans="1:25" x14ac:dyDescent="0.2">
      <c r="A5198" s="37">
        <f t="shared" si="452"/>
        <v>5196</v>
      </c>
      <c r="B5198" s="38">
        <v>602.79999999999995</v>
      </c>
      <c r="H5198" s="37">
        <f t="shared" si="453"/>
        <v>5196</v>
      </c>
      <c r="I5198" s="42">
        <f t="shared" si="454"/>
        <v>602.9178335535006</v>
      </c>
      <c r="O5198" s="43"/>
      <c r="P5198" s="43"/>
      <c r="X5198" s="37">
        <f t="shared" si="450"/>
        <v>5201</v>
      </c>
      <c r="Y5198" s="38">
        <f t="shared" si="451"/>
        <v>603.04999999999995</v>
      </c>
    </row>
    <row r="5199" spans="1:25" x14ac:dyDescent="0.2">
      <c r="A5199" s="37">
        <f t="shared" si="452"/>
        <v>5197</v>
      </c>
      <c r="B5199" s="38">
        <v>602.85</v>
      </c>
      <c r="H5199" s="37">
        <f t="shared" si="453"/>
        <v>5197</v>
      </c>
      <c r="I5199" s="42">
        <f t="shared" si="454"/>
        <v>602.96776750330241</v>
      </c>
      <c r="O5199" s="43"/>
      <c r="P5199" s="43"/>
      <c r="X5199" s="37">
        <f t="shared" si="450"/>
        <v>5202</v>
      </c>
      <c r="Y5199" s="38">
        <f t="shared" si="451"/>
        <v>603.1</v>
      </c>
    </row>
    <row r="5200" spans="1:25" x14ac:dyDescent="0.2">
      <c r="A5200" s="37">
        <f t="shared" si="452"/>
        <v>5198</v>
      </c>
      <c r="B5200" s="38">
        <v>602.9</v>
      </c>
      <c r="H5200" s="37">
        <f t="shared" si="453"/>
        <v>5198</v>
      </c>
      <c r="I5200" s="42">
        <f t="shared" si="454"/>
        <v>603.01770145310434</v>
      </c>
      <c r="O5200" s="43"/>
      <c r="P5200" s="43"/>
      <c r="X5200" s="37">
        <f t="shared" si="450"/>
        <v>5203</v>
      </c>
      <c r="Y5200" s="38">
        <f t="shared" si="451"/>
        <v>603.15</v>
      </c>
    </row>
    <row r="5201" spans="1:25" x14ac:dyDescent="0.2">
      <c r="A5201" s="37">
        <f t="shared" si="452"/>
        <v>5199</v>
      </c>
      <c r="B5201" s="38">
        <v>602.95000000000005</v>
      </c>
      <c r="H5201" s="37">
        <f t="shared" si="453"/>
        <v>5199</v>
      </c>
      <c r="I5201" s="42">
        <f t="shared" si="454"/>
        <v>603.06763540290615</v>
      </c>
      <c r="O5201" s="43"/>
      <c r="P5201" s="43"/>
      <c r="X5201" s="37">
        <f t="shared" si="450"/>
        <v>5204</v>
      </c>
      <c r="Y5201" s="38">
        <f t="shared" si="451"/>
        <v>603.20000000000005</v>
      </c>
    </row>
    <row r="5202" spans="1:25" x14ac:dyDescent="0.2">
      <c r="A5202" s="37">
        <f t="shared" si="452"/>
        <v>5200</v>
      </c>
      <c r="B5202" s="38">
        <v>603</v>
      </c>
      <c r="H5202" s="37">
        <f t="shared" si="453"/>
        <v>5200</v>
      </c>
      <c r="I5202" s="42">
        <f t="shared" si="454"/>
        <v>603.11756935270796</v>
      </c>
      <c r="O5202" s="43"/>
      <c r="P5202" s="43"/>
      <c r="X5202" s="37">
        <f t="shared" si="450"/>
        <v>5205</v>
      </c>
      <c r="Y5202" s="38">
        <f t="shared" si="451"/>
        <v>603.25</v>
      </c>
    </row>
    <row r="5203" spans="1:25" x14ac:dyDescent="0.2">
      <c r="A5203" s="37">
        <f t="shared" si="452"/>
        <v>5201</v>
      </c>
      <c r="B5203" s="38">
        <v>603.04999999999995</v>
      </c>
      <c r="H5203" s="37">
        <f t="shared" si="453"/>
        <v>5201</v>
      </c>
      <c r="I5203" s="42">
        <f t="shared" si="454"/>
        <v>603.16750330250989</v>
      </c>
      <c r="O5203" s="43"/>
      <c r="P5203" s="43"/>
      <c r="X5203" s="37">
        <f t="shared" si="450"/>
        <v>5206</v>
      </c>
      <c r="Y5203" s="38">
        <f t="shared" si="451"/>
        <v>603.29999999999995</v>
      </c>
    </row>
    <row r="5204" spans="1:25" x14ac:dyDescent="0.2">
      <c r="A5204" s="37">
        <f t="shared" si="452"/>
        <v>5202</v>
      </c>
      <c r="B5204" s="38">
        <v>603.1</v>
      </c>
      <c r="H5204" s="37">
        <f t="shared" si="453"/>
        <v>5202</v>
      </c>
      <c r="I5204" s="42">
        <f t="shared" si="454"/>
        <v>603.2174372523117</v>
      </c>
      <c r="O5204" s="43"/>
      <c r="P5204" s="43"/>
      <c r="X5204" s="37">
        <f t="shared" si="450"/>
        <v>5207</v>
      </c>
      <c r="Y5204" s="38">
        <f t="shared" si="451"/>
        <v>603.35</v>
      </c>
    </row>
    <row r="5205" spans="1:25" x14ac:dyDescent="0.2">
      <c r="A5205" s="37">
        <f t="shared" si="452"/>
        <v>5203</v>
      </c>
      <c r="B5205" s="38">
        <v>603.15</v>
      </c>
      <c r="H5205" s="37">
        <f t="shared" si="453"/>
        <v>5203</v>
      </c>
      <c r="I5205" s="42">
        <f t="shared" si="454"/>
        <v>603.26737120211351</v>
      </c>
      <c r="O5205" s="43"/>
      <c r="P5205" s="43"/>
      <c r="X5205" s="37">
        <f t="shared" si="450"/>
        <v>5208</v>
      </c>
      <c r="Y5205" s="38">
        <f t="shared" si="451"/>
        <v>603.4</v>
      </c>
    </row>
    <row r="5206" spans="1:25" x14ac:dyDescent="0.2">
      <c r="A5206" s="37">
        <f t="shared" si="452"/>
        <v>5204</v>
      </c>
      <c r="B5206" s="38">
        <v>603.20000000000005</v>
      </c>
      <c r="H5206" s="37">
        <f t="shared" si="453"/>
        <v>5204</v>
      </c>
      <c r="I5206" s="42">
        <f t="shared" si="454"/>
        <v>603.31730515191543</v>
      </c>
      <c r="O5206" s="43"/>
      <c r="P5206" s="43"/>
      <c r="X5206" s="37">
        <f t="shared" si="450"/>
        <v>5209</v>
      </c>
      <c r="Y5206" s="38">
        <f t="shared" si="451"/>
        <v>603.45000000000005</v>
      </c>
    </row>
    <row r="5207" spans="1:25" x14ac:dyDescent="0.2">
      <c r="A5207" s="37">
        <f t="shared" si="452"/>
        <v>5205</v>
      </c>
      <c r="B5207" s="38">
        <v>603.25</v>
      </c>
      <c r="H5207" s="37">
        <f t="shared" si="453"/>
        <v>5205</v>
      </c>
      <c r="I5207" s="42">
        <f t="shared" si="454"/>
        <v>603.36723910171725</v>
      </c>
      <c r="O5207" s="43"/>
      <c r="P5207" s="43"/>
      <c r="X5207" s="37">
        <f t="shared" si="450"/>
        <v>5210</v>
      </c>
      <c r="Y5207" s="38">
        <f t="shared" si="451"/>
        <v>603.5</v>
      </c>
    </row>
    <row r="5208" spans="1:25" x14ac:dyDescent="0.2">
      <c r="A5208" s="37">
        <f t="shared" si="452"/>
        <v>5206</v>
      </c>
      <c r="B5208" s="38">
        <v>603.29999999999995</v>
      </c>
      <c r="H5208" s="37">
        <f t="shared" si="453"/>
        <v>5206</v>
      </c>
      <c r="I5208" s="42">
        <f t="shared" si="454"/>
        <v>603.41717305151906</v>
      </c>
      <c r="O5208" s="43"/>
      <c r="P5208" s="43"/>
      <c r="X5208" s="37">
        <f t="shared" si="450"/>
        <v>5211</v>
      </c>
      <c r="Y5208" s="38">
        <f t="shared" si="451"/>
        <v>603.54999999999995</v>
      </c>
    </row>
    <row r="5209" spans="1:25" x14ac:dyDescent="0.2">
      <c r="A5209" s="37">
        <f t="shared" si="452"/>
        <v>5207</v>
      </c>
      <c r="B5209" s="38">
        <v>603.35</v>
      </c>
      <c r="H5209" s="37">
        <f t="shared" si="453"/>
        <v>5207</v>
      </c>
      <c r="I5209" s="42">
        <f t="shared" si="454"/>
        <v>603.46710700132098</v>
      </c>
      <c r="O5209" s="43"/>
      <c r="P5209" s="43"/>
      <c r="X5209" s="37">
        <f t="shared" si="450"/>
        <v>5212</v>
      </c>
      <c r="Y5209" s="38">
        <f t="shared" si="451"/>
        <v>603.6</v>
      </c>
    </row>
    <row r="5210" spans="1:25" x14ac:dyDescent="0.2">
      <c r="A5210" s="37">
        <f t="shared" si="452"/>
        <v>5208</v>
      </c>
      <c r="B5210" s="38">
        <v>603.4</v>
      </c>
      <c r="H5210" s="37">
        <f t="shared" si="453"/>
        <v>5208</v>
      </c>
      <c r="I5210" s="42">
        <f t="shared" si="454"/>
        <v>603.51704095112279</v>
      </c>
      <c r="O5210" s="43"/>
      <c r="P5210" s="43"/>
      <c r="X5210" s="37">
        <f t="shared" si="450"/>
        <v>5213</v>
      </c>
      <c r="Y5210" s="38">
        <f t="shared" si="451"/>
        <v>603.65</v>
      </c>
    </row>
    <row r="5211" spans="1:25" x14ac:dyDescent="0.2">
      <c r="A5211" s="37">
        <f t="shared" si="452"/>
        <v>5209</v>
      </c>
      <c r="B5211" s="38">
        <v>603.45000000000005</v>
      </c>
      <c r="H5211" s="37">
        <f t="shared" si="453"/>
        <v>5209</v>
      </c>
      <c r="I5211" s="42">
        <f t="shared" si="454"/>
        <v>603.56697490092461</v>
      </c>
      <c r="O5211" s="43"/>
      <c r="P5211" s="43"/>
      <c r="X5211" s="37">
        <f t="shared" si="450"/>
        <v>5214</v>
      </c>
      <c r="Y5211" s="38">
        <f t="shared" si="451"/>
        <v>603.70000000000005</v>
      </c>
    </row>
    <row r="5212" spans="1:25" x14ac:dyDescent="0.2">
      <c r="A5212" s="37">
        <f t="shared" si="452"/>
        <v>5210</v>
      </c>
      <c r="B5212" s="38">
        <v>603.5</v>
      </c>
      <c r="H5212" s="37">
        <f t="shared" si="453"/>
        <v>5210</v>
      </c>
      <c r="I5212" s="42">
        <f t="shared" si="454"/>
        <v>603.61690885072653</v>
      </c>
      <c r="O5212" s="43"/>
      <c r="P5212" s="43"/>
      <c r="X5212" s="37">
        <f t="shared" si="450"/>
        <v>5215</v>
      </c>
      <c r="Y5212" s="38">
        <f t="shared" si="451"/>
        <v>603.75</v>
      </c>
    </row>
    <row r="5213" spans="1:25" x14ac:dyDescent="0.2">
      <c r="A5213" s="37">
        <f t="shared" si="452"/>
        <v>5211</v>
      </c>
      <c r="B5213" s="38">
        <v>603.54999999999995</v>
      </c>
      <c r="H5213" s="37">
        <f t="shared" si="453"/>
        <v>5211</v>
      </c>
      <c r="I5213" s="42">
        <f t="shared" si="454"/>
        <v>603.66684280052834</v>
      </c>
      <c r="O5213" s="43"/>
      <c r="P5213" s="43"/>
      <c r="X5213" s="37">
        <f t="shared" si="450"/>
        <v>5216</v>
      </c>
      <c r="Y5213" s="38">
        <f t="shared" si="451"/>
        <v>603.79999999999995</v>
      </c>
    </row>
    <row r="5214" spans="1:25" x14ac:dyDescent="0.2">
      <c r="A5214" s="37">
        <f t="shared" si="452"/>
        <v>5212</v>
      </c>
      <c r="B5214" s="38">
        <v>603.6</v>
      </c>
      <c r="H5214" s="37">
        <f t="shared" si="453"/>
        <v>5212</v>
      </c>
      <c r="I5214" s="42">
        <f t="shared" si="454"/>
        <v>603.71677675033015</v>
      </c>
      <c r="O5214" s="43"/>
      <c r="P5214" s="43"/>
      <c r="X5214" s="37">
        <f t="shared" si="450"/>
        <v>5217</v>
      </c>
      <c r="Y5214" s="38">
        <f t="shared" si="451"/>
        <v>603.85</v>
      </c>
    </row>
    <row r="5215" spans="1:25" x14ac:dyDescent="0.2">
      <c r="A5215" s="37">
        <f t="shared" si="452"/>
        <v>5213</v>
      </c>
      <c r="B5215" s="38">
        <v>603.65</v>
      </c>
      <c r="H5215" s="37">
        <f t="shared" si="453"/>
        <v>5213</v>
      </c>
      <c r="I5215" s="42">
        <f t="shared" si="454"/>
        <v>603.76671070013208</v>
      </c>
      <c r="O5215" s="43"/>
      <c r="P5215" s="43"/>
      <c r="X5215" s="37">
        <f t="shared" si="450"/>
        <v>5218</v>
      </c>
      <c r="Y5215" s="38">
        <f t="shared" si="451"/>
        <v>603.9</v>
      </c>
    </row>
    <row r="5216" spans="1:25" x14ac:dyDescent="0.2">
      <c r="A5216" s="37">
        <f t="shared" si="452"/>
        <v>5214</v>
      </c>
      <c r="B5216" s="38">
        <v>603.70000000000005</v>
      </c>
      <c r="H5216" s="37">
        <f t="shared" si="453"/>
        <v>5214</v>
      </c>
      <c r="I5216" s="42">
        <f t="shared" si="454"/>
        <v>603.81664464993389</v>
      </c>
      <c r="O5216" s="43"/>
      <c r="P5216" s="43"/>
      <c r="X5216" s="37">
        <f t="shared" si="450"/>
        <v>5219</v>
      </c>
      <c r="Y5216" s="38">
        <f t="shared" si="451"/>
        <v>603.95000000000005</v>
      </c>
    </row>
    <row r="5217" spans="1:25" x14ac:dyDescent="0.2">
      <c r="A5217" s="37">
        <f t="shared" si="452"/>
        <v>5215</v>
      </c>
      <c r="B5217" s="38">
        <v>603.75</v>
      </c>
      <c r="H5217" s="37">
        <f t="shared" si="453"/>
        <v>5215</v>
      </c>
      <c r="I5217" s="42">
        <f t="shared" si="454"/>
        <v>603.8665785997357</v>
      </c>
      <c r="O5217" s="43"/>
      <c r="P5217" s="43"/>
      <c r="X5217" s="37">
        <f t="shared" si="450"/>
        <v>5220</v>
      </c>
      <c r="Y5217" s="38">
        <f t="shared" si="451"/>
        <v>604</v>
      </c>
    </row>
    <row r="5218" spans="1:25" x14ac:dyDescent="0.2">
      <c r="A5218" s="37">
        <f t="shared" si="452"/>
        <v>5216</v>
      </c>
      <c r="B5218" s="38">
        <v>603.79999999999995</v>
      </c>
      <c r="H5218" s="37">
        <f t="shared" si="453"/>
        <v>5216</v>
      </c>
      <c r="I5218" s="42">
        <f t="shared" si="454"/>
        <v>603.91651254953763</v>
      </c>
      <c r="O5218" s="43"/>
      <c r="P5218" s="43"/>
      <c r="X5218" s="37">
        <f t="shared" si="450"/>
        <v>5221</v>
      </c>
      <c r="Y5218" s="38">
        <f t="shared" si="451"/>
        <v>604.04999999999995</v>
      </c>
    </row>
    <row r="5219" spans="1:25" x14ac:dyDescent="0.2">
      <c r="A5219" s="37">
        <f t="shared" si="452"/>
        <v>5217</v>
      </c>
      <c r="B5219" s="38">
        <v>603.85</v>
      </c>
      <c r="H5219" s="37">
        <f t="shared" si="453"/>
        <v>5217</v>
      </c>
      <c r="I5219" s="42">
        <f t="shared" si="454"/>
        <v>603.96644649933944</v>
      </c>
      <c r="O5219" s="43"/>
      <c r="P5219" s="43"/>
      <c r="X5219" s="37">
        <f t="shared" si="450"/>
        <v>5222</v>
      </c>
      <c r="Y5219" s="38">
        <f t="shared" si="451"/>
        <v>604.1</v>
      </c>
    </row>
    <row r="5220" spans="1:25" x14ac:dyDescent="0.2">
      <c r="A5220" s="37">
        <f t="shared" si="452"/>
        <v>5218</v>
      </c>
      <c r="B5220" s="38">
        <v>603.9</v>
      </c>
      <c r="H5220" s="37">
        <f t="shared" si="453"/>
        <v>5218</v>
      </c>
      <c r="I5220" s="42">
        <f t="shared" si="454"/>
        <v>604.01638044914125</v>
      </c>
      <c r="O5220" s="43"/>
      <c r="P5220" s="43"/>
      <c r="X5220" s="37">
        <f t="shared" si="450"/>
        <v>5223</v>
      </c>
      <c r="Y5220" s="38">
        <f t="shared" si="451"/>
        <v>604.15</v>
      </c>
    </row>
    <row r="5221" spans="1:25" x14ac:dyDescent="0.2">
      <c r="A5221" s="37">
        <f t="shared" si="452"/>
        <v>5219</v>
      </c>
      <c r="B5221" s="38">
        <v>603.95000000000005</v>
      </c>
      <c r="H5221" s="37">
        <f t="shared" si="453"/>
        <v>5219</v>
      </c>
      <c r="I5221" s="42">
        <f t="shared" si="454"/>
        <v>604.06631439894318</v>
      </c>
      <c r="O5221" s="43"/>
      <c r="P5221" s="43"/>
      <c r="X5221" s="37">
        <f t="shared" si="450"/>
        <v>5224</v>
      </c>
      <c r="Y5221" s="38">
        <f t="shared" si="451"/>
        <v>604.20000000000005</v>
      </c>
    </row>
    <row r="5222" spans="1:25" x14ac:dyDescent="0.2">
      <c r="A5222" s="37">
        <f t="shared" si="452"/>
        <v>5220</v>
      </c>
      <c r="B5222" s="38">
        <v>604</v>
      </c>
      <c r="H5222" s="37">
        <f t="shared" si="453"/>
        <v>5220</v>
      </c>
      <c r="I5222" s="42">
        <f t="shared" si="454"/>
        <v>604.11624834874499</v>
      </c>
      <c r="O5222" s="43"/>
      <c r="P5222" s="43"/>
      <c r="X5222" s="37">
        <f t="shared" si="450"/>
        <v>5225</v>
      </c>
      <c r="Y5222" s="38">
        <f t="shared" si="451"/>
        <v>604.25</v>
      </c>
    </row>
    <row r="5223" spans="1:25" x14ac:dyDescent="0.2">
      <c r="A5223" s="37">
        <f t="shared" si="452"/>
        <v>5221</v>
      </c>
      <c r="B5223" s="38">
        <v>604.04999999999995</v>
      </c>
      <c r="H5223" s="37">
        <f t="shared" si="453"/>
        <v>5221</v>
      </c>
      <c r="I5223" s="42">
        <f t="shared" si="454"/>
        <v>604.1661822985468</v>
      </c>
      <c r="O5223" s="43"/>
      <c r="P5223" s="43"/>
      <c r="X5223" s="37">
        <f t="shared" si="450"/>
        <v>5226</v>
      </c>
      <c r="Y5223" s="38">
        <f t="shared" si="451"/>
        <v>604.29999999999995</v>
      </c>
    </row>
    <row r="5224" spans="1:25" x14ac:dyDescent="0.2">
      <c r="A5224" s="37">
        <f t="shared" si="452"/>
        <v>5222</v>
      </c>
      <c r="B5224" s="38">
        <v>604.1</v>
      </c>
      <c r="H5224" s="37">
        <f t="shared" si="453"/>
        <v>5222</v>
      </c>
      <c r="I5224" s="42">
        <f t="shared" si="454"/>
        <v>604.21611624834873</v>
      </c>
      <c r="O5224" s="43"/>
      <c r="P5224" s="43"/>
      <c r="X5224" s="37">
        <f t="shared" si="450"/>
        <v>5227</v>
      </c>
      <c r="Y5224" s="38">
        <f t="shared" si="451"/>
        <v>604.35</v>
      </c>
    </row>
    <row r="5225" spans="1:25" x14ac:dyDescent="0.2">
      <c r="A5225" s="37">
        <f t="shared" si="452"/>
        <v>5223</v>
      </c>
      <c r="B5225" s="38">
        <v>604.15</v>
      </c>
      <c r="H5225" s="37">
        <f t="shared" si="453"/>
        <v>5223</v>
      </c>
      <c r="I5225" s="42">
        <f t="shared" si="454"/>
        <v>604.26605019815054</v>
      </c>
      <c r="O5225" s="43"/>
      <c r="P5225" s="43"/>
      <c r="X5225" s="37">
        <f t="shared" si="450"/>
        <v>5228</v>
      </c>
      <c r="Y5225" s="38">
        <f t="shared" si="451"/>
        <v>604.4</v>
      </c>
    </row>
    <row r="5226" spans="1:25" x14ac:dyDescent="0.2">
      <c r="A5226" s="37">
        <f t="shared" si="452"/>
        <v>5224</v>
      </c>
      <c r="B5226" s="38">
        <v>604.20000000000005</v>
      </c>
      <c r="H5226" s="37">
        <f t="shared" si="453"/>
        <v>5224</v>
      </c>
      <c r="I5226" s="42">
        <f t="shared" si="454"/>
        <v>604.31598414795235</v>
      </c>
      <c r="O5226" s="43"/>
      <c r="P5226" s="43"/>
      <c r="X5226" s="37">
        <f t="shared" si="450"/>
        <v>5229</v>
      </c>
      <c r="Y5226" s="38">
        <f t="shared" si="451"/>
        <v>604.45000000000005</v>
      </c>
    </row>
    <row r="5227" spans="1:25" x14ac:dyDescent="0.2">
      <c r="A5227" s="37">
        <f t="shared" si="452"/>
        <v>5225</v>
      </c>
      <c r="B5227" s="38">
        <v>604.25</v>
      </c>
      <c r="H5227" s="37">
        <f t="shared" si="453"/>
        <v>5225</v>
      </c>
      <c r="I5227" s="42">
        <f t="shared" si="454"/>
        <v>604.36591809775427</v>
      </c>
      <c r="O5227" s="43"/>
      <c r="P5227" s="43"/>
      <c r="X5227" s="37">
        <f t="shared" si="450"/>
        <v>5230</v>
      </c>
      <c r="Y5227" s="38">
        <f t="shared" si="451"/>
        <v>604.5</v>
      </c>
    </row>
    <row r="5228" spans="1:25" x14ac:dyDescent="0.2">
      <c r="A5228" s="37">
        <f t="shared" si="452"/>
        <v>5226</v>
      </c>
      <c r="B5228" s="38">
        <v>604.29999999999995</v>
      </c>
      <c r="H5228" s="37">
        <f t="shared" si="453"/>
        <v>5226</v>
      </c>
      <c r="I5228" s="42">
        <f t="shared" si="454"/>
        <v>604.41585204755609</v>
      </c>
      <c r="O5228" s="43"/>
      <c r="P5228" s="43"/>
      <c r="X5228" s="37">
        <f t="shared" si="450"/>
        <v>5231</v>
      </c>
      <c r="Y5228" s="38">
        <f t="shared" si="451"/>
        <v>604.54999999999995</v>
      </c>
    </row>
    <row r="5229" spans="1:25" x14ac:dyDescent="0.2">
      <c r="A5229" s="37">
        <f t="shared" si="452"/>
        <v>5227</v>
      </c>
      <c r="B5229" s="38">
        <v>604.35</v>
      </c>
      <c r="H5229" s="37">
        <f t="shared" si="453"/>
        <v>5227</v>
      </c>
      <c r="I5229" s="42">
        <f t="shared" si="454"/>
        <v>604.4657859973579</v>
      </c>
      <c r="O5229" s="43"/>
      <c r="P5229" s="43"/>
      <c r="X5229" s="37">
        <f t="shared" si="450"/>
        <v>5232</v>
      </c>
      <c r="Y5229" s="38">
        <f t="shared" si="451"/>
        <v>604.6</v>
      </c>
    </row>
    <row r="5230" spans="1:25" x14ac:dyDescent="0.2">
      <c r="A5230" s="37">
        <f t="shared" si="452"/>
        <v>5228</v>
      </c>
      <c r="B5230" s="38">
        <v>604.4</v>
      </c>
      <c r="H5230" s="37">
        <f t="shared" si="453"/>
        <v>5228</v>
      </c>
      <c r="I5230" s="42">
        <f t="shared" si="454"/>
        <v>604.51571994715982</v>
      </c>
      <c r="O5230" s="43"/>
      <c r="P5230" s="43"/>
      <c r="X5230" s="37">
        <f t="shared" si="450"/>
        <v>5233</v>
      </c>
      <c r="Y5230" s="38">
        <f t="shared" si="451"/>
        <v>604.65</v>
      </c>
    </row>
    <row r="5231" spans="1:25" x14ac:dyDescent="0.2">
      <c r="A5231" s="37">
        <f t="shared" si="452"/>
        <v>5229</v>
      </c>
      <c r="B5231" s="38">
        <v>604.45000000000005</v>
      </c>
      <c r="H5231" s="37">
        <f t="shared" si="453"/>
        <v>5229</v>
      </c>
      <c r="I5231" s="42">
        <f t="shared" si="454"/>
        <v>604.56565389696163</v>
      </c>
      <c r="O5231" s="43"/>
      <c r="P5231" s="43"/>
      <c r="X5231" s="37">
        <f t="shared" si="450"/>
        <v>5234</v>
      </c>
      <c r="Y5231" s="38">
        <f t="shared" si="451"/>
        <v>604.70000000000005</v>
      </c>
    </row>
    <row r="5232" spans="1:25" x14ac:dyDescent="0.2">
      <c r="A5232" s="37">
        <f t="shared" si="452"/>
        <v>5230</v>
      </c>
      <c r="B5232" s="38">
        <v>604.5</v>
      </c>
      <c r="H5232" s="37">
        <f t="shared" si="453"/>
        <v>5230</v>
      </c>
      <c r="I5232" s="42">
        <f t="shared" si="454"/>
        <v>604.61558784676345</v>
      </c>
      <c r="O5232" s="43"/>
      <c r="P5232" s="43"/>
      <c r="X5232" s="37">
        <f t="shared" si="450"/>
        <v>5235</v>
      </c>
      <c r="Y5232" s="38">
        <f t="shared" si="451"/>
        <v>604.75</v>
      </c>
    </row>
    <row r="5233" spans="1:25" x14ac:dyDescent="0.2">
      <c r="A5233" s="37">
        <f t="shared" si="452"/>
        <v>5231</v>
      </c>
      <c r="B5233" s="38">
        <v>604.54999999999995</v>
      </c>
      <c r="H5233" s="37">
        <f t="shared" si="453"/>
        <v>5231</v>
      </c>
      <c r="I5233" s="42">
        <f t="shared" si="454"/>
        <v>604.66552179656537</v>
      </c>
      <c r="O5233" s="43"/>
      <c r="P5233" s="43"/>
      <c r="X5233" s="37">
        <f t="shared" si="450"/>
        <v>5236</v>
      </c>
      <c r="Y5233" s="38">
        <f t="shared" si="451"/>
        <v>604.79999999999995</v>
      </c>
    </row>
    <row r="5234" spans="1:25" x14ac:dyDescent="0.2">
      <c r="A5234" s="37">
        <f t="shared" si="452"/>
        <v>5232</v>
      </c>
      <c r="B5234" s="38">
        <v>604.6</v>
      </c>
      <c r="H5234" s="37">
        <f t="shared" si="453"/>
        <v>5232</v>
      </c>
      <c r="I5234" s="42">
        <f t="shared" si="454"/>
        <v>604.71545574636718</v>
      </c>
      <c r="O5234" s="43"/>
      <c r="P5234" s="43"/>
      <c r="X5234" s="37">
        <f t="shared" si="450"/>
        <v>5237</v>
      </c>
      <c r="Y5234" s="38">
        <f t="shared" si="451"/>
        <v>604.85</v>
      </c>
    </row>
    <row r="5235" spans="1:25" x14ac:dyDescent="0.2">
      <c r="A5235" s="37">
        <f t="shared" si="452"/>
        <v>5233</v>
      </c>
      <c r="B5235" s="38">
        <v>604.65</v>
      </c>
      <c r="H5235" s="37">
        <f t="shared" si="453"/>
        <v>5233</v>
      </c>
      <c r="I5235" s="42">
        <f t="shared" si="454"/>
        <v>604.765389696169</v>
      </c>
      <c r="O5235" s="43"/>
      <c r="P5235" s="43"/>
      <c r="X5235" s="37">
        <f t="shared" si="450"/>
        <v>5238</v>
      </c>
      <c r="Y5235" s="38">
        <f t="shared" si="451"/>
        <v>604.9</v>
      </c>
    </row>
    <row r="5236" spans="1:25" x14ac:dyDescent="0.2">
      <c r="A5236" s="37">
        <f t="shared" si="452"/>
        <v>5234</v>
      </c>
      <c r="B5236" s="38">
        <v>604.70000000000005</v>
      </c>
      <c r="H5236" s="37">
        <f t="shared" si="453"/>
        <v>5234</v>
      </c>
      <c r="I5236" s="42">
        <f t="shared" si="454"/>
        <v>604.81532364597092</v>
      </c>
      <c r="O5236" s="43"/>
      <c r="P5236" s="43"/>
      <c r="X5236" s="37">
        <f t="shared" si="450"/>
        <v>5239</v>
      </c>
      <c r="Y5236" s="38">
        <f t="shared" si="451"/>
        <v>604.95000000000005</v>
      </c>
    </row>
    <row r="5237" spans="1:25" x14ac:dyDescent="0.2">
      <c r="A5237" s="37">
        <f t="shared" si="452"/>
        <v>5235</v>
      </c>
      <c r="B5237" s="38">
        <v>604.75</v>
      </c>
      <c r="H5237" s="37">
        <f t="shared" si="453"/>
        <v>5235</v>
      </c>
      <c r="I5237" s="42">
        <f t="shared" si="454"/>
        <v>604.86525759577273</v>
      </c>
      <c r="O5237" s="43"/>
      <c r="P5237" s="43"/>
      <c r="X5237" s="37">
        <f t="shared" si="450"/>
        <v>5240</v>
      </c>
      <c r="Y5237" s="38">
        <f t="shared" si="451"/>
        <v>605</v>
      </c>
    </row>
    <row r="5238" spans="1:25" x14ac:dyDescent="0.2">
      <c r="A5238" s="37">
        <f t="shared" si="452"/>
        <v>5236</v>
      </c>
      <c r="B5238" s="38">
        <v>604.79999999999995</v>
      </c>
      <c r="H5238" s="37">
        <f t="shared" si="453"/>
        <v>5236</v>
      </c>
      <c r="I5238" s="42">
        <f t="shared" si="454"/>
        <v>604.91519154557454</v>
      </c>
      <c r="O5238" s="43"/>
      <c r="P5238" s="43"/>
      <c r="X5238" s="37">
        <f t="shared" si="450"/>
        <v>5241</v>
      </c>
      <c r="Y5238" s="38">
        <f t="shared" si="451"/>
        <v>605.04999999999995</v>
      </c>
    </row>
    <row r="5239" spans="1:25" x14ac:dyDescent="0.2">
      <c r="A5239" s="37">
        <f t="shared" si="452"/>
        <v>5237</v>
      </c>
      <c r="B5239" s="38">
        <v>604.85</v>
      </c>
      <c r="H5239" s="37">
        <f t="shared" si="453"/>
        <v>5237</v>
      </c>
      <c r="I5239" s="42">
        <f t="shared" si="454"/>
        <v>604.96512549537647</v>
      </c>
      <c r="O5239" s="43"/>
      <c r="P5239" s="43"/>
      <c r="X5239" s="37">
        <f t="shared" si="450"/>
        <v>5242</v>
      </c>
      <c r="Y5239" s="38">
        <f t="shared" si="451"/>
        <v>605.1</v>
      </c>
    </row>
    <row r="5240" spans="1:25" x14ac:dyDescent="0.2">
      <c r="A5240" s="37">
        <f t="shared" si="452"/>
        <v>5238</v>
      </c>
      <c r="B5240" s="38">
        <v>604.9</v>
      </c>
      <c r="H5240" s="37">
        <f t="shared" si="453"/>
        <v>5238</v>
      </c>
      <c r="I5240" s="42">
        <f t="shared" si="454"/>
        <v>605.01505944517828</v>
      </c>
      <c r="O5240" s="43"/>
      <c r="P5240" s="43"/>
      <c r="X5240" s="37">
        <f t="shared" si="450"/>
        <v>5243</v>
      </c>
      <c r="Y5240" s="38">
        <f t="shared" si="451"/>
        <v>605.15</v>
      </c>
    </row>
    <row r="5241" spans="1:25" x14ac:dyDescent="0.2">
      <c r="A5241" s="37">
        <f t="shared" si="452"/>
        <v>5239</v>
      </c>
      <c r="B5241" s="38">
        <v>604.95000000000005</v>
      </c>
      <c r="H5241" s="37">
        <f t="shared" si="453"/>
        <v>5239</v>
      </c>
      <c r="I5241" s="42">
        <f t="shared" si="454"/>
        <v>605.06499339498009</v>
      </c>
      <c r="O5241" s="43"/>
      <c r="P5241" s="43"/>
      <c r="X5241" s="37">
        <f t="shared" si="450"/>
        <v>5244</v>
      </c>
      <c r="Y5241" s="38">
        <f t="shared" si="451"/>
        <v>605.20000000000005</v>
      </c>
    </row>
    <row r="5242" spans="1:25" x14ac:dyDescent="0.2">
      <c r="A5242" s="37">
        <f t="shared" si="452"/>
        <v>5240</v>
      </c>
      <c r="B5242" s="38">
        <v>605</v>
      </c>
      <c r="H5242" s="37">
        <f t="shared" si="453"/>
        <v>5240</v>
      </c>
      <c r="I5242" s="42">
        <f t="shared" si="454"/>
        <v>605.11492734478202</v>
      </c>
      <c r="O5242" s="43"/>
      <c r="P5242" s="43"/>
      <c r="X5242" s="37">
        <f t="shared" si="450"/>
        <v>5245</v>
      </c>
      <c r="Y5242" s="38">
        <f t="shared" si="451"/>
        <v>605.25</v>
      </c>
    </row>
    <row r="5243" spans="1:25" x14ac:dyDescent="0.2">
      <c r="A5243" s="37">
        <f t="shared" si="452"/>
        <v>5241</v>
      </c>
      <c r="B5243" s="38">
        <v>605.04999999999995</v>
      </c>
      <c r="H5243" s="37">
        <f t="shared" si="453"/>
        <v>5241</v>
      </c>
      <c r="I5243" s="42">
        <f t="shared" si="454"/>
        <v>605.16486129458383</v>
      </c>
      <c r="O5243" s="43"/>
      <c r="P5243" s="43"/>
      <c r="X5243" s="37">
        <f t="shared" si="450"/>
        <v>5246</v>
      </c>
      <c r="Y5243" s="38">
        <f t="shared" si="451"/>
        <v>605.29999999999995</v>
      </c>
    </row>
    <row r="5244" spans="1:25" x14ac:dyDescent="0.2">
      <c r="A5244" s="37">
        <f t="shared" si="452"/>
        <v>5242</v>
      </c>
      <c r="B5244" s="38">
        <v>605.1</v>
      </c>
      <c r="H5244" s="37">
        <f t="shared" si="453"/>
        <v>5242</v>
      </c>
      <c r="I5244" s="42">
        <f t="shared" si="454"/>
        <v>605.21479524438564</v>
      </c>
      <c r="O5244" s="43"/>
      <c r="P5244" s="43"/>
      <c r="X5244" s="37">
        <f t="shared" si="450"/>
        <v>5247</v>
      </c>
      <c r="Y5244" s="38">
        <f t="shared" si="451"/>
        <v>605.35</v>
      </c>
    </row>
    <row r="5245" spans="1:25" x14ac:dyDescent="0.2">
      <c r="A5245" s="37">
        <f t="shared" si="452"/>
        <v>5243</v>
      </c>
      <c r="B5245" s="38">
        <v>605.15</v>
      </c>
      <c r="H5245" s="37">
        <f t="shared" si="453"/>
        <v>5243</v>
      </c>
      <c r="I5245" s="42">
        <f t="shared" si="454"/>
        <v>605.26472919418757</v>
      </c>
      <c r="O5245" s="43"/>
      <c r="P5245" s="43"/>
      <c r="X5245" s="37">
        <f t="shared" si="450"/>
        <v>5248</v>
      </c>
      <c r="Y5245" s="38">
        <f t="shared" si="451"/>
        <v>605.4</v>
      </c>
    </row>
    <row r="5246" spans="1:25" x14ac:dyDescent="0.2">
      <c r="A5246" s="37">
        <f t="shared" si="452"/>
        <v>5244</v>
      </c>
      <c r="B5246" s="38">
        <v>605.20000000000005</v>
      </c>
      <c r="H5246" s="37">
        <f t="shared" si="453"/>
        <v>5244</v>
      </c>
      <c r="I5246" s="42">
        <f t="shared" si="454"/>
        <v>605.31466314398938</v>
      </c>
      <c r="O5246" s="43"/>
      <c r="P5246" s="43"/>
      <c r="X5246" s="37">
        <f t="shared" si="450"/>
        <v>5249</v>
      </c>
      <c r="Y5246" s="38">
        <f t="shared" si="451"/>
        <v>605.45000000000005</v>
      </c>
    </row>
    <row r="5247" spans="1:25" x14ac:dyDescent="0.2">
      <c r="A5247" s="37">
        <f t="shared" si="452"/>
        <v>5245</v>
      </c>
      <c r="B5247" s="38">
        <v>605.25</v>
      </c>
      <c r="H5247" s="37">
        <f t="shared" si="453"/>
        <v>5245</v>
      </c>
      <c r="I5247" s="42">
        <f t="shared" si="454"/>
        <v>605.36459709379119</v>
      </c>
      <c r="O5247" s="43"/>
      <c r="P5247" s="43"/>
      <c r="X5247" s="37">
        <f t="shared" si="450"/>
        <v>5250</v>
      </c>
      <c r="Y5247" s="38">
        <f t="shared" si="451"/>
        <v>605.5</v>
      </c>
    </row>
    <row r="5248" spans="1:25" x14ac:dyDescent="0.2">
      <c r="A5248" s="37">
        <f t="shared" si="452"/>
        <v>5246</v>
      </c>
      <c r="B5248" s="38">
        <v>605.29999999999995</v>
      </c>
      <c r="H5248" s="37">
        <f t="shared" si="453"/>
        <v>5246</v>
      </c>
      <c r="I5248" s="42">
        <f t="shared" si="454"/>
        <v>605.41453104359312</v>
      </c>
      <c r="O5248" s="43"/>
      <c r="P5248" s="43"/>
      <c r="X5248" s="37">
        <f t="shared" si="450"/>
        <v>5251</v>
      </c>
      <c r="Y5248" s="38">
        <f t="shared" si="451"/>
        <v>605.54999999999995</v>
      </c>
    </row>
    <row r="5249" spans="1:25" x14ac:dyDescent="0.2">
      <c r="A5249" s="37">
        <f t="shared" si="452"/>
        <v>5247</v>
      </c>
      <c r="B5249" s="38">
        <v>605.35</v>
      </c>
      <c r="H5249" s="37">
        <f t="shared" si="453"/>
        <v>5247</v>
      </c>
      <c r="I5249" s="42">
        <f t="shared" si="454"/>
        <v>605.46446499339493</v>
      </c>
      <c r="O5249" s="43"/>
      <c r="P5249" s="43"/>
      <c r="X5249" s="37">
        <f t="shared" si="450"/>
        <v>5252</v>
      </c>
      <c r="Y5249" s="38">
        <f t="shared" si="451"/>
        <v>605.6</v>
      </c>
    </row>
    <row r="5250" spans="1:25" x14ac:dyDescent="0.2">
      <c r="A5250" s="37">
        <f t="shared" si="452"/>
        <v>5248</v>
      </c>
      <c r="B5250" s="38">
        <v>605.4</v>
      </c>
      <c r="H5250" s="37">
        <f t="shared" si="453"/>
        <v>5248</v>
      </c>
      <c r="I5250" s="42">
        <f t="shared" si="454"/>
        <v>605.51439894319674</v>
      </c>
      <c r="O5250" s="43"/>
      <c r="P5250" s="43"/>
      <c r="X5250" s="37">
        <f t="shared" si="450"/>
        <v>5253</v>
      </c>
      <c r="Y5250" s="38">
        <f t="shared" si="451"/>
        <v>605.65</v>
      </c>
    </row>
    <row r="5251" spans="1:25" x14ac:dyDescent="0.2">
      <c r="A5251" s="37">
        <f t="shared" si="452"/>
        <v>5249</v>
      </c>
      <c r="B5251" s="38">
        <v>605.45000000000005</v>
      </c>
      <c r="H5251" s="37">
        <f t="shared" si="453"/>
        <v>5249</v>
      </c>
      <c r="I5251" s="42">
        <f t="shared" si="454"/>
        <v>605.56433289299866</v>
      </c>
      <c r="O5251" s="43"/>
      <c r="P5251" s="43"/>
      <c r="X5251" s="37">
        <f t="shared" si="450"/>
        <v>5254</v>
      </c>
      <c r="Y5251" s="38">
        <f t="shared" si="451"/>
        <v>605.70000000000005</v>
      </c>
    </row>
    <row r="5252" spans="1:25" x14ac:dyDescent="0.2">
      <c r="A5252" s="37">
        <f t="shared" si="452"/>
        <v>5250</v>
      </c>
      <c r="B5252" s="38">
        <v>605.5</v>
      </c>
      <c r="H5252" s="37">
        <f t="shared" si="453"/>
        <v>5250</v>
      </c>
      <c r="I5252" s="42">
        <f t="shared" si="454"/>
        <v>605.61426684280048</v>
      </c>
      <c r="O5252" s="43"/>
      <c r="P5252" s="43"/>
      <c r="X5252" s="37">
        <f t="shared" ref="X5252:X5315" si="455">X5251+1</f>
        <v>5255</v>
      </c>
      <c r="Y5252" s="38">
        <f t="shared" si="451"/>
        <v>605.75</v>
      </c>
    </row>
    <row r="5253" spans="1:25" x14ac:dyDescent="0.2">
      <c r="A5253" s="37">
        <f t="shared" si="452"/>
        <v>5251</v>
      </c>
      <c r="B5253" s="38">
        <v>605.54999999999995</v>
      </c>
      <c r="H5253" s="37">
        <f t="shared" si="453"/>
        <v>5251</v>
      </c>
      <c r="I5253" s="42">
        <f t="shared" si="454"/>
        <v>605.66420079260229</v>
      </c>
      <c r="O5253" s="43"/>
      <c r="P5253" s="43"/>
      <c r="X5253" s="37">
        <f t="shared" si="455"/>
        <v>5256</v>
      </c>
      <c r="Y5253" s="38">
        <f t="shared" si="451"/>
        <v>605.79999999999995</v>
      </c>
    </row>
    <row r="5254" spans="1:25" x14ac:dyDescent="0.2">
      <c r="A5254" s="37">
        <f t="shared" si="452"/>
        <v>5252</v>
      </c>
      <c r="B5254" s="38">
        <v>605.6</v>
      </c>
      <c r="H5254" s="37">
        <f t="shared" si="453"/>
        <v>5252</v>
      </c>
      <c r="I5254" s="42">
        <f t="shared" si="454"/>
        <v>605.71413474240421</v>
      </c>
      <c r="O5254" s="43"/>
      <c r="P5254" s="43"/>
      <c r="X5254" s="37">
        <f t="shared" si="455"/>
        <v>5257</v>
      </c>
      <c r="Y5254" s="38">
        <f t="shared" ref="Y5254:Y5317" si="456">SUM(Y$4997+((Y$5997-Y$4997)*((X5254-X$4997)/(X$5997-X$4997))))</f>
        <v>605.85</v>
      </c>
    </row>
    <row r="5255" spans="1:25" x14ac:dyDescent="0.2">
      <c r="A5255" s="37">
        <f t="shared" si="452"/>
        <v>5253</v>
      </c>
      <c r="B5255" s="38">
        <v>605.65</v>
      </c>
      <c r="H5255" s="37">
        <f t="shared" si="453"/>
        <v>5253</v>
      </c>
      <c r="I5255" s="42">
        <f t="shared" si="454"/>
        <v>605.76406869220602</v>
      </c>
      <c r="O5255" s="43"/>
      <c r="P5255" s="43"/>
      <c r="X5255" s="37">
        <f t="shared" si="455"/>
        <v>5258</v>
      </c>
      <c r="Y5255" s="38">
        <f t="shared" si="456"/>
        <v>605.9</v>
      </c>
    </row>
    <row r="5256" spans="1:25" x14ac:dyDescent="0.2">
      <c r="A5256" s="37">
        <f t="shared" si="452"/>
        <v>5254</v>
      </c>
      <c r="B5256" s="38">
        <v>605.70000000000005</v>
      </c>
      <c r="H5256" s="37">
        <f t="shared" si="453"/>
        <v>5254</v>
      </c>
      <c r="I5256" s="42">
        <f t="shared" si="454"/>
        <v>605.81400264200784</v>
      </c>
      <c r="O5256" s="43"/>
      <c r="P5256" s="43"/>
      <c r="X5256" s="37">
        <f t="shared" si="455"/>
        <v>5259</v>
      </c>
      <c r="Y5256" s="38">
        <f t="shared" si="456"/>
        <v>605.95000000000005</v>
      </c>
    </row>
    <row r="5257" spans="1:25" x14ac:dyDescent="0.2">
      <c r="A5257" s="37">
        <f t="shared" ref="A5257:A5320" si="457">A5256+1</f>
        <v>5255</v>
      </c>
      <c r="B5257" s="38">
        <v>605.75</v>
      </c>
      <c r="H5257" s="37">
        <f t="shared" ref="H5257:H5320" si="458">H5256+1</f>
        <v>5255</v>
      </c>
      <c r="I5257" s="42">
        <f t="shared" si="454"/>
        <v>605.86393659180976</v>
      </c>
      <c r="O5257" s="43"/>
      <c r="P5257" s="43"/>
      <c r="X5257" s="37">
        <f t="shared" si="455"/>
        <v>5260</v>
      </c>
      <c r="Y5257" s="38">
        <f t="shared" si="456"/>
        <v>606</v>
      </c>
    </row>
    <row r="5258" spans="1:25" x14ac:dyDescent="0.2">
      <c r="A5258" s="37">
        <f t="shared" si="457"/>
        <v>5256</v>
      </c>
      <c r="B5258" s="38">
        <v>605.79999999999995</v>
      </c>
      <c r="H5258" s="37">
        <f t="shared" si="458"/>
        <v>5256</v>
      </c>
      <c r="I5258" s="42">
        <f t="shared" si="454"/>
        <v>605.91387054161157</v>
      </c>
      <c r="O5258" s="43"/>
      <c r="P5258" s="43"/>
      <c r="X5258" s="37">
        <f t="shared" si="455"/>
        <v>5261</v>
      </c>
      <c r="Y5258" s="38">
        <f t="shared" si="456"/>
        <v>606.04999999999995</v>
      </c>
    </row>
    <row r="5259" spans="1:25" x14ac:dyDescent="0.2">
      <c r="A5259" s="37">
        <f t="shared" si="457"/>
        <v>5257</v>
      </c>
      <c r="B5259" s="38">
        <v>605.85</v>
      </c>
      <c r="H5259" s="37">
        <f t="shared" si="458"/>
        <v>5257</v>
      </c>
      <c r="I5259" s="42">
        <f t="shared" si="454"/>
        <v>605.96380449141338</v>
      </c>
      <c r="O5259" s="43"/>
      <c r="P5259" s="43"/>
      <c r="X5259" s="37">
        <f t="shared" si="455"/>
        <v>5262</v>
      </c>
      <c r="Y5259" s="38">
        <f t="shared" si="456"/>
        <v>606.1</v>
      </c>
    </row>
    <row r="5260" spans="1:25" x14ac:dyDescent="0.2">
      <c r="A5260" s="37">
        <f t="shared" si="457"/>
        <v>5258</v>
      </c>
      <c r="B5260" s="38">
        <v>605.9</v>
      </c>
      <c r="H5260" s="37">
        <f t="shared" si="458"/>
        <v>5258</v>
      </c>
      <c r="I5260" s="42">
        <f t="shared" ref="I5260:I5323" si="459">SUM($F$49+(($F$50-$F$49)*((H5260-$E$49)/($E$50-$E$49))))</f>
        <v>606.01373844121531</v>
      </c>
      <c r="O5260" s="43"/>
      <c r="P5260" s="43"/>
      <c r="X5260" s="37">
        <f t="shared" si="455"/>
        <v>5263</v>
      </c>
      <c r="Y5260" s="38">
        <f t="shared" si="456"/>
        <v>606.15</v>
      </c>
    </row>
    <row r="5261" spans="1:25" x14ac:dyDescent="0.2">
      <c r="A5261" s="37">
        <f t="shared" si="457"/>
        <v>5259</v>
      </c>
      <c r="B5261" s="38">
        <v>605.95000000000005</v>
      </c>
      <c r="H5261" s="37">
        <f t="shared" si="458"/>
        <v>5259</v>
      </c>
      <c r="I5261" s="42">
        <f t="shared" si="459"/>
        <v>606.06367239101712</v>
      </c>
      <c r="O5261" s="43"/>
      <c r="P5261" s="43"/>
      <c r="X5261" s="37">
        <f t="shared" si="455"/>
        <v>5264</v>
      </c>
      <c r="Y5261" s="38">
        <f t="shared" si="456"/>
        <v>606.20000000000005</v>
      </c>
    </row>
    <row r="5262" spans="1:25" x14ac:dyDescent="0.2">
      <c r="A5262" s="37">
        <f t="shared" si="457"/>
        <v>5260</v>
      </c>
      <c r="B5262" s="38">
        <v>606</v>
      </c>
      <c r="H5262" s="37">
        <f t="shared" si="458"/>
        <v>5260</v>
      </c>
      <c r="I5262" s="42">
        <f t="shared" si="459"/>
        <v>606.11360634081893</v>
      </c>
      <c r="O5262" s="43"/>
      <c r="P5262" s="43"/>
      <c r="X5262" s="37">
        <f t="shared" si="455"/>
        <v>5265</v>
      </c>
      <c r="Y5262" s="38">
        <f t="shared" si="456"/>
        <v>606.25</v>
      </c>
    </row>
    <row r="5263" spans="1:25" x14ac:dyDescent="0.2">
      <c r="A5263" s="37">
        <f t="shared" si="457"/>
        <v>5261</v>
      </c>
      <c r="B5263" s="38">
        <v>606.04999999999995</v>
      </c>
      <c r="H5263" s="37">
        <f t="shared" si="458"/>
        <v>5261</v>
      </c>
      <c r="I5263" s="42">
        <f t="shared" si="459"/>
        <v>606.16354029062086</v>
      </c>
      <c r="O5263" s="43"/>
      <c r="P5263" s="43"/>
      <c r="X5263" s="37">
        <f t="shared" si="455"/>
        <v>5266</v>
      </c>
      <c r="Y5263" s="38">
        <f t="shared" si="456"/>
        <v>606.29999999999995</v>
      </c>
    </row>
    <row r="5264" spans="1:25" x14ac:dyDescent="0.2">
      <c r="A5264" s="37">
        <f t="shared" si="457"/>
        <v>5262</v>
      </c>
      <c r="B5264" s="38">
        <v>606.1</v>
      </c>
      <c r="H5264" s="37">
        <f t="shared" si="458"/>
        <v>5262</v>
      </c>
      <c r="I5264" s="42">
        <f t="shared" si="459"/>
        <v>606.21347424042267</v>
      </c>
      <c r="O5264" s="43"/>
      <c r="P5264" s="43"/>
      <c r="X5264" s="37">
        <f t="shared" si="455"/>
        <v>5267</v>
      </c>
      <c r="Y5264" s="38">
        <f t="shared" si="456"/>
        <v>606.35</v>
      </c>
    </row>
    <row r="5265" spans="1:25" x14ac:dyDescent="0.2">
      <c r="A5265" s="37">
        <f t="shared" si="457"/>
        <v>5263</v>
      </c>
      <c r="B5265" s="38">
        <v>606.15</v>
      </c>
      <c r="H5265" s="37">
        <f t="shared" si="458"/>
        <v>5263</v>
      </c>
      <c r="I5265" s="42">
        <f t="shared" si="459"/>
        <v>606.26340819022448</v>
      </c>
      <c r="O5265" s="43"/>
      <c r="P5265" s="43"/>
      <c r="X5265" s="37">
        <f t="shared" si="455"/>
        <v>5268</v>
      </c>
      <c r="Y5265" s="38">
        <f t="shared" si="456"/>
        <v>606.4</v>
      </c>
    </row>
    <row r="5266" spans="1:25" x14ac:dyDescent="0.2">
      <c r="A5266" s="37">
        <f t="shared" si="457"/>
        <v>5264</v>
      </c>
      <c r="B5266" s="38">
        <v>606.20000000000005</v>
      </c>
      <c r="H5266" s="37">
        <f t="shared" si="458"/>
        <v>5264</v>
      </c>
      <c r="I5266" s="42">
        <f t="shared" si="459"/>
        <v>606.31334214002641</v>
      </c>
      <c r="O5266" s="43"/>
      <c r="P5266" s="43"/>
      <c r="X5266" s="37">
        <f t="shared" si="455"/>
        <v>5269</v>
      </c>
      <c r="Y5266" s="38">
        <f t="shared" si="456"/>
        <v>606.45000000000005</v>
      </c>
    </row>
    <row r="5267" spans="1:25" x14ac:dyDescent="0.2">
      <c r="A5267" s="37">
        <f t="shared" si="457"/>
        <v>5265</v>
      </c>
      <c r="B5267" s="38">
        <v>606.25</v>
      </c>
      <c r="H5267" s="37">
        <f t="shared" si="458"/>
        <v>5265</v>
      </c>
      <c r="I5267" s="42">
        <f t="shared" si="459"/>
        <v>606.36327608982822</v>
      </c>
      <c r="O5267" s="43"/>
      <c r="P5267" s="43"/>
      <c r="X5267" s="37">
        <f t="shared" si="455"/>
        <v>5270</v>
      </c>
      <c r="Y5267" s="38">
        <f t="shared" si="456"/>
        <v>606.5</v>
      </c>
    </row>
    <row r="5268" spans="1:25" x14ac:dyDescent="0.2">
      <c r="A5268" s="37">
        <f t="shared" si="457"/>
        <v>5266</v>
      </c>
      <c r="B5268" s="38">
        <v>606.29999999999995</v>
      </c>
      <c r="H5268" s="37">
        <f t="shared" si="458"/>
        <v>5266</v>
      </c>
      <c r="I5268" s="42">
        <f t="shared" si="459"/>
        <v>606.41321003963003</v>
      </c>
      <c r="O5268" s="43"/>
      <c r="P5268" s="43"/>
      <c r="X5268" s="37">
        <f t="shared" si="455"/>
        <v>5271</v>
      </c>
      <c r="Y5268" s="38">
        <f t="shared" si="456"/>
        <v>606.54999999999995</v>
      </c>
    </row>
    <row r="5269" spans="1:25" x14ac:dyDescent="0.2">
      <c r="A5269" s="37">
        <f t="shared" si="457"/>
        <v>5267</v>
      </c>
      <c r="B5269" s="38">
        <v>606.35</v>
      </c>
      <c r="H5269" s="37">
        <f t="shared" si="458"/>
        <v>5267</v>
      </c>
      <c r="I5269" s="42">
        <f t="shared" si="459"/>
        <v>606.46314398943196</v>
      </c>
      <c r="O5269" s="43"/>
      <c r="P5269" s="43"/>
      <c r="X5269" s="37">
        <f t="shared" si="455"/>
        <v>5272</v>
      </c>
      <c r="Y5269" s="38">
        <f t="shared" si="456"/>
        <v>606.6</v>
      </c>
    </row>
    <row r="5270" spans="1:25" x14ac:dyDescent="0.2">
      <c r="A5270" s="37">
        <f t="shared" si="457"/>
        <v>5268</v>
      </c>
      <c r="B5270" s="38">
        <v>606.4</v>
      </c>
      <c r="H5270" s="37">
        <f t="shared" si="458"/>
        <v>5268</v>
      </c>
      <c r="I5270" s="42">
        <f t="shared" si="459"/>
        <v>606.51307793923377</v>
      </c>
      <c r="O5270" s="43"/>
      <c r="P5270" s="43"/>
      <c r="X5270" s="37">
        <f t="shared" si="455"/>
        <v>5273</v>
      </c>
      <c r="Y5270" s="38">
        <f t="shared" si="456"/>
        <v>606.65</v>
      </c>
    </row>
    <row r="5271" spans="1:25" x14ac:dyDescent="0.2">
      <c r="A5271" s="37">
        <f t="shared" si="457"/>
        <v>5269</v>
      </c>
      <c r="B5271" s="38">
        <v>606.45000000000005</v>
      </c>
      <c r="H5271" s="37">
        <f t="shared" si="458"/>
        <v>5269</v>
      </c>
      <c r="I5271" s="42">
        <f t="shared" si="459"/>
        <v>606.56301188903558</v>
      </c>
      <c r="O5271" s="43"/>
      <c r="P5271" s="43"/>
      <c r="X5271" s="37">
        <f t="shared" si="455"/>
        <v>5274</v>
      </c>
      <c r="Y5271" s="38">
        <f t="shared" si="456"/>
        <v>606.70000000000005</v>
      </c>
    </row>
    <row r="5272" spans="1:25" x14ac:dyDescent="0.2">
      <c r="A5272" s="37">
        <f t="shared" si="457"/>
        <v>5270</v>
      </c>
      <c r="B5272" s="38">
        <v>606.5</v>
      </c>
      <c r="H5272" s="37">
        <f t="shared" si="458"/>
        <v>5270</v>
      </c>
      <c r="I5272" s="42">
        <f t="shared" si="459"/>
        <v>606.6129458388375</v>
      </c>
      <c r="O5272" s="43"/>
      <c r="P5272" s="43"/>
      <c r="X5272" s="37">
        <f t="shared" si="455"/>
        <v>5275</v>
      </c>
      <c r="Y5272" s="38">
        <f t="shared" si="456"/>
        <v>606.75</v>
      </c>
    </row>
    <row r="5273" spans="1:25" x14ac:dyDescent="0.2">
      <c r="A5273" s="37">
        <f t="shared" si="457"/>
        <v>5271</v>
      </c>
      <c r="B5273" s="38">
        <v>606.54999999999995</v>
      </c>
      <c r="H5273" s="37">
        <f t="shared" si="458"/>
        <v>5271</v>
      </c>
      <c r="I5273" s="42">
        <f t="shared" si="459"/>
        <v>606.66287978863932</v>
      </c>
      <c r="O5273" s="43"/>
      <c r="P5273" s="43"/>
      <c r="X5273" s="37">
        <f t="shared" si="455"/>
        <v>5276</v>
      </c>
      <c r="Y5273" s="38">
        <f t="shared" si="456"/>
        <v>606.79999999999995</v>
      </c>
    </row>
    <row r="5274" spans="1:25" x14ac:dyDescent="0.2">
      <c r="A5274" s="37">
        <f t="shared" si="457"/>
        <v>5272</v>
      </c>
      <c r="B5274" s="38">
        <v>606.6</v>
      </c>
      <c r="H5274" s="37">
        <f t="shared" si="458"/>
        <v>5272</v>
      </c>
      <c r="I5274" s="42">
        <f t="shared" si="459"/>
        <v>606.71281373844113</v>
      </c>
      <c r="O5274" s="43"/>
      <c r="P5274" s="43"/>
      <c r="X5274" s="37">
        <f t="shared" si="455"/>
        <v>5277</v>
      </c>
      <c r="Y5274" s="38">
        <f t="shared" si="456"/>
        <v>606.85</v>
      </c>
    </row>
    <row r="5275" spans="1:25" x14ac:dyDescent="0.2">
      <c r="A5275" s="37">
        <f t="shared" si="457"/>
        <v>5273</v>
      </c>
      <c r="B5275" s="38">
        <v>606.65</v>
      </c>
      <c r="H5275" s="37">
        <f t="shared" si="458"/>
        <v>5273</v>
      </c>
      <c r="I5275" s="42">
        <f t="shared" si="459"/>
        <v>606.76274768824305</v>
      </c>
      <c r="O5275" s="43"/>
      <c r="P5275" s="43"/>
      <c r="X5275" s="37">
        <f t="shared" si="455"/>
        <v>5278</v>
      </c>
      <c r="Y5275" s="38">
        <f t="shared" si="456"/>
        <v>606.9</v>
      </c>
    </row>
    <row r="5276" spans="1:25" x14ac:dyDescent="0.2">
      <c r="A5276" s="37">
        <f t="shared" si="457"/>
        <v>5274</v>
      </c>
      <c r="B5276" s="38">
        <v>606.70000000000005</v>
      </c>
      <c r="H5276" s="37">
        <f t="shared" si="458"/>
        <v>5274</v>
      </c>
      <c r="I5276" s="42">
        <f t="shared" si="459"/>
        <v>606.81268163804486</v>
      </c>
      <c r="O5276" s="43"/>
      <c r="P5276" s="43"/>
      <c r="X5276" s="37">
        <f t="shared" si="455"/>
        <v>5279</v>
      </c>
      <c r="Y5276" s="38">
        <f t="shared" si="456"/>
        <v>606.95000000000005</v>
      </c>
    </row>
    <row r="5277" spans="1:25" x14ac:dyDescent="0.2">
      <c r="A5277" s="37">
        <f t="shared" si="457"/>
        <v>5275</v>
      </c>
      <c r="B5277" s="38">
        <v>606.75</v>
      </c>
      <c r="H5277" s="37">
        <f t="shared" si="458"/>
        <v>5275</v>
      </c>
      <c r="I5277" s="42">
        <f t="shared" si="459"/>
        <v>606.86261558784668</v>
      </c>
      <c r="O5277" s="43"/>
      <c r="P5277" s="43"/>
      <c r="X5277" s="37">
        <f t="shared" si="455"/>
        <v>5280</v>
      </c>
      <c r="Y5277" s="38">
        <f t="shared" si="456"/>
        <v>607</v>
      </c>
    </row>
    <row r="5278" spans="1:25" x14ac:dyDescent="0.2">
      <c r="A5278" s="37">
        <f t="shared" si="457"/>
        <v>5276</v>
      </c>
      <c r="B5278" s="38">
        <v>606.79999999999995</v>
      </c>
      <c r="H5278" s="37">
        <f t="shared" si="458"/>
        <v>5276</v>
      </c>
      <c r="I5278" s="42">
        <f t="shared" si="459"/>
        <v>606.9125495376486</v>
      </c>
      <c r="O5278" s="43"/>
      <c r="P5278" s="43"/>
      <c r="X5278" s="37">
        <f t="shared" si="455"/>
        <v>5281</v>
      </c>
      <c r="Y5278" s="38">
        <f t="shared" si="456"/>
        <v>607.04999999999995</v>
      </c>
    </row>
    <row r="5279" spans="1:25" x14ac:dyDescent="0.2">
      <c r="A5279" s="37">
        <f t="shared" si="457"/>
        <v>5277</v>
      </c>
      <c r="B5279" s="38">
        <v>606.85</v>
      </c>
      <c r="H5279" s="37">
        <f t="shared" si="458"/>
        <v>5277</v>
      </c>
      <c r="I5279" s="42">
        <f t="shared" si="459"/>
        <v>606.96248348745041</v>
      </c>
      <c r="O5279" s="43"/>
      <c r="P5279" s="43"/>
      <c r="X5279" s="37">
        <f t="shared" si="455"/>
        <v>5282</v>
      </c>
      <c r="Y5279" s="38">
        <f t="shared" si="456"/>
        <v>607.1</v>
      </c>
    </row>
    <row r="5280" spans="1:25" x14ac:dyDescent="0.2">
      <c r="A5280" s="37">
        <f t="shared" si="457"/>
        <v>5278</v>
      </c>
      <c r="B5280" s="38">
        <v>606.9</v>
      </c>
      <c r="H5280" s="37">
        <f t="shared" si="458"/>
        <v>5278</v>
      </c>
      <c r="I5280" s="42">
        <f t="shared" si="459"/>
        <v>607.01241743725222</v>
      </c>
      <c r="O5280" s="43"/>
      <c r="P5280" s="43"/>
      <c r="X5280" s="37">
        <f t="shared" si="455"/>
        <v>5283</v>
      </c>
      <c r="Y5280" s="38">
        <f t="shared" si="456"/>
        <v>607.15</v>
      </c>
    </row>
    <row r="5281" spans="1:25" x14ac:dyDescent="0.2">
      <c r="A5281" s="37">
        <f t="shared" si="457"/>
        <v>5279</v>
      </c>
      <c r="B5281" s="38">
        <v>606.95000000000005</v>
      </c>
      <c r="H5281" s="37">
        <f t="shared" si="458"/>
        <v>5279</v>
      </c>
      <c r="I5281" s="42">
        <f t="shared" si="459"/>
        <v>607.06235138705415</v>
      </c>
      <c r="O5281" s="43"/>
      <c r="P5281" s="43"/>
      <c r="X5281" s="37">
        <f t="shared" si="455"/>
        <v>5284</v>
      </c>
      <c r="Y5281" s="38">
        <f t="shared" si="456"/>
        <v>607.20000000000005</v>
      </c>
    </row>
    <row r="5282" spans="1:25" x14ac:dyDescent="0.2">
      <c r="A5282" s="37">
        <f t="shared" si="457"/>
        <v>5280</v>
      </c>
      <c r="B5282" s="38">
        <v>607</v>
      </c>
      <c r="H5282" s="37">
        <f t="shared" si="458"/>
        <v>5280</v>
      </c>
      <c r="I5282" s="42">
        <f t="shared" si="459"/>
        <v>607.11228533685596</v>
      </c>
      <c r="O5282" s="43"/>
      <c r="P5282" s="43"/>
      <c r="X5282" s="37">
        <f t="shared" si="455"/>
        <v>5285</v>
      </c>
      <c r="Y5282" s="38">
        <f t="shared" si="456"/>
        <v>607.25</v>
      </c>
    </row>
    <row r="5283" spans="1:25" x14ac:dyDescent="0.2">
      <c r="A5283" s="37">
        <f t="shared" si="457"/>
        <v>5281</v>
      </c>
      <c r="B5283" s="38">
        <v>607.04999999999995</v>
      </c>
      <c r="H5283" s="37">
        <f t="shared" si="458"/>
        <v>5281</v>
      </c>
      <c r="I5283" s="42">
        <f t="shared" si="459"/>
        <v>607.16221928665777</v>
      </c>
      <c r="O5283" s="43"/>
      <c r="P5283" s="43"/>
      <c r="X5283" s="37">
        <f t="shared" si="455"/>
        <v>5286</v>
      </c>
      <c r="Y5283" s="38">
        <f t="shared" si="456"/>
        <v>607.29999999999995</v>
      </c>
    </row>
    <row r="5284" spans="1:25" x14ac:dyDescent="0.2">
      <c r="A5284" s="37">
        <f t="shared" si="457"/>
        <v>5282</v>
      </c>
      <c r="B5284" s="38">
        <v>607.1</v>
      </c>
      <c r="H5284" s="37">
        <f t="shared" si="458"/>
        <v>5282</v>
      </c>
      <c r="I5284" s="42">
        <f t="shared" si="459"/>
        <v>607.2121532364597</v>
      </c>
      <c r="O5284" s="43"/>
      <c r="P5284" s="43"/>
      <c r="X5284" s="37">
        <f t="shared" si="455"/>
        <v>5287</v>
      </c>
      <c r="Y5284" s="38">
        <f t="shared" si="456"/>
        <v>607.35</v>
      </c>
    </row>
    <row r="5285" spans="1:25" x14ac:dyDescent="0.2">
      <c r="A5285" s="37">
        <f t="shared" si="457"/>
        <v>5283</v>
      </c>
      <c r="B5285" s="38">
        <v>607.15</v>
      </c>
      <c r="H5285" s="37">
        <f t="shared" si="458"/>
        <v>5283</v>
      </c>
      <c r="I5285" s="42">
        <f t="shared" si="459"/>
        <v>607.26208718626151</v>
      </c>
      <c r="O5285" s="43"/>
      <c r="P5285" s="43"/>
      <c r="X5285" s="37">
        <f t="shared" si="455"/>
        <v>5288</v>
      </c>
      <c r="Y5285" s="38">
        <f t="shared" si="456"/>
        <v>607.4</v>
      </c>
    </row>
    <row r="5286" spans="1:25" x14ac:dyDescent="0.2">
      <c r="A5286" s="37">
        <f t="shared" si="457"/>
        <v>5284</v>
      </c>
      <c r="B5286" s="38">
        <v>607.20000000000005</v>
      </c>
      <c r="H5286" s="37">
        <f t="shared" si="458"/>
        <v>5284</v>
      </c>
      <c r="I5286" s="42">
        <f t="shared" si="459"/>
        <v>607.31202113606332</v>
      </c>
      <c r="O5286" s="43"/>
      <c r="P5286" s="43"/>
      <c r="X5286" s="37">
        <f t="shared" si="455"/>
        <v>5289</v>
      </c>
      <c r="Y5286" s="38">
        <f t="shared" si="456"/>
        <v>607.45000000000005</v>
      </c>
    </row>
    <row r="5287" spans="1:25" x14ac:dyDescent="0.2">
      <c r="A5287" s="37">
        <f t="shared" si="457"/>
        <v>5285</v>
      </c>
      <c r="B5287" s="38">
        <v>607.25</v>
      </c>
      <c r="H5287" s="37">
        <f t="shared" si="458"/>
        <v>5285</v>
      </c>
      <c r="I5287" s="42">
        <f t="shared" si="459"/>
        <v>607.36195508586525</v>
      </c>
      <c r="O5287" s="43"/>
      <c r="P5287" s="43"/>
      <c r="X5287" s="37">
        <f t="shared" si="455"/>
        <v>5290</v>
      </c>
      <c r="Y5287" s="38">
        <f t="shared" si="456"/>
        <v>607.5</v>
      </c>
    </row>
    <row r="5288" spans="1:25" x14ac:dyDescent="0.2">
      <c r="A5288" s="37">
        <f t="shared" si="457"/>
        <v>5286</v>
      </c>
      <c r="B5288" s="38">
        <v>607.29999999999995</v>
      </c>
      <c r="H5288" s="37">
        <f t="shared" si="458"/>
        <v>5286</v>
      </c>
      <c r="I5288" s="42">
        <f t="shared" si="459"/>
        <v>607.41188903566706</v>
      </c>
      <c r="O5288" s="43"/>
      <c r="P5288" s="43"/>
      <c r="X5288" s="37">
        <f t="shared" si="455"/>
        <v>5291</v>
      </c>
      <c r="Y5288" s="38">
        <f t="shared" si="456"/>
        <v>607.54999999999995</v>
      </c>
    </row>
    <row r="5289" spans="1:25" x14ac:dyDescent="0.2">
      <c r="A5289" s="37">
        <f t="shared" si="457"/>
        <v>5287</v>
      </c>
      <c r="B5289" s="38">
        <v>607.35</v>
      </c>
      <c r="H5289" s="37">
        <f t="shared" si="458"/>
        <v>5287</v>
      </c>
      <c r="I5289" s="42">
        <f t="shared" si="459"/>
        <v>607.46182298546887</v>
      </c>
      <c r="O5289" s="43"/>
      <c r="P5289" s="43"/>
      <c r="X5289" s="37">
        <f t="shared" si="455"/>
        <v>5292</v>
      </c>
      <c r="Y5289" s="38">
        <f t="shared" si="456"/>
        <v>607.6</v>
      </c>
    </row>
    <row r="5290" spans="1:25" x14ac:dyDescent="0.2">
      <c r="A5290" s="37">
        <f t="shared" si="457"/>
        <v>5288</v>
      </c>
      <c r="B5290" s="38">
        <v>607.4</v>
      </c>
      <c r="H5290" s="37">
        <f t="shared" si="458"/>
        <v>5288</v>
      </c>
      <c r="I5290" s="42">
        <f t="shared" si="459"/>
        <v>607.5117569352708</v>
      </c>
      <c r="O5290" s="43"/>
      <c r="P5290" s="43"/>
      <c r="X5290" s="37">
        <f t="shared" si="455"/>
        <v>5293</v>
      </c>
      <c r="Y5290" s="38">
        <f t="shared" si="456"/>
        <v>607.65</v>
      </c>
    </row>
    <row r="5291" spans="1:25" x14ac:dyDescent="0.2">
      <c r="A5291" s="37">
        <f t="shared" si="457"/>
        <v>5289</v>
      </c>
      <c r="B5291" s="38">
        <v>607.45000000000005</v>
      </c>
      <c r="H5291" s="37">
        <f t="shared" si="458"/>
        <v>5289</v>
      </c>
      <c r="I5291" s="42">
        <f t="shared" si="459"/>
        <v>607.56169088507261</v>
      </c>
      <c r="O5291" s="43"/>
      <c r="P5291" s="43"/>
      <c r="X5291" s="37">
        <f t="shared" si="455"/>
        <v>5294</v>
      </c>
      <c r="Y5291" s="38">
        <f t="shared" si="456"/>
        <v>607.70000000000005</v>
      </c>
    </row>
    <row r="5292" spans="1:25" x14ac:dyDescent="0.2">
      <c r="A5292" s="37">
        <f t="shared" si="457"/>
        <v>5290</v>
      </c>
      <c r="B5292" s="38">
        <v>607.5</v>
      </c>
      <c r="H5292" s="37">
        <f t="shared" si="458"/>
        <v>5290</v>
      </c>
      <c r="I5292" s="42">
        <f t="shared" si="459"/>
        <v>607.61162483487442</v>
      </c>
      <c r="O5292" s="43"/>
      <c r="P5292" s="43"/>
      <c r="X5292" s="37">
        <f t="shared" si="455"/>
        <v>5295</v>
      </c>
      <c r="Y5292" s="38">
        <f t="shared" si="456"/>
        <v>607.75</v>
      </c>
    </row>
    <row r="5293" spans="1:25" x14ac:dyDescent="0.2">
      <c r="A5293" s="37">
        <f t="shared" si="457"/>
        <v>5291</v>
      </c>
      <c r="B5293" s="38">
        <v>607.54999999999995</v>
      </c>
      <c r="H5293" s="37">
        <f t="shared" si="458"/>
        <v>5291</v>
      </c>
      <c r="I5293" s="42">
        <f t="shared" si="459"/>
        <v>607.66155878467634</v>
      </c>
      <c r="O5293" s="43"/>
      <c r="P5293" s="43"/>
      <c r="X5293" s="37">
        <f t="shared" si="455"/>
        <v>5296</v>
      </c>
      <c r="Y5293" s="38">
        <f t="shared" si="456"/>
        <v>607.79999999999995</v>
      </c>
    </row>
    <row r="5294" spans="1:25" x14ac:dyDescent="0.2">
      <c r="A5294" s="37">
        <f t="shared" si="457"/>
        <v>5292</v>
      </c>
      <c r="B5294" s="38">
        <v>607.6</v>
      </c>
      <c r="H5294" s="37">
        <f t="shared" si="458"/>
        <v>5292</v>
      </c>
      <c r="I5294" s="42">
        <f t="shared" si="459"/>
        <v>607.71149273447816</v>
      </c>
      <c r="O5294" s="43"/>
      <c r="P5294" s="43"/>
      <c r="X5294" s="37">
        <f t="shared" si="455"/>
        <v>5297</v>
      </c>
      <c r="Y5294" s="38">
        <f t="shared" si="456"/>
        <v>607.85</v>
      </c>
    </row>
    <row r="5295" spans="1:25" x14ac:dyDescent="0.2">
      <c r="A5295" s="37">
        <f t="shared" si="457"/>
        <v>5293</v>
      </c>
      <c r="B5295" s="38">
        <v>607.65</v>
      </c>
      <c r="H5295" s="37">
        <f t="shared" si="458"/>
        <v>5293</v>
      </c>
      <c r="I5295" s="42">
        <f t="shared" si="459"/>
        <v>607.76142668427997</v>
      </c>
      <c r="O5295" s="43"/>
      <c r="P5295" s="43"/>
      <c r="X5295" s="37">
        <f t="shared" si="455"/>
        <v>5298</v>
      </c>
      <c r="Y5295" s="38">
        <f t="shared" si="456"/>
        <v>607.9</v>
      </c>
    </row>
    <row r="5296" spans="1:25" x14ac:dyDescent="0.2">
      <c r="A5296" s="37">
        <f t="shared" si="457"/>
        <v>5294</v>
      </c>
      <c r="B5296" s="38">
        <v>607.70000000000005</v>
      </c>
      <c r="H5296" s="37">
        <f t="shared" si="458"/>
        <v>5294</v>
      </c>
      <c r="I5296" s="42">
        <f t="shared" si="459"/>
        <v>607.81136063408189</v>
      </c>
      <c r="O5296" s="43"/>
      <c r="P5296" s="43"/>
      <c r="X5296" s="37">
        <f t="shared" si="455"/>
        <v>5299</v>
      </c>
      <c r="Y5296" s="38">
        <f t="shared" si="456"/>
        <v>607.95000000000005</v>
      </c>
    </row>
    <row r="5297" spans="1:25" x14ac:dyDescent="0.2">
      <c r="A5297" s="37">
        <f t="shared" si="457"/>
        <v>5295</v>
      </c>
      <c r="B5297" s="38">
        <v>607.75</v>
      </c>
      <c r="H5297" s="37">
        <f t="shared" si="458"/>
        <v>5295</v>
      </c>
      <c r="I5297" s="42">
        <f t="shared" si="459"/>
        <v>607.8612945838837</v>
      </c>
      <c r="O5297" s="43"/>
      <c r="P5297" s="43"/>
      <c r="X5297" s="37">
        <f t="shared" si="455"/>
        <v>5300</v>
      </c>
      <c r="Y5297" s="38">
        <f t="shared" si="456"/>
        <v>608</v>
      </c>
    </row>
    <row r="5298" spans="1:25" x14ac:dyDescent="0.2">
      <c r="A5298" s="37">
        <f t="shared" si="457"/>
        <v>5296</v>
      </c>
      <c r="B5298" s="38">
        <v>607.79999999999995</v>
      </c>
      <c r="H5298" s="37">
        <f t="shared" si="458"/>
        <v>5296</v>
      </c>
      <c r="I5298" s="42">
        <f t="shared" si="459"/>
        <v>607.91122853368552</v>
      </c>
      <c r="O5298" s="43"/>
      <c r="P5298" s="43"/>
      <c r="X5298" s="37">
        <f t="shared" si="455"/>
        <v>5301</v>
      </c>
      <c r="Y5298" s="38">
        <f t="shared" si="456"/>
        <v>608.04999999999995</v>
      </c>
    </row>
    <row r="5299" spans="1:25" x14ac:dyDescent="0.2">
      <c r="A5299" s="37">
        <f t="shared" si="457"/>
        <v>5297</v>
      </c>
      <c r="B5299" s="38">
        <v>607.85</v>
      </c>
      <c r="H5299" s="37">
        <f t="shared" si="458"/>
        <v>5297</v>
      </c>
      <c r="I5299" s="42">
        <f t="shared" si="459"/>
        <v>607.96116248348744</v>
      </c>
      <c r="O5299" s="43"/>
      <c r="P5299" s="43"/>
      <c r="X5299" s="37">
        <f t="shared" si="455"/>
        <v>5302</v>
      </c>
      <c r="Y5299" s="38">
        <f t="shared" si="456"/>
        <v>608.1</v>
      </c>
    </row>
    <row r="5300" spans="1:25" x14ac:dyDescent="0.2">
      <c r="A5300" s="37">
        <f t="shared" si="457"/>
        <v>5298</v>
      </c>
      <c r="B5300" s="38">
        <v>607.9</v>
      </c>
      <c r="H5300" s="37">
        <f t="shared" si="458"/>
        <v>5298</v>
      </c>
      <c r="I5300" s="42">
        <f t="shared" si="459"/>
        <v>608.01109643328925</v>
      </c>
      <c r="O5300" s="43"/>
      <c r="P5300" s="43"/>
      <c r="X5300" s="37">
        <f t="shared" si="455"/>
        <v>5303</v>
      </c>
      <c r="Y5300" s="38">
        <f t="shared" si="456"/>
        <v>608.15</v>
      </c>
    </row>
    <row r="5301" spans="1:25" x14ac:dyDescent="0.2">
      <c r="A5301" s="37">
        <f t="shared" si="457"/>
        <v>5299</v>
      </c>
      <c r="B5301" s="38">
        <v>607.95000000000005</v>
      </c>
      <c r="H5301" s="37">
        <f t="shared" si="458"/>
        <v>5299</v>
      </c>
      <c r="I5301" s="42">
        <f t="shared" si="459"/>
        <v>608.06103038309107</v>
      </c>
      <c r="O5301" s="43"/>
      <c r="P5301" s="43"/>
      <c r="X5301" s="37">
        <f t="shared" si="455"/>
        <v>5304</v>
      </c>
      <c r="Y5301" s="38">
        <f t="shared" si="456"/>
        <v>608.20000000000005</v>
      </c>
    </row>
    <row r="5302" spans="1:25" x14ac:dyDescent="0.2">
      <c r="A5302" s="37">
        <f t="shared" si="457"/>
        <v>5300</v>
      </c>
      <c r="B5302" s="38">
        <v>608</v>
      </c>
      <c r="H5302" s="37">
        <f t="shared" si="458"/>
        <v>5300</v>
      </c>
      <c r="I5302" s="42">
        <f t="shared" si="459"/>
        <v>608.11096433289299</v>
      </c>
      <c r="O5302" s="43"/>
      <c r="P5302" s="43"/>
      <c r="X5302" s="37">
        <f t="shared" si="455"/>
        <v>5305</v>
      </c>
      <c r="Y5302" s="38">
        <f t="shared" si="456"/>
        <v>608.25</v>
      </c>
    </row>
    <row r="5303" spans="1:25" x14ac:dyDescent="0.2">
      <c r="A5303" s="37">
        <f t="shared" si="457"/>
        <v>5301</v>
      </c>
      <c r="B5303" s="38">
        <v>608.04999999999995</v>
      </c>
      <c r="H5303" s="37">
        <f t="shared" si="458"/>
        <v>5301</v>
      </c>
      <c r="I5303" s="42">
        <f t="shared" si="459"/>
        <v>608.1608982826948</v>
      </c>
      <c r="O5303" s="43"/>
      <c r="P5303" s="43"/>
      <c r="X5303" s="37">
        <f t="shared" si="455"/>
        <v>5306</v>
      </c>
      <c r="Y5303" s="38">
        <f t="shared" si="456"/>
        <v>608.29999999999995</v>
      </c>
    </row>
    <row r="5304" spans="1:25" x14ac:dyDescent="0.2">
      <c r="A5304" s="37">
        <f t="shared" si="457"/>
        <v>5302</v>
      </c>
      <c r="B5304" s="38">
        <v>608.1</v>
      </c>
      <c r="H5304" s="37">
        <f t="shared" si="458"/>
        <v>5302</v>
      </c>
      <c r="I5304" s="42">
        <f t="shared" si="459"/>
        <v>608.21083223249661</v>
      </c>
      <c r="O5304" s="43"/>
      <c r="P5304" s="43"/>
      <c r="X5304" s="37">
        <f t="shared" si="455"/>
        <v>5307</v>
      </c>
      <c r="Y5304" s="38">
        <f t="shared" si="456"/>
        <v>608.35</v>
      </c>
    </row>
    <row r="5305" spans="1:25" x14ac:dyDescent="0.2">
      <c r="A5305" s="37">
        <f t="shared" si="457"/>
        <v>5303</v>
      </c>
      <c r="B5305" s="38">
        <v>608.15</v>
      </c>
      <c r="H5305" s="37">
        <f t="shared" si="458"/>
        <v>5303</v>
      </c>
      <c r="I5305" s="42">
        <f t="shared" si="459"/>
        <v>608.26076618229854</v>
      </c>
      <c r="O5305" s="43"/>
      <c r="P5305" s="43"/>
      <c r="X5305" s="37">
        <f t="shared" si="455"/>
        <v>5308</v>
      </c>
      <c r="Y5305" s="38">
        <f t="shared" si="456"/>
        <v>608.4</v>
      </c>
    </row>
    <row r="5306" spans="1:25" x14ac:dyDescent="0.2">
      <c r="A5306" s="37">
        <f t="shared" si="457"/>
        <v>5304</v>
      </c>
      <c r="B5306" s="38">
        <v>608.20000000000005</v>
      </c>
      <c r="H5306" s="37">
        <f t="shared" si="458"/>
        <v>5304</v>
      </c>
      <c r="I5306" s="42">
        <f t="shared" si="459"/>
        <v>608.31070013210035</v>
      </c>
      <c r="O5306" s="43"/>
      <c r="P5306" s="43"/>
      <c r="X5306" s="37">
        <f t="shared" si="455"/>
        <v>5309</v>
      </c>
      <c r="Y5306" s="38">
        <f t="shared" si="456"/>
        <v>608.45000000000005</v>
      </c>
    </row>
    <row r="5307" spans="1:25" x14ac:dyDescent="0.2">
      <c r="A5307" s="37">
        <f t="shared" si="457"/>
        <v>5305</v>
      </c>
      <c r="B5307" s="38">
        <v>608.25</v>
      </c>
      <c r="H5307" s="37">
        <f t="shared" si="458"/>
        <v>5305</v>
      </c>
      <c r="I5307" s="42">
        <f t="shared" si="459"/>
        <v>608.36063408190216</v>
      </c>
      <c r="O5307" s="43"/>
      <c r="P5307" s="43"/>
      <c r="X5307" s="37">
        <f t="shared" si="455"/>
        <v>5310</v>
      </c>
      <c r="Y5307" s="38">
        <f t="shared" si="456"/>
        <v>608.5</v>
      </c>
    </row>
    <row r="5308" spans="1:25" x14ac:dyDescent="0.2">
      <c r="A5308" s="37">
        <f t="shared" si="457"/>
        <v>5306</v>
      </c>
      <c r="B5308" s="38">
        <v>608.29999999999995</v>
      </c>
      <c r="H5308" s="37">
        <f t="shared" si="458"/>
        <v>5306</v>
      </c>
      <c r="I5308" s="42">
        <f t="shared" si="459"/>
        <v>608.41056803170409</v>
      </c>
      <c r="O5308" s="43"/>
      <c r="P5308" s="43"/>
      <c r="X5308" s="37">
        <f t="shared" si="455"/>
        <v>5311</v>
      </c>
      <c r="Y5308" s="38">
        <f t="shared" si="456"/>
        <v>608.54999999999995</v>
      </c>
    </row>
    <row r="5309" spans="1:25" x14ac:dyDescent="0.2">
      <c r="A5309" s="37">
        <f t="shared" si="457"/>
        <v>5307</v>
      </c>
      <c r="B5309" s="38">
        <v>608.35</v>
      </c>
      <c r="H5309" s="37">
        <f t="shared" si="458"/>
        <v>5307</v>
      </c>
      <c r="I5309" s="42">
        <f t="shared" si="459"/>
        <v>608.4605019815059</v>
      </c>
      <c r="O5309" s="43"/>
      <c r="P5309" s="43"/>
      <c r="X5309" s="37">
        <f t="shared" si="455"/>
        <v>5312</v>
      </c>
      <c r="Y5309" s="38">
        <f t="shared" si="456"/>
        <v>608.6</v>
      </c>
    </row>
    <row r="5310" spans="1:25" x14ac:dyDescent="0.2">
      <c r="A5310" s="37">
        <f t="shared" si="457"/>
        <v>5308</v>
      </c>
      <c r="B5310" s="38">
        <v>608.4</v>
      </c>
      <c r="H5310" s="37">
        <f t="shared" si="458"/>
        <v>5308</v>
      </c>
      <c r="I5310" s="42">
        <f t="shared" si="459"/>
        <v>608.51043593130771</v>
      </c>
      <c r="O5310" s="43"/>
      <c r="P5310" s="43"/>
      <c r="X5310" s="37">
        <f t="shared" si="455"/>
        <v>5313</v>
      </c>
      <c r="Y5310" s="38">
        <f t="shared" si="456"/>
        <v>608.65</v>
      </c>
    </row>
    <row r="5311" spans="1:25" x14ac:dyDescent="0.2">
      <c r="A5311" s="37">
        <f t="shared" si="457"/>
        <v>5309</v>
      </c>
      <c r="B5311" s="38">
        <v>608.45000000000005</v>
      </c>
      <c r="H5311" s="37">
        <f t="shared" si="458"/>
        <v>5309</v>
      </c>
      <c r="I5311" s="42">
        <f t="shared" si="459"/>
        <v>608.56036988110964</v>
      </c>
      <c r="O5311" s="43"/>
      <c r="P5311" s="43"/>
      <c r="X5311" s="37">
        <f t="shared" si="455"/>
        <v>5314</v>
      </c>
      <c r="Y5311" s="38">
        <f t="shared" si="456"/>
        <v>608.70000000000005</v>
      </c>
    </row>
    <row r="5312" spans="1:25" x14ac:dyDescent="0.2">
      <c r="A5312" s="37">
        <f t="shared" si="457"/>
        <v>5310</v>
      </c>
      <c r="B5312" s="38">
        <v>608.5</v>
      </c>
      <c r="H5312" s="37">
        <f t="shared" si="458"/>
        <v>5310</v>
      </c>
      <c r="I5312" s="42">
        <f t="shared" si="459"/>
        <v>608.61030383091145</v>
      </c>
      <c r="O5312" s="43"/>
      <c r="P5312" s="43"/>
      <c r="X5312" s="37">
        <f t="shared" si="455"/>
        <v>5315</v>
      </c>
      <c r="Y5312" s="38">
        <f t="shared" si="456"/>
        <v>608.75</v>
      </c>
    </row>
    <row r="5313" spans="1:25" x14ac:dyDescent="0.2">
      <c r="A5313" s="37">
        <f t="shared" si="457"/>
        <v>5311</v>
      </c>
      <c r="B5313" s="38">
        <v>608.54999999999995</v>
      </c>
      <c r="H5313" s="37">
        <f t="shared" si="458"/>
        <v>5311</v>
      </c>
      <c r="I5313" s="42">
        <f t="shared" si="459"/>
        <v>608.66023778071326</v>
      </c>
      <c r="O5313" s="43"/>
      <c r="P5313" s="43"/>
      <c r="X5313" s="37">
        <f t="shared" si="455"/>
        <v>5316</v>
      </c>
      <c r="Y5313" s="38">
        <f t="shared" si="456"/>
        <v>608.79999999999995</v>
      </c>
    </row>
    <row r="5314" spans="1:25" x14ac:dyDescent="0.2">
      <c r="A5314" s="37">
        <f t="shared" si="457"/>
        <v>5312</v>
      </c>
      <c r="B5314" s="38">
        <v>608.6</v>
      </c>
      <c r="H5314" s="37">
        <f t="shared" si="458"/>
        <v>5312</v>
      </c>
      <c r="I5314" s="42">
        <f t="shared" si="459"/>
        <v>608.71017173051519</v>
      </c>
      <c r="O5314" s="43"/>
      <c r="P5314" s="43"/>
      <c r="X5314" s="37">
        <f t="shared" si="455"/>
        <v>5317</v>
      </c>
      <c r="Y5314" s="38">
        <f t="shared" si="456"/>
        <v>608.85</v>
      </c>
    </row>
    <row r="5315" spans="1:25" x14ac:dyDescent="0.2">
      <c r="A5315" s="37">
        <f t="shared" si="457"/>
        <v>5313</v>
      </c>
      <c r="B5315" s="38">
        <v>608.65</v>
      </c>
      <c r="H5315" s="37">
        <f t="shared" si="458"/>
        <v>5313</v>
      </c>
      <c r="I5315" s="42">
        <f t="shared" si="459"/>
        <v>608.760105680317</v>
      </c>
      <c r="O5315" s="43"/>
      <c r="P5315" s="43"/>
      <c r="X5315" s="37">
        <f t="shared" si="455"/>
        <v>5318</v>
      </c>
      <c r="Y5315" s="38">
        <f t="shared" si="456"/>
        <v>608.9</v>
      </c>
    </row>
    <row r="5316" spans="1:25" x14ac:dyDescent="0.2">
      <c r="A5316" s="37">
        <f t="shared" si="457"/>
        <v>5314</v>
      </c>
      <c r="B5316" s="38">
        <v>608.70000000000005</v>
      </c>
      <c r="H5316" s="37">
        <f t="shared" si="458"/>
        <v>5314</v>
      </c>
      <c r="I5316" s="42">
        <f t="shared" si="459"/>
        <v>608.81003963011881</v>
      </c>
      <c r="O5316" s="43"/>
      <c r="P5316" s="43"/>
      <c r="X5316" s="37">
        <f t="shared" ref="X5316:X5379" si="460">X5315+1</f>
        <v>5319</v>
      </c>
      <c r="Y5316" s="38">
        <f t="shared" si="456"/>
        <v>608.95000000000005</v>
      </c>
    </row>
    <row r="5317" spans="1:25" x14ac:dyDescent="0.2">
      <c r="A5317" s="37">
        <f t="shared" si="457"/>
        <v>5315</v>
      </c>
      <c r="B5317" s="38">
        <v>608.75</v>
      </c>
      <c r="H5317" s="37">
        <f t="shared" si="458"/>
        <v>5315</v>
      </c>
      <c r="I5317" s="42">
        <f t="shared" si="459"/>
        <v>608.85997357992073</v>
      </c>
      <c r="O5317" s="43"/>
      <c r="P5317" s="43"/>
      <c r="X5317" s="37">
        <f t="shared" si="460"/>
        <v>5320</v>
      </c>
      <c r="Y5317" s="38">
        <f t="shared" si="456"/>
        <v>609</v>
      </c>
    </row>
    <row r="5318" spans="1:25" x14ac:dyDescent="0.2">
      <c r="A5318" s="37">
        <f t="shared" si="457"/>
        <v>5316</v>
      </c>
      <c r="B5318" s="38">
        <v>608.79999999999995</v>
      </c>
      <c r="H5318" s="37">
        <f t="shared" si="458"/>
        <v>5316</v>
      </c>
      <c r="I5318" s="42">
        <f t="shared" si="459"/>
        <v>608.90990752972255</v>
      </c>
      <c r="O5318" s="43"/>
      <c r="P5318" s="43"/>
      <c r="X5318" s="37">
        <f t="shared" si="460"/>
        <v>5321</v>
      </c>
      <c r="Y5318" s="38">
        <f t="shared" ref="Y5318:Y5381" si="461">SUM(Y$4997+((Y$5997-Y$4997)*((X5318-X$4997)/(X$5997-X$4997))))</f>
        <v>609.04999999999995</v>
      </c>
    </row>
    <row r="5319" spans="1:25" x14ac:dyDescent="0.2">
      <c r="A5319" s="37">
        <f t="shared" si="457"/>
        <v>5317</v>
      </c>
      <c r="B5319" s="38">
        <v>608.85</v>
      </c>
      <c r="H5319" s="37">
        <f t="shared" si="458"/>
        <v>5317</v>
      </c>
      <c r="I5319" s="42">
        <f t="shared" si="459"/>
        <v>608.95984147952436</v>
      </c>
      <c r="O5319" s="43"/>
      <c r="P5319" s="43"/>
      <c r="X5319" s="37">
        <f t="shared" si="460"/>
        <v>5322</v>
      </c>
      <c r="Y5319" s="38">
        <f t="shared" si="461"/>
        <v>609.1</v>
      </c>
    </row>
    <row r="5320" spans="1:25" x14ac:dyDescent="0.2">
      <c r="A5320" s="37">
        <f t="shared" si="457"/>
        <v>5318</v>
      </c>
      <c r="B5320" s="38">
        <v>608.9</v>
      </c>
      <c r="H5320" s="37">
        <f t="shared" si="458"/>
        <v>5318</v>
      </c>
      <c r="I5320" s="42">
        <f t="shared" si="459"/>
        <v>609.00977542932628</v>
      </c>
      <c r="O5320" s="43"/>
      <c r="P5320" s="43"/>
      <c r="X5320" s="37">
        <f t="shared" si="460"/>
        <v>5323</v>
      </c>
      <c r="Y5320" s="38">
        <f t="shared" si="461"/>
        <v>609.15</v>
      </c>
    </row>
    <row r="5321" spans="1:25" x14ac:dyDescent="0.2">
      <c r="A5321" s="37">
        <f t="shared" ref="A5321:A5384" si="462">A5320+1</f>
        <v>5319</v>
      </c>
      <c r="B5321" s="38">
        <v>608.95000000000005</v>
      </c>
      <c r="H5321" s="37">
        <f t="shared" ref="H5321:H5384" si="463">H5320+1</f>
        <v>5319</v>
      </c>
      <c r="I5321" s="42">
        <f t="shared" si="459"/>
        <v>609.05970937912809</v>
      </c>
      <c r="O5321" s="43"/>
      <c r="P5321" s="43"/>
      <c r="X5321" s="37">
        <f t="shared" si="460"/>
        <v>5324</v>
      </c>
      <c r="Y5321" s="38">
        <f t="shared" si="461"/>
        <v>609.20000000000005</v>
      </c>
    </row>
    <row r="5322" spans="1:25" x14ac:dyDescent="0.2">
      <c r="A5322" s="37">
        <f t="shared" si="462"/>
        <v>5320</v>
      </c>
      <c r="B5322" s="38">
        <v>609</v>
      </c>
      <c r="H5322" s="37">
        <f t="shared" si="463"/>
        <v>5320</v>
      </c>
      <c r="I5322" s="42">
        <f t="shared" si="459"/>
        <v>609.10964332892991</v>
      </c>
      <c r="O5322" s="43"/>
      <c r="P5322" s="43"/>
      <c r="X5322" s="37">
        <f t="shared" si="460"/>
        <v>5325</v>
      </c>
      <c r="Y5322" s="38">
        <f t="shared" si="461"/>
        <v>609.25</v>
      </c>
    </row>
    <row r="5323" spans="1:25" x14ac:dyDescent="0.2">
      <c r="A5323" s="37">
        <f t="shared" si="462"/>
        <v>5321</v>
      </c>
      <c r="B5323" s="38">
        <v>609.04999999999995</v>
      </c>
      <c r="H5323" s="37">
        <f t="shared" si="463"/>
        <v>5321</v>
      </c>
      <c r="I5323" s="42">
        <f t="shared" si="459"/>
        <v>609.15957727873183</v>
      </c>
      <c r="O5323" s="43"/>
      <c r="P5323" s="43"/>
      <c r="X5323" s="37">
        <f t="shared" si="460"/>
        <v>5326</v>
      </c>
      <c r="Y5323" s="38">
        <f t="shared" si="461"/>
        <v>609.29999999999995</v>
      </c>
    </row>
    <row r="5324" spans="1:25" x14ac:dyDescent="0.2">
      <c r="A5324" s="37">
        <f t="shared" si="462"/>
        <v>5322</v>
      </c>
      <c r="B5324" s="38">
        <v>609.1</v>
      </c>
      <c r="H5324" s="37">
        <f t="shared" si="463"/>
        <v>5322</v>
      </c>
      <c r="I5324" s="42">
        <f t="shared" ref="I5324:I5387" si="464">SUM($F$49+(($F$50-$F$49)*((H5324-$E$49)/($E$50-$E$49))))</f>
        <v>609.20951122853364</v>
      </c>
      <c r="O5324" s="43"/>
      <c r="P5324" s="43"/>
      <c r="X5324" s="37">
        <f t="shared" si="460"/>
        <v>5327</v>
      </c>
      <c r="Y5324" s="38">
        <f t="shared" si="461"/>
        <v>609.35</v>
      </c>
    </row>
    <row r="5325" spans="1:25" x14ac:dyDescent="0.2">
      <c r="A5325" s="37">
        <f t="shared" si="462"/>
        <v>5323</v>
      </c>
      <c r="B5325" s="38">
        <v>609.15</v>
      </c>
      <c r="H5325" s="37">
        <f t="shared" si="463"/>
        <v>5323</v>
      </c>
      <c r="I5325" s="42">
        <f t="shared" si="464"/>
        <v>609.25944517833545</v>
      </c>
      <c r="O5325" s="43"/>
      <c r="P5325" s="43"/>
      <c r="X5325" s="37">
        <f t="shared" si="460"/>
        <v>5328</v>
      </c>
      <c r="Y5325" s="38">
        <f t="shared" si="461"/>
        <v>609.4</v>
      </c>
    </row>
    <row r="5326" spans="1:25" x14ac:dyDescent="0.2">
      <c r="A5326" s="37">
        <f t="shared" si="462"/>
        <v>5324</v>
      </c>
      <c r="B5326" s="38">
        <v>609.20000000000005</v>
      </c>
      <c r="H5326" s="37">
        <f t="shared" si="463"/>
        <v>5324</v>
      </c>
      <c r="I5326" s="42">
        <f t="shared" si="464"/>
        <v>609.30937912813738</v>
      </c>
      <c r="O5326" s="43"/>
      <c r="P5326" s="43"/>
      <c r="X5326" s="37">
        <f t="shared" si="460"/>
        <v>5329</v>
      </c>
      <c r="Y5326" s="38">
        <f t="shared" si="461"/>
        <v>609.45000000000005</v>
      </c>
    </row>
    <row r="5327" spans="1:25" x14ac:dyDescent="0.2">
      <c r="A5327" s="37">
        <f t="shared" si="462"/>
        <v>5325</v>
      </c>
      <c r="B5327" s="38">
        <v>609.25</v>
      </c>
      <c r="H5327" s="37">
        <f t="shared" si="463"/>
        <v>5325</v>
      </c>
      <c r="I5327" s="42">
        <f t="shared" si="464"/>
        <v>609.35931307793919</v>
      </c>
      <c r="O5327" s="43"/>
      <c r="P5327" s="43"/>
      <c r="X5327" s="37">
        <f t="shared" si="460"/>
        <v>5330</v>
      </c>
      <c r="Y5327" s="38">
        <f t="shared" si="461"/>
        <v>609.5</v>
      </c>
    </row>
    <row r="5328" spans="1:25" x14ac:dyDescent="0.2">
      <c r="A5328" s="37">
        <f t="shared" si="462"/>
        <v>5326</v>
      </c>
      <c r="B5328" s="38">
        <v>609.29999999999995</v>
      </c>
      <c r="H5328" s="37">
        <f t="shared" si="463"/>
        <v>5326</v>
      </c>
      <c r="I5328" s="42">
        <f t="shared" si="464"/>
        <v>609.409247027741</v>
      </c>
      <c r="O5328" s="43"/>
      <c r="P5328" s="43"/>
      <c r="X5328" s="37">
        <f t="shared" si="460"/>
        <v>5331</v>
      </c>
      <c r="Y5328" s="38">
        <f t="shared" si="461"/>
        <v>609.54999999999995</v>
      </c>
    </row>
    <row r="5329" spans="1:25" x14ac:dyDescent="0.2">
      <c r="A5329" s="37">
        <f t="shared" si="462"/>
        <v>5327</v>
      </c>
      <c r="B5329" s="38">
        <v>609.35</v>
      </c>
      <c r="H5329" s="37">
        <f t="shared" si="463"/>
        <v>5327</v>
      </c>
      <c r="I5329" s="42">
        <f t="shared" si="464"/>
        <v>609.45918097754293</v>
      </c>
      <c r="O5329" s="43"/>
      <c r="P5329" s="43"/>
      <c r="X5329" s="37">
        <f t="shared" si="460"/>
        <v>5332</v>
      </c>
      <c r="Y5329" s="38">
        <f t="shared" si="461"/>
        <v>609.6</v>
      </c>
    </row>
    <row r="5330" spans="1:25" x14ac:dyDescent="0.2">
      <c r="A5330" s="37">
        <f t="shared" si="462"/>
        <v>5328</v>
      </c>
      <c r="B5330" s="38">
        <v>609.4</v>
      </c>
      <c r="H5330" s="37">
        <f t="shared" si="463"/>
        <v>5328</v>
      </c>
      <c r="I5330" s="42">
        <f t="shared" si="464"/>
        <v>609.50911492734474</v>
      </c>
      <c r="O5330" s="43"/>
      <c r="P5330" s="43"/>
      <c r="X5330" s="37">
        <f t="shared" si="460"/>
        <v>5333</v>
      </c>
      <c r="Y5330" s="38">
        <f t="shared" si="461"/>
        <v>609.65</v>
      </c>
    </row>
    <row r="5331" spans="1:25" x14ac:dyDescent="0.2">
      <c r="A5331" s="37">
        <f t="shared" si="462"/>
        <v>5329</v>
      </c>
      <c r="B5331" s="38">
        <v>609.45000000000005</v>
      </c>
      <c r="H5331" s="37">
        <f t="shared" si="463"/>
        <v>5329</v>
      </c>
      <c r="I5331" s="42">
        <f t="shared" si="464"/>
        <v>609.55904887714655</v>
      </c>
      <c r="O5331" s="43"/>
      <c r="P5331" s="43"/>
      <c r="X5331" s="37">
        <f t="shared" si="460"/>
        <v>5334</v>
      </c>
      <c r="Y5331" s="38">
        <f t="shared" si="461"/>
        <v>609.70000000000005</v>
      </c>
    </row>
    <row r="5332" spans="1:25" x14ac:dyDescent="0.2">
      <c r="A5332" s="37">
        <f t="shared" si="462"/>
        <v>5330</v>
      </c>
      <c r="B5332" s="38">
        <v>609.5</v>
      </c>
      <c r="H5332" s="37">
        <f t="shared" si="463"/>
        <v>5330</v>
      </c>
      <c r="I5332" s="42">
        <f t="shared" si="464"/>
        <v>609.60898282694848</v>
      </c>
      <c r="O5332" s="43"/>
      <c r="P5332" s="43"/>
      <c r="X5332" s="37">
        <f t="shared" si="460"/>
        <v>5335</v>
      </c>
      <c r="Y5332" s="38">
        <f t="shared" si="461"/>
        <v>609.75</v>
      </c>
    </row>
    <row r="5333" spans="1:25" x14ac:dyDescent="0.2">
      <c r="A5333" s="37">
        <f t="shared" si="462"/>
        <v>5331</v>
      </c>
      <c r="B5333" s="38">
        <v>609.54999999999995</v>
      </c>
      <c r="H5333" s="37">
        <f t="shared" si="463"/>
        <v>5331</v>
      </c>
      <c r="I5333" s="42">
        <f t="shared" si="464"/>
        <v>609.65891677675029</v>
      </c>
      <c r="O5333" s="43"/>
      <c r="P5333" s="43"/>
      <c r="X5333" s="37">
        <f t="shared" si="460"/>
        <v>5336</v>
      </c>
      <c r="Y5333" s="38">
        <f t="shared" si="461"/>
        <v>609.79999999999995</v>
      </c>
    </row>
    <row r="5334" spans="1:25" x14ac:dyDescent="0.2">
      <c r="A5334" s="37">
        <f t="shared" si="462"/>
        <v>5332</v>
      </c>
      <c r="B5334" s="38">
        <v>609.6</v>
      </c>
      <c r="H5334" s="37">
        <f t="shared" si="463"/>
        <v>5332</v>
      </c>
      <c r="I5334" s="42">
        <f t="shared" si="464"/>
        <v>609.7088507265521</v>
      </c>
      <c r="O5334" s="43"/>
      <c r="P5334" s="43"/>
      <c r="X5334" s="37">
        <f t="shared" si="460"/>
        <v>5337</v>
      </c>
      <c r="Y5334" s="38">
        <f t="shared" si="461"/>
        <v>609.85</v>
      </c>
    </row>
    <row r="5335" spans="1:25" x14ac:dyDescent="0.2">
      <c r="A5335" s="37">
        <f t="shared" si="462"/>
        <v>5333</v>
      </c>
      <c r="B5335" s="38">
        <v>609.65</v>
      </c>
      <c r="H5335" s="37">
        <f t="shared" si="463"/>
        <v>5333</v>
      </c>
      <c r="I5335" s="42">
        <f t="shared" si="464"/>
        <v>609.75878467635403</v>
      </c>
      <c r="O5335" s="43"/>
      <c r="P5335" s="43"/>
      <c r="X5335" s="37">
        <f t="shared" si="460"/>
        <v>5338</v>
      </c>
      <c r="Y5335" s="38">
        <f t="shared" si="461"/>
        <v>609.9</v>
      </c>
    </row>
    <row r="5336" spans="1:25" x14ac:dyDescent="0.2">
      <c r="A5336" s="37">
        <f t="shared" si="462"/>
        <v>5334</v>
      </c>
      <c r="B5336" s="38">
        <v>609.70000000000005</v>
      </c>
      <c r="H5336" s="37">
        <f t="shared" si="463"/>
        <v>5334</v>
      </c>
      <c r="I5336" s="42">
        <f t="shared" si="464"/>
        <v>609.80871862615584</v>
      </c>
      <c r="O5336" s="43"/>
      <c r="P5336" s="43"/>
      <c r="X5336" s="37">
        <f t="shared" si="460"/>
        <v>5339</v>
      </c>
      <c r="Y5336" s="38">
        <f t="shared" si="461"/>
        <v>609.95000000000005</v>
      </c>
    </row>
    <row r="5337" spans="1:25" x14ac:dyDescent="0.2">
      <c r="A5337" s="37">
        <f t="shared" si="462"/>
        <v>5335</v>
      </c>
      <c r="B5337" s="38">
        <v>609.75</v>
      </c>
      <c r="H5337" s="37">
        <f t="shared" si="463"/>
        <v>5335</v>
      </c>
      <c r="I5337" s="42">
        <f t="shared" si="464"/>
        <v>609.85865257595765</v>
      </c>
      <c r="O5337" s="43"/>
      <c r="P5337" s="43"/>
      <c r="X5337" s="37">
        <f t="shared" si="460"/>
        <v>5340</v>
      </c>
      <c r="Y5337" s="38">
        <f t="shared" si="461"/>
        <v>610</v>
      </c>
    </row>
    <row r="5338" spans="1:25" x14ac:dyDescent="0.2">
      <c r="A5338" s="37">
        <f t="shared" si="462"/>
        <v>5336</v>
      </c>
      <c r="B5338" s="38">
        <v>609.79999999999995</v>
      </c>
      <c r="H5338" s="37">
        <f t="shared" si="463"/>
        <v>5336</v>
      </c>
      <c r="I5338" s="42">
        <f t="shared" si="464"/>
        <v>609.90858652575957</v>
      </c>
      <c r="O5338" s="43"/>
      <c r="P5338" s="43"/>
      <c r="X5338" s="37">
        <f t="shared" si="460"/>
        <v>5341</v>
      </c>
      <c r="Y5338" s="38">
        <f t="shared" si="461"/>
        <v>610.04999999999995</v>
      </c>
    </row>
    <row r="5339" spans="1:25" x14ac:dyDescent="0.2">
      <c r="A5339" s="37">
        <f t="shared" si="462"/>
        <v>5337</v>
      </c>
      <c r="B5339" s="38">
        <v>609.85</v>
      </c>
      <c r="H5339" s="37">
        <f t="shared" si="463"/>
        <v>5337</v>
      </c>
      <c r="I5339" s="42">
        <f t="shared" si="464"/>
        <v>609.95852047556139</v>
      </c>
      <c r="O5339" s="43"/>
      <c r="P5339" s="43"/>
      <c r="X5339" s="37">
        <f t="shared" si="460"/>
        <v>5342</v>
      </c>
      <c r="Y5339" s="38">
        <f t="shared" si="461"/>
        <v>610.1</v>
      </c>
    </row>
    <row r="5340" spans="1:25" x14ac:dyDescent="0.2">
      <c r="A5340" s="37">
        <f t="shared" si="462"/>
        <v>5338</v>
      </c>
      <c r="B5340" s="38">
        <v>609.9</v>
      </c>
      <c r="H5340" s="37">
        <f t="shared" si="463"/>
        <v>5338</v>
      </c>
      <c r="I5340" s="42">
        <f t="shared" si="464"/>
        <v>610.0084544253632</v>
      </c>
      <c r="O5340" s="43"/>
      <c r="P5340" s="43"/>
      <c r="X5340" s="37">
        <f t="shared" si="460"/>
        <v>5343</v>
      </c>
      <c r="Y5340" s="38">
        <f t="shared" si="461"/>
        <v>610.15</v>
      </c>
    </row>
    <row r="5341" spans="1:25" x14ac:dyDescent="0.2">
      <c r="A5341" s="37">
        <f t="shared" si="462"/>
        <v>5339</v>
      </c>
      <c r="B5341" s="38">
        <v>609.95000000000005</v>
      </c>
      <c r="H5341" s="37">
        <f t="shared" si="463"/>
        <v>5339</v>
      </c>
      <c r="I5341" s="42">
        <f t="shared" si="464"/>
        <v>610.05838837516512</v>
      </c>
      <c r="O5341" s="43"/>
      <c r="P5341" s="43"/>
      <c r="X5341" s="37">
        <f t="shared" si="460"/>
        <v>5344</v>
      </c>
      <c r="Y5341" s="38">
        <f t="shared" si="461"/>
        <v>610.20000000000005</v>
      </c>
    </row>
    <row r="5342" spans="1:25" x14ac:dyDescent="0.2">
      <c r="A5342" s="37">
        <f t="shared" si="462"/>
        <v>5340</v>
      </c>
      <c r="B5342" s="38">
        <v>610</v>
      </c>
      <c r="H5342" s="37">
        <f t="shared" si="463"/>
        <v>5340</v>
      </c>
      <c r="I5342" s="42">
        <f t="shared" si="464"/>
        <v>610.10832232496693</v>
      </c>
      <c r="O5342" s="43"/>
      <c r="P5342" s="43"/>
      <c r="X5342" s="37">
        <f t="shared" si="460"/>
        <v>5345</v>
      </c>
      <c r="Y5342" s="38">
        <f t="shared" si="461"/>
        <v>610.25</v>
      </c>
    </row>
    <row r="5343" spans="1:25" x14ac:dyDescent="0.2">
      <c r="A5343" s="37">
        <f t="shared" si="462"/>
        <v>5341</v>
      </c>
      <c r="B5343" s="38">
        <v>610.04999999999995</v>
      </c>
      <c r="H5343" s="37">
        <f t="shared" si="463"/>
        <v>5341</v>
      </c>
      <c r="I5343" s="42">
        <f t="shared" si="464"/>
        <v>610.15825627476875</v>
      </c>
      <c r="O5343" s="43"/>
      <c r="P5343" s="43"/>
      <c r="X5343" s="37">
        <f t="shared" si="460"/>
        <v>5346</v>
      </c>
      <c r="Y5343" s="38">
        <f t="shared" si="461"/>
        <v>610.29999999999995</v>
      </c>
    </row>
    <row r="5344" spans="1:25" x14ac:dyDescent="0.2">
      <c r="A5344" s="37">
        <f t="shared" si="462"/>
        <v>5342</v>
      </c>
      <c r="B5344" s="38">
        <v>610.1</v>
      </c>
      <c r="H5344" s="37">
        <f t="shared" si="463"/>
        <v>5342</v>
      </c>
      <c r="I5344" s="42">
        <f t="shared" si="464"/>
        <v>610.20819022457067</v>
      </c>
      <c r="O5344" s="43"/>
      <c r="P5344" s="43"/>
      <c r="X5344" s="37">
        <f t="shared" si="460"/>
        <v>5347</v>
      </c>
      <c r="Y5344" s="38">
        <f t="shared" si="461"/>
        <v>610.35</v>
      </c>
    </row>
    <row r="5345" spans="1:25" x14ac:dyDescent="0.2">
      <c r="A5345" s="37">
        <f t="shared" si="462"/>
        <v>5343</v>
      </c>
      <c r="B5345" s="38">
        <v>610.15</v>
      </c>
      <c r="H5345" s="37">
        <f t="shared" si="463"/>
        <v>5343</v>
      </c>
      <c r="I5345" s="42">
        <f t="shared" si="464"/>
        <v>610.25812417437248</v>
      </c>
      <c r="O5345" s="43"/>
      <c r="P5345" s="43"/>
      <c r="X5345" s="37">
        <f t="shared" si="460"/>
        <v>5348</v>
      </c>
      <c r="Y5345" s="38">
        <f t="shared" si="461"/>
        <v>610.4</v>
      </c>
    </row>
    <row r="5346" spans="1:25" x14ac:dyDescent="0.2">
      <c r="A5346" s="37">
        <f t="shared" si="462"/>
        <v>5344</v>
      </c>
      <c r="B5346" s="38">
        <v>610.20000000000005</v>
      </c>
      <c r="H5346" s="37">
        <f t="shared" si="463"/>
        <v>5344</v>
      </c>
      <c r="I5346" s="42">
        <f t="shared" si="464"/>
        <v>610.30805812417429</v>
      </c>
      <c r="O5346" s="43"/>
      <c r="P5346" s="43"/>
      <c r="X5346" s="37">
        <f t="shared" si="460"/>
        <v>5349</v>
      </c>
      <c r="Y5346" s="38">
        <f t="shared" si="461"/>
        <v>610.45000000000005</v>
      </c>
    </row>
    <row r="5347" spans="1:25" x14ac:dyDescent="0.2">
      <c r="A5347" s="37">
        <f t="shared" si="462"/>
        <v>5345</v>
      </c>
      <c r="B5347" s="38">
        <v>610.25</v>
      </c>
      <c r="H5347" s="37">
        <f t="shared" si="463"/>
        <v>5345</v>
      </c>
      <c r="I5347" s="42">
        <f t="shared" si="464"/>
        <v>610.35799207397622</v>
      </c>
      <c r="O5347" s="43"/>
      <c r="P5347" s="43"/>
      <c r="X5347" s="37">
        <f t="shared" si="460"/>
        <v>5350</v>
      </c>
      <c r="Y5347" s="38">
        <f t="shared" si="461"/>
        <v>610.5</v>
      </c>
    </row>
    <row r="5348" spans="1:25" x14ac:dyDescent="0.2">
      <c r="A5348" s="37">
        <f t="shared" si="462"/>
        <v>5346</v>
      </c>
      <c r="B5348" s="38">
        <v>610.29999999999995</v>
      </c>
      <c r="H5348" s="37">
        <f t="shared" si="463"/>
        <v>5346</v>
      </c>
      <c r="I5348" s="42">
        <f t="shared" si="464"/>
        <v>610.40792602377803</v>
      </c>
      <c r="O5348" s="43"/>
      <c r="P5348" s="43"/>
      <c r="X5348" s="37">
        <f t="shared" si="460"/>
        <v>5351</v>
      </c>
      <c r="Y5348" s="38">
        <f t="shared" si="461"/>
        <v>610.54999999999995</v>
      </c>
    </row>
    <row r="5349" spans="1:25" x14ac:dyDescent="0.2">
      <c r="A5349" s="37">
        <f t="shared" si="462"/>
        <v>5347</v>
      </c>
      <c r="B5349" s="38">
        <v>610.35</v>
      </c>
      <c r="H5349" s="37">
        <f t="shared" si="463"/>
        <v>5347</v>
      </c>
      <c r="I5349" s="42">
        <f t="shared" si="464"/>
        <v>610.45785997357984</v>
      </c>
      <c r="O5349" s="43"/>
      <c r="P5349" s="43"/>
      <c r="X5349" s="37">
        <f t="shared" si="460"/>
        <v>5352</v>
      </c>
      <c r="Y5349" s="38">
        <f t="shared" si="461"/>
        <v>610.6</v>
      </c>
    </row>
    <row r="5350" spans="1:25" x14ac:dyDescent="0.2">
      <c r="A5350" s="37">
        <f t="shared" si="462"/>
        <v>5348</v>
      </c>
      <c r="B5350" s="38">
        <v>610.4</v>
      </c>
      <c r="H5350" s="37">
        <f t="shared" si="463"/>
        <v>5348</v>
      </c>
      <c r="I5350" s="42">
        <f t="shared" si="464"/>
        <v>610.50779392338177</v>
      </c>
      <c r="O5350" s="43"/>
      <c r="P5350" s="43"/>
      <c r="X5350" s="37">
        <f t="shared" si="460"/>
        <v>5353</v>
      </c>
      <c r="Y5350" s="38">
        <f t="shared" si="461"/>
        <v>610.65</v>
      </c>
    </row>
    <row r="5351" spans="1:25" x14ac:dyDescent="0.2">
      <c r="A5351" s="37">
        <f t="shared" si="462"/>
        <v>5349</v>
      </c>
      <c r="B5351" s="38">
        <v>610.45000000000005</v>
      </c>
      <c r="H5351" s="37">
        <f t="shared" si="463"/>
        <v>5349</v>
      </c>
      <c r="I5351" s="42">
        <f t="shared" si="464"/>
        <v>610.55772787318358</v>
      </c>
      <c r="O5351" s="43"/>
      <c r="P5351" s="43"/>
      <c r="X5351" s="37">
        <f t="shared" si="460"/>
        <v>5354</v>
      </c>
      <c r="Y5351" s="38">
        <f t="shared" si="461"/>
        <v>610.70000000000005</v>
      </c>
    </row>
    <row r="5352" spans="1:25" x14ac:dyDescent="0.2">
      <c r="A5352" s="37">
        <f t="shared" si="462"/>
        <v>5350</v>
      </c>
      <c r="B5352" s="38">
        <v>610.5</v>
      </c>
      <c r="H5352" s="37">
        <f t="shared" si="463"/>
        <v>5350</v>
      </c>
      <c r="I5352" s="42">
        <f t="shared" si="464"/>
        <v>610.60766182298539</v>
      </c>
      <c r="O5352" s="43"/>
      <c r="P5352" s="43"/>
      <c r="X5352" s="37">
        <f t="shared" si="460"/>
        <v>5355</v>
      </c>
      <c r="Y5352" s="38">
        <f t="shared" si="461"/>
        <v>610.75</v>
      </c>
    </row>
    <row r="5353" spans="1:25" x14ac:dyDescent="0.2">
      <c r="A5353" s="37">
        <f t="shared" si="462"/>
        <v>5351</v>
      </c>
      <c r="B5353" s="38">
        <v>610.54999999999995</v>
      </c>
      <c r="H5353" s="37">
        <f t="shared" si="463"/>
        <v>5351</v>
      </c>
      <c r="I5353" s="42">
        <f t="shared" si="464"/>
        <v>610.65759577278732</v>
      </c>
      <c r="O5353" s="43"/>
      <c r="P5353" s="43"/>
      <c r="X5353" s="37">
        <f t="shared" si="460"/>
        <v>5356</v>
      </c>
      <c r="Y5353" s="38">
        <f t="shared" si="461"/>
        <v>610.79999999999995</v>
      </c>
    </row>
    <row r="5354" spans="1:25" x14ac:dyDescent="0.2">
      <c r="A5354" s="37">
        <f t="shared" si="462"/>
        <v>5352</v>
      </c>
      <c r="B5354" s="38">
        <v>610.6</v>
      </c>
      <c r="H5354" s="37">
        <f t="shared" si="463"/>
        <v>5352</v>
      </c>
      <c r="I5354" s="42">
        <f t="shared" si="464"/>
        <v>610.70752972258913</v>
      </c>
      <c r="O5354" s="43"/>
      <c r="P5354" s="43"/>
      <c r="X5354" s="37">
        <f t="shared" si="460"/>
        <v>5357</v>
      </c>
      <c r="Y5354" s="38">
        <f t="shared" si="461"/>
        <v>610.85</v>
      </c>
    </row>
    <row r="5355" spans="1:25" x14ac:dyDescent="0.2">
      <c r="A5355" s="37">
        <f t="shared" si="462"/>
        <v>5353</v>
      </c>
      <c r="B5355" s="38">
        <v>610.65</v>
      </c>
      <c r="H5355" s="37">
        <f t="shared" si="463"/>
        <v>5353</v>
      </c>
      <c r="I5355" s="42">
        <f t="shared" si="464"/>
        <v>610.75746367239094</v>
      </c>
      <c r="O5355" s="43"/>
      <c r="P5355" s="43"/>
      <c r="X5355" s="37">
        <f t="shared" si="460"/>
        <v>5358</v>
      </c>
      <c r="Y5355" s="38">
        <f t="shared" si="461"/>
        <v>610.9</v>
      </c>
    </row>
    <row r="5356" spans="1:25" x14ac:dyDescent="0.2">
      <c r="A5356" s="37">
        <f t="shared" si="462"/>
        <v>5354</v>
      </c>
      <c r="B5356" s="38">
        <v>610.70000000000005</v>
      </c>
      <c r="H5356" s="37">
        <f t="shared" si="463"/>
        <v>5354</v>
      </c>
      <c r="I5356" s="42">
        <f t="shared" si="464"/>
        <v>610.80739762219287</v>
      </c>
      <c r="O5356" s="43"/>
      <c r="P5356" s="43"/>
      <c r="X5356" s="37">
        <f t="shared" si="460"/>
        <v>5359</v>
      </c>
      <c r="Y5356" s="38">
        <f t="shared" si="461"/>
        <v>610.95000000000005</v>
      </c>
    </row>
    <row r="5357" spans="1:25" x14ac:dyDescent="0.2">
      <c r="A5357" s="37">
        <f t="shared" si="462"/>
        <v>5355</v>
      </c>
      <c r="B5357" s="38">
        <v>610.75</v>
      </c>
      <c r="H5357" s="37">
        <f t="shared" si="463"/>
        <v>5355</v>
      </c>
      <c r="I5357" s="42">
        <f t="shared" si="464"/>
        <v>610.85733157199468</v>
      </c>
      <c r="O5357" s="43"/>
      <c r="P5357" s="43"/>
      <c r="X5357" s="37">
        <f t="shared" si="460"/>
        <v>5360</v>
      </c>
      <c r="Y5357" s="38">
        <f t="shared" si="461"/>
        <v>611</v>
      </c>
    </row>
    <row r="5358" spans="1:25" x14ac:dyDescent="0.2">
      <c r="A5358" s="37">
        <f t="shared" si="462"/>
        <v>5356</v>
      </c>
      <c r="B5358" s="38">
        <v>610.79999999999995</v>
      </c>
      <c r="H5358" s="37">
        <f t="shared" si="463"/>
        <v>5356</v>
      </c>
      <c r="I5358" s="42">
        <f t="shared" si="464"/>
        <v>610.90726552179649</v>
      </c>
      <c r="O5358" s="43"/>
      <c r="P5358" s="43"/>
      <c r="X5358" s="37">
        <f t="shared" si="460"/>
        <v>5361</v>
      </c>
      <c r="Y5358" s="38">
        <f t="shared" si="461"/>
        <v>611.04999999999995</v>
      </c>
    </row>
    <row r="5359" spans="1:25" x14ac:dyDescent="0.2">
      <c r="A5359" s="37">
        <f t="shared" si="462"/>
        <v>5357</v>
      </c>
      <c r="B5359" s="38">
        <v>610.85</v>
      </c>
      <c r="H5359" s="37">
        <f t="shared" si="463"/>
        <v>5357</v>
      </c>
      <c r="I5359" s="42">
        <f t="shared" si="464"/>
        <v>610.95719947159841</v>
      </c>
      <c r="O5359" s="43"/>
      <c r="P5359" s="43"/>
      <c r="X5359" s="37">
        <f t="shared" si="460"/>
        <v>5362</v>
      </c>
      <c r="Y5359" s="38">
        <f t="shared" si="461"/>
        <v>611.1</v>
      </c>
    </row>
    <row r="5360" spans="1:25" x14ac:dyDescent="0.2">
      <c r="A5360" s="37">
        <f t="shared" si="462"/>
        <v>5358</v>
      </c>
      <c r="B5360" s="38">
        <v>610.9</v>
      </c>
      <c r="H5360" s="37">
        <f t="shared" si="463"/>
        <v>5358</v>
      </c>
      <c r="I5360" s="42">
        <f t="shared" si="464"/>
        <v>611.00713342140023</v>
      </c>
      <c r="O5360" s="43"/>
      <c r="P5360" s="43"/>
      <c r="X5360" s="37">
        <f t="shared" si="460"/>
        <v>5363</v>
      </c>
      <c r="Y5360" s="38">
        <f t="shared" si="461"/>
        <v>611.15</v>
      </c>
    </row>
    <row r="5361" spans="1:25" x14ac:dyDescent="0.2">
      <c r="A5361" s="37">
        <f t="shared" si="462"/>
        <v>5359</v>
      </c>
      <c r="B5361" s="38">
        <v>610.95000000000005</v>
      </c>
      <c r="H5361" s="37">
        <f t="shared" si="463"/>
        <v>5359</v>
      </c>
      <c r="I5361" s="42">
        <f t="shared" si="464"/>
        <v>611.05706737120204</v>
      </c>
      <c r="O5361" s="43"/>
      <c r="P5361" s="43"/>
      <c r="X5361" s="37">
        <f t="shared" si="460"/>
        <v>5364</v>
      </c>
      <c r="Y5361" s="38">
        <f t="shared" si="461"/>
        <v>611.20000000000005</v>
      </c>
    </row>
    <row r="5362" spans="1:25" x14ac:dyDescent="0.2">
      <c r="A5362" s="37">
        <f t="shared" si="462"/>
        <v>5360</v>
      </c>
      <c r="B5362" s="38">
        <v>611</v>
      </c>
      <c r="H5362" s="37">
        <f t="shared" si="463"/>
        <v>5360</v>
      </c>
      <c r="I5362" s="42">
        <f t="shared" si="464"/>
        <v>611.10700132100396</v>
      </c>
      <c r="O5362" s="43"/>
      <c r="P5362" s="43"/>
      <c r="X5362" s="37">
        <f t="shared" si="460"/>
        <v>5365</v>
      </c>
      <c r="Y5362" s="38">
        <f t="shared" si="461"/>
        <v>611.25</v>
      </c>
    </row>
    <row r="5363" spans="1:25" x14ac:dyDescent="0.2">
      <c r="A5363" s="37">
        <f t="shared" si="462"/>
        <v>5361</v>
      </c>
      <c r="B5363" s="38">
        <v>611.04999999999995</v>
      </c>
      <c r="H5363" s="37">
        <f t="shared" si="463"/>
        <v>5361</v>
      </c>
      <c r="I5363" s="42">
        <f t="shared" si="464"/>
        <v>611.15693527080577</v>
      </c>
      <c r="O5363" s="43"/>
      <c r="P5363" s="43"/>
      <c r="X5363" s="37">
        <f t="shared" si="460"/>
        <v>5366</v>
      </c>
      <c r="Y5363" s="38">
        <f t="shared" si="461"/>
        <v>611.29999999999995</v>
      </c>
    </row>
    <row r="5364" spans="1:25" x14ac:dyDescent="0.2">
      <c r="A5364" s="37">
        <f t="shared" si="462"/>
        <v>5362</v>
      </c>
      <c r="B5364" s="38">
        <v>611.1</v>
      </c>
      <c r="H5364" s="37">
        <f t="shared" si="463"/>
        <v>5362</v>
      </c>
      <c r="I5364" s="42">
        <f t="shared" si="464"/>
        <v>611.20686922060759</v>
      </c>
      <c r="O5364" s="43"/>
      <c r="P5364" s="43"/>
      <c r="X5364" s="37">
        <f t="shared" si="460"/>
        <v>5367</v>
      </c>
      <c r="Y5364" s="38">
        <f t="shared" si="461"/>
        <v>611.35</v>
      </c>
    </row>
    <row r="5365" spans="1:25" x14ac:dyDescent="0.2">
      <c r="A5365" s="37">
        <f t="shared" si="462"/>
        <v>5363</v>
      </c>
      <c r="B5365" s="38">
        <v>611.15</v>
      </c>
      <c r="H5365" s="37">
        <f t="shared" si="463"/>
        <v>5363</v>
      </c>
      <c r="I5365" s="42">
        <f t="shared" si="464"/>
        <v>611.25680317040951</v>
      </c>
      <c r="O5365" s="43"/>
      <c r="P5365" s="43"/>
      <c r="X5365" s="37">
        <f t="shared" si="460"/>
        <v>5368</v>
      </c>
      <c r="Y5365" s="38">
        <f t="shared" si="461"/>
        <v>611.4</v>
      </c>
    </row>
    <row r="5366" spans="1:25" x14ac:dyDescent="0.2">
      <c r="A5366" s="37">
        <f t="shared" si="462"/>
        <v>5364</v>
      </c>
      <c r="B5366" s="38">
        <v>611.20000000000005</v>
      </c>
      <c r="H5366" s="37">
        <f t="shared" si="463"/>
        <v>5364</v>
      </c>
      <c r="I5366" s="42">
        <f t="shared" si="464"/>
        <v>611.30673712021132</v>
      </c>
      <c r="O5366" s="43"/>
      <c r="P5366" s="43"/>
      <c r="X5366" s="37">
        <f t="shared" si="460"/>
        <v>5369</v>
      </c>
      <c r="Y5366" s="38">
        <f t="shared" si="461"/>
        <v>611.45000000000005</v>
      </c>
    </row>
    <row r="5367" spans="1:25" x14ac:dyDescent="0.2">
      <c r="A5367" s="37">
        <f t="shared" si="462"/>
        <v>5365</v>
      </c>
      <c r="B5367" s="38">
        <v>611.25</v>
      </c>
      <c r="H5367" s="37">
        <f t="shared" si="463"/>
        <v>5365</v>
      </c>
      <c r="I5367" s="42">
        <f t="shared" si="464"/>
        <v>611.35667107001314</v>
      </c>
      <c r="O5367" s="43"/>
      <c r="P5367" s="43"/>
      <c r="X5367" s="37">
        <f t="shared" si="460"/>
        <v>5370</v>
      </c>
      <c r="Y5367" s="38">
        <f t="shared" si="461"/>
        <v>611.5</v>
      </c>
    </row>
    <row r="5368" spans="1:25" x14ac:dyDescent="0.2">
      <c r="A5368" s="37">
        <f t="shared" si="462"/>
        <v>5366</v>
      </c>
      <c r="B5368" s="38">
        <v>611.29999999999995</v>
      </c>
      <c r="H5368" s="37">
        <f t="shared" si="463"/>
        <v>5366</v>
      </c>
      <c r="I5368" s="42">
        <f t="shared" si="464"/>
        <v>611.40660501981506</v>
      </c>
      <c r="O5368" s="43"/>
      <c r="P5368" s="43"/>
      <c r="X5368" s="37">
        <f t="shared" si="460"/>
        <v>5371</v>
      </c>
      <c r="Y5368" s="38">
        <f t="shared" si="461"/>
        <v>611.54999999999995</v>
      </c>
    </row>
    <row r="5369" spans="1:25" x14ac:dyDescent="0.2">
      <c r="A5369" s="37">
        <f t="shared" si="462"/>
        <v>5367</v>
      </c>
      <c r="B5369" s="38">
        <v>611.35</v>
      </c>
      <c r="H5369" s="37">
        <f t="shared" si="463"/>
        <v>5367</v>
      </c>
      <c r="I5369" s="42">
        <f t="shared" si="464"/>
        <v>611.45653896961687</v>
      </c>
      <c r="O5369" s="43"/>
      <c r="P5369" s="43"/>
      <c r="X5369" s="37">
        <f t="shared" si="460"/>
        <v>5372</v>
      </c>
      <c r="Y5369" s="38">
        <f t="shared" si="461"/>
        <v>611.6</v>
      </c>
    </row>
    <row r="5370" spans="1:25" x14ac:dyDescent="0.2">
      <c r="A5370" s="37">
        <f t="shared" si="462"/>
        <v>5368</v>
      </c>
      <c r="B5370" s="38">
        <v>611.4</v>
      </c>
      <c r="H5370" s="37">
        <f t="shared" si="463"/>
        <v>5368</v>
      </c>
      <c r="I5370" s="42">
        <f t="shared" si="464"/>
        <v>611.50647291941868</v>
      </c>
      <c r="O5370" s="43"/>
      <c r="P5370" s="43"/>
      <c r="X5370" s="37">
        <f t="shared" si="460"/>
        <v>5373</v>
      </c>
      <c r="Y5370" s="38">
        <f t="shared" si="461"/>
        <v>611.65</v>
      </c>
    </row>
    <row r="5371" spans="1:25" x14ac:dyDescent="0.2">
      <c r="A5371" s="37">
        <f t="shared" si="462"/>
        <v>5369</v>
      </c>
      <c r="B5371" s="38">
        <v>611.45000000000005</v>
      </c>
      <c r="H5371" s="37">
        <f t="shared" si="463"/>
        <v>5369</v>
      </c>
      <c r="I5371" s="42">
        <f t="shared" si="464"/>
        <v>611.55640686922061</v>
      </c>
      <c r="O5371" s="43"/>
      <c r="P5371" s="43"/>
      <c r="X5371" s="37">
        <f t="shared" si="460"/>
        <v>5374</v>
      </c>
      <c r="Y5371" s="38">
        <f t="shared" si="461"/>
        <v>611.70000000000005</v>
      </c>
    </row>
    <row r="5372" spans="1:25" x14ac:dyDescent="0.2">
      <c r="A5372" s="37">
        <f t="shared" si="462"/>
        <v>5370</v>
      </c>
      <c r="B5372" s="38">
        <v>611.5</v>
      </c>
      <c r="H5372" s="37">
        <f t="shared" si="463"/>
        <v>5370</v>
      </c>
      <c r="I5372" s="42">
        <f t="shared" si="464"/>
        <v>611.60634081902242</v>
      </c>
      <c r="O5372" s="43"/>
      <c r="P5372" s="43"/>
      <c r="X5372" s="37">
        <f t="shared" si="460"/>
        <v>5375</v>
      </c>
      <c r="Y5372" s="38">
        <f t="shared" si="461"/>
        <v>611.75</v>
      </c>
    </row>
    <row r="5373" spans="1:25" x14ac:dyDescent="0.2">
      <c r="A5373" s="37">
        <f t="shared" si="462"/>
        <v>5371</v>
      </c>
      <c r="B5373" s="38">
        <v>611.54999999999995</v>
      </c>
      <c r="H5373" s="37">
        <f t="shared" si="463"/>
        <v>5371</v>
      </c>
      <c r="I5373" s="42">
        <f t="shared" si="464"/>
        <v>611.65627476882423</v>
      </c>
      <c r="O5373" s="43"/>
      <c r="P5373" s="43"/>
      <c r="X5373" s="37">
        <f t="shared" si="460"/>
        <v>5376</v>
      </c>
      <c r="Y5373" s="38">
        <f t="shared" si="461"/>
        <v>611.79999999999995</v>
      </c>
    </row>
    <row r="5374" spans="1:25" x14ac:dyDescent="0.2">
      <c r="A5374" s="37">
        <f t="shared" si="462"/>
        <v>5372</v>
      </c>
      <c r="B5374" s="38">
        <v>611.6</v>
      </c>
      <c r="H5374" s="37">
        <f t="shared" si="463"/>
        <v>5372</v>
      </c>
      <c r="I5374" s="42">
        <f t="shared" si="464"/>
        <v>611.70620871862616</v>
      </c>
      <c r="O5374" s="43"/>
      <c r="P5374" s="43"/>
      <c r="X5374" s="37">
        <f t="shared" si="460"/>
        <v>5377</v>
      </c>
      <c r="Y5374" s="38">
        <f t="shared" si="461"/>
        <v>611.85</v>
      </c>
    </row>
    <row r="5375" spans="1:25" x14ac:dyDescent="0.2">
      <c r="A5375" s="37">
        <f t="shared" si="462"/>
        <v>5373</v>
      </c>
      <c r="B5375" s="38">
        <v>611.65</v>
      </c>
      <c r="H5375" s="37">
        <f t="shared" si="463"/>
        <v>5373</v>
      </c>
      <c r="I5375" s="42">
        <f t="shared" si="464"/>
        <v>611.75614266842797</v>
      </c>
      <c r="O5375" s="43"/>
      <c r="P5375" s="43"/>
      <c r="X5375" s="37">
        <f t="shared" si="460"/>
        <v>5378</v>
      </c>
      <c r="Y5375" s="38">
        <f t="shared" si="461"/>
        <v>611.9</v>
      </c>
    </row>
    <row r="5376" spans="1:25" x14ac:dyDescent="0.2">
      <c r="A5376" s="37">
        <f t="shared" si="462"/>
        <v>5374</v>
      </c>
      <c r="B5376" s="38">
        <v>611.70000000000005</v>
      </c>
      <c r="H5376" s="37">
        <f t="shared" si="463"/>
        <v>5374</v>
      </c>
      <c r="I5376" s="42">
        <f t="shared" si="464"/>
        <v>611.80607661822978</v>
      </c>
      <c r="O5376" s="43"/>
      <c r="P5376" s="43"/>
      <c r="X5376" s="37">
        <f t="shared" si="460"/>
        <v>5379</v>
      </c>
      <c r="Y5376" s="38">
        <f t="shared" si="461"/>
        <v>611.95000000000005</v>
      </c>
    </row>
    <row r="5377" spans="1:25" x14ac:dyDescent="0.2">
      <c r="A5377" s="37">
        <f t="shared" si="462"/>
        <v>5375</v>
      </c>
      <c r="B5377" s="38">
        <v>611.75</v>
      </c>
      <c r="H5377" s="37">
        <f t="shared" si="463"/>
        <v>5375</v>
      </c>
      <c r="I5377" s="42">
        <f t="shared" si="464"/>
        <v>611.85601056803171</v>
      </c>
      <c r="O5377" s="43"/>
      <c r="P5377" s="43"/>
      <c r="X5377" s="37">
        <f t="shared" si="460"/>
        <v>5380</v>
      </c>
      <c r="Y5377" s="38">
        <f t="shared" si="461"/>
        <v>612</v>
      </c>
    </row>
    <row r="5378" spans="1:25" x14ac:dyDescent="0.2">
      <c r="A5378" s="37">
        <f t="shared" si="462"/>
        <v>5376</v>
      </c>
      <c r="B5378" s="38">
        <v>611.79999999999995</v>
      </c>
      <c r="H5378" s="37">
        <f t="shared" si="463"/>
        <v>5376</v>
      </c>
      <c r="I5378" s="42">
        <f t="shared" si="464"/>
        <v>611.90594451783352</v>
      </c>
      <c r="O5378" s="43"/>
      <c r="P5378" s="43"/>
      <c r="X5378" s="37">
        <f t="shared" si="460"/>
        <v>5381</v>
      </c>
      <c r="Y5378" s="38">
        <f t="shared" si="461"/>
        <v>612.04999999999995</v>
      </c>
    </row>
    <row r="5379" spans="1:25" x14ac:dyDescent="0.2">
      <c r="A5379" s="37">
        <f t="shared" si="462"/>
        <v>5377</v>
      </c>
      <c r="B5379" s="38">
        <v>611.85</v>
      </c>
      <c r="H5379" s="37">
        <f t="shared" si="463"/>
        <v>5377</v>
      </c>
      <c r="I5379" s="42">
        <f t="shared" si="464"/>
        <v>611.95587846763533</v>
      </c>
      <c r="O5379" s="43"/>
      <c r="P5379" s="43"/>
      <c r="X5379" s="37">
        <f t="shared" si="460"/>
        <v>5382</v>
      </c>
      <c r="Y5379" s="38">
        <f t="shared" si="461"/>
        <v>612.1</v>
      </c>
    </row>
    <row r="5380" spans="1:25" x14ac:dyDescent="0.2">
      <c r="A5380" s="37">
        <f t="shared" si="462"/>
        <v>5378</v>
      </c>
      <c r="B5380" s="38">
        <v>611.9</v>
      </c>
      <c r="H5380" s="37">
        <f t="shared" si="463"/>
        <v>5378</v>
      </c>
      <c r="I5380" s="42">
        <f t="shared" si="464"/>
        <v>612.00581241743726</v>
      </c>
      <c r="O5380" s="43"/>
      <c r="P5380" s="43"/>
      <c r="X5380" s="37">
        <f t="shared" ref="X5380:X5443" si="465">X5379+1</f>
        <v>5383</v>
      </c>
      <c r="Y5380" s="38">
        <f t="shared" si="461"/>
        <v>612.15</v>
      </c>
    </row>
    <row r="5381" spans="1:25" x14ac:dyDescent="0.2">
      <c r="A5381" s="37">
        <f t="shared" si="462"/>
        <v>5379</v>
      </c>
      <c r="B5381" s="38">
        <v>611.95000000000005</v>
      </c>
      <c r="H5381" s="37">
        <f t="shared" si="463"/>
        <v>5379</v>
      </c>
      <c r="I5381" s="42">
        <f t="shared" si="464"/>
        <v>612.05574636723907</v>
      </c>
      <c r="O5381" s="43"/>
      <c r="P5381" s="43"/>
      <c r="X5381" s="37">
        <f t="shared" si="465"/>
        <v>5384</v>
      </c>
      <c r="Y5381" s="38">
        <f t="shared" si="461"/>
        <v>612.20000000000005</v>
      </c>
    </row>
    <row r="5382" spans="1:25" x14ac:dyDescent="0.2">
      <c r="A5382" s="37">
        <f t="shared" si="462"/>
        <v>5380</v>
      </c>
      <c r="B5382" s="38">
        <v>612</v>
      </c>
      <c r="H5382" s="37">
        <f t="shared" si="463"/>
        <v>5380</v>
      </c>
      <c r="I5382" s="42">
        <f t="shared" si="464"/>
        <v>612.10568031704088</v>
      </c>
      <c r="O5382" s="43"/>
      <c r="P5382" s="43"/>
      <c r="X5382" s="37">
        <f t="shared" si="465"/>
        <v>5385</v>
      </c>
      <c r="Y5382" s="38">
        <f t="shared" ref="Y5382:Y5445" si="466">SUM(Y$4997+((Y$5997-Y$4997)*((X5382-X$4997)/(X$5997-X$4997))))</f>
        <v>612.25</v>
      </c>
    </row>
    <row r="5383" spans="1:25" x14ac:dyDescent="0.2">
      <c r="A5383" s="37">
        <f t="shared" si="462"/>
        <v>5381</v>
      </c>
      <c r="B5383" s="38">
        <v>612.04999999999995</v>
      </c>
      <c r="H5383" s="37">
        <f t="shared" si="463"/>
        <v>5381</v>
      </c>
      <c r="I5383" s="42">
        <f t="shared" si="464"/>
        <v>612.1556142668428</v>
      </c>
      <c r="O5383" s="43"/>
      <c r="P5383" s="43"/>
      <c r="X5383" s="37">
        <f t="shared" si="465"/>
        <v>5386</v>
      </c>
      <c r="Y5383" s="38">
        <f t="shared" si="466"/>
        <v>612.29999999999995</v>
      </c>
    </row>
    <row r="5384" spans="1:25" x14ac:dyDescent="0.2">
      <c r="A5384" s="37">
        <f t="shared" si="462"/>
        <v>5382</v>
      </c>
      <c r="B5384" s="38">
        <v>612.1</v>
      </c>
      <c r="H5384" s="37">
        <f t="shared" si="463"/>
        <v>5382</v>
      </c>
      <c r="I5384" s="42">
        <f t="shared" si="464"/>
        <v>612.20554821664462</v>
      </c>
      <c r="O5384" s="43"/>
      <c r="P5384" s="43"/>
      <c r="X5384" s="37">
        <f t="shared" si="465"/>
        <v>5387</v>
      </c>
      <c r="Y5384" s="38">
        <f t="shared" si="466"/>
        <v>612.35</v>
      </c>
    </row>
    <row r="5385" spans="1:25" x14ac:dyDescent="0.2">
      <c r="A5385" s="37">
        <f t="shared" ref="A5385:A5448" si="467">A5384+1</f>
        <v>5383</v>
      </c>
      <c r="B5385" s="38">
        <v>612.15</v>
      </c>
      <c r="H5385" s="37">
        <f t="shared" ref="H5385:H5448" si="468">H5384+1</f>
        <v>5383</v>
      </c>
      <c r="I5385" s="42">
        <f t="shared" si="464"/>
        <v>612.25548216644643</v>
      </c>
      <c r="O5385" s="43"/>
      <c r="P5385" s="43"/>
      <c r="X5385" s="37">
        <f t="shared" si="465"/>
        <v>5388</v>
      </c>
      <c r="Y5385" s="38">
        <f t="shared" si="466"/>
        <v>612.4</v>
      </c>
    </row>
    <row r="5386" spans="1:25" x14ac:dyDescent="0.2">
      <c r="A5386" s="37">
        <f t="shared" si="467"/>
        <v>5384</v>
      </c>
      <c r="B5386" s="38">
        <v>612.20000000000005</v>
      </c>
      <c r="H5386" s="37">
        <f t="shared" si="468"/>
        <v>5384</v>
      </c>
      <c r="I5386" s="42">
        <f t="shared" si="464"/>
        <v>612.30541611624835</v>
      </c>
      <c r="O5386" s="43"/>
      <c r="P5386" s="43"/>
      <c r="X5386" s="37">
        <f t="shared" si="465"/>
        <v>5389</v>
      </c>
      <c r="Y5386" s="38">
        <f t="shared" si="466"/>
        <v>612.45000000000005</v>
      </c>
    </row>
    <row r="5387" spans="1:25" x14ac:dyDescent="0.2">
      <c r="A5387" s="37">
        <f t="shared" si="467"/>
        <v>5385</v>
      </c>
      <c r="B5387" s="38">
        <v>612.25</v>
      </c>
      <c r="H5387" s="37">
        <f t="shared" si="468"/>
        <v>5385</v>
      </c>
      <c r="I5387" s="42">
        <f t="shared" si="464"/>
        <v>612.35535006605016</v>
      </c>
      <c r="O5387" s="43"/>
      <c r="P5387" s="43"/>
      <c r="X5387" s="37">
        <f t="shared" si="465"/>
        <v>5390</v>
      </c>
      <c r="Y5387" s="38">
        <f t="shared" si="466"/>
        <v>612.5</v>
      </c>
    </row>
    <row r="5388" spans="1:25" x14ac:dyDescent="0.2">
      <c r="A5388" s="37">
        <f t="shared" si="467"/>
        <v>5386</v>
      </c>
      <c r="B5388" s="38">
        <v>612.29999999999995</v>
      </c>
      <c r="H5388" s="37">
        <f t="shared" si="468"/>
        <v>5386</v>
      </c>
      <c r="I5388" s="42">
        <f t="shared" ref="I5388:I5451" si="469">SUM($F$49+(($F$50-$F$49)*((H5388-$E$49)/($E$50-$E$49))))</f>
        <v>612.40528401585198</v>
      </c>
      <c r="O5388" s="43"/>
      <c r="P5388" s="43"/>
      <c r="X5388" s="37">
        <f t="shared" si="465"/>
        <v>5391</v>
      </c>
      <c r="Y5388" s="38">
        <f t="shared" si="466"/>
        <v>612.54999999999995</v>
      </c>
    </row>
    <row r="5389" spans="1:25" x14ac:dyDescent="0.2">
      <c r="A5389" s="37">
        <f t="shared" si="467"/>
        <v>5387</v>
      </c>
      <c r="B5389" s="38">
        <v>612.35</v>
      </c>
      <c r="H5389" s="37">
        <f t="shared" si="468"/>
        <v>5387</v>
      </c>
      <c r="I5389" s="42">
        <f t="shared" si="469"/>
        <v>612.4552179656539</v>
      </c>
      <c r="O5389" s="43"/>
      <c r="P5389" s="43"/>
      <c r="X5389" s="37">
        <f t="shared" si="465"/>
        <v>5392</v>
      </c>
      <c r="Y5389" s="38">
        <f t="shared" si="466"/>
        <v>612.6</v>
      </c>
    </row>
    <row r="5390" spans="1:25" x14ac:dyDescent="0.2">
      <c r="A5390" s="37">
        <f t="shared" si="467"/>
        <v>5388</v>
      </c>
      <c r="B5390" s="38">
        <v>612.4</v>
      </c>
      <c r="H5390" s="37">
        <f t="shared" si="468"/>
        <v>5388</v>
      </c>
      <c r="I5390" s="42">
        <f t="shared" si="469"/>
        <v>612.50515191545571</v>
      </c>
      <c r="O5390" s="43"/>
      <c r="P5390" s="43"/>
      <c r="X5390" s="37">
        <f t="shared" si="465"/>
        <v>5393</v>
      </c>
      <c r="Y5390" s="38">
        <f t="shared" si="466"/>
        <v>612.65</v>
      </c>
    </row>
    <row r="5391" spans="1:25" x14ac:dyDescent="0.2">
      <c r="A5391" s="37">
        <f t="shared" si="467"/>
        <v>5389</v>
      </c>
      <c r="B5391" s="38">
        <v>612.45000000000005</v>
      </c>
      <c r="H5391" s="37">
        <f t="shared" si="468"/>
        <v>5389</v>
      </c>
      <c r="I5391" s="42">
        <f t="shared" si="469"/>
        <v>612.55508586525752</v>
      </c>
      <c r="O5391" s="43"/>
      <c r="P5391" s="43"/>
      <c r="X5391" s="37">
        <f t="shared" si="465"/>
        <v>5394</v>
      </c>
      <c r="Y5391" s="38">
        <f t="shared" si="466"/>
        <v>612.70000000000005</v>
      </c>
    </row>
    <row r="5392" spans="1:25" x14ac:dyDescent="0.2">
      <c r="A5392" s="37">
        <f t="shared" si="467"/>
        <v>5390</v>
      </c>
      <c r="B5392" s="38">
        <v>612.5</v>
      </c>
      <c r="H5392" s="37">
        <f t="shared" si="468"/>
        <v>5390</v>
      </c>
      <c r="I5392" s="42">
        <f t="shared" si="469"/>
        <v>612.60501981505945</v>
      </c>
      <c r="O5392" s="43"/>
      <c r="P5392" s="43"/>
      <c r="X5392" s="37">
        <f t="shared" si="465"/>
        <v>5395</v>
      </c>
      <c r="Y5392" s="38">
        <f t="shared" si="466"/>
        <v>612.75</v>
      </c>
    </row>
    <row r="5393" spans="1:25" x14ac:dyDescent="0.2">
      <c r="A5393" s="37">
        <f t="shared" si="467"/>
        <v>5391</v>
      </c>
      <c r="B5393" s="38">
        <v>612.54999999999995</v>
      </c>
      <c r="H5393" s="37">
        <f t="shared" si="468"/>
        <v>5391</v>
      </c>
      <c r="I5393" s="42">
        <f t="shared" si="469"/>
        <v>612.65495376486126</v>
      </c>
      <c r="O5393" s="43"/>
      <c r="P5393" s="43"/>
      <c r="X5393" s="37">
        <f t="shared" si="465"/>
        <v>5396</v>
      </c>
      <c r="Y5393" s="38">
        <f t="shared" si="466"/>
        <v>612.79999999999995</v>
      </c>
    </row>
    <row r="5394" spans="1:25" x14ac:dyDescent="0.2">
      <c r="A5394" s="37">
        <f t="shared" si="467"/>
        <v>5392</v>
      </c>
      <c r="B5394" s="38">
        <v>612.6</v>
      </c>
      <c r="H5394" s="37">
        <f t="shared" si="468"/>
        <v>5392</v>
      </c>
      <c r="I5394" s="42">
        <f t="shared" si="469"/>
        <v>612.70488771466307</v>
      </c>
      <c r="O5394" s="43"/>
      <c r="P5394" s="43"/>
      <c r="X5394" s="37">
        <f t="shared" si="465"/>
        <v>5397</v>
      </c>
      <c r="Y5394" s="38">
        <f t="shared" si="466"/>
        <v>612.85</v>
      </c>
    </row>
    <row r="5395" spans="1:25" x14ac:dyDescent="0.2">
      <c r="A5395" s="37">
        <f t="shared" si="467"/>
        <v>5393</v>
      </c>
      <c r="B5395" s="38">
        <v>612.65</v>
      </c>
      <c r="H5395" s="37">
        <f t="shared" si="468"/>
        <v>5393</v>
      </c>
      <c r="I5395" s="42">
        <f t="shared" si="469"/>
        <v>612.75482166446488</v>
      </c>
      <c r="O5395" s="43"/>
      <c r="P5395" s="43"/>
      <c r="X5395" s="37">
        <f t="shared" si="465"/>
        <v>5398</v>
      </c>
      <c r="Y5395" s="38">
        <f t="shared" si="466"/>
        <v>612.9</v>
      </c>
    </row>
    <row r="5396" spans="1:25" x14ac:dyDescent="0.2">
      <c r="A5396" s="37">
        <f t="shared" si="467"/>
        <v>5394</v>
      </c>
      <c r="B5396" s="38">
        <v>612.70000000000005</v>
      </c>
      <c r="H5396" s="37">
        <f t="shared" si="468"/>
        <v>5394</v>
      </c>
      <c r="I5396" s="42">
        <f t="shared" si="469"/>
        <v>612.80475561426681</v>
      </c>
      <c r="O5396" s="43"/>
      <c r="P5396" s="43"/>
      <c r="X5396" s="37">
        <f t="shared" si="465"/>
        <v>5399</v>
      </c>
      <c r="Y5396" s="38">
        <f t="shared" si="466"/>
        <v>612.95000000000005</v>
      </c>
    </row>
    <row r="5397" spans="1:25" x14ac:dyDescent="0.2">
      <c r="A5397" s="37">
        <f t="shared" si="467"/>
        <v>5395</v>
      </c>
      <c r="B5397" s="38">
        <v>612.75</v>
      </c>
      <c r="H5397" s="37">
        <f t="shared" si="468"/>
        <v>5395</v>
      </c>
      <c r="I5397" s="42">
        <f t="shared" si="469"/>
        <v>612.85468956406862</v>
      </c>
      <c r="O5397" s="43"/>
      <c r="P5397" s="43"/>
      <c r="X5397" s="37">
        <f t="shared" si="465"/>
        <v>5400</v>
      </c>
      <c r="Y5397" s="38">
        <f t="shared" si="466"/>
        <v>613</v>
      </c>
    </row>
    <row r="5398" spans="1:25" x14ac:dyDescent="0.2">
      <c r="A5398" s="37">
        <f t="shared" si="467"/>
        <v>5396</v>
      </c>
      <c r="B5398" s="38">
        <v>612.79999999999995</v>
      </c>
      <c r="H5398" s="37">
        <f t="shared" si="468"/>
        <v>5396</v>
      </c>
      <c r="I5398" s="42">
        <f t="shared" si="469"/>
        <v>612.90462351387043</v>
      </c>
      <c r="O5398" s="43"/>
      <c r="P5398" s="43"/>
      <c r="X5398" s="37">
        <f t="shared" si="465"/>
        <v>5401</v>
      </c>
      <c r="Y5398" s="38">
        <f t="shared" si="466"/>
        <v>613.04999999999995</v>
      </c>
    </row>
    <row r="5399" spans="1:25" x14ac:dyDescent="0.2">
      <c r="A5399" s="37">
        <f t="shared" si="467"/>
        <v>5397</v>
      </c>
      <c r="B5399" s="38">
        <v>612.85</v>
      </c>
      <c r="H5399" s="37">
        <f t="shared" si="468"/>
        <v>5397</v>
      </c>
      <c r="I5399" s="42">
        <f t="shared" si="469"/>
        <v>612.95455746367236</v>
      </c>
      <c r="O5399" s="43"/>
      <c r="P5399" s="43"/>
      <c r="X5399" s="37">
        <f t="shared" si="465"/>
        <v>5402</v>
      </c>
      <c r="Y5399" s="38">
        <f t="shared" si="466"/>
        <v>613.1</v>
      </c>
    </row>
    <row r="5400" spans="1:25" x14ac:dyDescent="0.2">
      <c r="A5400" s="37">
        <f t="shared" si="467"/>
        <v>5398</v>
      </c>
      <c r="B5400" s="38">
        <v>612.9</v>
      </c>
      <c r="H5400" s="37">
        <f t="shared" si="468"/>
        <v>5398</v>
      </c>
      <c r="I5400" s="42">
        <f t="shared" si="469"/>
        <v>613.00449141347417</v>
      </c>
      <c r="O5400" s="43"/>
      <c r="P5400" s="43"/>
      <c r="X5400" s="37">
        <f t="shared" si="465"/>
        <v>5403</v>
      </c>
      <c r="Y5400" s="38">
        <f t="shared" si="466"/>
        <v>613.15</v>
      </c>
    </row>
    <row r="5401" spans="1:25" x14ac:dyDescent="0.2">
      <c r="A5401" s="37">
        <f t="shared" si="467"/>
        <v>5399</v>
      </c>
      <c r="B5401" s="38">
        <v>612.95000000000005</v>
      </c>
      <c r="H5401" s="37">
        <f t="shared" si="468"/>
        <v>5399</v>
      </c>
      <c r="I5401" s="42">
        <f t="shared" si="469"/>
        <v>613.05442536327598</v>
      </c>
      <c r="O5401" s="43"/>
      <c r="P5401" s="43"/>
      <c r="X5401" s="37">
        <f t="shared" si="465"/>
        <v>5404</v>
      </c>
      <c r="Y5401" s="38">
        <f t="shared" si="466"/>
        <v>613.20000000000005</v>
      </c>
    </row>
    <row r="5402" spans="1:25" x14ac:dyDescent="0.2">
      <c r="A5402" s="37">
        <f t="shared" si="467"/>
        <v>5400</v>
      </c>
      <c r="B5402" s="38">
        <v>613</v>
      </c>
      <c r="H5402" s="37">
        <f t="shared" si="468"/>
        <v>5400</v>
      </c>
      <c r="I5402" s="42">
        <f t="shared" si="469"/>
        <v>613.10435931307791</v>
      </c>
      <c r="O5402" s="43"/>
      <c r="P5402" s="43"/>
      <c r="X5402" s="37">
        <f t="shared" si="465"/>
        <v>5405</v>
      </c>
      <c r="Y5402" s="38">
        <f t="shared" si="466"/>
        <v>613.25</v>
      </c>
    </row>
    <row r="5403" spans="1:25" x14ac:dyDescent="0.2">
      <c r="A5403" s="37">
        <f t="shared" si="467"/>
        <v>5401</v>
      </c>
      <c r="B5403" s="38">
        <v>613.04999999999995</v>
      </c>
      <c r="H5403" s="37">
        <f t="shared" si="468"/>
        <v>5401</v>
      </c>
      <c r="I5403" s="42">
        <f t="shared" si="469"/>
        <v>613.15429326287972</v>
      </c>
      <c r="O5403" s="43"/>
      <c r="P5403" s="43"/>
      <c r="X5403" s="37">
        <f t="shared" si="465"/>
        <v>5406</v>
      </c>
      <c r="Y5403" s="38">
        <f t="shared" si="466"/>
        <v>613.29999999999995</v>
      </c>
    </row>
    <row r="5404" spans="1:25" x14ac:dyDescent="0.2">
      <c r="A5404" s="37">
        <f t="shared" si="467"/>
        <v>5402</v>
      </c>
      <c r="B5404" s="38">
        <v>613.1</v>
      </c>
      <c r="H5404" s="37">
        <f t="shared" si="468"/>
        <v>5402</v>
      </c>
      <c r="I5404" s="42">
        <f t="shared" si="469"/>
        <v>613.20422721268153</v>
      </c>
      <c r="O5404" s="43"/>
      <c r="P5404" s="43"/>
      <c r="X5404" s="37">
        <f t="shared" si="465"/>
        <v>5407</v>
      </c>
      <c r="Y5404" s="38">
        <f t="shared" si="466"/>
        <v>613.35</v>
      </c>
    </row>
    <row r="5405" spans="1:25" x14ac:dyDescent="0.2">
      <c r="A5405" s="37">
        <f t="shared" si="467"/>
        <v>5403</v>
      </c>
      <c r="B5405" s="38">
        <v>613.15</v>
      </c>
      <c r="H5405" s="37">
        <f t="shared" si="468"/>
        <v>5403</v>
      </c>
      <c r="I5405" s="42">
        <f t="shared" si="469"/>
        <v>613.25416116248346</v>
      </c>
      <c r="O5405" s="43"/>
      <c r="P5405" s="43"/>
      <c r="X5405" s="37">
        <f t="shared" si="465"/>
        <v>5408</v>
      </c>
      <c r="Y5405" s="38">
        <f t="shared" si="466"/>
        <v>613.4</v>
      </c>
    </row>
    <row r="5406" spans="1:25" x14ac:dyDescent="0.2">
      <c r="A5406" s="37">
        <f t="shared" si="467"/>
        <v>5404</v>
      </c>
      <c r="B5406" s="38">
        <v>613.20000000000005</v>
      </c>
      <c r="H5406" s="37">
        <f t="shared" si="468"/>
        <v>5404</v>
      </c>
      <c r="I5406" s="42">
        <f t="shared" si="469"/>
        <v>613.30409511228527</v>
      </c>
      <c r="O5406" s="43"/>
      <c r="P5406" s="43"/>
      <c r="X5406" s="37">
        <f t="shared" si="465"/>
        <v>5409</v>
      </c>
      <c r="Y5406" s="38">
        <f t="shared" si="466"/>
        <v>613.45000000000005</v>
      </c>
    </row>
    <row r="5407" spans="1:25" x14ac:dyDescent="0.2">
      <c r="A5407" s="37">
        <f t="shared" si="467"/>
        <v>5405</v>
      </c>
      <c r="B5407" s="38">
        <v>613.25</v>
      </c>
      <c r="H5407" s="37">
        <f t="shared" si="468"/>
        <v>5405</v>
      </c>
      <c r="I5407" s="42">
        <f t="shared" si="469"/>
        <v>613.35402906208708</v>
      </c>
      <c r="O5407" s="43"/>
      <c r="P5407" s="43"/>
      <c r="X5407" s="37">
        <f t="shared" si="465"/>
        <v>5410</v>
      </c>
      <c r="Y5407" s="38">
        <f t="shared" si="466"/>
        <v>613.5</v>
      </c>
    </row>
    <row r="5408" spans="1:25" x14ac:dyDescent="0.2">
      <c r="A5408" s="37">
        <f t="shared" si="467"/>
        <v>5406</v>
      </c>
      <c r="B5408" s="38">
        <v>613.29999999999995</v>
      </c>
      <c r="H5408" s="37">
        <f t="shared" si="468"/>
        <v>5406</v>
      </c>
      <c r="I5408" s="42">
        <f t="shared" si="469"/>
        <v>613.403963011889</v>
      </c>
      <c r="O5408" s="43"/>
      <c r="P5408" s="43"/>
      <c r="X5408" s="37">
        <f t="shared" si="465"/>
        <v>5411</v>
      </c>
      <c r="Y5408" s="38">
        <f t="shared" si="466"/>
        <v>613.54999999999995</v>
      </c>
    </row>
    <row r="5409" spans="1:25" x14ac:dyDescent="0.2">
      <c r="A5409" s="37">
        <f t="shared" si="467"/>
        <v>5407</v>
      </c>
      <c r="B5409" s="38">
        <v>613.35</v>
      </c>
      <c r="H5409" s="37">
        <f t="shared" si="468"/>
        <v>5407</v>
      </c>
      <c r="I5409" s="42">
        <f t="shared" si="469"/>
        <v>613.45389696169082</v>
      </c>
      <c r="O5409" s="43"/>
      <c r="P5409" s="43"/>
      <c r="X5409" s="37">
        <f t="shared" si="465"/>
        <v>5412</v>
      </c>
      <c r="Y5409" s="38">
        <f t="shared" si="466"/>
        <v>613.6</v>
      </c>
    </row>
    <row r="5410" spans="1:25" x14ac:dyDescent="0.2">
      <c r="A5410" s="37">
        <f t="shared" si="467"/>
        <v>5408</v>
      </c>
      <c r="B5410" s="38">
        <v>613.4</v>
      </c>
      <c r="H5410" s="37">
        <f t="shared" si="468"/>
        <v>5408</v>
      </c>
      <c r="I5410" s="42">
        <f t="shared" si="469"/>
        <v>613.50383091149263</v>
      </c>
      <c r="O5410" s="43"/>
      <c r="P5410" s="43"/>
      <c r="X5410" s="37">
        <f t="shared" si="465"/>
        <v>5413</v>
      </c>
      <c r="Y5410" s="38">
        <f t="shared" si="466"/>
        <v>613.65</v>
      </c>
    </row>
    <row r="5411" spans="1:25" x14ac:dyDescent="0.2">
      <c r="A5411" s="37">
        <f t="shared" si="467"/>
        <v>5409</v>
      </c>
      <c r="B5411" s="38">
        <v>613.45000000000005</v>
      </c>
      <c r="H5411" s="37">
        <f t="shared" si="468"/>
        <v>5409</v>
      </c>
      <c r="I5411" s="42">
        <f t="shared" si="469"/>
        <v>613.55376486129455</v>
      </c>
      <c r="O5411" s="43"/>
      <c r="P5411" s="43"/>
      <c r="X5411" s="37">
        <f t="shared" si="465"/>
        <v>5414</v>
      </c>
      <c r="Y5411" s="38">
        <f t="shared" si="466"/>
        <v>613.70000000000005</v>
      </c>
    </row>
    <row r="5412" spans="1:25" x14ac:dyDescent="0.2">
      <c r="A5412" s="37">
        <f t="shared" si="467"/>
        <v>5410</v>
      </c>
      <c r="B5412" s="38">
        <v>613.5</v>
      </c>
      <c r="H5412" s="37">
        <f t="shared" si="468"/>
        <v>5410</v>
      </c>
      <c r="I5412" s="42">
        <f t="shared" si="469"/>
        <v>613.60369881109636</v>
      </c>
      <c r="O5412" s="43"/>
      <c r="P5412" s="43"/>
      <c r="X5412" s="37">
        <f t="shared" si="465"/>
        <v>5415</v>
      </c>
      <c r="Y5412" s="38">
        <f t="shared" si="466"/>
        <v>613.75</v>
      </c>
    </row>
    <row r="5413" spans="1:25" x14ac:dyDescent="0.2">
      <c r="A5413" s="37">
        <f t="shared" si="467"/>
        <v>5411</v>
      </c>
      <c r="B5413" s="38">
        <v>613.54999999999995</v>
      </c>
      <c r="H5413" s="37">
        <f t="shared" si="468"/>
        <v>5411</v>
      </c>
      <c r="I5413" s="42">
        <f t="shared" si="469"/>
        <v>613.65363276089818</v>
      </c>
      <c r="O5413" s="43"/>
      <c r="P5413" s="43"/>
      <c r="X5413" s="37">
        <f t="shared" si="465"/>
        <v>5416</v>
      </c>
      <c r="Y5413" s="38">
        <f t="shared" si="466"/>
        <v>613.79999999999995</v>
      </c>
    </row>
    <row r="5414" spans="1:25" x14ac:dyDescent="0.2">
      <c r="A5414" s="37">
        <f t="shared" si="467"/>
        <v>5412</v>
      </c>
      <c r="B5414" s="38">
        <v>613.6</v>
      </c>
      <c r="H5414" s="37">
        <f t="shared" si="468"/>
        <v>5412</v>
      </c>
      <c r="I5414" s="42">
        <f t="shared" si="469"/>
        <v>613.7035667107001</v>
      </c>
      <c r="O5414" s="43"/>
      <c r="P5414" s="43"/>
      <c r="X5414" s="37">
        <f t="shared" si="465"/>
        <v>5417</v>
      </c>
      <c r="Y5414" s="38">
        <f t="shared" si="466"/>
        <v>613.85</v>
      </c>
    </row>
    <row r="5415" spans="1:25" x14ac:dyDescent="0.2">
      <c r="A5415" s="37">
        <f t="shared" si="467"/>
        <v>5413</v>
      </c>
      <c r="B5415" s="38">
        <v>613.65</v>
      </c>
      <c r="H5415" s="37">
        <f t="shared" si="468"/>
        <v>5413</v>
      </c>
      <c r="I5415" s="42">
        <f t="shared" si="469"/>
        <v>613.75350066050191</v>
      </c>
      <c r="O5415" s="43"/>
      <c r="P5415" s="43"/>
      <c r="X5415" s="37">
        <f t="shared" si="465"/>
        <v>5418</v>
      </c>
      <c r="Y5415" s="38">
        <f t="shared" si="466"/>
        <v>613.9</v>
      </c>
    </row>
    <row r="5416" spans="1:25" x14ac:dyDescent="0.2">
      <c r="A5416" s="37">
        <f t="shared" si="467"/>
        <v>5414</v>
      </c>
      <c r="B5416" s="38">
        <v>613.70000000000005</v>
      </c>
      <c r="H5416" s="37">
        <f t="shared" si="468"/>
        <v>5414</v>
      </c>
      <c r="I5416" s="42">
        <f t="shared" si="469"/>
        <v>613.80343461030373</v>
      </c>
      <c r="O5416" s="43"/>
      <c r="P5416" s="43"/>
      <c r="X5416" s="37">
        <f t="shared" si="465"/>
        <v>5419</v>
      </c>
      <c r="Y5416" s="38">
        <f t="shared" si="466"/>
        <v>613.95000000000005</v>
      </c>
    </row>
    <row r="5417" spans="1:25" x14ac:dyDescent="0.2">
      <c r="A5417" s="37">
        <f t="shared" si="467"/>
        <v>5415</v>
      </c>
      <c r="B5417" s="38">
        <v>613.75</v>
      </c>
      <c r="H5417" s="37">
        <f t="shared" si="468"/>
        <v>5415</v>
      </c>
      <c r="I5417" s="42">
        <f t="shared" si="469"/>
        <v>613.85336856010565</v>
      </c>
      <c r="O5417" s="43"/>
      <c r="P5417" s="43"/>
      <c r="X5417" s="37">
        <f t="shared" si="465"/>
        <v>5420</v>
      </c>
      <c r="Y5417" s="38">
        <f t="shared" si="466"/>
        <v>614</v>
      </c>
    </row>
    <row r="5418" spans="1:25" x14ac:dyDescent="0.2">
      <c r="A5418" s="37">
        <f t="shared" si="467"/>
        <v>5416</v>
      </c>
      <c r="B5418" s="38">
        <v>613.79999999999995</v>
      </c>
      <c r="H5418" s="37">
        <f t="shared" si="468"/>
        <v>5416</v>
      </c>
      <c r="I5418" s="42">
        <f t="shared" si="469"/>
        <v>613.90330250990746</v>
      </c>
      <c r="O5418" s="43"/>
      <c r="P5418" s="43"/>
      <c r="X5418" s="37">
        <f t="shared" si="465"/>
        <v>5421</v>
      </c>
      <c r="Y5418" s="38">
        <f t="shared" si="466"/>
        <v>614.04999999999995</v>
      </c>
    </row>
    <row r="5419" spans="1:25" x14ac:dyDescent="0.2">
      <c r="A5419" s="37">
        <f t="shared" si="467"/>
        <v>5417</v>
      </c>
      <c r="B5419" s="38">
        <v>613.85</v>
      </c>
      <c r="H5419" s="37">
        <f t="shared" si="468"/>
        <v>5417</v>
      </c>
      <c r="I5419" s="42">
        <f t="shared" si="469"/>
        <v>613.95323645970927</v>
      </c>
      <c r="O5419" s="43"/>
      <c r="P5419" s="43"/>
      <c r="X5419" s="37">
        <f t="shared" si="465"/>
        <v>5422</v>
      </c>
      <c r="Y5419" s="38">
        <f t="shared" si="466"/>
        <v>614.1</v>
      </c>
    </row>
    <row r="5420" spans="1:25" x14ac:dyDescent="0.2">
      <c r="A5420" s="37">
        <f t="shared" si="467"/>
        <v>5418</v>
      </c>
      <c r="B5420" s="38">
        <v>613.9</v>
      </c>
      <c r="H5420" s="37">
        <f t="shared" si="468"/>
        <v>5418</v>
      </c>
      <c r="I5420" s="42">
        <f t="shared" si="469"/>
        <v>614.0031704095112</v>
      </c>
      <c r="O5420" s="43"/>
      <c r="P5420" s="43"/>
      <c r="X5420" s="37">
        <f t="shared" si="465"/>
        <v>5423</v>
      </c>
      <c r="Y5420" s="38">
        <f t="shared" si="466"/>
        <v>614.15</v>
      </c>
    </row>
    <row r="5421" spans="1:25" x14ac:dyDescent="0.2">
      <c r="A5421" s="37">
        <f t="shared" si="467"/>
        <v>5419</v>
      </c>
      <c r="B5421" s="38">
        <v>613.95000000000005</v>
      </c>
      <c r="H5421" s="37">
        <f t="shared" si="468"/>
        <v>5419</v>
      </c>
      <c r="I5421" s="42">
        <f t="shared" si="469"/>
        <v>614.05310435931301</v>
      </c>
      <c r="O5421" s="43"/>
      <c r="P5421" s="43"/>
      <c r="X5421" s="37">
        <f t="shared" si="465"/>
        <v>5424</v>
      </c>
      <c r="Y5421" s="38">
        <f t="shared" si="466"/>
        <v>614.20000000000005</v>
      </c>
    </row>
    <row r="5422" spans="1:25" x14ac:dyDescent="0.2">
      <c r="A5422" s="37">
        <f t="shared" si="467"/>
        <v>5420</v>
      </c>
      <c r="B5422" s="38">
        <v>614</v>
      </c>
      <c r="H5422" s="37">
        <f t="shared" si="468"/>
        <v>5420</v>
      </c>
      <c r="I5422" s="42">
        <f t="shared" si="469"/>
        <v>614.10303830911482</v>
      </c>
      <c r="O5422" s="43"/>
      <c r="P5422" s="43"/>
      <c r="X5422" s="37">
        <f t="shared" si="465"/>
        <v>5425</v>
      </c>
      <c r="Y5422" s="38">
        <f t="shared" si="466"/>
        <v>614.25</v>
      </c>
    </row>
    <row r="5423" spans="1:25" x14ac:dyDescent="0.2">
      <c r="A5423" s="37">
        <f t="shared" si="467"/>
        <v>5421</v>
      </c>
      <c r="B5423" s="38">
        <v>614.04999999999995</v>
      </c>
      <c r="H5423" s="37">
        <f t="shared" si="468"/>
        <v>5421</v>
      </c>
      <c r="I5423" s="42">
        <f t="shared" si="469"/>
        <v>614.15297225891675</v>
      </c>
      <c r="O5423" s="43"/>
      <c r="P5423" s="43"/>
      <c r="X5423" s="37">
        <f t="shared" si="465"/>
        <v>5426</v>
      </c>
      <c r="Y5423" s="38">
        <f t="shared" si="466"/>
        <v>614.29999999999995</v>
      </c>
    </row>
    <row r="5424" spans="1:25" x14ac:dyDescent="0.2">
      <c r="A5424" s="37">
        <f t="shared" si="467"/>
        <v>5422</v>
      </c>
      <c r="B5424" s="38">
        <v>614.1</v>
      </c>
      <c r="H5424" s="37">
        <f t="shared" si="468"/>
        <v>5422</v>
      </c>
      <c r="I5424" s="42">
        <f t="shared" si="469"/>
        <v>614.20290620871856</v>
      </c>
      <c r="O5424" s="43"/>
      <c r="P5424" s="43"/>
      <c r="X5424" s="37">
        <f t="shared" si="465"/>
        <v>5427</v>
      </c>
      <c r="Y5424" s="38">
        <f t="shared" si="466"/>
        <v>614.35</v>
      </c>
    </row>
    <row r="5425" spans="1:25" x14ac:dyDescent="0.2">
      <c r="A5425" s="37">
        <f t="shared" si="467"/>
        <v>5423</v>
      </c>
      <c r="B5425" s="38">
        <v>614.15</v>
      </c>
      <c r="H5425" s="37">
        <f t="shared" si="468"/>
        <v>5423</v>
      </c>
      <c r="I5425" s="42">
        <f t="shared" si="469"/>
        <v>614.25284015852037</v>
      </c>
      <c r="O5425" s="43"/>
      <c r="P5425" s="43"/>
      <c r="X5425" s="37">
        <f t="shared" si="465"/>
        <v>5428</v>
      </c>
      <c r="Y5425" s="38">
        <f t="shared" si="466"/>
        <v>614.4</v>
      </c>
    </row>
    <row r="5426" spans="1:25" x14ac:dyDescent="0.2">
      <c r="A5426" s="37">
        <f t="shared" si="467"/>
        <v>5424</v>
      </c>
      <c r="B5426" s="38">
        <v>614.20000000000005</v>
      </c>
      <c r="H5426" s="37">
        <f t="shared" si="468"/>
        <v>5424</v>
      </c>
      <c r="I5426" s="42">
        <f t="shared" si="469"/>
        <v>614.3027741083223</v>
      </c>
      <c r="O5426" s="43"/>
      <c r="P5426" s="43"/>
      <c r="X5426" s="37">
        <f t="shared" si="465"/>
        <v>5429</v>
      </c>
      <c r="Y5426" s="38">
        <f t="shared" si="466"/>
        <v>614.45000000000005</v>
      </c>
    </row>
    <row r="5427" spans="1:25" x14ac:dyDescent="0.2">
      <c r="A5427" s="37">
        <f t="shared" si="467"/>
        <v>5425</v>
      </c>
      <c r="B5427" s="38">
        <v>614.25</v>
      </c>
      <c r="H5427" s="37">
        <f t="shared" si="468"/>
        <v>5425</v>
      </c>
      <c r="I5427" s="42">
        <f t="shared" si="469"/>
        <v>614.35270805812411</v>
      </c>
      <c r="O5427" s="43"/>
      <c r="P5427" s="43"/>
      <c r="X5427" s="37">
        <f t="shared" si="465"/>
        <v>5430</v>
      </c>
      <c r="Y5427" s="38">
        <f t="shared" si="466"/>
        <v>614.5</v>
      </c>
    </row>
    <row r="5428" spans="1:25" x14ac:dyDescent="0.2">
      <c r="A5428" s="37">
        <f t="shared" si="467"/>
        <v>5426</v>
      </c>
      <c r="B5428" s="38">
        <v>614.29999999999995</v>
      </c>
      <c r="H5428" s="37">
        <f t="shared" si="468"/>
        <v>5426</v>
      </c>
      <c r="I5428" s="42">
        <f t="shared" si="469"/>
        <v>614.40264200792592</v>
      </c>
      <c r="O5428" s="43"/>
      <c r="P5428" s="43"/>
      <c r="X5428" s="37">
        <f t="shared" si="465"/>
        <v>5431</v>
      </c>
      <c r="Y5428" s="38">
        <f t="shared" si="466"/>
        <v>614.54999999999995</v>
      </c>
    </row>
    <row r="5429" spans="1:25" x14ac:dyDescent="0.2">
      <c r="A5429" s="37">
        <f t="shared" si="467"/>
        <v>5427</v>
      </c>
      <c r="B5429" s="38">
        <v>614.35</v>
      </c>
      <c r="H5429" s="37">
        <f t="shared" si="468"/>
        <v>5427</v>
      </c>
      <c r="I5429" s="42">
        <f t="shared" si="469"/>
        <v>614.45257595772784</v>
      </c>
      <c r="O5429" s="43"/>
      <c r="P5429" s="43"/>
      <c r="X5429" s="37">
        <f t="shared" si="465"/>
        <v>5432</v>
      </c>
      <c r="Y5429" s="38">
        <f t="shared" si="466"/>
        <v>614.6</v>
      </c>
    </row>
    <row r="5430" spans="1:25" x14ac:dyDescent="0.2">
      <c r="A5430" s="37">
        <f t="shared" si="467"/>
        <v>5428</v>
      </c>
      <c r="B5430" s="38">
        <v>614.4</v>
      </c>
      <c r="H5430" s="37">
        <f t="shared" si="468"/>
        <v>5428</v>
      </c>
      <c r="I5430" s="42">
        <f t="shared" si="469"/>
        <v>614.50250990752966</v>
      </c>
      <c r="O5430" s="43"/>
      <c r="P5430" s="43"/>
      <c r="X5430" s="37">
        <f t="shared" si="465"/>
        <v>5433</v>
      </c>
      <c r="Y5430" s="38">
        <f t="shared" si="466"/>
        <v>614.65</v>
      </c>
    </row>
    <row r="5431" spans="1:25" x14ac:dyDescent="0.2">
      <c r="A5431" s="37">
        <f t="shared" si="467"/>
        <v>5429</v>
      </c>
      <c r="B5431" s="38">
        <v>614.45000000000005</v>
      </c>
      <c r="H5431" s="37">
        <f t="shared" si="468"/>
        <v>5429</v>
      </c>
      <c r="I5431" s="42">
        <f t="shared" si="469"/>
        <v>614.55244385733147</v>
      </c>
      <c r="O5431" s="43"/>
      <c r="P5431" s="43"/>
      <c r="X5431" s="37">
        <f t="shared" si="465"/>
        <v>5434</v>
      </c>
      <c r="Y5431" s="38">
        <f t="shared" si="466"/>
        <v>614.70000000000005</v>
      </c>
    </row>
    <row r="5432" spans="1:25" x14ac:dyDescent="0.2">
      <c r="A5432" s="37">
        <f t="shared" si="467"/>
        <v>5430</v>
      </c>
      <c r="B5432" s="38">
        <v>614.5</v>
      </c>
      <c r="H5432" s="37">
        <f t="shared" si="468"/>
        <v>5430</v>
      </c>
      <c r="I5432" s="42">
        <f t="shared" si="469"/>
        <v>614.60237780713339</v>
      </c>
      <c r="O5432" s="43"/>
      <c r="P5432" s="43"/>
      <c r="X5432" s="37">
        <f t="shared" si="465"/>
        <v>5435</v>
      </c>
      <c r="Y5432" s="38">
        <f t="shared" si="466"/>
        <v>614.75</v>
      </c>
    </row>
    <row r="5433" spans="1:25" x14ac:dyDescent="0.2">
      <c r="A5433" s="37">
        <f t="shared" si="467"/>
        <v>5431</v>
      </c>
      <c r="B5433" s="38">
        <v>614.54999999999995</v>
      </c>
      <c r="H5433" s="37">
        <f t="shared" si="468"/>
        <v>5431</v>
      </c>
      <c r="I5433" s="42">
        <f t="shared" si="469"/>
        <v>614.65231175693521</v>
      </c>
      <c r="O5433" s="43"/>
      <c r="P5433" s="43"/>
      <c r="X5433" s="37">
        <f t="shared" si="465"/>
        <v>5436</v>
      </c>
      <c r="Y5433" s="38">
        <f t="shared" si="466"/>
        <v>614.79999999999995</v>
      </c>
    </row>
    <row r="5434" spans="1:25" x14ac:dyDescent="0.2">
      <c r="A5434" s="37">
        <f t="shared" si="467"/>
        <v>5432</v>
      </c>
      <c r="B5434" s="38">
        <v>614.6</v>
      </c>
      <c r="H5434" s="37">
        <f t="shared" si="468"/>
        <v>5432</v>
      </c>
      <c r="I5434" s="42">
        <f t="shared" si="469"/>
        <v>614.70224570673702</v>
      </c>
      <c r="O5434" s="43"/>
      <c r="P5434" s="43"/>
      <c r="X5434" s="37">
        <f t="shared" si="465"/>
        <v>5437</v>
      </c>
      <c r="Y5434" s="38">
        <f t="shared" si="466"/>
        <v>614.85</v>
      </c>
    </row>
    <row r="5435" spans="1:25" x14ac:dyDescent="0.2">
      <c r="A5435" s="37">
        <f t="shared" si="467"/>
        <v>5433</v>
      </c>
      <c r="B5435" s="38">
        <v>614.65</v>
      </c>
      <c r="H5435" s="37">
        <f t="shared" si="468"/>
        <v>5433</v>
      </c>
      <c r="I5435" s="42">
        <f t="shared" si="469"/>
        <v>614.75217965653894</v>
      </c>
      <c r="O5435" s="43"/>
      <c r="P5435" s="43"/>
      <c r="X5435" s="37">
        <f t="shared" si="465"/>
        <v>5438</v>
      </c>
      <c r="Y5435" s="38">
        <f t="shared" si="466"/>
        <v>614.9</v>
      </c>
    </row>
    <row r="5436" spans="1:25" x14ac:dyDescent="0.2">
      <c r="A5436" s="37">
        <f t="shared" si="467"/>
        <v>5434</v>
      </c>
      <c r="B5436" s="38">
        <v>614.70000000000005</v>
      </c>
      <c r="H5436" s="37">
        <f t="shared" si="468"/>
        <v>5434</v>
      </c>
      <c r="I5436" s="42">
        <f t="shared" si="469"/>
        <v>614.80211360634075</v>
      </c>
      <c r="O5436" s="43"/>
      <c r="P5436" s="43"/>
      <c r="X5436" s="37">
        <f t="shared" si="465"/>
        <v>5439</v>
      </c>
      <c r="Y5436" s="38">
        <f t="shared" si="466"/>
        <v>614.95000000000005</v>
      </c>
    </row>
    <row r="5437" spans="1:25" x14ac:dyDescent="0.2">
      <c r="A5437" s="37">
        <f t="shared" si="467"/>
        <v>5435</v>
      </c>
      <c r="B5437" s="38">
        <v>614.75</v>
      </c>
      <c r="H5437" s="37">
        <f t="shared" si="468"/>
        <v>5435</v>
      </c>
      <c r="I5437" s="42">
        <f t="shared" si="469"/>
        <v>614.85204755614257</v>
      </c>
      <c r="O5437" s="43"/>
      <c r="P5437" s="43"/>
      <c r="X5437" s="37">
        <f t="shared" si="465"/>
        <v>5440</v>
      </c>
      <c r="Y5437" s="38">
        <f t="shared" si="466"/>
        <v>615</v>
      </c>
    </row>
    <row r="5438" spans="1:25" x14ac:dyDescent="0.2">
      <c r="A5438" s="37">
        <f t="shared" si="467"/>
        <v>5436</v>
      </c>
      <c r="B5438" s="38">
        <v>614.79999999999995</v>
      </c>
      <c r="H5438" s="37">
        <f t="shared" si="468"/>
        <v>5436</v>
      </c>
      <c r="I5438" s="42">
        <f t="shared" si="469"/>
        <v>614.90198150594449</v>
      </c>
      <c r="O5438" s="43"/>
      <c r="P5438" s="43"/>
      <c r="X5438" s="37">
        <f t="shared" si="465"/>
        <v>5441</v>
      </c>
      <c r="Y5438" s="38">
        <f t="shared" si="466"/>
        <v>615.04999999999995</v>
      </c>
    </row>
    <row r="5439" spans="1:25" x14ac:dyDescent="0.2">
      <c r="A5439" s="37">
        <f t="shared" si="467"/>
        <v>5437</v>
      </c>
      <c r="B5439" s="38">
        <v>614.85</v>
      </c>
      <c r="H5439" s="37">
        <f t="shared" si="468"/>
        <v>5437</v>
      </c>
      <c r="I5439" s="42">
        <f t="shared" si="469"/>
        <v>614.9519154557463</v>
      </c>
      <c r="O5439" s="43"/>
      <c r="P5439" s="43"/>
      <c r="X5439" s="37">
        <f t="shared" si="465"/>
        <v>5442</v>
      </c>
      <c r="Y5439" s="38">
        <f t="shared" si="466"/>
        <v>615.1</v>
      </c>
    </row>
    <row r="5440" spans="1:25" x14ac:dyDescent="0.2">
      <c r="A5440" s="37">
        <f t="shared" si="467"/>
        <v>5438</v>
      </c>
      <c r="B5440" s="38">
        <v>614.9</v>
      </c>
      <c r="H5440" s="37">
        <f t="shared" si="468"/>
        <v>5438</v>
      </c>
      <c r="I5440" s="42">
        <f t="shared" si="469"/>
        <v>615.00184940554811</v>
      </c>
      <c r="O5440" s="43"/>
      <c r="P5440" s="43"/>
      <c r="X5440" s="37">
        <f t="shared" si="465"/>
        <v>5443</v>
      </c>
      <c r="Y5440" s="38">
        <f t="shared" si="466"/>
        <v>615.15</v>
      </c>
    </row>
    <row r="5441" spans="1:25" x14ac:dyDescent="0.2">
      <c r="A5441" s="37">
        <f t="shared" si="467"/>
        <v>5439</v>
      </c>
      <c r="B5441" s="38">
        <v>614.95000000000005</v>
      </c>
      <c r="H5441" s="37">
        <f t="shared" si="468"/>
        <v>5439</v>
      </c>
      <c r="I5441" s="42">
        <f t="shared" si="469"/>
        <v>615.05178335535004</v>
      </c>
      <c r="O5441" s="43"/>
      <c r="P5441" s="43"/>
      <c r="X5441" s="37">
        <f t="shared" si="465"/>
        <v>5444</v>
      </c>
      <c r="Y5441" s="38">
        <f t="shared" si="466"/>
        <v>615.20000000000005</v>
      </c>
    </row>
    <row r="5442" spans="1:25" x14ac:dyDescent="0.2">
      <c r="A5442" s="37">
        <f t="shared" si="467"/>
        <v>5440</v>
      </c>
      <c r="B5442" s="38">
        <v>615</v>
      </c>
      <c r="H5442" s="37">
        <f t="shared" si="468"/>
        <v>5440</v>
      </c>
      <c r="I5442" s="42">
        <f t="shared" si="469"/>
        <v>615.10171730515185</v>
      </c>
      <c r="O5442" s="43"/>
      <c r="P5442" s="43"/>
      <c r="X5442" s="37">
        <f t="shared" si="465"/>
        <v>5445</v>
      </c>
      <c r="Y5442" s="38">
        <f t="shared" si="466"/>
        <v>615.25</v>
      </c>
    </row>
    <row r="5443" spans="1:25" x14ac:dyDescent="0.2">
      <c r="A5443" s="37">
        <f t="shared" si="467"/>
        <v>5441</v>
      </c>
      <c r="B5443" s="38">
        <v>615.04999999999995</v>
      </c>
      <c r="H5443" s="37">
        <f t="shared" si="468"/>
        <v>5441</v>
      </c>
      <c r="I5443" s="42">
        <f t="shared" si="469"/>
        <v>615.15165125495366</v>
      </c>
      <c r="O5443" s="43"/>
      <c r="P5443" s="43"/>
      <c r="X5443" s="37">
        <f t="shared" si="465"/>
        <v>5446</v>
      </c>
      <c r="Y5443" s="38">
        <f t="shared" si="466"/>
        <v>615.29999999999995</v>
      </c>
    </row>
    <row r="5444" spans="1:25" x14ac:dyDescent="0.2">
      <c r="A5444" s="37">
        <f t="shared" si="467"/>
        <v>5442</v>
      </c>
      <c r="B5444" s="38">
        <v>615.1</v>
      </c>
      <c r="H5444" s="37">
        <f t="shared" si="468"/>
        <v>5442</v>
      </c>
      <c r="I5444" s="42">
        <f t="shared" si="469"/>
        <v>615.20158520475559</v>
      </c>
      <c r="O5444" s="43"/>
      <c r="P5444" s="43"/>
      <c r="X5444" s="37">
        <f t="shared" ref="X5444:X5507" si="470">X5443+1</f>
        <v>5447</v>
      </c>
      <c r="Y5444" s="38">
        <f t="shared" si="466"/>
        <v>615.35</v>
      </c>
    </row>
    <row r="5445" spans="1:25" x14ac:dyDescent="0.2">
      <c r="A5445" s="37">
        <f t="shared" si="467"/>
        <v>5443</v>
      </c>
      <c r="B5445" s="38">
        <v>615.15</v>
      </c>
      <c r="H5445" s="37">
        <f t="shared" si="468"/>
        <v>5443</v>
      </c>
      <c r="I5445" s="42">
        <f t="shared" si="469"/>
        <v>615.2515191545574</v>
      </c>
      <c r="O5445" s="43"/>
      <c r="P5445" s="43"/>
      <c r="X5445" s="37">
        <f t="shared" si="470"/>
        <v>5448</v>
      </c>
      <c r="Y5445" s="38">
        <f t="shared" si="466"/>
        <v>615.4</v>
      </c>
    </row>
    <row r="5446" spans="1:25" x14ac:dyDescent="0.2">
      <c r="A5446" s="37">
        <f t="shared" si="467"/>
        <v>5444</v>
      </c>
      <c r="B5446" s="38">
        <v>615.20000000000005</v>
      </c>
      <c r="H5446" s="37">
        <f t="shared" si="468"/>
        <v>5444</v>
      </c>
      <c r="I5446" s="42">
        <f t="shared" si="469"/>
        <v>615.30145310435921</v>
      </c>
      <c r="O5446" s="43"/>
      <c r="P5446" s="43"/>
      <c r="X5446" s="37">
        <f t="shared" si="470"/>
        <v>5449</v>
      </c>
      <c r="Y5446" s="38">
        <f t="shared" ref="Y5446:Y5509" si="471">SUM(Y$4997+((Y$5997-Y$4997)*((X5446-X$4997)/(X$5997-X$4997))))</f>
        <v>615.45000000000005</v>
      </c>
    </row>
    <row r="5447" spans="1:25" x14ac:dyDescent="0.2">
      <c r="A5447" s="37">
        <f t="shared" si="467"/>
        <v>5445</v>
      </c>
      <c r="B5447" s="38">
        <v>615.25</v>
      </c>
      <c r="H5447" s="37">
        <f t="shared" si="468"/>
        <v>5445</v>
      </c>
      <c r="I5447" s="42">
        <f t="shared" si="469"/>
        <v>615.35138705416114</v>
      </c>
      <c r="O5447" s="43"/>
      <c r="P5447" s="43"/>
      <c r="X5447" s="37">
        <f t="shared" si="470"/>
        <v>5450</v>
      </c>
      <c r="Y5447" s="38">
        <f t="shared" si="471"/>
        <v>615.5</v>
      </c>
    </row>
    <row r="5448" spans="1:25" x14ac:dyDescent="0.2">
      <c r="A5448" s="37">
        <f t="shared" si="467"/>
        <v>5446</v>
      </c>
      <c r="B5448" s="38">
        <v>615.29999999999995</v>
      </c>
      <c r="H5448" s="37">
        <f t="shared" si="468"/>
        <v>5446</v>
      </c>
      <c r="I5448" s="42">
        <f t="shared" si="469"/>
        <v>615.40132100396295</v>
      </c>
      <c r="O5448" s="43"/>
      <c r="P5448" s="43"/>
      <c r="X5448" s="37">
        <f t="shared" si="470"/>
        <v>5451</v>
      </c>
      <c r="Y5448" s="38">
        <f t="shared" si="471"/>
        <v>615.54999999999995</v>
      </c>
    </row>
    <row r="5449" spans="1:25" x14ac:dyDescent="0.2">
      <c r="A5449" s="37">
        <f t="shared" ref="A5449:A5512" si="472">A5448+1</f>
        <v>5447</v>
      </c>
      <c r="B5449" s="38">
        <v>615.35</v>
      </c>
      <c r="H5449" s="37">
        <f t="shared" ref="H5449:H5512" si="473">H5448+1</f>
        <v>5447</v>
      </c>
      <c r="I5449" s="42">
        <f t="shared" si="469"/>
        <v>615.45125495376476</v>
      </c>
      <c r="O5449" s="43"/>
      <c r="P5449" s="43"/>
      <c r="X5449" s="37">
        <f t="shared" si="470"/>
        <v>5452</v>
      </c>
      <c r="Y5449" s="38">
        <f t="shared" si="471"/>
        <v>615.6</v>
      </c>
    </row>
    <row r="5450" spans="1:25" x14ac:dyDescent="0.2">
      <c r="A5450" s="37">
        <f t="shared" si="472"/>
        <v>5448</v>
      </c>
      <c r="B5450" s="38">
        <v>615.4</v>
      </c>
      <c r="H5450" s="37">
        <f t="shared" si="473"/>
        <v>5448</v>
      </c>
      <c r="I5450" s="42">
        <f t="shared" si="469"/>
        <v>615.50118890356669</v>
      </c>
      <c r="O5450" s="43"/>
      <c r="P5450" s="43"/>
      <c r="X5450" s="37">
        <f t="shared" si="470"/>
        <v>5453</v>
      </c>
      <c r="Y5450" s="38">
        <f t="shared" si="471"/>
        <v>615.65</v>
      </c>
    </row>
    <row r="5451" spans="1:25" x14ac:dyDescent="0.2">
      <c r="A5451" s="37">
        <f t="shared" si="472"/>
        <v>5449</v>
      </c>
      <c r="B5451" s="38">
        <v>615.45000000000005</v>
      </c>
      <c r="H5451" s="37">
        <f t="shared" si="473"/>
        <v>5449</v>
      </c>
      <c r="I5451" s="42">
        <f t="shared" si="469"/>
        <v>615.5511228533685</v>
      </c>
      <c r="O5451" s="43"/>
      <c r="P5451" s="43"/>
      <c r="X5451" s="37">
        <f t="shared" si="470"/>
        <v>5454</v>
      </c>
      <c r="Y5451" s="38">
        <f t="shared" si="471"/>
        <v>615.70000000000005</v>
      </c>
    </row>
    <row r="5452" spans="1:25" x14ac:dyDescent="0.2">
      <c r="A5452" s="37">
        <f t="shared" si="472"/>
        <v>5450</v>
      </c>
      <c r="B5452" s="38">
        <v>615.5</v>
      </c>
      <c r="H5452" s="37">
        <f t="shared" si="473"/>
        <v>5450</v>
      </c>
      <c r="I5452" s="42">
        <f t="shared" ref="I5452:I5515" si="474">SUM($F$49+(($F$50-$F$49)*((H5452-$E$49)/($E$50-$E$49))))</f>
        <v>615.60105680317031</v>
      </c>
      <c r="O5452" s="43"/>
      <c r="P5452" s="43"/>
      <c r="X5452" s="37">
        <f t="shared" si="470"/>
        <v>5455</v>
      </c>
      <c r="Y5452" s="38">
        <f t="shared" si="471"/>
        <v>615.75</v>
      </c>
    </row>
    <row r="5453" spans="1:25" x14ac:dyDescent="0.2">
      <c r="A5453" s="37">
        <f t="shared" si="472"/>
        <v>5451</v>
      </c>
      <c r="B5453" s="38">
        <v>615.54999999999995</v>
      </c>
      <c r="H5453" s="37">
        <f t="shared" si="473"/>
        <v>5451</v>
      </c>
      <c r="I5453" s="42">
        <f t="shared" si="474"/>
        <v>615.65099075297223</v>
      </c>
      <c r="O5453" s="43"/>
      <c r="P5453" s="43"/>
      <c r="X5453" s="37">
        <f t="shared" si="470"/>
        <v>5456</v>
      </c>
      <c r="Y5453" s="38">
        <f t="shared" si="471"/>
        <v>615.79999999999995</v>
      </c>
    </row>
    <row r="5454" spans="1:25" x14ac:dyDescent="0.2">
      <c r="A5454" s="37">
        <f t="shared" si="472"/>
        <v>5452</v>
      </c>
      <c r="B5454" s="38">
        <v>615.6</v>
      </c>
      <c r="H5454" s="37">
        <f t="shared" si="473"/>
        <v>5452</v>
      </c>
      <c r="I5454" s="42">
        <f t="shared" si="474"/>
        <v>615.70092470277405</v>
      </c>
      <c r="O5454" s="43"/>
      <c r="P5454" s="43"/>
      <c r="X5454" s="37">
        <f t="shared" si="470"/>
        <v>5457</v>
      </c>
      <c r="Y5454" s="38">
        <f t="shared" si="471"/>
        <v>615.85</v>
      </c>
    </row>
    <row r="5455" spans="1:25" x14ac:dyDescent="0.2">
      <c r="A5455" s="37">
        <f t="shared" si="472"/>
        <v>5453</v>
      </c>
      <c r="B5455" s="38">
        <v>615.65</v>
      </c>
      <c r="H5455" s="37">
        <f t="shared" si="473"/>
        <v>5453</v>
      </c>
      <c r="I5455" s="42">
        <f t="shared" si="474"/>
        <v>615.75085865257586</v>
      </c>
      <c r="O5455" s="43"/>
      <c r="P5455" s="43"/>
      <c r="X5455" s="37">
        <f t="shared" si="470"/>
        <v>5458</v>
      </c>
      <c r="Y5455" s="38">
        <f t="shared" si="471"/>
        <v>615.9</v>
      </c>
    </row>
    <row r="5456" spans="1:25" x14ac:dyDescent="0.2">
      <c r="A5456" s="37">
        <f t="shared" si="472"/>
        <v>5454</v>
      </c>
      <c r="B5456" s="38">
        <v>615.70000000000005</v>
      </c>
      <c r="H5456" s="37">
        <f t="shared" si="473"/>
        <v>5454</v>
      </c>
      <c r="I5456" s="42">
        <f t="shared" si="474"/>
        <v>615.80079260237778</v>
      </c>
      <c r="O5456" s="43"/>
      <c r="P5456" s="43"/>
      <c r="X5456" s="37">
        <f t="shared" si="470"/>
        <v>5459</v>
      </c>
      <c r="Y5456" s="38">
        <f t="shared" si="471"/>
        <v>615.95000000000005</v>
      </c>
    </row>
    <row r="5457" spans="1:25" x14ac:dyDescent="0.2">
      <c r="A5457" s="37">
        <f t="shared" si="472"/>
        <v>5455</v>
      </c>
      <c r="B5457" s="38">
        <v>615.75</v>
      </c>
      <c r="H5457" s="37">
        <f t="shared" si="473"/>
        <v>5455</v>
      </c>
      <c r="I5457" s="42">
        <f t="shared" si="474"/>
        <v>615.85072655217959</v>
      </c>
      <c r="O5457" s="43"/>
      <c r="P5457" s="43"/>
      <c r="X5457" s="37">
        <f t="shared" si="470"/>
        <v>5460</v>
      </c>
      <c r="Y5457" s="38">
        <f t="shared" si="471"/>
        <v>616</v>
      </c>
    </row>
    <row r="5458" spans="1:25" x14ac:dyDescent="0.2">
      <c r="A5458" s="37">
        <f t="shared" si="472"/>
        <v>5456</v>
      </c>
      <c r="B5458" s="38">
        <v>615.79999999999995</v>
      </c>
      <c r="H5458" s="37">
        <f t="shared" si="473"/>
        <v>5456</v>
      </c>
      <c r="I5458" s="42">
        <f t="shared" si="474"/>
        <v>615.90066050198141</v>
      </c>
      <c r="O5458" s="43"/>
      <c r="P5458" s="43"/>
      <c r="X5458" s="37">
        <f t="shared" si="470"/>
        <v>5461</v>
      </c>
      <c r="Y5458" s="38">
        <f t="shared" si="471"/>
        <v>616.04999999999995</v>
      </c>
    </row>
    <row r="5459" spans="1:25" x14ac:dyDescent="0.2">
      <c r="A5459" s="37">
        <f t="shared" si="472"/>
        <v>5457</v>
      </c>
      <c r="B5459" s="38">
        <v>615.85</v>
      </c>
      <c r="H5459" s="37">
        <f t="shared" si="473"/>
        <v>5457</v>
      </c>
      <c r="I5459" s="42">
        <f t="shared" si="474"/>
        <v>615.95059445178333</v>
      </c>
      <c r="O5459" s="43"/>
      <c r="P5459" s="43"/>
      <c r="X5459" s="37">
        <f t="shared" si="470"/>
        <v>5462</v>
      </c>
      <c r="Y5459" s="38">
        <f t="shared" si="471"/>
        <v>616.1</v>
      </c>
    </row>
    <row r="5460" spans="1:25" x14ac:dyDescent="0.2">
      <c r="A5460" s="37">
        <f t="shared" si="472"/>
        <v>5458</v>
      </c>
      <c r="B5460" s="38">
        <v>615.9</v>
      </c>
      <c r="H5460" s="37">
        <f t="shared" si="473"/>
        <v>5458</v>
      </c>
      <c r="I5460" s="42">
        <f t="shared" si="474"/>
        <v>616.00052840158514</v>
      </c>
      <c r="O5460" s="43"/>
      <c r="P5460" s="43"/>
      <c r="X5460" s="37">
        <f t="shared" si="470"/>
        <v>5463</v>
      </c>
      <c r="Y5460" s="38">
        <f t="shared" si="471"/>
        <v>616.15</v>
      </c>
    </row>
    <row r="5461" spans="1:25" x14ac:dyDescent="0.2">
      <c r="A5461" s="37">
        <f t="shared" si="472"/>
        <v>5459</v>
      </c>
      <c r="B5461" s="38">
        <v>615.95000000000005</v>
      </c>
      <c r="H5461" s="37">
        <f t="shared" si="473"/>
        <v>5459</v>
      </c>
      <c r="I5461" s="42">
        <f t="shared" si="474"/>
        <v>616.05046235138695</v>
      </c>
      <c r="O5461" s="43"/>
      <c r="P5461" s="43"/>
      <c r="X5461" s="37">
        <f t="shared" si="470"/>
        <v>5464</v>
      </c>
      <c r="Y5461" s="38">
        <f t="shared" si="471"/>
        <v>616.20000000000005</v>
      </c>
    </row>
    <row r="5462" spans="1:25" x14ac:dyDescent="0.2">
      <c r="A5462" s="37">
        <f t="shared" si="472"/>
        <v>5460</v>
      </c>
      <c r="B5462" s="38">
        <v>616</v>
      </c>
      <c r="H5462" s="37">
        <f t="shared" si="473"/>
        <v>5460</v>
      </c>
      <c r="I5462" s="42">
        <f t="shared" si="474"/>
        <v>616.10039630118888</v>
      </c>
      <c r="O5462" s="43"/>
      <c r="P5462" s="43"/>
      <c r="X5462" s="37">
        <f t="shared" si="470"/>
        <v>5465</v>
      </c>
      <c r="Y5462" s="38">
        <f t="shared" si="471"/>
        <v>616.25</v>
      </c>
    </row>
    <row r="5463" spans="1:25" x14ac:dyDescent="0.2">
      <c r="A5463" s="37">
        <f t="shared" si="472"/>
        <v>5461</v>
      </c>
      <c r="B5463" s="38">
        <v>616.04999999999995</v>
      </c>
      <c r="H5463" s="37">
        <f t="shared" si="473"/>
        <v>5461</v>
      </c>
      <c r="I5463" s="42">
        <f t="shared" si="474"/>
        <v>616.15033025099069</v>
      </c>
      <c r="O5463" s="43"/>
      <c r="P5463" s="43"/>
      <c r="X5463" s="37">
        <f t="shared" si="470"/>
        <v>5466</v>
      </c>
      <c r="Y5463" s="38">
        <f t="shared" si="471"/>
        <v>616.29999999999995</v>
      </c>
    </row>
    <row r="5464" spans="1:25" x14ac:dyDescent="0.2">
      <c r="A5464" s="37">
        <f t="shared" si="472"/>
        <v>5462</v>
      </c>
      <c r="B5464" s="38">
        <v>616.1</v>
      </c>
      <c r="H5464" s="37">
        <f t="shared" si="473"/>
        <v>5462</v>
      </c>
      <c r="I5464" s="42">
        <f t="shared" si="474"/>
        <v>616.2002642007925</v>
      </c>
      <c r="O5464" s="43"/>
      <c r="P5464" s="43"/>
      <c r="X5464" s="37">
        <f t="shared" si="470"/>
        <v>5467</v>
      </c>
      <c r="Y5464" s="38">
        <f t="shared" si="471"/>
        <v>616.35</v>
      </c>
    </row>
    <row r="5465" spans="1:25" x14ac:dyDescent="0.2">
      <c r="A5465" s="37">
        <f t="shared" si="472"/>
        <v>5463</v>
      </c>
      <c r="B5465" s="38">
        <v>616.15</v>
      </c>
      <c r="H5465" s="37">
        <f t="shared" si="473"/>
        <v>5463</v>
      </c>
      <c r="I5465" s="42">
        <f t="shared" si="474"/>
        <v>616.25019815059443</v>
      </c>
      <c r="O5465" s="43"/>
      <c r="P5465" s="43"/>
      <c r="X5465" s="37">
        <f t="shared" si="470"/>
        <v>5468</v>
      </c>
      <c r="Y5465" s="38">
        <f t="shared" si="471"/>
        <v>616.4</v>
      </c>
    </row>
    <row r="5466" spans="1:25" x14ac:dyDescent="0.2">
      <c r="A5466" s="37">
        <f t="shared" si="472"/>
        <v>5464</v>
      </c>
      <c r="B5466" s="38">
        <v>616.20000000000005</v>
      </c>
      <c r="H5466" s="37">
        <f t="shared" si="473"/>
        <v>5464</v>
      </c>
      <c r="I5466" s="42">
        <f t="shared" si="474"/>
        <v>616.30013210039624</v>
      </c>
      <c r="O5466" s="43"/>
      <c r="P5466" s="43"/>
      <c r="X5466" s="37">
        <f t="shared" si="470"/>
        <v>5469</v>
      </c>
      <c r="Y5466" s="38">
        <f t="shared" si="471"/>
        <v>616.45000000000005</v>
      </c>
    </row>
    <row r="5467" spans="1:25" x14ac:dyDescent="0.2">
      <c r="A5467" s="37">
        <f t="shared" si="472"/>
        <v>5465</v>
      </c>
      <c r="B5467" s="38">
        <v>616.25</v>
      </c>
      <c r="H5467" s="37">
        <f t="shared" si="473"/>
        <v>5465</v>
      </c>
      <c r="I5467" s="42">
        <f t="shared" si="474"/>
        <v>616.35006605019805</v>
      </c>
      <c r="O5467" s="43"/>
      <c r="P5467" s="43"/>
      <c r="X5467" s="37">
        <f t="shared" si="470"/>
        <v>5470</v>
      </c>
      <c r="Y5467" s="38">
        <f t="shared" si="471"/>
        <v>616.5</v>
      </c>
    </row>
    <row r="5468" spans="1:25" x14ac:dyDescent="0.2">
      <c r="A5468" s="37">
        <f t="shared" si="472"/>
        <v>5466</v>
      </c>
      <c r="B5468" s="38">
        <v>616.29999999999995</v>
      </c>
      <c r="H5468" s="37">
        <f t="shared" si="473"/>
        <v>5466</v>
      </c>
      <c r="I5468" s="42">
        <f t="shared" si="474"/>
        <v>616.4</v>
      </c>
      <c r="O5468" s="43"/>
      <c r="P5468" s="43"/>
      <c r="X5468" s="37">
        <f t="shared" si="470"/>
        <v>5471</v>
      </c>
      <c r="Y5468" s="38">
        <f t="shared" si="471"/>
        <v>616.54999999999995</v>
      </c>
    </row>
    <row r="5469" spans="1:25" x14ac:dyDescent="0.2">
      <c r="A5469" s="37">
        <f t="shared" si="472"/>
        <v>5467</v>
      </c>
      <c r="B5469" s="38">
        <v>616.35</v>
      </c>
      <c r="H5469" s="37">
        <f t="shared" si="473"/>
        <v>5467</v>
      </c>
      <c r="I5469" s="42">
        <f t="shared" si="474"/>
        <v>616.44993394980179</v>
      </c>
      <c r="O5469" s="43"/>
      <c r="P5469" s="43"/>
      <c r="X5469" s="37">
        <f t="shared" si="470"/>
        <v>5472</v>
      </c>
      <c r="Y5469" s="38">
        <f t="shared" si="471"/>
        <v>616.6</v>
      </c>
    </row>
    <row r="5470" spans="1:25" x14ac:dyDescent="0.2">
      <c r="A5470" s="37">
        <f t="shared" si="472"/>
        <v>5468</v>
      </c>
      <c r="B5470" s="38">
        <v>616.4</v>
      </c>
      <c r="H5470" s="37">
        <f t="shared" si="473"/>
        <v>5468</v>
      </c>
      <c r="I5470" s="42">
        <f t="shared" si="474"/>
        <v>616.4998678996036</v>
      </c>
      <c r="O5470" s="43"/>
      <c r="P5470" s="43"/>
      <c r="X5470" s="37">
        <f t="shared" si="470"/>
        <v>5473</v>
      </c>
      <c r="Y5470" s="38">
        <f t="shared" si="471"/>
        <v>616.65</v>
      </c>
    </row>
    <row r="5471" spans="1:25" x14ac:dyDescent="0.2">
      <c r="A5471" s="37">
        <f t="shared" si="472"/>
        <v>5469</v>
      </c>
      <c r="B5471" s="38">
        <v>616.45000000000005</v>
      </c>
      <c r="H5471" s="37">
        <f t="shared" si="473"/>
        <v>5469</v>
      </c>
      <c r="I5471" s="42">
        <f t="shared" si="474"/>
        <v>616.54980184940553</v>
      </c>
      <c r="O5471" s="43"/>
      <c r="P5471" s="43"/>
      <c r="X5471" s="37">
        <f t="shared" si="470"/>
        <v>5474</v>
      </c>
      <c r="Y5471" s="38">
        <f t="shared" si="471"/>
        <v>616.70000000000005</v>
      </c>
    </row>
    <row r="5472" spans="1:25" x14ac:dyDescent="0.2">
      <c r="A5472" s="37">
        <f t="shared" si="472"/>
        <v>5470</v>
      </c>
      <c r="B5472" s="38">
        <v>616.5</v>
      </c>
      <c r="H5472" s="37">
        <f t="shared" si="473"/>
        <v>5470</v>
      </c>
      <c r="I5472" s="42">
        <f t="shared" si="474"/>
        <v>616.59973579920734</v>
      </c>
      <c r="O5472" s="43"/>
      <c r="P5472" s="43"/>
      <c r="X5472" s="37">
        <f t="shared" si="470"/>
        <v>5475</v>
      </c>
      <c r="Y5472" s="38">
        <f t="shared" si="471"/>
        <v>616.75</v>
      </c>
    </row>
    <row r="5473" spans="1:25" x14ac:dyDescent="0.2">
      <c r="A5473" s="37">
        <f t="shared" si="472"/>
        <v>5471</v>
      </c>
      <c r="B5473" s="38">
        <v>616.54999999999995</v>
      </c>
      <c r="H5473" s="37">
        <f t="shared" si="473"/>
        <v>5471</v>
      </c>
      <c r="I5473" s="42">
        <f t="shared" si="474"/>
        <v>616.64966974900915</v>
      </c>
      <c r="O5473" s="43"/>
      <c r="P5473" s="43"/>
      <c r="X5473" s="37">
        <f t="shared" si="470"/>
        <v>5476</v>
      </c>
      <c r="Y5473" s="38">
        <f t="shared" si="471"/>
        <v>616.79999999999995</v>
      </c>
    </row>
    <row r="5474" spans="1:25" x14ac:dyDescent="0.2">
      <c r="A5474" s="37">
        <f t="shared" si="472"/>
        <v>5472</v>
      </c>
      <c r="B5474" s="38">
        <v>616.6</v>
      </c>
      <c r="H5474" s="37">
        <f t="shared" si="473"/>
        <v>5472</v>
      </c>
      <c r="I5474" s="42">
        <f t="shared" si="474"/>
        <v>616.69960369881107</v>
      </c>
      <c r="O5474" s="43"/>
      <c r="P5474" s="43"/>
      <c r="X5474" s="37">
        <f t="shared" si="470"/>
        <v>5477</v>
      </c>
      <c r="Y5474" s="38">
        <f t="shared" si="471"/>
        <v>616.85</v>
      </c>
    </row>
    <row r="5475" spans="1:25" x14ac:dyDescent="0.2">
      <c r="A5475" s="37">
        <f t="shared" si="472"/>
        <v>5473</v>
      </c>
      <c r="B5475" s="38">
        <v>616.65</v>
      </c>
      <c r="H5475" s="37">
        <f t="shared" si="473"/>
        <v>5473</v>
      </c>
      <c r="I5475" s="42">
        <f t="shared" si="474"/>
        <v>616.74953764861289</v>
      </c>
      <c r="O5475" s="43"/>
      <c r="P5475" s="43"/>
      <c r="X5475" s="37">
        <f t="shared" si="470"/>
        <v>5478</v>
      </c>
      <c r="Y5475" s="38">
        <f t="shared" si="471"/>
        <v>616.9</v>
      </c>
    </row>
    <row r="5476" spans="1:25" x14ac:dyDescent="0.2">
      <c r="A5476" s="37">
        <f t="shared" si="472"/>
        <v>5474</v>
      </c>
      <c r="B5476" s="38">
        <v>616.70000000000005</v>
      </c>
      <c r="H5476" s="37">
        <f t="shared" si="473"/>
        <v>5474</v>
      </c>
      <c r="I5476" s="42">
        <f t="shared" si="474"/>
        <v>616.7994715984147</v>
      </c>
      <c r="O5476" s="43"/>
      <c r="P5476" s="43"/>
      <c r="X5476" s="37">
        <f t="shared" si="470"/>
        <v>5479</v>
      </c>
      <c r="Y5476" s="38">
        <f t="shared" si="471"/>
        <v>616.95000000000005</v>
      </c>
    </row>
    <row r="5477" spans="1:25" x14ac:dyDescent="0.2">
      <c r="A5477" s="37">
        <f t="shared" si="472"/>
        <v>5475</v>
      </c>
      <c r="B5477" s="38">
        <v>616.75</v>
      </c>
      <c r="H5477" s="37">
        <f t="shared" si="473"/>
        <v>5475</v>
      </c>
      <c r="I5477" s="42">
        <f t="shared" si="474"/>
        <v>616.84940554821662</v>
      </c>
      <c r="O5477" s="43"/>
      <c r="P5477" s="43"/>
      <c r="X5477" s="37">
        <f t="shared" si="470"/>
        <v>5480</v>
      </c>
      <c r="Y5477" s="38">
        <f t="shared" si="471"/>
        <v>617</v>
      </c>
    </row>
    <row r="5478" spans="1:25" x14ac:dyDescent="0.2">
      <c r="A5478" s="37">
        <f t="shared" si="472"/>
        <v>5476</v>
      </c>
      <c r="B5478" s="38">
        <v>616.79999999999995</v>
      </c>
      <c r="H5478" s="37">
        <f t="shared" si="473"/>
        <v>5476</v>
      </c>
      <c r="I5478" s="42">
        <f t="shared" si="474"/>
        <v>616.89933949801843</v>
      </c>
      <c r="O5478" s="43"/>
      <c r="P5478" s="43"/>
      <c r="X5478" s="37">
        <f t="shared" si="470"/>
        <v>5481</v>
      </c>
      <c r="Y5478" s="38">
        <f t="shared" si="471"/>
        <v>617.04999999999995</v>
      </c>
    </row>
    <row r="5479" spans="1:25" x14ac:dyDescent="0.2">
      <c r="A5479" s="37">
        <f t="shared" si="472"/>
        <v>5477</v>
      </c>
      <c r="B5479" s="38">
        <v>616.85</v>
      </c>
      <c r="H5479" s="37">
        <f t="shared" si="473"/>
        <v>5477</v>
      </c>
      <c r="I5479" s="42">
        <f t="shared" si="474"/>
        <v>616.94927344782025</v>
      </c>
      <c r="O5479" s="43"/>
      <c r="P5479" s="43"/>
      <c r="X5479" s="37">
        <f t="shared" si="470"/>
        <v>5482</v>
      </c>
      <c r="Y5479" s="38">
        <f t="shared" si="471"/>
        <v>617.1</v>
      </c>
    </row>
    <row r="5480" spans="1:25" x14ac:dyDescent="0.2">
      <c r="A5480" s="37">
        <f t="shared" si="472"/>
        <v>5478</v>
      </c>
      <c r="B5480" s="38">
        <v>616.9</v>
      </c>
      <c r="H5480" s="37">
        <f t="shared" si="473"/>
        <v>5478</v>
      </c>
      <c r="I5480" s="42">
        <f t="shared" si="474"/>
        <v>616.99920739762217</v>
      </c>
      <c r="O5480" s="43"/>
      <c r="P5480" s="43"/>
      <c r="X5480" s="37">
        <f t="shared" si="470"/>
        <v>5483</v>
      </c>
      <c r="Y5480" s="38">
        <f t="shared" si="471"/>
        <v>617.15</v>
      </c>
    </row>
    <row r="5481" spans="1:25" x14ac:dyDescent="0.2">
      <c r="A5481" s="37">
        <f t="shared" si="472"/>
        <v>5479</v>
      </c>
      <c r="B5481" s="38">
        <v>616.95000000000005</v>
      </c>
      <c r="H5481" s="37">
        <f t="shared" si="473"/>
        <v>5479</v>
      </c>
      <c r="I5481" s="42">
        <f t="shared" si="474"/>
        <v>617.04914134742398</v>
      </c>
      <c r="O5481" s="43"/>
      <c r="P5481" s="43"/>
      <c r="X5481" s="37">
        <f t="shared" si="470"/>
        <v>5484</v>
      </c>
      <c r="Y5481" s="38">
        <f t="shared" si="471"/>
        <v>617.20000000000005</v>
      </c>
    </row>
    <row r="5482" spans="1:25" x14ac:dyDescent="0.2">
      <c r="A5482" s="37">
        <f t="shared" si="472"/>
        <v>5480</v>
      </c>
      <c r="B5482" s="38">
        <v>617</v>
      </c>
      <c r="H5482" s="37">
        <f t="shared" si="473"/>
        <v>5480</v>
      </c>
      <c r="I5482" s="42">
        <f t="shared" si="474"/>
        <v>617.0990752972258</v>
      </c>
      <c r="O5482" s="43"/>
      <c r="P5482" s="43"/>
      <c r="X5482" s="37">
        <f t="shared" si="470"/>
        <v>5485</v>
      </c>
      <c r="Y5482" s="38">
        <f t="shared" si="471"/>
        <v>617.25</v>
      </c>
    </row>
    <row r="5483" spans="1:25" x14ac:dyDescent="0.2">
      <c r="A5483" s="37">
        <f t="shared" si="472"/>
        <v>5481</v>
      </c>
      <c r="B5483" s="38">
        <v>617.04999999999995</v>
      </c>
      <c r="H5483" s="37">
        <f t="shared" si="473"/>
        <v>5481</v>
      </c>
      <c r="I5483" s="42">
        <f t="shared" si="474"/>
        <v>617.14900924702772</v>
      </c>
      <c r="O5483" s="43"/>
      <c r="P5483" s="43"/>
      <c r="X5483" s="37">
        <f t="shared" si="470"/>
        <v>5486</v>
      </c>
      <c r="Y5483" s="38">
        <f t="shared" si="471"/>
        <v>617.29999999999995</v>
      </c>
    </row>
    <row r="5484" spans="1:25" x14ac:dyDescent="0.2">
      <c r="A5484" s="37">
        <f t="shared" si="472"/>
        <v>5482</v>
      </c>
      <c r="B5484" s="38">
        <v>617.1</v>
      </c>
      <c r="H5484" s="37">
        <f t="shared" si="473"/>
        <v>5482</v>
      </c>
      <c r="I5484" s="42">
        <f t="shared" si="474"/>
        <v>617.19894319682953</v>
      </c>
      <c r="O5484" s="43"/>
      <c r="P5484" s="43"/>
      <c r="X5484" s="37">
        <f t="shared" si="470"/>
        <v>5487</v>
      </c>
      <c r="Y5484" s="38">
        <f t="shared" si="471"/>
        <v>617.35</v>
      </c>
    </row>
    <row r="5485" spans="1:25" x14ac:dyDescent="0.2">
      <c r="A5485" s="37">
        <f t="shared" si="472"/>
        <v>5483</v>
      </c>
      <c r="B5485" s="38">
        <v>617.15</v>
      </c>
      <c r="H5485" s="37">
        <f t="shared" si="473"/>
        <v>5483</v>
      </c>
      <c r="I5485" s="42">
        <f t="shared" si="474"/>
        <v>617.24887714663134</v>
      </c>
      <c r="O5485" s="43"/>
      <c r="P5485" s="43"/>
      <c r="X5485" s="37">
        <f t="shared" si="470"/>
        <v>5488</v>
      </c>
      <c r="Y5485" s="38">
        <f t="shared" si="471"/>
        <v>617.4</v>
      </c>
    </row>
    <row r="5486" spans="1:25" x14ac:dyDescent="0.2">
      <c r="A5486" s="37">
        <f t="shared" si="472"/>
        <v>5484</v>
      </c>
      <c r="B5486" s="38">
        <v>617.20000000000005</v>
      </c>
      <c r="H5486" s="37">
        <f t="shared" si="473"/>
        <v>5484</v>
      </c>
      <c r="I5486" s="42">
        <f t="shared" si="474"/>
        <v>617.29881109643327</v>
      </c>
      <c r="O5486" s="43"/>
      <c r="P5486" s="43"/>
      <c r="X5486" s="37">
        <f t="shared" si="470"/>
        <v>5489</v>
      </c>
      <c r="Y5486" s="38">
        <f t="shared" si="471"/>
        <v>617.45000000000005</v>
      </c>
    </row>
    <row r="5487" spans="1:25" x14ac:dyDescent="0.2">
      <c r="A5487" s="37">
        <f t="shared" si="472"/>
        <v>5485</v>
      </c>
      <c r="B5487" s="38">
        <v>617.25</v>
      </c>
      <c r="H5487" s="37">
        <f t="shared" si="473"/>
        <v>5485</v>
      </c>
      <c r="I5487" s="42">
        <f t="shared" si="474"/>
        <v>617.34874504623508</v>
      </c>
      <c r="O5487" s="43"/>
      <c r="P5487" s="43"/>
      <c r="X5487" s="37">
        <f t="shared" si="470"/>
        <v>5490</v>
      </c>
      <c r="Y5487" s="38">
        <f t="shared" si="471"/>
        <v>617.5</v>
      </c>
    </row>
    <row r="5488" spans="1:25" x14ac:dyDescent="0.2">
      <c r="A5488" s="37">
        <f t="shared" si="472"/>
        <v>5486</v>
      </c>
      <c r="B5488" s="38">
        <v>617.29999999999995</v>
      </c>
      <c r="H5488" s="37">
        <f t="shared" si="473"/>
        <v>5486</v>
      </c>
      <c r="I5488" s="42">
        <f t="shared" si="474"/>
        <v>617.39867899603689</v>
      </c>
      <c r="O5488" s="43"/>
      <c r="P5488" s="43"/>
      <c r="X5488" s="37">
        <f t="shared" si="470"/>
        <v>5491</v>
      </c>
      <c r="Y5488" s="38">
        <f t="shared" si="471"/>
        <v>617.54999999999995</v>
      </c>
    </row>
    <row r="5489" spans="1:25" x14ac:dyDescent="0.2">
      <c r="A5489" s="37">
        <f t="shared" si="472"/>
        <v>5487</v>
      </c>
      <c r="B5489" s="38">
        <v>617.35</v>
      </c>
      <c r="H5489" s="37">
        <f t="shared" si="473"/>
        <v>5487</v>
      </c>
      <c r="I5489" s="42">
        <f t="shared" si="474"/>
        <v>617.44861294583882</v>
      </c>
      <c r="O5489" s="43"/>
      <c r="P5489" s="43"/>
      <c r="X5489" s="37">
        <f t="shared" si="470"/>
        <v>5492</v>
      </c>
      <c r="Y5489" s="38">
        <f t="shared" si="471"/>
        <v>617.6</v>
      </c>
    </row>
    <row r="5490" spans="1:25" x14ac:dyDescent="0.2">
      <c r="A5490" s="37">
        <f t="shared" si="472"/>
        <v>5488</v>
      </c>
      <c r="B5490" s="38">
        <v>617.4</v>
      </c>
      <c r="H5490" s="37">
        <f t="shared" si="473"/>
        <v>5488</v>
      </c>
      <c r="I5490" s="42">
        <f t="shared" si="474"/>
        <v>617.49854689564063</v>
      </c>
      <c r="O5490" s="43"/>
      <c r="P5490" s="43"/>
      <c r="X5490" s="37">
        <f t="shared" si="470"/>
        <v>5493</v>
      </c>
      <c r="Y5490" s="38">
        <f t="shared" si="471"/>
        <v>617.65</v>
      </c>
    </row>
    <row r="5491" spans="1:25" x14ac:dyDescent="0.2">
      <c r="A5491" s="37">
        <f t="shared" si="472"/>
        <v>5489</v>
      </c>
      <c r="B5491" s="38">
        <v>617.45000000000005</v>
      </c>
      <c r="H5491" s="37">
        <f t="shared" si="473"/>
        <v>5489</v>
      </c>
      <c r="I5491" s="42">
        <f t="shared" si="474"/>
        <v>617.54848084544244</v>
      </c>
      <c r="O5491" s="43"/>
      <c r="P5491" s="43"/>
      <c r="X5491" s="37">
        <f t="shared" si="470"/>
        <v>5494</v>
      </c>
      <c r="Y5491" s="38">
        <f t="shared" si="471"/>
        <v>617.70000000000005</v>
      </c>
    </row>
    <row r="5492" spans="1:25" x14ac:dyDescent="0.2">
      <c r="A5492" s="37">
        <f t="shared" si="472"/>
        <v>5490</v>
      </c>
      <c r="B5492" s="38">
        <v>617.5</v>
      </c>
      <c r="H5492" s="37">
        <f t="shared" si="473"/>
        <v>5490</v>
      </c>
      <c r="I5492" s="42">
        <f t="shared" si="474"/>
        <v>617.59841479524437</v>
      </c>
      <c r="O5492" s="43"/>
      <c r="P5492" s="43"/>
      <c r="X5492" s="37">
        <f t="shared" si="470"/>
        <v>5495</v>
      </c>
      <c r="Y5492" s="38">
        <f t="shared" si="471"/>
        <v>617.75</v>
      </c>
    </row>
    <row r="5493" spans="1:25" x14ac:dyDescent="0.2">
      <c r="A5493" s="37">
        <f t="shared" si="472"/>
        <v>5491</v>
      </c>
      <c r="B5493" s="38">
        <v>617.54999999999995</v>
      </c>
      <c r="H5493" s="37">
        <f t="shared" si="473"/>
        <v>5491</v>
      </c>
      <c r="I5493" s="42">
        <f t="shared" si="474"/>
        <v>617.64834874504618</v>
      </c>
      <c r="O5493" s="43"/>
      <c r="P5493" s="43"/>
      <c r="X5493" s="37">
        <f t="shared" si="470"/>
        <v>5496</v>
      </c>
      <c r="Y5493" s="38">
        <f t="shared" si="471"/>
        <v>617.79999999999995</v>
      </c>
    </row>
    <row r="5494" spans="1:25" x14ac:dyDescent="0.2">
      <c r="A5494" s="37">
        <f t="shared" si="472"/>
        <v>5492</v>
      </c>
      <c r="B5494" s="38">
        <v>617.6</v>
      </c>
      <c r="H5494" s="37">
        <f t="shared" si="473"/>
        <v>5492</v>
      </c>
      <c r="I5494" s="42">
        <f t="shared" si="474"/>
        <v>617.69828269484799</v>
      </c>
      <c r="O5494" s="43"/>
      <c r="P5494" s="43"/>
      <c r="X5494" s="37">
        <f t="shared" si="470"/>
        <v>5497</v>
      </c>
      <c r="Y5494" s="38">
        <f t="shared" si="471"/>
        <v>617.85</v>
      </c>
    </row>
    <row r="5495" spans="1:25" x14ac:dyDescent="0.2">
      <c r="A5495" s="37">
        <f t="shared" si="472"/>
        <v>5493</v>
      </c>
      <c r="B5495" s="38">
        <v>617.65</v>
      </c>
      <c r="H5495" s="37">
        <f t="shared" si="473"/>
        <v>5493</v>
      </c>
      <c r="I5495" s="42">
        <f t="shared" si="474"/>
        <v>617.74821664464991</v>
      </c>
      <c r="O5495" s="43"/>
      <c r="P5495" s="43"/>
      <c r="X5495" s="37">
        <f t="shared" si="470"/>
        <v>5498</v>
      </c>
      <c r="Y5495" s="38">
        <f t="shared" si="471"/>
        <v>617.9</v>
      </c>
    </row>
    <row r="5496" spans="1:25" x14ac:dyDescent="0.2">
      <c r="A5496" s="37">
        <f t="shared" si="472"/>
        <v>5494</v>
      </c>
      <c r="B5496" s="38">
        <v>617.70000000000005</v>
      </c>
      <c r="H5496" s="37">
        <f t="shared" si="473"/>
        <v>5494</v>
      </c>
      <c r="I5496" s="42">
        <f t="shared" si="474"/>
        <v>617.79815059445173</v>
      </c>
      <c r="O5496" s="43"/>
      <c r="P5496" s="43"/>
      <c r="X5496" s="37">
        <f t="shared" si="470"/>
        <v>5499</v>
      </c>
      <c r="Y5496" s="38">
        <f t="shared" si="471"/>
        <v>617.95000000000005</v>
      </c>
    </row>
    <row r="5497" spans="1:25" x14ac:dyDescent="0.2">
      <c r="A5497" s="37">
        <f t="shared" si="472"/>
        <v>5495</v>
      </c>
      <c r="B5497" s="38">
        <v>617.75</v>
      </c>
      <c r="H5497" s="37">
        <f t="shared" si="473"/>
        <v>5495</v>
      </c>
      <c r="I5497" s="42">
        <f t="shared" si="474"/>
        <v>617.84808454425354</v>
      </c>
      <c r="O5497" s="43"/>
      <c r="P5497" s="43"/>
      <c r="X5497" s="37">
        <f t="shared" si="470"/>
        <v>5500</v>
      </c>
      <c r="Y5497" s="38">
        <f t="shared" si="471"/>
        <v>618</v>
      </c>
    </row>
    <row r="5498" spans="1:25" x14ac:dyDescent="0.2">
      <c r="A5498" s="37">
        <f t="shared" si="472"/>
        <v>5496</v>
      </c>
      <c r="B5498" s="38">
        <v>617.79999999999995</v>
      </c>
      <c r="H5498" s="37">
        <f t="shared" si="473"/>
        <v>5496</v>
      </c>
      <c r="I5498" s="42">
        <f t="shared" si="474"/>
        <v>617.89801849405546</v>
      </c>
      <c r="O5498" s="43"/>
      <c r="P5498" s="43"/>
      <c r="X5498" s="37">
        <f t="shared" si="470"/>
        <v>5501</v>
      </c>
      <c r="Y5498" s="38">
        <f t="shared" si="471"/>
        <v>618.04999999999995</v>
      </c>
    </row>
    <row r="5499" spans="1:25" x14ac:dyDescent="0.2">
      <c r="A5499" s="37">
        <f t="shared" si="472"/>
        <v>5497</v>
      </c>
      <c r="B5499" s="38">
        <v>617.85</v>
      </c>
      <c r="H5499" s="37">
        <f t="shared" si="473"/>
        <v>5497</v>
      </c>
      <c r="I5499" s="42">
        <f t="shared" si="474"/>
        <v>617.94795244385728</v>
      </c>
      <c r="O5499" s="43"/>
      <c r="P5499" s="43"/>
      <c r="X5499" s="37">
        <f t="shared" si="470"/>
        <v>5502</v>
      </c>
      <c r="Y5499" s="38">
        <f t="shared" si="471"/>
        <v>618.1</v>
      </c>
    </row>
    <row r="5500" spans="1:25" x14ac:dyDescent="0.2">
      <c r="A5500" s="37">
        <f t="shared" si="472"/>
        <v>5498</v>
      </c>
      <c r="B5500" s="38">
        <v>617.9</v>
      </c>
      <c r="H5500" s="37">
        <f t="shared" si="473"/>
        <v>5498</v>
      </c>
      <c r="I5500" s="42">
        <f t="shared" si="474"/>
        <v>617.99788639365909</v>
      </c>
      <c r="O5500" s="43"/>
      <c r="P5500" s="43"/>
      <c r="X5500" s="37">
        <f t="shared" si="470"/>
        <v>5503</v>
      </c>
      <c r="Y5500" s="38">
        <f t="shared" si="471"/>
        <v>618.15</v>
      </c>
    </row>
    <row r="5501" spans="1:25" x14ac:dyDescent="0.2">
      <c r="A5501" s="37">
        <f t="shared" si="472"/>
        <v>5499</v>
      </c>
      <c r="B5501" s="38">
        <v>617.95000000000005</v>
      </c>
      <c r="H5501" s="37">
        <f t="shared" si="473"/>
        <v>5499</v>
      </c>
      <c r="I5501" s="42">
        <f t="shared" si="474"/>
        <v>618.04782034346101</v>
      </c>
      <c r="O5501" s="43"/>
      <c r="P5501" s="43"/>
      <c r="X5501" s="37">
        <f t="shared" si="470"/>
        <v>5504</v>
      </c>
      <c r="Y5501" s="38">
        <f t="shared" si="471"/>
        <v>618.20000000000005</v>
      </c>
    </row>
    <row r="5502" spans="1:25" x14ac:dyDescent="0.2">
      <c r="A5502" s="37">
        <f t="shared" si="472"/>
        <v>5500</v>
      </c>
      <c r="B5502" s="38">
        <v>618</v>
      </c>
      <c r="H5502" s="37">
        <f t="shared" si="473"/>
        <v>5500</v>
      </c>
      <c r="I5502" s="42">
        <f t="shared" si="474"/>
        <v>618.09775429326282</v>
      </c>
      <c r="O5502" s="43"/>
      <c r="P5502" s="43"/>
      <c r="X5502" s="37">
        <f t="shared" si="470"/>
        <v>5505</v>
      </c>
      <c r="Y5502" s="38">
        <f t="shared" si="471"/>
        <v>618.25</v>
      </c>
    </row>
    <row r="5503" spans="1:25" x14ac:dyDescent="0.2">
      <c r="A5503" s="37">
        <f t="shared" si="472"/>
        <v>5501</v>
      </c>
      <c r="B5503" s="38">
        <v>618.04999999999995</v>
      </c>
      <c r="H5503" s="37">
        <f t="shared" si="473"/>
        <v>5501</v>
      </c>
      <c r="I5503" s="42">
        <f t="shared" si="474"/>
        <v>618.14768824306464</v>
      </c>
      <c r="O5503" s="43"/>
      <c r="P5503" s="43"/>
      <c r="X5503" s="37">
        <f t="shared" si="470"/>
        <v>5506</v>
      </c>
      <c r="Y5503" s="38">
        <f t="shared" si="471"/>
        <v>618.29999999999995</v>
      </c>
    </row>
    <row r="5504" spans="1:25" x14ac:dyDescent="0.2">
      <c r="A5504" s="37">
        <f t="shared" si="472"/>
        <v>5502</v>
      </c>
      <c r="B5504" s="38">
        <v>618.1</v>
      </c>
      <c r="H5504" s="37">
        <f t="shared" si="473"/>
        <v>5502</v>
      </c>
      <c r="I5504" s="42">
        <f t="shared" si="474"/>
        <v>618.19762219286656</v>
      </c>
      <c r="O5504" s="43"/>
      <c r="P5504" s="43"/>
      <c r="X5504" s="37">
        <f t="shared" si="470"/>
        <v>5507</v>
      </c>
      <c r="Y5504" s="38">
        <f t="shared" si="471"/>
        <v>618.35</v>
      </c>
    </row>
    <row r="5505" spans="1:25" x14ac:dyDescent="0.2">
      <c r="A5505" s="37">
        <f t="shared" si="472"/>
        <v>5503</v>
      </c>
      <c r="B5505" s="38">
        <v>618.15</v>
      </c>
      <c r="H5505" s="37">
        <f t="shared" si="473"/>
        <v>5503</v>
      </c>
      <c r="I5505" s="42">
        <f t="shared" si="474"/>
        <v>618.24755614266837</v>
      </c>
      <c r="O5505" s="43"/>
      <c r="P5505" s="43"/>
      <c r="X5505" s="37">
        <f t="shared" si="470"/>
        <v>5508</v>
      </c>
      <c r="Y5505" s="38">
        <f t="shared" si="471"/>
        <v>618.4</v>
      </c>
    </row>
    <row r="5506" spans="1:25" x14ac:dyDescent="0.2">
      <c r="A5506" s="37">
        <f t="shared" si="472"/>
        <v>5504</v>
      </c>
      <c r="B5506" s="38">
        <v>618.20000000000005</v>
      </c>
      <c r="H5506" s="37">
        <f t="shared" si="473"/>
        <v>5504</v>
      </c>
      <c r="I5506" s="42">
        <f t="shared" si="474"/>
        <v>618.29749009247018</v>
      </c>
      <c r="O5506" s="43"/>
      <c r="P5506" s="43"/>
      <c r="X5506" s="37">
        <f t="shared" si="470"/>
        <v>5509</v>
      </c>
      <c r="Y5506" s="38">
        <f t="shared" si="471"/>
        <v>618.45000000000005</v>
      </c>
    </row>
    <row r="5507" spans="1:25" x14ac:dyDescent="0.2">
      <c r="A5507" s="37">
        <f t="shared" si="472"/>
        <v>5505</v>
      </c>
      <c r="B5507" s="38">
        <v>618.25</v>
      </c>
      <c r="H5507" s="37">
        <f t="shared" si="473"/>
        <v>5505</v>
      </c>
      <c r="I5507" s="42">
        <f t="shared" si="474"/>
        <v>618.34742404227211</v>
      </c>
      <c r="O5507" s="43"/>
      <c r="P5507" s="43"/>
      <c r="X5507" s="37">
        <f t="shared" si="470"/>
        <v>5510</v>
      </c>
      <c r="Y5507" s="38">
        <f t="shared" si="471"/>
        <v>618.5</v>
      </c>
    </row>
    <row r="5508" spans="1:25" x14ac:dyDescent="0.2">
      <c r="A5508" s="37">
        <f t="shared" si="472"/>
        <v>5506</v>
      </c>
      <c r="B5508" s="38">
        <v>618.29999999999995</v>
      </c>
      <c r="H5508" s="37">
        <f t="shared" si="473"/>
        <v>5506</v>
      </c>
      <c r="I5508" s="42">
        <f t="shared" si="474"/>
        <v>618.39735799207392</v>
      </c>
      <c r="O5508" s="43"/>
      <c r="P5508" s="43"/>
      <c r="X5508" s="37">
        <f t="shared" ref="X5508:X5571" si="475">X5507+1</f>
        <v>5511</v>
      </c>
      <c r="Y5508" s="38">
        <f t="shared" si="471"/>
        <v>618.54999999999995</v>
      </c>
    </row>
    <row r="5509" spans="1:25" x14ac:dyDescent="0.2">
      <c r="A5509" s="37">
        <f t="shared" si="472"/>
        <v>5507</v>
      </c>
      <c r="B5509" s="38">
        <v>618.35</v>
      </c>
      <c r="H5509" s="37">
        <f t="shared" si="473"/>
        <v>5507</v>
      </c>
      <c r="I5509" s="42">
        <f t="shared" si="474"/>
        <v>618.44729194187573</v>
      </c>
      <c r="O5509" s="43"/>
      <c r="P5509" s="43"/>
      <c r="X5509" s="37">
        <f t="shared" si="475"/>
        <v>5512</v>
      </c>
      <c r="Y5509" s="38">
        <f t="shared" si="471"/>
        <v>618.6</v>
      </c>
    </row>
    <row r="5510" spans="1:25" x14ac:dyDescent="0.2">
      <c r="A5510" s="37">
        <f t="shared" si="472"/>
        <v>5508</v>
      </c>
      <c r="B5510" s="38">
        <v>618.4</v>
      </c>
      <c r="H5510" s="37">
        <f t="shared" si="473"/>
        <v>5508</v>
      </c>
      <c r="I5510" s="42">
        <f t="shared" si="474"/>
        <v>618.49722589167766</v>
      </c>
      <c r="O5510" s="43"/>
      <c r="P5510" s="43"/>
      <c r="X5510" s="37">
        <f t="shared" si="475"/>
        <v>5513</v>
      </c>
      <c r="Y5510" s="38">
        <f t="shared" ref="Y5510:Y5573" si="476">SUM(Y$4997+((Y$5997-Y$4997)*((X5510-X$4997)/(X$5997-X$4997))))</f>
        <v>618.65</v>
      </c>
    </row>
    <row r="5511" spans="1:25" x14ac:dyDescent="0.2">
      <c r="A5511" s="37">
        <f t="shared" si="472"/>
        <v>5509</v>
      </c>
      <c r="B5511" s="38">
        <v>618.45000000000005</v>
      </c>
      <c r="H5511" s="37">
        <f t="shared" si="473"/>
        <v>5509</v>
      </c>
      <c r="I5511" s="42">
        <f t="shared" si="474"/>
        <v>618.54715984147947</v>
      </c>
      <c r="O5511" s="43"/>
      <c r="P5511" s="43"/>
      <c r="X5511" s="37">
        <f t="shared" si="475"/>
        <v>5514</v>
      </c>
      <c r="Y5511" s="38">
        <f t="shared" si="476"/>
        <v>618.70000000000005</v>
      </c>
    </row>
    <row r="5512" spans="1:25" x14ac:dyDescent="0.2">
      <c r="A5512" s="37">
        <f t="shared" si="472"/>
        <v>5510</v>
      </c>
      <c r="B5512" s="38">
        <v>618.5</v>
      </c>
      <c r="H5512" s="37">
        <f t="shared" si="473"/>
        <v>5510</v>
      </c>
      <c r="I5512" s="42">
        <f t="shared" si="474"/>
        <v>618.59709379128128</v>
      </c>
      <c r="O5512" s="43"/>
      <c r="P5512" s="43"/>
      <c r="X5512" s="37">
        <f t="shared" si="475"/>
        <v>5515</v>
      </c>
      <c r="Y5512" s="38">
        <f t="shared" si="476"/>
        <v>618.75</v>
      </c>
    </row>
    <row r="5513" spans="1:25" x14ac:dyDescent="0.2">
      <c r="A5513" s="37">
        <f t="shared" ref="A5513:A5576" si="477">A5512+1</f>
        <v>5511</v>
      </c>
      <c r="B5513" s="38">
        <v>618.54999999999995</v>
      </c>
      <c r="H5513" s="37">
        <f t="shared" ref="H5513:H5576" si="478">H5512+1</f>
        <v>5511</v>
      </c>
      <c r="I5513" s="42">
        <f t="shared" si="474"/>
        <v>618.64702774108321</v>
      </c>
      <c r="O5513" s="43"/>
      <c r="P5513" s="43"/>
      <c r="X5513" s="37">
        <f t="shared" si="475"/>
        <v>5516</v>
      </c>
      <c r="Y5513" s="38">
        <f t="shared" si="476"/>
        <v>618.79999999999995</v>
      </c>
    </row>
    <row r="5514" spans="1:25" x14ac:dyDescent="0.2">
      <c r="A5514" s="37">
        <f t="shared" si="477"/>
        <v>5512</v>
      </c>
      <c r="B5514" s="38">
        <v>618.6</v>
      </c>
      <c r="H5514" s="37">
        <f t="shared" si="478"/>
        <v>5512</v>
      </c>
      <c r="I5514" s="42">
        <f t="shared" si="474"/>
        <v>618.69696169088502</v>
      </c>
      <c r="O5514" s="43"/>
      <c r="P5514" s="43"/>
      <c r="X5514" s="37">
        <f t="shared" si="475"/>
        <v>5517</v>
      </c>
      <c r="Y5514" s="38">
        <f t="shared" si="476"/>
        <v>618.85</v>
      </c>
    </row>
    <row r="5515" spans="1:25" x14ac:dyDescent="0.2">
      <c r="A5515" s="37">
        <f t="shared" si="477"/>
        <v>5513</v>
      </c>
      <c r="B5515" s="38">
        <v>618.65</v>
      </c>
      <c r="H5515" s="37">
        <f t="shared" si="478"/>
        <v>5513</v>
      </c>
      <c r="I5515" s="42">
        <f t="shared" si="474"/>
        <v>618.74689564068683</v>
      </c>
      <c r="O5515" s="43"/>
      <c r="P5515" s="43"/>
      <c r="X5515" s="37">
        <f t="shared" si="475"/>
        <v>5518</v>
      </c>
      <c r="Y5515" s="38">
        <f t="shared" si="476"/>
        <v>618.9</v>
      </c>
    </row>
    <row r="5516" spans="1:25" x14ac:dyDescent="0.2">
      <c r="A5516" s="37">
        <f t="shared" si="477"/>
        <v>5514</v>
      </c>
      <c r="B5516" s="38">
        <v>618.70000000000005</v>
      </c>
      <c r="H5516" s="37">
        <f t="shared" si="478"/>
        <v>5514</v>
      </c>
      <c r="I5516" s="42">
        <f t="shared" ref="I5516:I5579" si="479">SUM($F$49+(($F$50-$F$49)*((H5516-$E$49)/($E$50-$E$49))))</f>
        <v>618.79682959048876</v>
      </c>
      <c r="O5516" s="43"/>
      <c r="P5516" s="43"/>
      <c r="X5516" s="37">
        <f t="shared" si="475"/>
        <v>5519</v>
      </c>
      <c r="Y5516" s="38">
        <f t="shared" si="476"/>
        <v>618.95000000000005</v>
      </c>
    </row>
    <row r="5517" spans="1:25" x14ac:dyDescent="0.2">
      <c r="A5517" s="37">
        <f t="shared" si="477"/>
        <v>5515</v>
      </c>
      <c r="B5517" s="38">
        <v>618.75</v>
      </c>
      <c r="H5517" s="37">
        <f t="shared" si="478"/>
        <v>5515</v>
      </c>
      <c r="I5517" s="42">
        <f t="shared" si="479"/>
        <v>618.84676354029057</v>
      </c>
      <c r="O5517" s="43"/>
      <c r="P5517" s="43"/>
      <c r="X5517" s="37">
        <f t="shared" si="475"/>
        <v>5520</v>
      </c>
      <c r="Y5517" s="38">
        <f t="shared" si="476"/>
        <v>619</v>
      </c>
    </row>
    <row r="5518" spans="1:25" x14ac:dyDescent="0.2">
      <c r="A5518" s="37">
        <f t="shared" si="477"/>
        <v>5516</v>
      </c>
      <c r="B5518" s="38">
        <v>618.79999999999995</v>
      </c>
      <c r="H5518" s="37">
        <f t="shared" si="478"/>
        <v>5516</v>
      </c>
      <c r="I5518" s="42">
        <f t="shared" si="479"/>
        <v>618.89669749009238</v>
      </c>
      <c r="O5518" s="43"/>
      <c r="P5518" s="43"/>
      <c r="X5518" s="37">
        <f t="shared" si="475"/>
        <v>5521</v>
      </c>
      <c r="Y5518" s="38">
        <f t="shared" si="476"/>
        <v>619.04999999999995</v>
      </c>
    </row>
    <row r="5519" spans="1:25" x14ac:dyDescent="0.2">
      <c r="A5519" s="37">
        <f t="shared" si="477"/>
        <v>5517</v>
      </c>
      <c r="B5519" s="38">
        <v>618.85</v>
      </c>
      <c r="H5519" s="37">
        <f t="shared" si="478"/>
        <v>5517</v>
      </c>
      <c r="I5519" s="42">
        <f t="shared" si="479"/>
        <v>618.9466314398943</v>
      </c>
      <c r="O5519" s="43"/>
      <c r="P5519" s="43"/>
      <c r="X5519" s="37">
        <f t="shared" si="475"/>
        <v>5522</v>
      </c>
      <c r="Y5519" s="38">
        <f t="shared" si="476"/>
        <v>619.1</v>
      </c>
    </row>
    <row r="5520" spans="1:25" x14ac:dyDescent="0.2">
      <c r="A5520" s="37">
        <f t="shared" si="477"/>
        <v>5518</v>
      </c>
      <c r="B5520" s="38">
        <v>618.9</v>
      </c>
      <c r="H5520" s="37">
        <f t="shared" si="478"/>
        <v>5518</v>
      </c>
      <c r="I5520" s="42">
        <f t="shared" si="479"/>
        <v>618.99656538969612</v>
      </c>
      <c r="O5520" s="43"/>
      <c r="P5520" s="43"/>
      <c r="X5520" s="37">
        <f t="shared" si="475"/>
        <v>5523</v>
      </c>
      <c r="Y5520" s="38">
        <f t="shared" si="476"/>
        <v>619.15</v>
      </c>
    </row>
    <row r="5521" spans="1:25" x14ac:dyDescent="0.2">
      <c r="A5521" s="37">
        <f t="shared" si="477"/>
        <v>5519</v>
      </c>
      <c r="B5521" s="38">
        <v>618.95000000000005</v>
      </c>
      <c r="H5521" s="37">
        <f t="shared" si="478"/>
        <v>5519</v>
      </c>
      <c r="I5521" s="42">
        <f t="shared" si="479"/>
        <v>619.04649933949793</v>
      </c>
      <c r="O5521" s="43"/>
      <c r="P5521" s="43"/>
      <c r="X5521" s="37">
        <f t="shared" si="475"/>
        <v>5524</v>
      </c>
      <c r="Y5521" s="38">
        <f t="shared" si="476"/>
        <v>619.20000000000005</v>
      </c>
    </row>
    <row r="5522" spans="1:25" x14ac:dyDescent="0.2">
      <c r="A5522" s="37">
        <f t="shared" si="477"/>
        <v>5520</v>
      </c>
      <c r="B5522" s="38">
        <v>619</v>
      </c>
      <c r="H5522" s="37">
        <f t="shared" si="478"/>
        <v>5520</v>
      </c>
      <c r="I5522" s="42">
        <f t="shared" si="479"/>
        <v>619.09643328929985</v>
      </c>
      <c r="O5522" s="43"/>
      <c r="P5522" s="43"/>
      <c r="X5522" s="37">
        <f t="shared" si="475"/>
        <v>5525</v>
      </c>
      <c r="Y5522" s="38">
        <f t="shared" si="476"/>
        <v>619.25</v>
      </c>
    </row>
    <row r="5523" spans="1:25" x14ac:dyDescent="0.2">
      <c r="A5523" s="37">
        <f t="shared" si="477"/>
        <v>5521</v>
      </c>
      <c r="B5523" s="38">
        <v>619.04999999999995</v>
      </c>
      <c r="H5523" s="37">
        <f t="shared" si="478"/>
        <v>5521</v>
      </c>
      <c r="I5523" s="42">
        <f t="shared" si="479"/>
        <v>619.14636723910166</v>
      </c>
      <c r="O5523" s="43"/>
      <c r="P5523" s="43"/>
      <c r="X5523" s="37">
        <f t="shared" si="475"/>
        <v>5526</v>
      </c>
      <c r="Y5523" s="38">
        <f t="shared" si="476"/>
        <v>619.29999999999995</v>
      </c>
    </row>
    <row r="5524" spans="1:25" x14ac:dyDescent="0.2">
      <c r="A5524" s="37">
        <f t="shared" si="477"/>
        <v>5522</v>
      </c>
      <c r="B5524" s="38">
        <v>619.1</v>
      </c>
      <c r="H5524" s="37">
        <f t="shared" si="478"/>
        <v>5522</v>
      </c>
      <c r="I5524" s="42">
        <f t="shared" si="479"/>
        <v>619.19630118890348</v>
      </c>
      <c r="O5524" s="43"/>
      <c r="P5524" s="43"/>
      <c r="X5524" s="37">
        <f t="shared" si="475"/>
        <v>5527</v>
      </c>
      <c r="Y5524" s="38">
        <f t="shared" si="476"/>
        <v>619.35</v>
      </c>
    </row>
    <row r="5525" spans="1:25" x14ac:dyDescent="0.2">
      <c r="A5525" s="37">
        <f t="shared" si="477"/>
        <v>5523</v>
      </c>
      <c r="B5525" s="38">
        <v>619.15</v>
      </c>
      <c r="H5525" s="37">
        <f t="shared" si="478"/>
        <v>5523</v>
      </c>
      <c r="I5525" s="42">
        <f t="shared" si="479"/>
        <v>619.2462351387054</v>
      </c>
      <c r="O5525" s="43"/>
      <c r="P5525" s="43"/>
      <c r="X5525" s="37">
        <f t="shared" si="475"/>
        <v>5528</v>
      </c>
      <c r="Y5525" s="38">
        <f t="shared" si="476"/>
        <v>619.4</v>
      </c>
    </row>
    <row r="5526" spans="1:25" x14ac:dyDescent="0.2">
      <c r="A5526" s="37">
        <f t="shared" si="477"/>
        <v>5524</v>
      </c>
      <c r="B5526" s="38">
        <v>619.20000000000005</v>
      </c>
      <c r="H5526" s="37">
        <f t="shared" si="478"/>
        <v>5524</v>
      </c>
      <c r="I5526" s="42">
        <f t="shared" si="479"/>
        <v>619.29616908850721</v>
      </c>
      <c r="O5526" s="43"/>
      <c r="P5526" s="43"/>
      <c r="X5526" s="37">
        <f t="shared" si="475"/>
        <v>5529</v>
      </c>
      <c r="Y5526" s="38">
        <f t="shared" si="476"/>
        <v>619.45000000000005</v>
      </c>
    </row>
    <row r="5527" spans="1:25" x14ac:dyDescent="0.2">
      <c r="A5527" s="37">
        <f t="shared" si="477"/>
        <v>5525</v>
      </c>
      <c r="B5527" s="38">
        <v>619.25</v>
      </c>
      <c r="H5527" s="37">
        <f t="shared" si="478"/>
        <v>5525</v>
      </c>
      <c r="I5527" s="42">
        <f t="shared" si="479"/>
        <v>619.34610303830902</v>
      </c>
      <c r="O5527" s="43"/>
      <c r="P5527" s="43"/>
      <c r="X5527" s="37">
        <f t="shared" si="475"/>
        <v>5530</v>
      </c>
      <c r="Y5527" s="38">
        <f t="shared" si="476"/>
        <v>619.5</v>
      </c>
    </row>
    <row r="5528" spans="1:25" x14ac:dyDescent="0.2">
      <c r="A5528" s="37">
        <f t="shared" si="477"/>
        <v>5526</v>
      </c>
      <c r="B5528" s="38">
        <v>619.29999999999995</v>
      </c>
      <c r="H5528" s="37">
        <f t="shared" si="478"/>
        <v>5526</v>
      </c>
      <c r="I5528" s="42">
        <f t="shared" si="479"/>
        <v>619.39603698811095</v>
      </c>
      <c r="O5528" s="43"/>
      <c r="P5528" s="43"/>
      <c r="X5528" s="37">
        <f t="shared" si="475"/>
        <v>5531</v>
      </c>
      <c r="Y5528" s="38">
        <f t="shared" si="476"/>
        <v>619.54999999999995</v>
      </c>
    </row>
    <row r="5529" spans="1:25" x14ac:dyDescent="0.2">
      <c r="A5529" s="37">
        <f t="shared" si="477"/>
        <v>5527</v>
      </c>
      <c r="B5529" s="38">
        <v>619.35</v>
      </c>
      <c r="H5529" s="37">
        <f t="shared" si="478"/>
        <v>5527</v>
      </c>
      <c r="I5529" s="42">
        <f t="shared" si="479"/>
        <v>619.44597093791276</v>
      </c>
      <c r="O5529" s="43"/>
      <c r="P5529" s="43"/>
      <c r="X5529" s="37">
        <f t="shared" si="475"/>
        <v>5532</v>
      </c>
      <c r="Y5529" s="38">
        <f t="shared" si="476"/>
        <v>619.6</v>
      </c>
    </row>
    <row r="5530" spans="1:25" x14ac:dyDescent="0.2">
      <c r="A5530" s="37">
        <f t="shared" si="477"/>
        <v>5528</v>
      </c>
      <c r="B5530" s="38">
        <v>619.4</v>
      </c>
      <c r="H5530" s="37">
        <f t="shared" si="478"/>
        <v>5528</v>
      </c>
      <c r="I5530" s="42">
        <f t="shared" si="479"/>
        <v>619.49590488771457</v>
      </c>
      <c r="O5530" s="43"/>
      <c r="P5530" s="43"/>
      <c r="X5530" s="37">
        <f t="shared" si="475"/>
        <v>5533</v>
      </c>
      <c r="Y5530" s="38">
        <f t="shared" si="476"/>
        <v>619.65</v>
      </c>
    </row>
    <row r="5531" spans="1:25" x14ac:dyDescent="0.2">
      <c r="A5531" s="37">
        <f t="shared" si="477"/>
        <v>5529</v>
      </c>
      <c r="B5531" s="38">
        <v>619.45000000000005</v>
      </c>
      <c r="H5531" s="37">
        <f t="shared" si="478"/>
        <v>5529</v>
      </c>
      <c r="I5531" s="42">
        <f t="shared" si="479"/>
        <v>619.5458388375165</v>
      </c>
      <c r="O5531" s="43"/>
      <c r="P5531" s="43"/>
      <c r="X5531" s="37">
        <f t="shared" si="475"/>
        <v>5534</v>
      </c>
      <c r="Y5531" s="38">
        <f t="shared" si="476"/>
        <v>619.70000000000005</v>
      </c>
    </row>
    <row r="5532" spans="1:25" x14ac:dyDescent="0.2">
      <c r="A5532" s="37">
        <f t="shared" si="477"/>
        <v>5530</v>
      </c>
      <c r="B5532" s="38">
        <v>619.5</v>
      </c>
      <c r="H5532" s="37">
        <f t="shared" si="478"/>
        <v>5530</v>
      </c>
      <c r="I5532" s="42">
        <f t="shared" si="479"/>
        <v>619.59577278731831</v>
      </c>
      <c r="O5532" s="43"/>
      <c r="P5532" s="43"/>
      <c r="X5532" s="37">
        <f t="shared" si="475"/>
        <v>5535</v>
      </c>
      <c r="Y5532" s="38">
        <f t="shared" si="476"/>
        <v>619.75</v>
      </c>
    </row>
    <row r="5533" spans="1:25" x14ac:dyDescent="0.2">
      <c r="A5533" s="37">
        <f t="shared" si="477"/>
        <v>5531</v>
      </c>
      <c r="B5533" s="38">
        <v>619.54999999999995</v>
      </c>
      <c r="H5533" s="37">
        <f t="shared" si="478"/>
        <v>5531</v>
      </c>
      <c r="I5533" s="42">
        <f t="shared" si="479"/>
        <v>619.64570673712012</v>
      </c>
      <c r="O5533" s="43"/>
      <c r="P5533" s="43"/>
      <c r="X5533" s="37">
        <f t="shared" si="475"/>
        <v>5536</v>
      </c>
      <c r="Y5533" s="38">
        <f t="shared" si="476"/>
        <v>619.79999999999995</v>
      </c>
    </row>
    <row r="5534" spans="1:25" x14ac:dyDescent="0.2">
      <c r="A5534" s="37">
        <f t="shared" si="477"/>
        <v>5532</v>
      </c>
      <c r="B5534" s="38">
        <v>619.6</v>
      </c>
      <c r="H5534" s="37">
        <f t="shared" si="478"/>
        <v>5532</v>
      </c>
      <c r="I5534" s="42">
        <f t="shared" si="479"/>
        <v>619.69564068692205</v>
      </c>
      <c r="O5534" s="43"/>
      <c r="P5534" s="43"/>
      <c r="X5534" s="37">
        <f t="shared" si="475"/>
        <v>5537</v>
      </c>
      <c r="Y5534" s="38">
        <f t="shared" si="476"/>
        <v>619.85</v>
      </c>
    </row>
    <row r="5535" spans="1:25" x14ac:dyDescent="0.2">
      <c r="A5535" s="37">
        <f t="shared" si="477"/>
        <v>5533</v>
      </c>
      <c r="B5535" s="38">
        <v>619.65</v>
      </c>
      <c r="H5535" s="37">
        <f t="shared" si="478"/>
        <v>5533</v>
      </c>
      <c r="I5535" s="42">
        <f t="shared" si="479"/>
        <v>619.74557463672386</v>
      </c>
      <c r="O5535" s="43"/>
      <c r="P5535" s="43"/>
      <c r="X5535" s="37">
        <f t="shared" si="475"/>
        <v>5538</v>
      </c>
      <c r="Y5535" s="38">
        <f t="shared" si="476"/>
        <v>619.9</v>
      </c>
    </row>
    <row r="5536" spans="1:25" x14ac:dyDescent="0.2">
      <c r="A5536" s="37">
        <f t="shared" si="477"/>
        <v>5534</v>
      </c>
      <c r="B5536" s="38">
        <v>619.70000000000005</v>
      </c>
      <c r="H5536" s="37">
        <f t="shared" si="478"/>
        <v>5534</v>
      </c>
      <c r="I5536" s="42">
        <f t="shared" si="479"/>
        <v>619.79550858652567</v>
      </c>
      <c r="O5536" s="43"/>
      <c r="P5536" s="43"/>
      <c r="X5536" s="37">
        <f t="shared" si="475"/>
        <v>5539</v>
      </c>
      <c r="Y5536" s="38">
        <f t="shared" si="476"/>
        <v>619.95000000000005</v>
      </c>
    </row>
    <row r="5537" spans="1:25" x14ac:dyDescent="0.2">
      <c r="A5537" s="37">
        <f t="shared" si="477"/>
        <v>5535</v>
      </c>
      <c r="B5537" s="38">
        <v>619.75</v>
      </c>
      <c r="H5537" s="37">
        <f t="shared" si="478"/>
        <v>5535</v>
      </c>
      <c r="I5537" s="42">
        <f t="shared" si="479"/>
        <v>619.8454425363276</v>
      </c>
      <c r="O5537" s="43"/>
      <c r="P5537" s="43"/>
      <c r="X5537" s="37">
        <f t="shared" si="475"/>
        <v>5540</v>
      </c>
      <c r="Y5537" s="38">
        <f t="shared" si="476"/>
        <v>620</v>
      </c>
    </row>
    <row r="5538" spans="1:25" x14ac:dyDescent="0.2">
      <c r="A5538" s="37">
        <f t="shared" si="477"/>
        <v>5536</v>
      </c>
      <c r="B5538" s="38">
        <v>619.79999999999995</v>
      </c>
      <c r="H5538" s="37">
        <f t="shared" si="478"/>
        <v>5536</v>
      </c>
      <c r="I5538" s="42">
        <f t="shared" si="479"/>
        <v>619.89537648612941</v>
      </c>
      <c r="O5538" s="43"/>
      <c r="P5538" s="43"/>
      <c r="X5538" s="37">
        <f t="shared" si="475"/>
        <v>5541</v>
      </c>
      <c r="Y5538" s="38">
        <f t="shared" si="476"/>
        <v>620.04999999999995</v>
      </c>
    </row>
    <row r="5539" spans="1:25" x14ac:dyDescent="0.2">
      <c r="A5539" s="37">
        <f t="shared" si="477"/>
        <v>5537</v>
      </c>
      <c r="B5539" s="38">
        <v>619.85</v>
      </c>
      <c r="H5539" s="37">
        <f t="shared" si="478"/>
        <v>5537</v>
      </c>
      <c r="I5539" s="42">
        <f t="shared" si="479"/>
        <v>619.94531043593122</v>
      </c>
      <c r="O5539" s="43"/>
      <c r="P5539" s="43"/>
      <c r="X5539" s="37">
        <f t="shared" si="475"/>
        <v>5542</v>
      </c>
      <c r="Y5539" s="38">
        <f t="shared" si="476"/>
        <v>620.1</v>
      </c>
    </row>
    <row r="5540" spans="1:25" x14ac:dyDescent="0.2">
      <c r="A5540" s="37">
        <f t="shared" si="477"/>
        <v>5538</v>
      </c>
      <c r="B5540" s="38">
        <v>619.9</v>
      </c>
      <c r="H5540" s="37">
        <f t="shared" si="478"/>
        <v>5538</v>
      </c>
      <c r="I5540" s="42">
        <f t="shared" si="479"/>
        <v>619.99524438573314</v>
      </c>
      <c r="O5540" s="43"/>
      <c r="P5540" s="43"/>
      <c r="X5540" s="37">
        <f t="shared" si="475"/>
        <v>5543</v>
      </c>
      <c r="Y5540" s="38">
        <f t="shared" si="476"/>
        <v>620.15</v>
      </c>
    </row>
    <row r="5541" spans="1:25" x14ac:dyDescent="0.2">
      <c r="A5541" s="37">
        <f t="shared" si="477"/>
        <v>5539</v>
      </c>
      <c r="B5541" s="38">
        <v>619.95000000000005</v>
      </c>
      <c r="H5541" s="37">
        <f t="shared" si="478"/>
        <v>5539</v>
      </c>
      <c r="I5541" s="42">
        <f t="shared" si="479"/>
        <v>620.04517833553496</v>
      </c>
      <c r="O5541" s="43"/>
      <c r="P5541" s="43"/>
      <c r="X5541" s="37">
        <f t="shared" si="475"/>
        <v>5544</v>
      </c>
      <c r="Y5541" s="38">
        <f t="shared" si="476"/>
        <v>620.20000000000005</v>
      </c>
    </row>
    <row r="5542" spans="1:25" x14ac:dyDescent="0.2">
      <c r="A5542" s="37">
        <f t="shared" si="477"/>
        <v>5540</v>
      </c>
      <c r="B5542" s="38">
        <v>620</v>
      </c>
      <c r="H5542" s="37">
        <f t="shared" si="478"/>
        <v>5540</v>
      </c>
      <c r="I5542" s="42">
        <f t="shared" si="479"/>
        <v>620.09511228533677</v>
      </c>
      <c r="O5542" s="43"/>
      <c r="P5542" s="43"/>
      <c r="X5542" s="37">
        <f t="shared" si="475"/>
        <v>5545</v>
      </c>
      <c r="Y5542" s="38">
        <f t="shared" si="476"/>
        <v>620.25</v>
      </c>
    </row>
    <row r="5543" spans="1:25" x14ac:dyDescent="0.2">
      <c r="A5543" s="37">
        <f t="shared" si="477"/>
        <v>5541</v>
      </c>
      <c r="B5543" s="38">
        <v>620.04999999999995</v>
      </c>
      <c r="H5543" s="37">
        <f t="shared" si="478"/>
        <v>5541</v>
      </c>
      <c r="I5543" s="42">
        <f t="shared" si="479"/>
        <v>620.14504623513869</v>
      </c>
      <c r="O5543" s="43"/>
      <c r="P5543" s="43"/>
      <c r="X5543" s="37">
        <f t="shared" si="475"/>
        <v>5546</v>
      </c>
      <c r="Y5543" s="38">
        <f t="shared" si="476"/>
        <v>620.29999999999995</v>
      </c>
    </row>
    <row r="5544" spans="1:25" x14ac:dyDescent="0.2">
      <c r="A5544" s="37">
        <f t="shared" si="477"/>
        <v>5542</v>
      </c>
      <c r="B5544" s="38">
        <v>620.1</v>
      </c>
      <c r="H5544" s="37">
        <f t="shared" si="478"/>
        <v>5542</v>
      </c>
      <c r="I5544" s="42">
        <f t="shared" si="479"/>
        <v>620.1949801849405</v>
      </c>
      <c r="O5544" s="43"/>
      <c r="P5544" s="43"/>
      <c r="X5544" s="37">
        <f t="shared" si="475"/>
        <v>5547</v>
      </c>
      <c r="Y5544" s="38">
        <f t="shared" si="476"/>
        <v>620.35</v>
      </c>
    </row>
    <row r="5545" spans="1:25" x14ac:dyDescent="0.2">
      <c r="A5545" s="37">
        <f t="shared" si="477"/>
        <v>5543</v>
      </c>
      <c r="B5545" s="38">
        <v>620.15</v>
      </c>
      <c r="H5545" s="37">
        <f t="shared" si="478"/>
        <v>5543</v>
      </c>
      <c r="I5545" s="42">
        <f t="shared" si="479"/>
        <v>620.24491413474232</v>
      </c>
      <c r="O5545" s="43"/>
      <c r="P5545" s="43"/>
      <c r="X5545" s="37">
        <f t="shared" si="475"/>
        <v>5548</v>
      </c>
      <c r="Y5545" s="38">
        <f t="shared" si="476"/>
        <v>620.4</v>
      </c>
    </row>
    <row r="5546" spans="1:25" x14ac:dyDescent="0.2">
      <c r="A5546" s="37">
        <f t="shared" si="477"/>
        <v>5544</v>
      </c>
      <c r="B5546" s="38">
        <v>620.20000000000005</v>
      </c>
      <c r="H5546" s="37">
        <f t="shared" si="478"/>
        <v>5544</v>
      </c>
      <c r="I5546" s="42">
        <f t="shared" si="479"/>
        <v>620.29484808454424</v>
      </c>
      <c r="O5546" s="43"/>
      <c r="P5546" s="43"/>
      <c r="X5546" s="37">
        <f t="shared" si="475"/>
        <v>5549</v>
      </c>
      <c r="Y5546" s="38">
        <f t="shared" si="476"/>
        <v>620.45000000000005</v>
      </c>
    </row>
    <row r="5547" spans="1:25" x14ac:dyDescent="0.2">
      <c r="A5547" s="37">
        <f t="shared" si="477"/>
        <v>5545</v>
      </c>
      <c r="B5547" s="38">
        <v>620.25</v>
      </c>
      <c r="H5547" s="37">
        <f t="shared" si="478"/>
        <v>5545</v>
      </c>
      <c r="I5547" s="42">
        <f t="shared" si="479"/>
        <v>620.34478203434605</v>
      </c>
      <c r="O5547" s="43"/>
      <c r="P5547" s="43"/>
      <c r="X5547" s="37">
        <f t="shared" si="475"/>
        <v>5550</v>
      </c>
      <c r="Y5547" s="38">
        <f t="shared" si="476"/>
        <v>620.5</v>
      </c>
    </row>
    <row r="5548" spans="1:25" x14ac:dyDescent="0.2">
      <c r="A5548" s="37">
        <f t="shared" si="477"/>
        <v>5546</v>
      </c>
      <c r="B5548" s="38">
        <v>620.29999999999995</v>
      </c>
      <c r="H5548" s="37">
        <f t="shared" si="478"/>
        <v>5546</v>
      </c>
      <c r="I5548" s="42">
        <f t="shared" si="479"/>
        <v>620.39471598414787</v>
      </c>
      <c r="O5548" s="43"/>
      <c r="P5548" s="43"/>
      <c r="X5548" s="37">
        <f t="shared" si="475"/>
        <v>5551</v>
      </c>
      <c r="Y5548" s="38">
        <f t="shared" si="476"/>
        <v>620.54999999999995</v>
      </c>
    </row>
    <row r="5549" spans="1:25" x14ac:dyDescent="0.2">
      <c r="A5549" s="37">
        <f t="shared" si="477"/>
        <v>5547</v>
      </c>
      <c r="B5549" s="38">
        <v>620.35</v>
      </c>
      <c r="H5549" s="37">
        <f t="shared" si="478"/>
        <v>5547</v>
      </c>
      <c r="I5549" s="42">
        <f t="shared" si="479"/>
        <v>620.44464993394979</v>
      </c>
      <c r="O5549" s="43"/>
      <c r="P5549" s="43"/>
      <c r="X5549" s="37">
        <f t="shared" si="475"/>
        <v>5552</v>
      </c>
      <c r="Y5549" s="38">
        <f t="shared" si="476"/>
        <v>620.6</v>
      </c>
    </row>
    <row r="5550" spans="1:25" x14ac:dyDescent="0.2">
      <c r="A5550" s="37">
        <f t="shared" si="477"/>
        <v>5548</v>
      </c>
      <c r="B5550" s="38">
        <v>620.4</v>
      </c>
      <c r="H5550" s="37">
        <f t="shared" si="478"/>
        <v>5548</v>
      </c>
      <c r="I5550" s="42">
        <f t="shared" si="479"/>
        <v>620.4945838837516</v>
      </c>
      <c r="O5550" s="43"/>
      <c r="P5550" s="43"/>
      <c r="X5550" s="37">
        <f t="shared" si="475"/>
        <v>5553</v>
      </c>
      <c r="Y5550" s="38">
        <f t="shared" si="476"/>
        <v>620.65</v>
      </c>
    </row>
    <row r="5551" spans="1:25" x14ac:dyDescent="0.2">
      <c r="A5551" s="37">
        <f t="shared" si="477"/>
        <v>5549</v>
      </c>
      <c r="B5551" s="38">
        <v>620.45000000000005</v>
      </c>
      <c r="H5551" s="37">
        <f t="shared" si="478"/>
        <v>5549</v>
      </c>
      <c r="I5551" s="42">
        <f t="shared" si="479"/>
        <v>620.54451783355341</v>
      </c>
      <c r="O5551" s="43"/>
      <c r="P5551" s="43"/>
      <c r="X5551" s="37">
        <f t="shared" si="475"/>
        <v>5554</v>
      </c>
      <c r="Y5551" s="38">
        <f t="shared" si="476"/>
        <v>620.70000000000005</v>
      </c>
    </row>
    <row r="5552" spans="1:25" x14ac:dyDescent="0.2">
      <c r="A5552" s="37">
        <f t="shared" si="477"/>
        <v>5550</v>
      </c>
      <c r="B5552" s="38">
        <v>620.5</v>
      </c>
      <c r="H5552" s="37">
        <f t="shared" si="478"/>
        <v>5550</v>
      </c>
      <c r="I5552" s="42">
        <f t="shared" si="479"/>
        <v>620.59445178335534</v>
      </c>
      <c r="O5552" s="43"/>
      <c r="P5552" s="43"/>
      <c r="X5552" s="37">
        <f t="shared" si="475"/>
        <v>5555</v>
      </c>
      <c r="Y5552" s="38">
        <f t="shared" si="476"/>
        <v>620.75</v>
      </c>
    </row>
    <row r="5553" spans="1:25" x14ac:dyDescent="0.2">
      <c r="A5553" s="37">
        <f t="shared" si="477"/>
        <v>5551</v>
      </c>
      <c r="B5553" s="38">
        <v>620.54999999999995</v>
      </c>
      <c r="H5553" s="37">
        <f t="shared" si="478"/>
        <v>5551</v>
      </c>
      <c r="I5553" s="42">
        <f t="shared" si="479"/>
        <v>620.64438573315715</v>
      </c>
      <c r="O5553" s="43"/>
      <c r="P5553" s="43"/>
      <c r="X5553" s="37">
        <f t="shared" si="475"/>
        <v>5556</v>
      </c>
      <c r="Y5553" s="38">
        <f t="shared" si="476"/>
        <v>620.79999999999995</v>
      </c>
    </row>
    <row r="5554" spans="1:25" x14ac:dyDescent="0.2">
      <c r="A5554" s="37">
        <f t="shared" si="477"/>
        <v>5552</v>
      </c>
      <c r="B5554" s="38">
        <v>620.6</v>
      </c>
      <c r="H5554" s="37">
        <f t="shared" si="478"/>
        <v>5552</v>
      </c>
      <c r="I5554" s="42">
        <f t="shared" si="479"/>
        <v>620.69431968295896</v>
      </c>
      <c r="O5554" s="43"/>
      <c r="P5554" s="43"/>
      <c r="X5554" s="37">
        <f t="shared" si="475"/>
        <v>5557</v>
      </c>
      <c r="Y5554" s="38">
        <f t="shared" si="476"/>
        <v>620.85</v>
      </c>
    </row>
    <row r="5555" spans="1:25" x14ac:dyDescent="0.2">
      <c r="A5555" s="37">
        <f t="shared" si="477"/>
        <v>5553</v>
      </c>
      <c r="B5555" s="38">
        <v>620.65</v>
      </c>
      <c r="H5555" s="37">
        <f t="shared" si="478"/>
        <v>5553</v>
      </c>
      <c r="I5555" s="42">
        <f t="shared" si="479"/>
        <v>620.74425363276089</v>
      </c>
      <c r="O5555" s="43"/>
      <c r="P5555" s="43"/>
      <c r="X5555" s="37">
        <f t="shared" si="475"/>
        <v>5558</v>
      </c>
      <c r="Y5555" s="38">
        <f t="shared" si="476"/>
        <v>620.9</v>
      </c>
    </row>
    <row r="5556" spans="1:25" x14ac:dyDescent="0.2">
      <c r="A5556" s="37">
        <f t="shared" si="477"/>
        <v>5554</v>
      </c>
      <c r="B5556" s="38">
        <v>620.70000000000005</v>
      </c>
      <c r="H5556" s="37">
        <f t="shared" si="478"/>
        <v>5554</v>
      </c>
      <c r="I5556" s="42">
        <f t="shared" si="479"/>
        <v>620.7941875825627</v>
      </c>
      <c r="O5556" s="43"/>
      <c r="P5556" s="43"/>
      <c r="X5556" s="37">
        <f t="shared" si="475"/>
        <v>5559</v>
      </c>
      <c r="Y5556" s="38">
        <f t="shared" si="476"/>
        <v>620.95000000000005</v>
      </c>
    </row>
    <row r="5557" spans="1:25" x14ac:dyDescent="0.2">
      <c r="A5557" s="37">
        <f t="shared" si="477"/>
        <v>5555</v>
      </c>
      <c r="B5557" s="38">
        <v>620.75</v>
      </c>
      <c r="H5557" s="37">
        <f t="shared" si="478"/>
        <v>5555</v>
      </c>
      <c r="I5557" s="42">
        <f t="shared" si="479"/>
        <v>620.84412153236451</v>
      </c>
      <c r="O5557" s="43"/>
      <c r="P5557" s="43"/>
      <c r="X5557" s="37">
        <f t="shared" si="475"/>
        <v>5560</v>
      </c>
      <c r="Y5557" s="38">
        <f t="shared" si="476"/>
        <v>621</v>
      </c>
    </row>
    <row r="5558" spans="1:25" x14ac:dyDescent="0.2">
      <c r="A5558" s="37">
        <f t="shared" si="477"/>
        <v>5556</v>
      </c>
      <c r="B5558" s="38">
        <v>620.79999999999995</v>
      </c>
      <c r="H5558" s="37">
        <f t="shared" si="478"/>
        <v>5556</v>
      </c>
      <c r="I5558" s="42">
        <f t="shared" si="479"/>
        <v>620.89405548216644</v>
      </c>
      <c r="O5558" s="43"/>
      <c r="P5558" s="43"/>
      <c r="X5558" s="37">
        <f t="shared" si="475"/>
        <v>5561</v>
      </c>
      <c r="Y5558" s="38">
        <f t="shared" si="476"/>
        <v>621.04999999999995</v>
      </c>
    </row>
    <row r="5559" spans="1:25" x14ac:dyDescent="0.2">
      <c r="A5559" s="37">
        <f t="shared" si="477"/>
        <v>5557</v>
      </c>
      <c r="B5559" s="38">
        <v>620.85</v>
      </c>
      <c r="H5559" s="37">
        <f t="shared" si="478"/>
        <v>5557</v>
      </c>
      <c r="I5559" s="42">
        <f t="shared" si="479"/>
        <v>620.94398943196825</v>
      </c>
      <c r="O5559" s="43"/>
      <c r="P5559" s="43"/>
      <c r="X5559" s="37">
        <f t="shared" si="475"/>
        <v>5562</v>
      </c>
      <c r="Y5559" s="38">
        <f t="shared" si="476"/>
        <v>621.1</v>
      </c>
    </row>
    <row r="5560" spans="1:25" x14ac:dyDescent="0.2">
      <c r="A5560" s="37">
        <f t="shared" si="477"/>
        <v>5558</v>
      </c>
      <c r="B5560" s="38">
        <v>620.9</v>
      </c>
      <c r="H5560" s="37">
        <f t="shared" si="478"/>
        <v>5558</v>
      </c>
      <c r="I5560" s="42">
        <f t="shared" si="479"/>
        <v>620.99392338177006</v>
      </c>
      <c r="O5560" s="43"/>
      <c r="P5560" s="43"/>
      <c r="X5560" s="37">
        <f t="shared" si="475"/>
        <v>5563</v>
      </c>
      <c r="Y5560" s="38">
        <f t="shared" si="476"/>
        <v>621.15</v>
      </c>
    </row>
    <row r="5561" spans="1:25" x14ac:dyDescent="0.2">
      <c r="A5561" s="37">
        <f t="shared" si="477"/>
        <v>5559</v>
      </c>
      <c r="B5561" s="38">
        <v>620.95000000000005</v>
      </c>
      <c r="H5561" s="37">
        <f t="shared" si="478"/>
        <v>5559</v>
      </c>
      <c r="I5561" s="42">
        <f t="shared" si="479"/>
        <v>621.04385733157199</v>
      </c>
      <c r="O5561" s="43"/>
      <c r="P5561" s="43"/>
      <c r="X5561" s="37">
        <f t="shared" si="475"/>
        <v>5564</v>
      </c>
      <c r="Y5561" s="38">
        <f t="shared" si="476"/>
        <v>621.20000000000005</v>
      </c>
    </row>
    <row r="5562" spans="1:25" x14ac:dyDescent="0.2">
      <c r="A5562" s="37">
        <f t="shared" si="477"/>
        <v>5560</v>
      </c>
      <c r="B5562" s="38">
        <v>621</v>
      </c>
      <c r="H5562" s="37">
        <f t="shared" si="478"/>
        <v>5560</v>
      </c>
      <c r="I5562" s="42">
        <f t="shared" si="479"/>
        <v>621.0937912813738</v>
      </c>
      <c r="O5562" s="43"/>
      <c r="P5562" s="43"/>
      <c r="X5562" s="37">
        <f t="shared" si="475"/>
        <v>5565</v>
      </c>
      <c r="Y5562" s="38">
        <f t="shared" si="476"/>
        <v>621.25</v>
      </c>
    </row>
    <row r="5563" spans="1:25" x14ac:dyDescent="0.2">
      <c r="A5563" s="37">
        <f t="shared" si="477"/>
        <v>5561</v>
      </c>
      <c r="B5563" s="38">
        <v>621.04999999999995</v>
      </c>
      <c r="H5563" s="37">
        <f t="shared" si="478"/>
        <v>5561</v>
      </c>
      <c r="I5563" s="42">
        <f t="shared" si="479"/>
        <v>621.14372523117561</v>
      </c>
      <c r="O5563" s="43"/>
      <c r="P5563" s="43"/>
      <c r="X5563" s="37">
        <f t="shared" si="475"/>
        <v>5566</v>
      </c>
      <c r="Y5563" s="38">
        <f t="shared" si="476"/>
        <v>621.29999999999995</v>
      </c>
    </row>
    <row r="5564" spans="1:25" x14ac:dyDescent="0.2">
      <c r="A5564" s="37">
        <f t="shared" si="477"/>
        <v>5562</v>
      </c>
      <c r="B5564" s="38">
        <v>621.1</v>
      </c>
      <c r="H5564" s="37">
        <f t="shared" si="478"/>
        <v>5562</v>
      </c>
      <c r="I5564" s="42">
        <f t="shared" si="479"/>
        <v>621.19365918097753</v>
      </c>
      <c r="O5564" s="43"/>
      <c r="P5564" s="43"/>
      <c r="X5564" s="37">
        <f t="shared" si="475"/>
        <v>5567</v>
      </c>
      <c r="Y5564" s="38">
        <f t="shared" si="476"/>
        <v>621.35</v>
      </c>
    </row>
    <row r="5565" spans="1:25" x14ac:dyDescent="0.2">
      <c r="A5565" s="37">
        <f t="shared" si="477"/>
        <v>5563</v>
      </c>
      <c r="B5565" s="38">
        <v>621.15</v>
      </c>
      <c r="H5565" s="37">
        <f t="shared" si="478"/>
        <v>5563</v>
      </c>
      <c r="I5565" s="42">
        <f t="shared" si="479"/>
        <v>621.24359313077935</v>
      </c>
      <c r="O5565" s="43"/>
      <c r="P5565" s="43"/>
      <c r="X5565" s="37">
        <f t="shared" si="475"/>
        <v>5568</v>
      </c>
      <c r="Y5565" s="38">
        <f t="shared" si="476"/>
        <v>621.4</v>
      </c>
    </row>
    <row r="5566" spans="1:25" x14ac:dyDescent="0.2">
      <c r="A5566" s="37">
        <f t="shared" si="477"/>
        <v>5564</v>
      </c>
      <c r="B5566" s="38">
        <v>621.20000000000005</v>
      </c>
      <c r="H5566" s="37">
        <f t="shared" si="478"/>
        <v>5564</v>
      </c>
      <c r="I5566" s="42">
        <f t="shared" si="479"/>
        <v>621.29352708058116</v>
      </c>
      <c r="O5566" s="43"/>
      <c r="P5566" s="43"/>
      <c r="X5566" s="37">
        <f t="shared" si="475"/>
        <v>5569</v>
      </c>
      <c r="Y5566" s="38">
        <f t="shared" si="476"/>
        <v>621.45000000000005</v>
      </c>
    </row>
    <row r="5567" spans="1:25" x14ac:dyDescent="0.2">
      <c r="A5567" s="37">
        <f t="shared" si="477"/>
        <v>5565</v>
      </c>
      <c r="B5567" s="38">
        <v>621.25</v>
      </c>
      <c r="H5567" s="37">
        <f t="shared" si="478"/>
        <v>5565</v>
      </c>
      <c r="I5567" s="42">
        <f t="shared" si="479"/>
        <v>621.34346103038308</v>
      </c>
      <c r="O5567" s="43"/>
      <c r="P5567" s="43"/>
      <c r="X5567" s="37">
        <f t="shared" si="475"/>
        <v>5570</v>
      </c>
      <c r="Y5567" s="38">
        <f t="shared" si="476"/>
        <v>621.5</v>
      </c>
    </row>
    <row r="5568" spans="1:25" x14ac:dyDescent="0.2">
      <c r="A5568" s="37">
        <f t="shared" si="477"/>
        <v>5566</v>
      </c>
      <c r="B5568" s="38">
        <v>621.29999999999995</v>
      </c>
      <c r="H5568" s="37">
        <f t="shared" si="478"/>
        <v>5566</v>
      </c>
      <c r="I5568" s="42">
        <f t="shared" si="479"/>
        <v>621.39339498018489</v>
      </c>
      <c r="O5568" s="43"/>
      <c r="P5568" s="43"/>
      <c r="X5568" s="37">
        <f t="shared" si="475"/>
        <v>5571</v>
      </c>
      <c r="Y5568" s="38">
        <f t="shared" si="476"/>
        <v>621.54999999999995</v>
      </c>
    </row>
    <row r="5569" spans="1:25" x14ac:dyDescent="0.2">
      <c r="A5569" s="37">
        <f t="shared" si="477"/>
        <v>5567</v>
      </c>
      <c r="B5569" s="38">
        <v>621.35</v>
      </c>
      <c r="H5569" s="37">
        <f t="shared" si="478"/>
        <v>5567</v>
      </c>
      <c r="I5569" s="42">
        <f t="shared" si="479"/>
        <v>621.44332892998671</v>
      </c>
      <c r="O5569" s="43"/>
      <c r="P5569" s="43"/>
      <c r="X5569" s="37">
        <f t="shared" si="475"/>
        <v>5572</v>
      </c>
      <c r="Y5569" s="38">
        <f t="shared" si="476"/>
        <v>621.6</v>
      </c>
    </row>
    <row r="5570" spans="1:25" x14ac:dyDescent="0.2">
      <c r="A5570" s="37">
        <f t="shared" si="477"/>
        <v>5568</v>
      </c>
      <c r="B5570" s="38">
        <v>621.4</v>
      </c>
      <c r="H5570" s="37">
        <f t="shared" si="478"/>
        <v>5568</v>
      </c>
      <c r="I5570" s="42">
        <f t="shared" si="479"/>
        <v>621.49326287978863</v>
      </c>
      <c r="O5570" s="43"/>
      <c r="P5570" s="43"/>
      <c r="X5570" s="37">
        <f t="shared" si="475"/>
        <v>5573</v>
      </c>
      <c r="Y5570" s="38">
        <f t="shared" si="476"/>
        <v>621.65</v>
      </c>
    </row>
    <row r="5571" spans="1:25" x14ac:dyDescent="0.2">
      <c r="A5571" s="37">
        <f t="shared" si="477"/>
        <v>5569</v>
      </c>
      <c r="B5571" s="38">
        <v>621.45000000000005</v>
      </c>
      <c r="H5571" s="37">
        <f t="shared" si="478"/>
        <v>5569</v>
      </c>
      <c r="I5571" s="42">
        <f t="shared" si="479"/>
        <v>621.54319682959044</v>
      </c>
      <c r="O5571" s="43"/>
      <c r="P5571" s="43"/>
      <c r="X5571" s="37">
        <f t="shared" si="475"/>
        <v>5574</v>
      </c>
      <c r="Y5571" s="38">
        <f t="shared" si="476"/>
        <v>621.70000000000005</v>
      </c>
    </row>
    <row r="5572" spans="1:25" x14ac:dyDescent="0.2">
      <c r="A5572" s="37">
        <f t="shared" si="477"/>
        <v>5570</v>
      </c>
      <c r="B5572" s="38">
        <v>621.5</v>
      </c>
      <c r="H5572" s="37">
        <f t="shared" si="478"/>
        <v>5570</v>
      </c>
      <c r="I5572" s="42">
        <f t="shared" si="479"/>
        <v>621.59313077939225</v>
      </c>
      <c r="O5572" s="43"/>
      <c r="P5572" s="43"/>
      <c r="X5572" s="37">
        <f t="shared" ref="X5572:X5635" si="480">X5571+1</f>
        <v>5575</v>
      </c>
      <c r="Y5572" s="38">
        <f t="shared" si="476"/>
        <v>621.75</v>
      </c>
    </row>
    <row r="5573" spans="1:25" x14ac:dyDescent="0.2">
      <c r="A5573" s="37">
        <f t="shared" si="477"/>
        <v>5571</v>
      </c>
      <c r="B5573" s="38">
        <v>621.54999999999995</v>
      </c>
      <c r="H5573" s="37">
        <f t="shared" si="478"/>
        <v>5571</v>
      </c>
      <c r="I5573" s="42">
        <f t="shared" si="479"/>
        <v>621.64306472919418</v>
      </c>
      <c r="O5573" s="43"/>
      <c r="P5573" s="43"/>
      <c r="X5573" s="37">
        <f t="shared" si="480"/>
        <v>5576</v>
      </c>
      <c r="Y5573" s="38">
        <f t="shared" si="476"/>
        <v>621.79999999999995</v>
      </c>
    </row>
    <row r="5574" spans="1:25" x14ac:dyDescent="0.2">
      <c r="A5574" s="37">
        <f t="shared" si="477"/>
        <v>5572</v>
      </c>
      <c r="B5574" s="38">
        <v>621.6</v>
      </c>
      <c r="H5574" s="37">
        <f t="shared" si="478"/>
        <v>5572</v>
      </c>
      <c r="I5574" s="42">
        <f t="shared" si="479"/>
        <v>621.69299867899599</v>
      </c>
      <c r="O5574" s="43"/>
      <c r="P5574" s="43"/>
      <c r="X5574" s="37">
        <f t="shared" si="480"/>
        <v>5577</v>
      </c>
      <c r="Y5574" s="38">
        <f t="shared" ref="Y5574:Y5637" si="481">SUM(Y$4997+((Y$5997-Y$4997)*((X5574-X$4997)/(X$5997-X$4997))))</f>
        <v>621.85</v>
      </c>
    </row>
    <row r="5575" spans="1:25" x14ac:dyDescent="0.2">
      <c r="A5575" s="37">
        <f t="shared" si="477"/>
        <v>5573</v>
      </c>
      <c r="B5575" s="38">
        <v>621.65</v>
      </c>
      <c r="H5575" s="37">
        <f t="shared" si="478"/>
        <v>5573</v>
      </c>
      <c r="I5575" s="42">
        <f t="shared" si="479"/>
        <v>621.7429326287978</v>
      </c>
      <c r="O5575" s="43"/>
      <c r="P5575" s="43"/>
      <c r="X5575" s="37">
        <f t="shared" si="480"/>
        <v>5578</v>
      </c>
      <c r="Y5575" s="38">
        <f t="shared" si="481"/>
        <v>621.9</v>
      </c>
    </row>
    <row r="5576" spans="1:25" x14ac:dyDescent="0.2">
      <c r="A5576" s="37">
        <f t="shared" si="477"/>
        <v>5574</v>
      </c>
      <c r="B5576" s="38">
        <v>621.70000000000005</v>
      </c>
      <c r="H5576" s="37">
        <f t="shared" si="478"/>
        <v>5574</v>
      </c>
      <c r="I5576" s="42">
        <f t="shared" si="479"/>
        <v>621.79286657859973</v>
      </c>
      <c r="O5576" s="43"/>
      <c r="P5576" s="43"/>
      <c r="X5576" s="37">
        <f t="shared" si="480"/>
        <v>5579</v>
      </c>
      <c r="Y5576" s="38">
        <f t="shared" si="481"/>
        <v>621.95000000000005</v>
      </c>
    </row>
    <row r="5577" spans="1:25" x14ac:dyDescent="0.2">
      <c r="A5577" s="37">
        <f t="shared" ref="A5577:A5640" si="482">A5576+1</f>
        <v>5575</v>
      </c>
      <c r="B5577" s="38">
        <v>621.75</v>
      </c>
      <c r="H5577" s="37">
        <f t="shared" ref="H5577:H5640" si="483">H5576+1</f>
        <v>5575</v>
      </c>
      <c r="I5577" s="42">
        <f t="shared" si="479"/>
        <v>621.84280052840154</v>
      </c>
      <c r="O5577" s="43"/>
      <c r="P5577" s="43"/>
      <c r="X5577" s="37">
        <f t="shared" si="480"/>
        <v>5580</v>
      </c>
      <c r="Y5577" s="38">
        <f t="shared" si="481"/>
        <v>622</v>
      </c>
    </row>
    <row r="5578" spans="1:25" x14ac:dyDescent="0.2">
      <c r="A5578" s="37">
        <f t="shared" si="482"/>
        <v>5576</v>
      </c>
      <c r="B5578" s="38">
        <v>621.79999999999995</v>
      </c>
      <c r="H5578" s="37">
        <f t="shared" si="483"/>
        <v>5576</v>
      </c>
      <c r="I5578" s="42">
        <f t="shared" si="479"/>
        <v>621.89273447820335</v>
      </c>
      <c r="O5578" s="43"/>
      <c r="P5578" s="43"/>
      <c r="X5578" s="37">
        <f t="shared" si="480"/>
        <v>5581</v>
      </c>
      <c r="Y5578" s="38">
        <f t="shared" si="481"/>
        <v>622.04999999999995</v>
      </c>
    </row>
    <row r="5579" spans="1:25" x14ac:dyDescent="0.2">
      <c r="A5579" s="37">
        <f t="shared" si="482"/>
        <v>5577</v>
      </c>
      <c r="B5579" s="38">
        <v>621.85</v>
      </c>
      <c r="H5579" s="37">
        <f t="shared" si="483"/>
        <v>5577</v>
      </c>
      <c r="I5579" s="42">
        <f t="shared" si="479"/>
        <v>621.94266842800528</v>
      </c>
      <c r="O5579" s="43"/>
      <c r="P5579" s="43"/>
      <c r="X5579" s="37">
        <f t="shared" si="480"/>
        <v>5582</v>
      </c>
      <c r="Y5579" s="38">
        <f t="shared" si="481"/>
        <v>622.1</v>
      </c>
    </row>
    <row r="5580" spans="1:25" x14ac:dyDescent="0.2">
      <c r="A5580" s="37">
        <f t="shared" si="482"/>
        <v>5578</v>
      </c>
      <c r="B5580" s="38">
        <v>621.9</v>
      </c>
      <c r="H5580" s="37">
        <f t="shared" si="483"/>
        <v>5578</v>
      </c>
      <c r="I5580" s="42">
        <f t="shared" ref="I5580:I5643" si="484">SUM($F$49+(($F$50-$F$49)*((H5580-$E$49)/($E$50-$E$49))))</f>
        <v>621.99260237780709</v>
      </c>
      <c r="O5580" s="43"/>
      <c r="P5580" s="43"/>
      <c r="X5580" s="37">
        <f t="shared" si="480"/>
        <v>5583</v>
      </c>
      <c r="Y5580" s="38">
        <f t="shared" si="481"/>
        <v>622.15</v>
      </c>
    </row>
    <row r="5581" spans="1:25" x14ac:dyDescent="0.2">
      <c r="A5581" s="37">
        <f t="shared" si="482"/>
        <v>5579</v>
      </c>
      <c r="B5581" s="38">
        <v>621.95000000000005</v>
      </c>
      <c r="H5581" s="37">
        <f t="shared" si="483"/>
        <v>5579</v>
      </c>
      <c r="I5581" s="42">
        <f t="shared" si="484"/>
        <v>622.0425363276089</v>
      </c>
      <c r="O5581" s="43"/>
      <c r="P5581" s="43"/>
      <c r="X5581" s="37">
        <f t="shared" si="480"/>
        <v>5584</v>
      </c>
      <c r="Y5581" s="38">
        <f t="shared" si="481"/>
        <v>622.20000000000005</v>
      </c>
    </row>
    <row r="5582" spans="1:25" x14ac:dyDescent="0.2">
      <c r="A5582" s="37">
        <f t="shared" si="482"/>
        <v>5580</v>
      </c>
      <c r="B5582" s="38">
        <v>622</v>
      </c>
      <c r="H5582" s="37">
        <f t="shared" si="483"/>
        <v>5580</v>
      </c>
      <c r="I5582" s="42">
        <f t="shared" si="484"/>
        <v>622.09247027741083</v>
      </c>
      <c r="O5582" s="43"/>
      <c r="P5582" s="43"/>
      <c r="X5582" s="37">
        <f t="shared" si="480"/>
        <v>5585</v>
      </c>
      <c r="Y5582" s="38">
        <f t="shared" si="481"/>
        <v>622.25</v>
      </c>
    </row>
    <row r="5583" spans="1:25" x14ac:dyDescent="0.2">
      <c r="A5583" s="37">
        <f t="shared" si="482"/>
        <v>5581</v>
      </c>
      <c r="B5583" s="38">
        <v>622.04999999999995</v>
      </c>
      <c r="H5583" s="37">
        <f t="shared" si="483"/>
        <v>5581</v>
      </c>
      <c r="I5583" s="42">
        <f t="shared" si="484"/>
        <v>622.14240422721264</v>
      </c>
      <c r="O5583" s="43"/>
      <c r="P5583" s="43"/>
      <c r="X5583" s="37">
        <f t="shared" si="480"/>
        <v>5586</v>
      </c>
      <c r="Y5583" s="38">
        <f t="shared" si="481"/>
        <v>622.29999999999995</v>
      </c>
    </row>
    <row r="5584" spans="1:25" x14ac:dyDescent="0.2">
      <c r="A5584" s="37">
        <f t="shared" si="482"/>
        <v>5582</v>
      </c>
      <c r="B5584" s="38">
        <v>622.1</v>
      </c>
      <c r="H5584" s="37">
        <f t="shared" si="483"/>
        <v>5582</v>
      </c>
      <c r="I5584" s="42">
        <f t="shared" si="484"/>
        <v>622.19233817701445</v>
      </c>
      <c r="O5584" s="43"/>
      <c r="P5584" s="43"/>
      <c r="X5584" s="37">
        <f t="shared" si="480"/>
        <v>5587</v>
      </c>
      <c r="Y5584" s="38">
        <f t="shared" si="481"/>
        <v>622.35</v>
      </c>
    </row>
    <row r="5585" spans="1:25" x14ac:dyDescent="0.2">
      <c r="A5585" s="37">
        <f t="shared" si="482"/>
        <v>5583</v>
      </c>
      <c r="B5585" s="38">
        <v>622.15</v>
      </c>
      <c r="H5585" s="37">
        <f t="shared" si="483"/>
        <v>5583</v>
      </c>
      <c r="I5585" s="42">
        <f t="shared" si="484"/>
        <v>622.24227212681637</v>
      </c>
      <c r="O5585" s="43"/>
      <c r="P5585" s="43"/>
      <c r="X5585" s="37">
        <f t="shared" si="480"/>
        <v>5588</v>
      </c>
      <c r="Y5585" s="38">
        <f t="shared" si="481"/>
        <v>622.4</v>
      </c>
    </row>
    <row r="5586" spans="1:25" x14ac:dyDescent="0.2">
      <c r="A5586" s="37">
        <f t="shared" si="482"/>
        <v>5584</v>
      </c>
      <c r="B5586" s="38">
        <v>622.20000000000005</v>
      </c>
      <c r="H5586" s="37">
        <f t="shared" si="483"/>
        <v>5584</v>
      </c>
      <c r="I5586" s="42">
        <f t="shared" si="484"/>
        <v>622.29220607661819</v>
      </c>
      <c r="O5586" s="43"/>
      <c r="P5586" s="43"/>
      <c r="X5586" s="37">
        <f t="shared" si="480"/>
        <v>5589</v>
      </c>
      <c r="Y5586" s="38">
        <f t="shared" si="481"/>
        <v>622.45000000000005</v>
      </c>
    </row>
    <row r="5587" spans="1:25" x14ac:dyDescent="0.2">
      <c r="A5587" s="37">
        <f t="shared" si="482"/>
        <v>5585</v>
      </c>
      <c r="B5587" s="38">
        <v>622.25</v>
      </c>
      <c r="H5587" s="37">
        <f t="shared" si="483"/>
        <v>5585</v>
      </c>
      <c r="I5587" s="42">
        <f t="shared" si="484"/>
        <v>622.34214002642</v>
      </c>
      <c r="O5587" s="43"/>
      <c r="P5587" s="43"/>
      <c r="X5587" s="37">
        <f t="shared" si="480"/>
        <v>5590</v>
      </c>
      <c r="Y5587" s="38">
        <f t="shared" si="481"/>
        <v>622.5</v>
      </c>
    </row>
    <row r="5588" spans="1:25" x14ac:dyDescent="0.2">
      <c r="A5588" s="37">
        <f t="shared" si="482"/>
        <v>5586</v>
      </c>
      <c r="B5588" s="38">
        <v>622.29999999999995</v>
      </c>
      <c r="H5588" s="37">
        <f t="shared" si="483"/>
        <v>5586</v>
      </c>
      <c r="I5588" s="42">
        <f t="shared" si="484"/>
        <v>622.39207397622192</v>
      </c>
      <c r="O5588" s="43"/>
      <c r="P5588" s="43"/>
      <c r="X5588" s="37">
        <f t="shared" si="480"/>
        <v>5591</v>
      </c>
      <c r="Y5588" s="38">
        <f t="shared" si="481"/>
        <v>622.54999999999995</v>
      </c>
    </row>
    <row r="5589" spans="1:25" x14ac:dyDescent="0.2">
      <c r="A5589" s="37">
        <f t="shared" si="482"/>
        <v>5587</v>
      </c>
      <c r="B5589" s="38">
        <v>622.35</v>
      </c>
      <c r="H5589" s="37">
        <f t="shared" si="483"/>
        <v>5587</v>
      </c>
      <c r="I5589" s="42">
        <f t="shared" si="484"/>
        <v>622.44200792602373</v>
      </c>
      <c r="O5589" s="43"/>
      <c r="P5589" s="43"/>
      <c r="X5589" s="37">
        <f t="shared" si="480"/>
        <v>5592</v>
      </c>
      <c r="Y5589" s="38">
        <f t="shared" si="481"/>
        <v>622.6</v>
      </c>
    </row>
    <row r="5590" spans="1:25" x14ac:dyDescent="0.2">
      <c r="A5590" s="37">
        <f t="shared" si="482"/>
        <v>5588</v>
      </c>
      <c r="B5590" s="38">
        <v>622.4</v>
      </c>
      <c r="H5590" s="37">
        <f t="shared" si="483"/>
        <v>5588</v>
      </c>
      <c r="I5590" s="42">
        <f t="shared" si="484"/>
        <v>622.49194187582555</v>
      </c>
      <c r="O5590" s="43"/>
      <c r="P5590" s="43"/>
      <c r="X5590" s="37">
        <f t="shared" si="480"/>
        <v>5593</v>
      </c>
      <c r="Y5590" s="38">
        <f t="shared" si="481"/>
        <v>622.65</v>
      </c>
    </row>
    <row r="5591" spans="1:25" x14ac:dyDescent="0.2">
      <c r="A5591" s="37">
        <f t="shared" si="482"/>
        <v>5589</v>
      </c>
      <c r="B5591" s="38">
        <v>622.45000000000005</v>
      </c>
      <c r="H5591" s="37">
        <f t="shared" si="483"/>
        <v>5589</v>
      </c>
      <c r="I5591" s="42">
        <f t="shared" si="484"/>
        <v>622.54187582562747</v>
      </c>
      <c r="O5591" s="43"/>
      <c r="P5591" s="43"/>
      <c r="X5591" s="37">
        <f t="shared" si="480"/>
        <v>5594</v>
      </c>
      <c r="Y5591" s="38">
        <f t="shared" si="481"/>
        <v>622.70000000000005</v>
      </c>
    </row>
    <row r="5592" spans="1:25" x14ac:dyDescent="0.2">
      <c r="A5592" s="37">
        <f t="shared" si="482"/>
        <v>5590</v>
      </c>
      <c r="B5592" s="38">
        <v>622.5</v>
      </c>
      <c r="H5592" s="37">
        <f t="shared" si="483"/>
        <v>5590</v>
      </c>
      <c r="I5592" s="42">
        <f t="shared" si="484"/>
        <v>622.59180977542928</v>
      </c>
      <c r="O5592" s="43"/>
      <c r="P5592" s="43"/>
      <c r="X5592" s="37">
        <f t="shared" si="480"/>
        <v>5595</v>
      </c>
      <c r="Y5592" s="38">
        <f t="shared" si="481"/>
        <v>622.75</v>
      </c>
    </row>
    <row r="5593" spans="1:25" x14ac:dyDescent="0.2">
      <c r="A5593" s="37">
        <f t="shared" si="482"/>
        <v>5591</v>
      </c>
      <c r="B5593" s="38">
        <v>622.54999999999995</v>
      </c>
      <c r="H5593" s="37">
        <f t="shared" si="483"/>
        <v>5591</v>
      </c>
      <c r="I5593" s="42">
        <f t="shared" si="484"/>
        <v>622.64174372523109</v>
      </c>
      <c r="O5593" s="43"/>
      <c r="P5593" s="43"/>
      <c r="X5593" s="37">
        <f t="shared" si="480"/>
        <v>5596</v>
      </c>
      <c r="Y5593" s="38">
        <f t="shared" si="481"/>
        <v>622.79999999999995</v>
      </c>
    </row>
    <row r="5594" spans="1:25" x14ac:dyDescent="0.2">
      <c r="A5594" s="37">
        <f t="shared" si="482"/>
        <v>5592</v>
      </c>
      <c r="B5594" s="38">
        <v>622.6</v>
      </c>
      <c r="H5594" s="37">
        <f t="shared" si="483"/>
        <v>5592</v>
      </c>
      <c r="I5594" s="42">
        <f t="shared" si="484"/>
        <v>622.69167767503302</v>
      </c>
      <c r="O5594" s="43"/>
      <c r="P5594" s="43"/>
      <c r="X5594" s="37">
        <f t="shared" si="480"/>
        <v>5597</v>
      </c>
      <c r="Y5594" s="38">
        <f t="shared" si="481"/>
        <v>622.85</v>
      </c>
    </row>
    <row r="5595" spans="1:25" x14ac:dyDescent="0.2">
      <c r="A5595" s="37">
        <f t="shared" si="482"/>
        <v>5593</v>
      </c>
      <c r="B5595" s="38">
        <v>622.65</v>
      </c>
      <c r="H5595" s="37">
        <f t="shared" si="483"/>
        <v>5593</v>
      </c>
      <c r="I5595" s="42">
        <f t="shared" si="484"/>
        <v>622.74161162483483</v>
      </c>
      <c r="O5595" s="43"/>
      <c r="P5595" s="43"/>
      <c r="X5595" s="37">
        <f t="shared" si="480"/>
        <v>5598</v>
      </c>
      <c r="Y5595" s="38">
        <f t="shared" si="481"/>
        <v>622.9</v>
      </c>
    </row>
    <row r="5596" spans="1:25" x14ac:dyDescent="0.2">
      <c r="A5596" s="37">
        <f t="shared" si="482"/>
        <v>5594</v>
      </c>
      <c r="B5596" s="38">
        <v>622.70000000000005</v>
      </c>
      <c r="H5596" s="37">
        <f t="shared" si="483"/>
        <v>5594</v>
      </c>
      <c r="I5596" s="42">
        <f t="shared" si="484"/>
        <v>622.79154557463664</v>
      </c>
      <c r="O5596" s="43"/>
      <c r="P5596" s="43"/>
      <c r="X5596" s="37">
        <f t="shared" si="480"/>
        <v>5599</v>
      </c>
      <c r="Y5596" s="38">
        <f t="shared" si="481"/>
        <v>622.95000000000005</v>
      </c>
    </row>
    <row r="5597" spans="1:25" x14ac:dyDescent="0.2">
      <c r="A5597" s="37">
        <f t="shared" si="482"/>
        <v>5595</v>
      </c>
      <c r="B5597" s="38">
        <v>622.75</v>
      </c>
      <c r="H5597" s="37">
        <f t="shared" si="483"/>
        <v>5595</v>
      </c>
      <c r="I5597" s="42">
        <f t="shared" si="484"/>
        <v>622.84147952443857</v>
      </c>
      <c r="O5597" s="43"/>
      <c r="P5597" s="43"/>
      <c r="X5597" s="37">
        <f t="shared" si="480"/>
        <v>5600</v>
      </c>
      <c r="Y5597" s="38">
        <f t="shared" si="481"/>
        <v>623</v>
      </c>
    </row>
    <row r="5598" spans="1:25" x14ac:dyDescent="0.2">
      <c r="A5598" s="37">
        <f t="shared" si="482"/>
        <v>5596</v>
      </c>
      <c r="B5598" s="38">
        <v>622.79999999999995</v>
      </c>
      <c r="H5598" s="37">
        <f t="shared" si="483"/>
        <v>5596</v>
      </c>
      <c r="I5598" s="42">
        <f t="shared" si="484"/>
        <v>622.89141347424038</v>
      </c>
      <c r="O5598" s="43"/>
      <c r="P5598" s="43"/>
      <c r="X5598" s="37">
        <f t="shared" si="480"/>
        <v>5601</v>
      </c>
      <c r="Y5598" s="38">
        <f t="shared" si="481"/>
        <v>623.04999999999995</v>
      </c>
    </row>
    <row r="5599" spans="1:25" x14ac:dyDescent="0.2">
      <c r="A5599" s="37">
        <f t="shared" si="482"/>
        <v>5597</v>
      </c>
      <c r="B5599" s="38">
        <v>622.85</v>
      </c>
      <c r="H5599" s="37">
        <f t="shared" si="483"/>
        <v>5597</v>
      </c>
      <c r="I5599" s="42">
        <f t="shared" si="484"/>
        <v>622.94134742404219</v>
      </c>
      <c r="O5599" s="43"/>
      <c r="P5599" s="43"/>
      <c r="X5599" s="37">
        <f t="shared" si="480"/>
        <v>5602</v>
      </c>
      <c r="Y5599" s="38">
        <f t="shared" si="481"/>
        <v>623.1</v>
      </c>
    </row>
    <row r="5600" spans="1:25" x14ac:dyDescent="0.2">
      <c r="A5600" s="37">
        <f t="shared" si="482"/>
        <v>5598</v>
      </c>
      <c r="B5600" s="38">
        <v>622.9</v>
      </c>
      <c r="H5600" s="37">
        <f t="shared" si="483"/>
        <v>5598</v>
      </c>
      <c r="I5600" s="42">
        <f t="shared" si="484"/>
        <v>622.99128137384412</v>
      </c>
      <c r="O5600" s="43"/>
      <c r="P5600" s="43"/>
      <c r="X5600" s="37">
        <f t="shared" si="480"/>
        <v>5603</v>
      </c>
      <c r="Y5600" s="38">
        <f t="shared" si="481"/>
        <v>623.15</v>
      </c>
    </row>
    <row r="5601" spans="1:25" x14ac:dyDescent="0.2">
      <c r="A5601" s="37">
        <f t="shared" si="482"/>
        <v>5599</v>
      </c>
      <c r="B5601" s="38">
        <v>622.95000000000005</v>
      </c>
      <c r="H5601" s="37">
        <f t="shared" si="483"/>
        <v>5599</v>
      </c>
      <c r="I5601" s="42">
        <f t="shared" si="484"/>
        <v>623.04121532364593</v>
      </c>
      <c r="O5601" s="43"/>
      <c r="P5601" s="43"/>
      <c r="X5601" s="37">
        <f t="shared" si="480"/>
        <v>5604</v>
      </c>
      <c r="Y5601" s="38">
        <f t="shared" si="481"/>
        <v>623.20000000000005</v>
      </c>
    </row>
    <row r="5602" spans="1:25" x14ac:dyDescent="0.2">
      <c r="A5602" s="37">
        <f t="shared" si="482"/>
        <v>5600</v>
      </c>
      <c r="B5602" s="38">
        <v>623</v>
      </c>
      <c r="H5602" s="37">
        <f t="shared" si="483"/>
        <v>5600</v>
      </c>
      <c r="I5602" s="42">
        <f t="shared" si="484"/>
        <v>623.09114927344774</v>
      </c>
      <c r="O5602" s="43"/>
      <c r="P5602" s="43"/>
      <c r="X5602" s="37">
        <f t="shared" si="480"/>
        <v>5605</v>
      </c>
      <c r="Y5602" s="38">
        <f t="shared" si="481"/>
        <v>623.25</v>
      </c>
    </row>
    <row r="5603" spans="1:25" x14ac:dyDescent="0.2">
      <c r="A5603" s="37">
        <f t="shared" si="482"/>
        <v>5601</v>
      </c>
      <c r="B5603" s="38">
        <v>623.04999999999995</v>
      </c>
      <c r="H5603" s="37">
        <f t="shared" si="483"/>
        <v>5601</v>
      </c>
      <c r="I5603" s="42">
        <f t="shared" si="484"/>
        <v>623.14108322324967</v>
      </c>
      <c r="O5603" s="43"/>
      <c r="P5603" s="43"/>
      <c r="X5603" s="37">
        <f t="shared" si="480"/>
        <v>5606</v>
      </c>
      <c r="Y5603" s="38">
        <f t="shared" si="481"/>
        <v>623.29999999999995</v>
      </c>
    </row>
    <row r="5604" spans="1:25" x14ac:dyDescent="0.2">
      <c r="A5604" s="37">
        <f t="shared" si="482"/>
        <v>5602</v>
      </c>
      <c r="B5604" s="38">
        <v>623.1</v>
      </c>
      <c r="H5604" s="37">
        <f t="shared" si="483"/>
        <v>5602</v>
      </c>
      <c r="I5604" s="42">
        <f t="shared" si="484"/>
        <v>623.19101717305148</v>
      </c>
      <c r="O5604" s="43"/>
      <c r="P5604" s="43"/>
      <c r="X5604" s="37">
        <f t="shared" si="480"/>
        <v>5607</v>
      </c>
      <c r="Y5604" s="38">
        <f t="shared" si="481"/>
        <v>623.35</v>
      </c>
    </row>
    <row r="5605" spans="1:25" x14ac:dyDescent="0.2">
      <c r="A5605" s="37">
        <f t="shared" si="482"/>
        <v>5603</v>
      </c>
      <c r="B5605" s="38">
        <v>623.15</v>
      </c>
      <c r="H5605" s="37">
        <f t="shared" si="483"/>
        <v>5603</v>
      </c>
      <c r="I5605" s="42">
        <f t="shared" si="484"/>
        <v>623.24095112285329</v>
      </c>
      <c r="O5605" s="43"/>
      <c r="P5605" s="43"/>
      <c r="X5605" s="37">
        <f t="shared" si="480"/>
        <v>5608</v>
      </c>
      <c r="Y5605" s="38">
        <f t="shared" si="481"/>
        <v>623.4</v>
      </c>
    </row>
    <row r="5606" spans="1:25" x14ac:dyDescent="0.2">
      <c r="A5606" s="37">
        <f t="shared" si="482"/>
        <v>5604</v>
      </c>
      <c r="B5606" s="38">
        <v>623.20000000000005</v>
      </c>
      <c r="H5606" s="37">
        <f t="shared" si="483"/>
        <v>5604</v>
      </c>
      <c r="I5606" s="42">
        <f t="shared" si="484"/>
        <v>623.29088507265521</v>
      </c>
      <c r="O5606" s="43"/>
      <c r="P5606" s="43"/>
      <c r="X5606" s="37">
        <f t="shared" si="480"/>
        <v>5609</v>
      </c>
      <c r="Y5606" s="38">
        <f t="shared" si="481"/>
        <v>623.45000000000005</v>
      </c>
    </row>
    <row r="5607" spans="1:25" x14ac:dyDescent="0.2">
      <c r="A5607" s="37">
        <f t="shared" si="482"/>
        <v>5605</v>
      </c>
      <c r="B5607" s="38">
        <v>623.25</v>
      </c>
      <c r="H5607" s="37">
        <f t="shared" si="483"/>
        <v>5605</v>
      </c>
      <c r="I5607" s="42">
        <f t="shared" si="484"/>
        <v>623.34081902245703</v>
      </c>
      <c r="O5607" s="43"/>
      <c r="P5607" s="43"/>
      <c r="X5607" s="37">
        <f t="shared" si="480"/>
        <v>5610</v>
      </c>
      <c r="Y5607" s="38">
        <f t="shared" si="481"/>
        <v>623.5</v>
      </c>
    </row>
    <row r="5608" spans="1:25" x14ac:dyDescent="0.2">
      <c r="A5608" s="37">
        <f t="shared" si="482"/>
        <v>5606</v>
      </c>
      <c r="B5608" s="38">
        <v>623.29999999999995</v>
      </c>
      <c r="H5608" s="37">
        <f t="shared" si="483"/>
        <v>5606</v>
      </c>
      <c r="I5608" s="42">
        <f t="shared" si="484"/>
        <v>623.39075297225884</v>
      </c>
      <c r="O5608" s="43"/>
      <c r="P5608" s="43"/>
      <c r="X5608" s="37">
        <f t="shared" si="480"/>
        <v>5611</v>
      </c>
      <c r="Y5608" s="38">
        <f t="shared" si="481"/>
        <v>623.54999999999995</v>
      </c>
    </row>
    <row r="5609" spans="1:25" x14ac:dyDescent="0.2">
      <c r="A5609" s="37">
        <f t="shared" si="482"/>
        <v>5607</v>
      </c>
      <c r="B5609" s="38">
        <v>623.35</v>
      </c>
      <c r="H5609" s="37">
        <f t="shared" si="483"/>
        <v>5607</v>
      </c>
      <c r="I5609" s="42">
        <f t="shared" si="484"/>
        <v>623.44068692206076</v>
      </c>
      <c r="O5609" s="43"/>
      <c r="P5609" s="43"/>
      <c r="X5609" s="37">
        <f t="shared" si="480"/>
        <v>5612</v>
      </c>
      <c r="Y5609" s="38">
        <f t="shared" si="481"/>
        <v>623.6</v>
      </c>
    </row>
    <row r="5610" spans="1:25" x14ac:dyDescent="0.2">
      <c r="A5610" s="37">
        <f t="shared" si="482"/>
        <v>5608</v>
      </c>
      <c r="B5610" s="38">
        <v>623.4</v>
      </c>
      <c r="H5610" s="37">
        <f t="shared" si="483"/>
        <v>5608</v>
      </c>
      <c r="I5610" s="42">
        <f t="shared" si="484"/>
        <v>623.49062087186257</v>
      </c>
      <c r="O5610" s="43"/>
      <c r="P5610" s="43"/>
      <c r="X5610" s="37">
        <f t="shared" si="480"/>
        <v>5613</v>
      </c>
      <c r="Y5610" s="38">
        <f t="shared" si="481"/>
        <v>623.65</v>
      </c>
    </row>
    <row r="5611" spans="1:25" x14ac:dyDescent="0.2">
      <c r="A5611" s="37">
        <f t="shared" si="482"/>
        <v>5609</v>
      </c>
      <c r="B5611" s="38">
        <v>623.45000000000005</v>
      </c>
      <c r="H5611" s="37">
        <f t="shared" si="483"/>
        <v>5609</v>
      </c>
      <c r="I5611" s="42">
        <f t="shared" si="484"/>
        <v>623.54055482166439</v>
      </c>
      <c r="O5611" s="43"/>
      <c r="P5611" s="43"/>
      <c r="X5611" s="37">
        <f t="shared" si="480"/>
        <v>5614</v>
      </c>
      <c r="Y5611" s="38">
        <f t="shared" si="481"/>
        <v>623.70000000000005</v>
      </c>
    </row>
    <row r="5612" spans="1:25" x14ac:dyDescent="0.2">
      <c r="A5612" s="37">
        <f t="shared" si="482"/>
        <v>5610</v>
      </c>
      <c r="B5612" s="38">
        <v>623.5</v>
      </c>
      <c r="H5612" s="37">
        <f t="shared" si="483"/>
        <v>5610</v>
      </c>
      <c r="I5612" s="42">
        <f t="shared" si="484"/>
        <v>623.5904887714662</v>
      </c>
      <c r="O5612" s="43"/>
      <c r="P5612" s="43"/>
      <c r="X5612" s="37">
        <f t="shared" si="480"/>
        <v>5615</v>
      </c>
      <c r="Y5612" s="38">
        <f t="shared" si="481"/>
        <v>623.75</v>
      </c>
    </row>
    <row r="5613" spans="1:25" x14ac:dyDescent="0.2">
      <c r="A5613" s="37">
        <f t="shared" si="482"/>
        <v>5611</v>
      </c>
      <c r="B5613" s="38">
        <v>623.54999999999995</v>
      </c>
      <c r="H5613" s="37">
        <f t="shared" si="483"/>
        <v>5611</v>
      </c>
      <c r="I5613" s="42">
        <f t="shared" si="484"/>
        <v>623.64042272126812</v>
      </c>
      <c r="O5613" s="43"/>
      <c r="P5613" s="43"/>
      <c r="X5613" s="37">
        <f t="shared" si="480"/>
        <v>5616</v>
      </c>
      <c r="Y5613" s="38">
        <f t="shared" si="481"/>
        <v>623.79999999999995</v>
      </c>
    </row>
    <row r="5614" spans="1:25" x14ac:dyDescent="0.2">
      <c r="A5614" s="37">
        <f t="shared" si="482"/>
        <v>5612</v>
      </c>
      <c r="B5614" s="38">
        <v>623.6</v>
      </c>
      <c r="H5614" s="37">
        <f t="shared" si="483"/>
        <v>5612</v>
      </c>
      <c r="I5614" s="42">
        <f t="shared" si="484"/>
        <v>623.69035667106994</v>
      </c>
      <c r="O5614" s="43"/>
      <c r="P5614" s="43"/>
      <c r="X5614" s="37">
        <f t="shared" si="480"/>
        <v>5617</v>
      </c>
      <c r="Y5614" s="38">
        <f t="shared" si="481"/>
        <v>623.85</v>
      </c>
    </row>
    <row r="5615" spans="1:25" x14ac:dyDescent="0.2">
      <c r="A5615" s="37">
        <f t="shared" si="482"/>
        <v>5613</v>
      </c>
      <c r="B5615" s="38">
        <v>623.65</v>
      </c>
      <c r="H5615" s="37">
        <f t="shared" si="483"/>
        <v>5613</v>
      </c>
      <c r="I5615" s="42">
        <f t="shared" si="484"/>
        <v>623.74029062087175</v>
      </c>
      <c r="O5615" s="43"/>
      <c r="P5615" s="43"/>
      <c r="X5615" s="37">
        <f t="shared" si="480"/>
        <v>5618</v>
      </c>
      <c r="Y5615" s="38">
        <f t="shared" si="481"/>
        <v>623.9</v>
      </c>
    </row>
    <row r="5616" spans="1:25" x14ac:dyDescent="0.2">
      <c r="A5616" s="37">
        <f t="shared" si="482"/>
        <v>5614</v>
      </c>
      <c r="B5616" s="38">
        <v>623.70000000000005</v>
      </c>
      <c r="H5616" s="37">
        <f t="shared" si="483"/>
        <v>5614</v>
      </c>
      <c r="I5616" s="42">
        <f t="shared" si="484"/>
        <v>623.79022457067367</v>
      </c>
      <c r="O5616" s="43"/>
      <c r="P5616" s="43"/>
      <c r="X5616" s="37">
        <f t="shared" si="480"/>
        <v>5619</v>
      </c>
      <c r="Y5616" s="38">
        <f t="shared" si="481"/>
        <v>623.95000000000005</v>
      </c>
    </row>
    <row r="5617" spans="1:25" x14ac:dyDescent="0.2">
      <c r="A5617" s="37">
        <f t="shared" si="482"/>
        <v>5615</v>
      </c>
      <c r="B5617" s="38">
        <v>623.75</v>
      </c>
      <c r="H5617" s="37">
        <f t="shared" si="483"/>
        <v>5615</v>
      </c>
      <c r="I5617" s="42">
        <f t="shared" si="484"/>
        <v>623.84015852047548</v>
      </c>
      <c r="O5617" s="43"/>
      <c r="P5617" s="43"/>
      <c r="X5617" s="37">
        <f t="shared" si="480"/>
        <v>5620</v>
      </c>
      <c r="Y5617" s="38">
        <f t="shared" si="481"/>
        <v>624</v>
      </c>
    </row>
    <row r="5618" spans="1:25" x14ac:dyDescent="0.2">
      <c r="A5618" s="37">
        <f t="shared" si="482"/>
        <v>5616</v>
      </c>
      <c r="B5618" s="38">
        <v>623.79999999999995</v>
      </c>
      <c r="H5618" s="37">
        <f t="shared" si="483"/>
        <v>5616</v>
      </c>
      <c r="I5618" s="42">
        <f t="shared" si="484"/>
        <v>623.8900924702773</v>
      </c>
      <c r="O5618" s="43"/>
      <c r="P5618" s="43"/>
      <c r="X5618" s="37">
        <f t="shared" si="480"/>
        <v>5621</v>
      </c>
      <c r="Y5618" s="38">
        <f t="shared" si="481"/>
        <v>624.04999999999995</v>
      </c>
    </row>
    <row r="5619" spans="1:25" x14ac:dyDescent="0.2">
      <c r="A5619" s="37">
        <f t="shared" si="482"/>
        <v>5617</v>
      </c>
      <c r="B5619" s="38">
        <v>623.85</v>
      </c>
      <c r="H5619" s="37">
        <f t="shared" si="483"/>
        <v>5617</v>
      </c>
      <c r="I5619" s="42">
        <f t="shared" si="484"/>
        <v>623.94002642007922</v>
      </c>
      <c r="O5619" s="43"/>
      <c r="P5619" s="43"/>
      <c r="X5619" s="37">
        <f t="shared" si="480"/>
        <v>5622</v>
      </c>
      <c r="Y5619" s="38">
        <f t="shared" si="481"/>
        <v>624.1</v>
      </c>
    </row>
    <row r="5620" spans="1:25" x14ac:dyDescent="0.2">
      <c r="A5620" s="37">
        <f t="shared" si="482"/>
        <v>5618</v>
      </c>
      <c r="B5620" s="38">
        <v>623.9</v>
      </c>
      <c r="H5620" s="37">
        <f t="shared" si="483"/>
        <v>5618</v>
      </c>
      <c r="I5620" s="42">
        <f t="shared" si="484"/>
        <v>623.98996036988103</v>
      </c>
      <c r="O5620" s="43"/>
      <c r="P5620" s="43"/>
      <c r="X5620" s="37">
        <f t="shared" si="480"/>
        <v>5623</v>
      </c>
      <c r="Y5620" s="38">
        <f t="shared" si="481"/>
        <v>624.15</v>
      </c>
    </row>
    <row r="5621" spans="1:25" x14ac:dyDescent="0.2">
      <c r="A5621" s="37">
        <f t="shared" si="482"/>
        <v>5619</v>
      </c>
      <c r="B5621" s="38">
        <v>623.95000000000005</v>
      </c>
      <c r="H5621" s="37">
        <f t="shared" si="483"/>
        <v>5619</v>
      </c>
      <c r="I5621" s="42">
        <f t="shared" si="484"/>
        <v>624.03989431968284</v>
      </c>
      <c r="O5621" s="43"/>
      <c r="P5621" s="43"/>
      <c r="X5621" s="37">
        <f t="shared" si="480"/>
        <v>5624</v>
      </c>
      <c r="Y5621" s="38">
        <f t="shared" si="481"/>
        <v>624.20000000000005</v>
      </c>
    </row>
    <row r="5622" spans="1:25" x14ac:dyDescent="0.2">
      <c r="A5622" s="37">
        <f t="shared" si="482"/>
        <v>5620</v>
      </c>
      <c r="B5622" s="38">
        <v>624</v>
      </c>
      <c r="H5622" s="37">
        <f t="shared" si="483"/>
        <v>5620</v>
      </c>
      <c r="I5622" s="42">
        <f t="shared" si="484"/>
        <v>624.08982826948477</v>
      </c>
      <c r="O5622" s="43"/>
      <c r="P5622" s="43"/>
      <c r="X5622" s="37">
        <f t="shared" si="480"/>
        <v>5625</v>
      </c>
      <c r="Y5622" s="38">
        <f t="shared" si="481"/>
        <v>624.25</v>
      </c>
    </row>
    <row r="5623" spans="1:25" x14ac:dyDescent="0.2">
      <c r="A5623" s="37">
        <f t="shared" si="482"/>
        <v>5621</v>
      </c>
      <c r="B5623" s="38">
        <v>624.04999999999995</v>
      </c>
      <c r="H5623" s="37">
        <f t="shared" si="483"/>
        <v>5621</v>
      </c>
      <c r="I5623" s="42">
        <f t="shared" si="484"/>
        <v>624.13976221928658</v>
      </c>
      <c r="O5623" s="43"/>
      <c r="P5623" s="43"/>
      <c r="X5623" s="37">
        <f t="shared" si="480"/>
        <v>5626</v>
      </c>
      <c r="Y5623" s="38">
        <f t="shared" si="481"/>
        <v>624.29999999999995</v>
      </c>
    </row>
    <row r="5624" spans="1:25" x14ac:dyDescent="0.2">
      <c r="A5624" s="37">
        <f t="shared" si="482"/>
        <v>5622</v>
      </c>
      <c r="B5624" s="38">
        <v>624.1</v>
      </c>
      <c r="H5624" s="37">
        <f t="shared" si="483"/>
        <v>5622</v>
      </c>
      <c r="I5624" s="42">
        <f t="shared" si="484"/>
        <v>624.18969616908839</v>
      </c>
      <c r="O5624" s="43"/>
      <c r="P5624" s="43"/>
      <c r="X5624" s="37">
        <f t="shared" si="480"/>
        <v>5627</v>
      </c>
      <c r="Y5624" s="38">
        <f t="shared" si="481"/>
        <v>624.35</v>
      </c>
    </row>
    <row r="5625" spans="1:25" x14ac:dyDescent="0.2">
      <c r="A5625" s="37">
        <f t="shared" si="482"/>
        <v>5623</v>
      </c>
      <c r="B5625" s="38">
        <v>624.15</v>
      </c>
      <c r="H5625" s="37">
        <f t="shared" si="483"/>
        <v>5623</v>
      </c>
      <c r="I5625" s="42">
        <f t="shared" si="484"/>
        <v>624.23963011889032</v>
      </c>
      <c r="O5625" s="43"/>
      <c r="P5625" s="43"/>
      <c r="X5625" s="37">
        <f t="shared" si="480"/>
        <v>5628</v>
      </c>
      <c r="Y5625" s="38">
        <f t="shared" si="481"/>
        <v>624.4</v>
      </c>
    </row>
    <row r="5626" spans="1:25" x14ac:dyDescent="0.2">
      <c r="A5626" s="37">
        <f t="shared" si="482"/>
        <v>5624</v>
      </c>
      <c r="B5626" s="38">
        <v>624.20000000000005</v>
      </c>
      <c r="H5626" s="37">
        <f t="shared" si="483"/>
        <v>5624</v>
      </c>
      <c r="I5626" s="42">
        <f t="shared" si="484"/>
        <v>624.28956406869213</v>
      </c>
      <c r="O5626" s="43"/>
      <c r="P5626" s="43"/>
      <c r="X5626" s="37">
        <f t="shared" si="480"/>
        <v>5629</v>
      </c>
      <c r="Y5626" s="38">
        <f t="shared" si="481"/>
        <v>624.45000000000005</v>
      </c>
    </row>
    <row r="5627" spans="1:25" x14ac:dyDescent="0.2">
      <c r="A5627" s="37">
        <f t="shared" si="482"/>
        <v>5625</v>
      </c>
      <c r="B5627" s="38">
        <v>624.25</v>
      </c>
      <c r="H5627" s="37">
        <f t="shared" si="483"/>
        <v>5625</v>
      </c>
      <c r="I5627" s="42">
        <f t="shared" si="484"/>
        <v>624.33949801849394</v>
      </c>
      <c r="O5627" s="43"/>
      <c r="P5627" s="43"/>
      <c r="X5627" s="37">
        <f t="shared" si="480"/>
        <v>5630</v>
      </c>
      <c r="Y5627" s="38">
        <f t="shared" si="481"/>
        <v>624.5</v>
      </c>
    </row>
    <row r="5628" spans="1:25" x14ac:dyDescent="0.2">
      <c r="A5628" s="37">
        <f t="shared" si="482"/>
        <v>5626</v>
      </c>
      <c r="B5628" s="38">
        <v>624.29999999999995</v>
      </c>
      <c r="H5628" s="37">
        <f t="shared" si="483"/>
        <v>5626</v>
      </c>
      <c r="I5628" s="42">
        <f t="shared" si="484"/>
        <v>624.38943196829587</v>
      </c>
      <c r="O5628" s="43"/>
      <c r="P5628" s="43"/>
      <c r="X5628" s="37">
        <f t="shared" si="480"/>
        <v>5631</v>
      </c>
      <c r="Y5628" s="38">
        <f t="shared" si="481"/>
        <v>624.54999999999995</v>
      </c>
    </row>
    <row r="5629" spans="1:25" x14ac:dyDescent="0.2">
      <c r="A5629" s="37">
        <f t="shared" si="482"/>
        <v>5627</v>
      </c>
      <c r="B5629" s="38">
        <v>624.35</v>
      </c>
      <c r="H5629" s="37">
        <f t="shared" si="483"/>
        <v>5627</v>
      </c>
      <c r="I5629" s="42">
        <f t="shared" si="484"/>
        <v>624.43936591809768</v>
      </c>
      <c r="O5629" s="43"/>
      <c r="P5629" s="43"/>
      <c r="X5629" s="37">
        <f t="shared" si="480"/>
        <v>5632</v>
      </c>
      <c r="Y5629" s="38">
        <f t="shared" si="481"/>
        <v>624.6</v>
      </c>
    </row>
    <row r="5630" spans="1:25" x14ac:dyDescent="0.2">
      <c r="A5630" s="37">
        <f t="shared" si="482"/>
        <v>5628</v>
      </c>
      <c r="B5630" s="38">
        <v>624.4</v>
      </c>
      <c r="H5630" s="37">
        <f t="shared" si="483"/>
        <v>5628</v>
      </c>
      <c r="I5630" s="42">
        <f t="shared" si="484"/>
        <v>624.48929986789949</v>
      </c>
      <c r="O5630" s="43"/>
      <c r="P5630" s="43"/>
      <c r="X5630" s="37">
        <f t="shared" si="480"/>
        <v>5633</v>
      </c>
      <c r="Y5630" s="38">
        <f t="shared" si="481"/>
        <v>624.65</v>
      </c>
    </row>
    <row r="5631" spans="1:25" x14ac:dyDescent="0.2">
      <c r="A5631" s="37">
        <f t="shared" si="482"/>
        <v>5629</v>
      </c>
      <c r="B5631" s="38">
        <v>624.45000000000005</v>
      </c>
      <c r="H5631" s="37">
        <f t="shared" si="483"/>
        <v>5629</v>
      </c>
      <c r="I5631" s="42">
        <f t="shared" si="484"/>
        <v>624.53923381770142</v>
      </c>
      <c r="O5631" s="43"/>
      <c r="P5631" s="43"/>
      <c r="X5631" s="37">
        <f t="shared" si="480"/>
        <v>5634</v>
      </c>
      <c r="Y5631" s="38">
        <f t="shared" si="481"/>
        <v>624.70000000000005</v>
      </c>
    </row>
    <row r="5632" spans="1:25" x14ac:dyDescent="0.2">
      <c r="A5632" s="37">
        <f t="shared" si="482"/>
        <v>5630</v>
      </c>
      <c r="B5632" s="38">
        <v>624.5</v>
      </c>
      <c r="H5632" s="37">
        <f t="shared" si="483"/>
        <v>5630</v>
      </c>
      <c r="I5632" s="42">
        <f t="shared" si="484"/>
        <v>624.58916776750323</v>
      </c>
      <c r="O5632" s="43"/>
      <c r="P5632" s="43"/>
      <c r="X5632" s="37">
        <f t="shared" si="480"/>
        <v>5635</v>
      </c>
      <c r="Y5632" s="38">
        <f t="shared" si="481"/>
        <v>624.75</v>
      </c>
    </row>
    <row r="5633" spans="1:25" x14ac:dyDescent="0.2">
      <c r="A5633" s="37">
        <f t="shared" si="482"/>
        <v>5631</v>
      </c>
      <c r="B5633" s="38">
        <v>624.54999999999995</v>
      </c>
      <c r="H5633" s="37">
        <f t="shared" si="483"/>
        <v>5631</v>
      </c>
      <c r="I5633" s="42">
        <f t="shared" si="484"/>
        <v>624.63910171730504</v>
      </c>
      <c r="O5633" s="43"/>
      <c r="P5633" s="43"/>
      <c r="X5633" s="37">
        <f t="shared" si="480"/>
        <v>5636</v>
      </c>
      <c r="Y5633" s="38">
        <f t="shared" si="481"/>
        <v>624.79999999999995</v>
      </c>
    </row>
    <row r="5634" spans="1:25" x14ac:dyDescent="0.2">
      <c r="A5634" s="37">
        <f t="shared" si="482"/>
        <v>5632</v>
      </c>
      <c r="B5634" s="38">
        <v>624.6</v>
      </c>
      <c r="H5634" s="37">
        <f t="shared" si="483"/>
        <v>5632</v>
      </c>
      <c r="I5634" s="42">
        <f t="shared" si="484"/>
        <v>624.68903566710696</v>
      </c>
      <c r="O5634" s="43"/>
      <c r="P5634" s="43"/>
      <c r="X5634" s="37">
        <f t="shared" si="480"/>
        <v>5637</v>
      </c>
      <c r="Y5634" s="38">
        <f t="shared" si="481"/>
        <v>624.85</v>
      </c>
    </row>
    <row r="5635" spans="1:25" x14ac:dyDescent="0.2">
      <c r="A5635" s="37">
        <f t="shared" si="482"/>
        <v>5633</v>
      </c>
      <c r="B5635" s="38">
        <v>624.65</v>
      </c>
      <c r="H5635" s="37">
        <f t="shared" si="483"/>
        <v>5633</v>
      </c>
      <c r="I5635" s="42">
        <f t="shared" si="484"/>
        <v>624.73896961690878</v>
      </c>
      <c r="O5635" s="43"/>
      <c r="P5635" s="43"/>
      <c r="X5635" s="37">
        <f t="shared" si="480"/>
        <v>5638</v>
      </c>
      <c r="Y5635" s="38">
        <f t="shared" si="481"/>
        <v>624.9</v>
      </c>
    </row>
    <row r="5636" spans="1:25" x14ac:dyDescent="0.2">
      <c r="A5636" s="37">
        <f t="shared" si="482"/>
        <v>5634</v>
      </c>
      <c r="B5636" s="38">
        <v>624.70000000000005</v>
      </c>
      <c r="H5636" s="37">
        <f t="shared" si="483"/>
        <v>5634</v>
      </c>
      <c r="I5636" s="42">
        <f t="shared" si="484"/>
        <v>624.78890356671059</v>
      </c>
      <c r="O5636" s="43"/>
      <c r="P5636" s="43"/>
      <c r="X5636" s="37">
        <f t="shared" ref="X5636:X5699" si="485">X5635+1</f>
        <v>5639</v>
      </c>
      <c r="Y5636" s="38">
        <f t="shared" si="481"/>
        <v>624.95000000000005</v>
      </c>
    </row>
    <row r="5637" spans="1:25" x14ac:dyDescent="0.2">
      <c r="A5637" s="37">
        <f t="shared" si="482"/>
        <v>5635</v>
      </c>
      <c r="B5637" s="38">
        <v>624.75</v>
      </c>
      <c r="H5637" s="37">
        <f t="shared" si="483"/>
        <v>5635</v>
      </c>
      <c r="I5637" s="42">
        <f t="shared" si="484"/>
        <v>624.83883751651251</v>
      </c>
      <c r="O5637" s="43"/>
      <c r="P5637" s="43"/>
      <c r="X5637" s="37">
        <f t="shared" si="485"/>
        <v>5640</v>
      </c>
      <c r="Y5637" s="38">
        <f t="shared" si="481"/>
        <v>625</v>
      </c>
    </row>
    <row r="5638" spans="1:25" x14ac:dyDescent="0.2">
      <c r="A5638" s="37">
        <f t="shared" si="482"/>
        <v>5636</v>
      </c>
      <c r="B5638" s="38">
        <v>624.79999999999995</v>
      </c>
      <c r="H5638" s="37">
        <f t="shared" si="483"/>
        <v>5636</v>
      </c>
      <c r="I5638" s="42">
        <f t="shared" si="484"/>
        <v>624.88877146631432</v>
      </c>
      <c r="O5638" s="43"/>
      <c r="P5638" s="43"/>
      <c r="X5638" s="37">
        <f t="shared" si="485"/>
        <v>5641</v>
      </c>
      <c r="Y5638" s="38">
        <f t="shared" ref="Y5638:Y5701" si="486">SUM(Y$4997+((Y$5997-Y$4997)*((X5638-X$4997)/(X$5997-X$4997))))</f>
        <v>625.04999999999995</v>
      </c>
    </row>
    <row r="5639" spans="1:25" x14ac:dyDescent="0.2">
      <c r="A5639" s="37">
        <f t="shared" si="482"/>
        <v>5637</v>
      </c>
      <c r="B5639" s="38">
        <v>624.85</v>
      </c>
      <c r="H5639" s="37">
        <f t="shared" si="483"/>
        <v>5637</v>
      </c>
      <c r="I5639" s="42">
        <f t="shared" si="484"/>
        <v>624.93870541611614</v>
      </c>
      <c r="O5639" s="43"/>
      <c r="P5639" s="43"/>
      <c r="X5639" s="37">
        <f t="shared" si="485"/>
        <v>5642</v>
      </c>
      <c r="Y5639" s="38">
        <f t="shared" si="486"/>
        <v>625.1</v>
      </c>
    </row>
    <row r="5640" spans="1:25" x14ac:dyDescent="0.2">
      <c r="A5640" s="37">
        <f t="shared" si="482"/>
        <v>5638</v>
      </c>
      <c r="B5640" s="38">
        <v>624.9</v>
      </c>
      <c r="H5640" s="37">
        <f t="shared" si="483"/>
        <v>5638</v>
      </c>
      <c r="I5640" s="42">
        <f t="shared" si="484"/>
        <v>624.98863936591806</v>
      </c>
      <c r="O5640" s="43"/>
      <c r="P5640" s="43"/>
      <c r="X5640" s="37">
        <f t="shared" si="485"/>
        <v>5643</v>
      </c>
      <c r="Y5640" s="38">
        <f t="shared" si="486"/>
        <v>625.15</v>
      </c>
    </row>
    <row r="5641" spans="1:25" x14ac:dyDescent="0.2">
      <c r="A5641" s="37">
        <f t="shared" ref="A5641:A5704" si="487">A5640+1</f>
        <v>5639</v>
      </c>
      <c r="B5641" s="38">
        <v>624.95000000000005</v>
      </c>
      <c r="H5641" s="37">
        <f t="shared" ref="H5641:H5704" si="488">H5640+1</f>
        <v>5639</v>
      </c>
      <c r="I5641" s="42">
        <f t="shared" si="484"/>
        <v>625.03857331571987</v>
      </c>
      <c r="O5641" s="43"/>
      <c r="P5641" s="43"/>
      <c r="X5641" s="37">
        <f t="shared" si="485"/>
        <v>5644</v>
      </c>
      <c r="Y5641" s="38">
        <f t="shared" si="486"/>
        <v>625.20000000000005</v>
      </c>
    </row>
    <row r="5642" spans="1:25" x14ac:dyDescent="0.2">
      <c r="A5642" s="37">
        <f t="shared" si="487"/>
        <v>5640</v>
      </c>
      <c r="B5642" s="38">
        <v>625</v>
      </c>
      <c r="H5642" s="37">
        <f t="shared" si="488"/>
        <v>5640</v>
      </c>
      <c r="I5642" s="42">
        <f t="shared" si="484"/>
        <v>625.08850726552168</v>
      </c>
      <c r="O5642" s="43"/>
      <c r="P5642" s="43"/>
      <c r="X5642" s="37">
        <f t="shared" si="485"/>
        <v>5645</v>
      </c>
      <c r="Y5642" s="38">
        <f t="shared" si="486"/>
        <v>625.25</v>
      </c>
    </row>
    <row r="5643" spans="1:25" x14ac:dyDescent="0.2">
      <c r="A5643" s="37">
        <f t="shared" si="487"/>
        <v>5641</v>
      </c>
      <c r="B5643" s="38">
        <v>625.04999999999995</v>
      </c>
      <c r="H5643" s="37">
        <f t="shared" si="488"/>
        <v>5641</v>
      </c>
      <c r="I5643" s="42">
        <f t="shared" si="484"/>
        <v>625.13844121532361</v>
      </c>
      <c r="O5643" s="43"/>
      <c r="P5643" s="43"/>
      <c r="X5643" s="37">
        <f t="shared" si="485"/>
        <v>5646</v>
      </c>
      <c r="Y5643" s="38">
        <f t="shared" si="486"/>
        <v>625.29999999999995</v>
      </c>
    </row>
    <row r="5644" spans="1:25" x14ac:dyDescent="0.2">
      <c r="A5644" s="37">
        <f t="shared" si="487"/>
        <v>5642</v>
      </c>
      <c r="B5644" s="38">
        <v>625.1</v>
      </c>
      <c r="H5644" s="37">
        <f t="shared" si="488"/>
        <v>5642</v>
      </c>
      <c r="I5644" s="42">
        <f t="shared" ref="I5644:I5707" si="489">SUM($F$49+(($F$50-$F$49)*((H5644-$E$49)/($E$50-$E$49))))</f>
        <v>625.18837516512542</v>
      </c>
      <c r="O5644" s="43"/>
      <c r="P5644" s="43"/>
      <c r="X5644" s="37">
        <f t="shared" si="485"/>
        <v>5647</v>
      </c>
      <c r="Y5644" s="38">
        <f t="shared" si="486"/>
        <v>625.35</v>
      </c>
    </row>
    <row r="5645" spans="1:25" x14ac:dyDescent="0.2">
      <c r="A5645" s="37">
        <f t="shared" si="487"/>
        <v>5643</v>
      </c>
      <c r="B5645" s="38">
        <v>625.15</v>
      </c>
      <c r="H5645" s="37">
        <f t="shared" si="488"/>
        <v>5643</v>
      </c>
      <c r="I5645" s="42">
        <f t="shared" si="489"/>
        <v>625.23830911492723</v>
      </c>
      <c r="O5645" s="43"/>
      <c r="P5645" s="43"/>
      <c r="X5645" s="37">
        <f t="shared" si="485"/>
        <v>5648</v>
      </c>
      <c r="Y5645" s="38">
        <f t="shared" si="486"/>
        <v>625.4</v>
      </c>
    </row>
    <row r="5646" spans="1:25" x14ac:dyDescent="0.2">
      <c r="A5646" s="37">
        <f t="shared" si="487"/>
        <v>5644</v>
      </c>
      <c r="B5646" s="38">
        <v>625.20000000000005</v>
      </c>
      <c r="H5646" s="37">
        <f t="shared" si="488"/>
        <v>5644</v>
      </c>
      <c r="I5646" s="42">
        <f t="shared" si="489"/>
        <v>625.28824306472916</v>
      </c>
      <c r="O5646" s="43"/>
      <c r="P5646" s="43"/>
      <c r="X5646" s="37">
        <f t="shared" si="485"/>
        <v>5649</v>
      </c>
      <c r="Y5646" s="38">
        <f t="shared" si="486"/>
        <v>625.45000000000005</v>
      </c>
    </row>
    <row r="5647" spans="1:25" x14ac:dyDescent="0.2">
      <c r="A5647" s="37">
        <f t="shared" si="487"/>
        <v>5645</v>
      </c>
      <c r="B5647" s="38">
        <v>625.25</v>
      </c>
      <c r="H5647" s="37">
        <f t="shared" si="488"/>
        <v>5645</v>
      </c>
      <c r="I5647" s="42">
        <f t="shared" si="489"/>
        <v>625.33817701453097</v>
      </c>
      <c r="O5647" s="43"/>
      <c r="P5647" s="43"/>
      <c r="X5647" s="37">
        <f t="shared" si="485"/>
        <v>5650</v>
      </c>
      <c r="Y5647" s="38">
        <f t="shared" si="486"/>
        <v>625.5</v>
      </c>
    </row>
    <row r="5648" spans="1:25" x14ac:dyDescent="0.2">
      <c r="A5648" s="37">
        <f t="shared" si="487"/>
        <v>5646</v>
      </c>
      <c r="B5648" s="38">
        <v>625.29999999999995</v>
      </c>
      <c r="H5648" s="37">
        <f t="shared" si="488"/>
        <v>5646</v>
      </c>
      <c r="I5648" s="42">
        <f t="shared" si="489"/>
        <v>625.38811096433278</v>
      </c>
      <c r="O5648" s="43"/>
      <c r="P5648" s="43"/>
      <c r="X5648" s="37">
        <f t="shared" si="485"/>
        <v>5651</v>
      </c>
      <c r="Y5648" s="38">
        <f t="shared" si="486"/>
        <v>625.54999999999995</v>
      </c>
    </row>
    <row r="5649" spans="1:25" x14ac:dyDescent="0.2">
      <c r="A5649" s="37">
        <f t="shared" si="487"/>
        <v>5647</v>
      </c>
      <c r="B5649" s="38">
        <v>625.35</v>
      </c>
      <c r="H5649" s="37">
        <f t="shared" si="488"/>
        <v>5647</v>
      </c>
      <c r="I5649" s="42">
        <f t="shared" si="489"/>
        <v>625.43804491413471</v>
      </c>
      <c r="O5649" s="43"/>
      <c r="P5649" s="43"/>
      <c r="X5649" s="37">
        <f t="shared" si="485"/>
        <v>5652</v>
      </c>
      <c r="Y5649" s="38">
        <f t="shared" si="486"/>
        <v>625.6</v>
      </c>
    </row>
    <row r="5650" spans="1:25" x14ac:dyDescent="0.2">
      <c r="A5650" s="37">
        <f t="shared" si="487"/>
        <v>5648</v>
      </c>
      <c r="B5650" s="38">
        <v>625.4</v>
      </c>
      <c r="H5650" s="37">
        <f t="shared" si="488"/>
        <v>5648</v>
      </c>
      <c r="I5650" s="42">
        <f t="shared" si="489"/>
        <v>625.48797886393652</v>
      </c>
      <c r="O5650" s="43"/>
      <c r="P5650" s="43"/>
      <c r="X5650" s="37">
        <f t="shared" si="485"/>
        <v>5653</v>
      </c>
      <c r="Y5650" s="38">
        <f t="shared" si="486"/>
        <v>625.65</v>
      </c>
    </row>
    <row r="5651" spans="1:25" x14ac:dyDescent="0.2">
      <c r="A5651" s="37">
        <f t="shared" si="487"/>
        <v>5649</v>
      </c>
      <c r="B5651" s="38">
        <v>625.45000000000005</v>
      </c>
      <c r="H5651" s="37">
        <f t="shared" si="488"/>
        <v>5649</v>
      </c>
      <c r="I5651" s="42">
        <f t="shared" si="489"/>
        <v>625.53791281373833</v>
      </c>
      <c r="O5651" s="43"/>
      <c r="P5651" s="43"/>
      <c r="X5651" s="37">
        <f t="shared" si="485"/>
        <v>5654</v>
      </c>
      <c r="Y5651" s="38">
        <f t="shared" si="486"/>
        <v>625.70000000000005</v>
      </c>
    </row>
    <row r="5652" spans="1:25" x14ac:dyDescent="0.2">
      <c r="A5652" s="37">
        <f t="shared" si="487"/>
        <v>5650</v>
      </c>
      <c r="B5652" s="38">
        <v>625.5</v>
      </c>
      <c r="H5652" s="37">
        <f t="shared" si="488"/>
        <v>5650</v>
      </c>
      <c r="I5652" s="42">
        <f t="shared" si="489"/>
        <v>625.58784676354026</v>
      </c>
      <c r="O5652" s="43"/>
      <c r="P5652" s="43"/>
      <c r="X5652" s="37">
        <f t="shared" si="485"/>
        <v>5655</v>
      </c>
      <c r="Y5652" s="38">
        <f t="shared" si="486"/>
        <v>625.75</v>
      </c>
    </row>
    <row r="5653" spans="1:25" x14ac:dyDescent="0.2">
      <c r="A5653" s="37">
        <f t="shared" si="487"/>
        <v>5651</v>
      </c>
      <c r="B5653" s="38">
        <v>625.54999999999995</v>
      </c>
      <c r="H5653" s="37">
        <f t="shared" si="488"/>
        <v>5651</v>
      </c>
      <c r="I5653" s="42">
        <f t="shared" si="489"/>
        <v>625.63778071334207</v>
      </c>
      <c r="O5653" s="43"/>
      <c r="P5653" s="43"/>
      <c r="X5653" s="37">
        <f t="shared" si="485"/>
        <v>5656</v>
      </c>
      <c r="Y5653" s="38">
        <f t="shared" si="486"/>
        <v>625.79999999999995</v>
      </c>
    </row>
    <row r="5654" spans="1:25" x14ac:dyDescent="0.2">
      <c r="A5654" s="37">
        <f t="shared" si="487"/>
        <v>5652</v>
      </c>
      <c r="B5654" s="38">
        <v>625.6</v>
      </c>
      <c r="H5654" s="37">
        <f t="shared" si="488"/>
        <v>5652</v>
      </c>
      <c r="I5654" s="42">
        <f t="shared" si="489"/>
        <v>625.68771466314388</v>
      </c>
      <c r="O5654" s="43"/>
      <c r="P5654" s="43"/>
      <c r="X5654" s="37">
        <f t="shared" si="485"/>
        <v>5657</v>
      </c>
      <c r="Y5654" s="38">
        <f t="shared" si="486"/>
        <v>625.85</v>
      </c>
    </row>
    <row r="5655" spans="1:25" x14ac:dyDescent="0.2">
      <c r="A5655" s="37">
        <f t="shared" si="487"/>
        <v>5653</v>
      </c>
      <c r="B5655" s="38">
        <v>625.65</v>
      </c>
      <c r="H5655" s="37">
        <f t="shared" si="488"/>
        <v>5653</v>
      </c>
      <c r="I5655" s="42">
        <f t="shared" si="489"/>
        <v>625.7376486129458</v>
      </c>
      <c r="O5655" s="43"/>
      <c r="P5655" s="43"/>
      <c r="X5655" s="37">
        <f t="shared" si="485"/>
        <v>5658</v>
      </c>
      <c r="Y5655" s="38">
        <f t="shared" si="486"/>
        <v>625.9</v>
      </c>
    </row>
    <row r="5656" spans="1:25" x14ac:dyDescent="0.2">
      <c r="A5656" s="37">
        <f t="shared" si="487"/>
        <v>5654</v>
      </c>
      <c r="B5656" s="38">
        <v>625.70000000000005</v>
      </c>
      <c r="H5656" s="37">
        <f t="shared" si="488"/>
        <v>5654</v>
      </c>
      <c r="I5656" s="42">
        <f t="shared" si="489"/>
        <v>625.78758256274762</v>
      </c>
      <c r="O5656" s="43"/>
      <c r="P5656" s="43"/>
      <c r="X5656" s="37">
        <f t="shared" si="485"/>
        <v>5659</v>
      </c>
      <c r="Y5656" s="38">
        <f t="shared" si="486"/>
        <v>625.95000000000005</v>
      </c>
    </row>
    <row r="5657" spans="1:25" x14ac:dyDescent="0.2">
      <c r="A5657" s="37">
        <f t="shared" si="487"/>
        <v>5655</v>
      </c>
      <c r="B5657" s="38">
        <v>625.75</v>
      </c>
      <c r="H5657" s="37">
        <f t="shared" si="488"/>
        <v>5655</v>
      </c>
      <c r="I5657" s="42">
        <f t="shared" si="489"/>
        <v>625.83751651254943</v>
      </c>
      <c r="O5657" s="43"/>
      <c r="P5657" s="43"/>
      <c r="X5657" s="37">
        <f t="shared" si="485"/>
        <v>5660</v>
      </c>
      <c r="Y5657" s="38">
        <f t="shared" si="486"/>
        <v>626</v>
      </c>
    </row>
    <row r="5658" spans="1:25" x14ac:dyDescent="0.2">
      <c r="A5658" s="37">
        <f t="shared" si="487"/>
        <v>5656</v>
      </c>
      <c r="B5658" s="38">
        <v>625.79999999999995</v>
      </c>
      <c r="H5658" s="37">
        <f t="shared" si="488"/>
        <v>5656</v>
      </c>
      <c r="I5658" s="42">
        <f t="shared" si="489"/>
        <v>625.88745046235135</v>
      </c>
      <c r="O5658" s="43"/>
      <c r="P5658" s="43"/>
      <c r="X5658" s="37">
        <f t="shared" si="485"/>
        <v>5661</v>
      </c>
      <c r="Y5658" s="38">
        <f t="shared" si="486"/>
        <v>626.04999999999995</v>
      </c>
    </row>
    <row r="5659" spans="1:25" x14ac:dyDescent="0.2">
      <c r="A5659" s="37">
        <f t="shared" si="487"/>
        <v>5657</v>
      </c>
      <c r="B5659" s="38">
        <v>625.85</v>
      </c>
      <c r="H5659" s="37">
        <f t="shared" si="488"/>
        <v>5657</v>
      </c>
      <c r="I5659" s="42">
        <f t="shared" si="489"/>
        <v>625.93738441215316</v>
      </c>
      <c r="O5659" s="43"/>
      <c r="P5659" s="43"/>
      <c r="X5659" s="37">
        <f t="shared" si="485"/>
        <v>5662</v>
      </c>
      <c r="Y5659" s="38">
        <f t="shared" si="486"/>
        <v>626.1</v>
      </c>
    </row>
    <row r="5660" spans="1:25" x14ac:dyDescent="0.2">
      <c r="A5660" s="37">
        <f t="shared" si="487"/>
        <v>5658</v>
      </c>
      <c r="B5660" s="38">
        <v>625.9</v>
      </c>
      <c r="H5660" s="37">
        <f t="shared" si="488"/>
        <v>5658</v>
      </c>
      <c r="I5660" s="42">
        <f t="shared" si="489"/>
        <v>625.98731836195498</v>
      </c>
      <c r="O5660" s="43"/>
      <c r="P5660" s="43"/>
      <c r="X5660" s="37">
        <f t="shared" si="485"/>
        <v>5663</v>
      </c>
      <c r="Y5660" s="38">
        <f t="shared" si="486"/>
        <v>626.15</v>
      </c>
    </row>
    <row r="5661" spans="1:25" x14ac:dyDescent="0.2">
      <c r="A5661" s="37">
        <f t="shared" si="487"/>
        <v>5659</v>
      </c>
      <c r="B5661" s="38">
        <v>625.95000000000005</v>
      </c>
      <c r="H5661" s="37">
        <f t="shared" si="488"/>
        <v>5659</v>
      </c>
      <c r="I5661" s="42">
        <f t="shared" si="489"/>
        <v>626.0372523117569</v>
      </c>
      <c r="O5661" s="43"/>
      <c r="P5661" s="43"/>
      <c r="X5661" s="37">
        <f t="shared" si="485"/>
        <v>5664</v>
      </c>
      <c r="Y5661" s="38">
        <f t="shared" si="486"/>
        <v>626.20000000000005</v>
      </c>
    </row>
    <row r="5662" spans="1:25" x14ac:dyDescent="0.2">
      <c r="A5662" s="37">
        <f t="shared" si="487"/>
        <v>5660</v>
      </c>
      <c r="B5662" s="38">
        <v>626</v>
      </c>
      <c r="H5662" s="37">
        <f t="shared" si="488"/>
        <v>5660</v>
      </c>
      <c r="I5662" s="42">
        <f t="shared" si="489"/>
        <v>626.08718626155871</v>
      </c>
      <c r="O5662" s="43"/>
      <c r="P5662" s="43"/>
      <c r="X5662" s="37">
        <f t="shared" si="485"/>
        <v>5665</v>
      </c>
      <c r="Y5662" s="38">
        <f t="shared" si="486"/>
        <v>626.25</v>
      </c>
    </row>
    <row r="5663" spans="1:25" x14ac:dyDescent="0.2">
      <c r="A5663" s="37">
        <f t="shared" si="487"/>
        <v>5661</v>
      </c>
      <c r="B5663" s="38">
        <v>626.04999999999995</v>
      </c>
      <c r="H5663" s="37">
        <f t="shared" si="488"/>
        <v>5661</v>
      </c>
      <c r="I5663" s="42">
        <f t="shared" si="489"/>
        <v>626.13712021136052</v>
      </c>
      <c r="O5663" s="43"/>
      <c r="P5663" s="43"/>
      <c r="X5663" s="37">
        <f t="shared" si="485"/>
        <v>5666</v>
      </c>
      <c r="Y5663" s="38">
        <f t="shared" si="486"/>
        <v>626.29999999999995</v>
      </c>
    </row>
    <row r="5664" spans="1:25" x14ac:dyDescent="0.2">
      <c r="A5664" s="37">
        <f t="shared" si="487"/>
        <v>5662</v>
      </c>
      <c r="B5664" s="38">
        <v>626.1</v>
      </c>
      <c r="H5664" s="37">
        <f t="shared" si="488"/>
        <v>5662</v>
      </c>
      <c r="I5664" s="42">
        <f t="shared" si="489"/>
        <v>626.18705416116245</v>
      </c>
      <c r="O5664" s="43"/>
      <c r="P5664" s="43"/>
      <c r="X5664" s="37">
        <f t="shared" si="485"/>
        <v>5667</v>
      </c>
      <c r="Y5664" s="38">
        <f t="shared" si="486"/>
        <v>626.35</v>
      </c>
    </row>
    <row r="5665" spans="1:25" x14ac:dyDescent="0.2">
      <c r="A5665" s="37">
        <f t="shared" si="487"/>
        <v>5663</v>
      </c>
      <c r="B5665" s="38">
        <v>626.15</v>
      </c>
      <c r="H5665" s="37">
        <f t="shared" si="488"/>
        <v>5663</v>
      </c>
      <c r="I5665" s="42">
        <f t="shared" si="489"/>
        <v>626.23698811096426</v>
      </c>
      <c r="O5665" s="43"/>
      <c r="P5665" s="43"/>
      <c r="X5665" s="37">
        <f t="shared" si="485"/>
        <v>5668</v>
      </c>
      <c r="Y5665" s="38">
        <f t="shared" si="486"/>
        <v>626.4</v>
      </c>
    </row>
    <row r="5666" spans="1:25" x14ac:dyDescent="0.2">
      <c r="A5666" s="37">
        <f t="shared" si="487"/>
        <v>5664</v>
      </c>
      <c r="B5666" s="38">
        <v>626.20000000000005</v>
      </c>
      <c r="H5666" s="37">
        <f t="shared" si="488"/>
        <v>5664</v>
      </c>
      <c r="I5666" s="42">
        <f t="shared" si="489"/>
        <v>626.28692206076607</v>
      </c>
      <c r="O5666" s="43"/>
      <c r="P5666" s="43"/>
      <c r="X5666" s="37">
        <f t="shared" si="485"/>
        <v>5669</v>
      </c>
      <c r="Y5666" s="38">
        <f t="shared" si="486"/>
        <v>626.45000000000005</v>
      </c>
    </row>
    <row r="5667" spans="1:25" x14ac:dyDescent="0.2">
      <c r="A5667" s="37">
        <f t="shared" si="487"/>
        <v>5665</v>
      </c>
      <c r="B5667" s="38">
        <v>626.25</v>
      </c>
      <c r="H5667" s="37">
        <f t="shared" si="488"/>
        <v>5665</v>
      </c>
      <c r="I5667" s="42">
        <f t="shared" si="489"/>
        <v>626.336856010568</v>
      </c>
      <c r="O5667" s="43"/>
      <c r="P5667" s="43"/>
      <c r="X5667" s="37">
        <f t="shared" si="485"/>
        <v>5670</v>
      </c>
      <c r="Y5667" s="38">
        <f t="shared" si="486"/>
        <v>626.5</v>
      </c>
    </row>
    <row r="5668" spans="1:25" x14ac:dyDescent="0.2">
      <c r="A5668" s="37">
        <f t="shared" si="487"/>
        <v>5666</v>
      </c>
      <c r="B5668" s="38">
        <v>626.29999999999995</v>
      </c>
      <c r="H5668" s="37">
        <f t="shared" si="488"/>
        <v>5666</v>
      </c>
      <c r="I5668" s="42">
        <f t="shared" si="489"/>
        <v>626.38678996036981</v>
      </c>
      <c r="O5668" s="43"/>
      <c r="P5668" s="43"/>
      <c r="X5668" s="37">
        <f t="shared" si="485"/>
        <v>5671</v>
      </c>
      <c r="Y5668" s="38">
        <f t="shared" si="486"/>
        <v>626.54999999999995</v>
      </c>
    </row>
    <row r="5669" spans="1:25" x14ac:dyDescent="0.2">
      <c r="A5669" s="37">
        <f t="shared" si="487"/>
        <v>5667</v>
      </c>
      <c r="B5669" s="38">
        <v>626.35</v>
      </c>
      <c r="H5669" s="37">
        <f t="shared" si="488"/>
        <v>5667</v>
      </c>
      <c r="I5669" s="42">
        <f t="shared" si="489"/>
        <v>626.43672391017162</v>
      </c>
      <c r="O5669" s="43"/>
      <c r="P5669" s="43"/>
      <c r="X5669" s="37">
        <f t="shared" si="485"/>
        <v>5672</v>
      </c>
      <c r="Y5669" s="38">
        <f t="shared" si="486"/>
        <v>626.6</v>
      </c>
    </row>
    <row r="5670" spans="1:25" x14ac:dyDescent="0.2">
      <c r="A5670" s="37">
        <f t="shared" si="487"/>
        <v>5668</v>
      </c>
      <c r="B5670" s="38">
        <v>626.4</v>
      </c>
      <c r="H5670" s="37">
        <f t="shared" si="488"/>
        <v>5668</v>
      </c>
      <c r="I5670" s="42">
        <f t="shared" si="489"/>
        <v>626.48665785997355</v>
      </c>
      <c r="O5670" s="43"/>
      <c r="P5670" s="43"/>
      <c r="X5670" s="37">
        <f t="shared" si="485"/>
        <v>5673</v>
      </c>
      <c r="Y5670" s="38">
        <f t="shared" si="486"/>
        <v>626.65</v>
      </c>
    </row>
    <row r="5671" spans="1:25" x14ac:dyDescent="0.2">
      <c r="A5671" s="37">
        <f t="shared" si="487"/>
        <v>5669</v>
      </c>
      <c r="B5671" s="38">
        <v>626.45000000000005</v>
      </c>
      <c r="H5671" s="37">
        <f t="shared" si="488"/>
        <v>5669</v>
      </c>
      <c r="I5671" s="42">
        <f t="shared" si="489"/>
        <v>626.53659180977536</v>
      </c>
      <c r="O5671" s="43"/>
      <c r="P5671" s="43"/>
      <c r="X5671" s="37">
        <f t="shared" si="485"/>
        <v>5674</v>
      </c>
      <c r="Y5671" s="38">
        <f t="shared" si="486"/>
        <v>626.70000000000005</v>
      </c>
    </row>
    <row r="5672" spans="1:25" x14ac:dyDescent="0.2">
      <c r="A5672" s="37">
        <f t="shared" si="487"/>
        <v>5670</v>
      </c>
      <c r="B5672" s="38">
        <v>626.5</v>
      </c>
      <c r="H5672" s="37">
        <f t="shared" si="488"/>
        <v>5670</v>
      </c>
      <c r="I5672" s="42">
        <f t="shared" si="489"/>
        <v>626.58652575957717</v>
      </c>
      <c r="O5672" s="43"/>
      <c r="P5672" s="43"/>
      <c r="X5672" s="37">
        <f t="shared" si="485"/>
        <v>5675</v>
      </c>
      <c r="Y5672" s="38">
        <f t="shared" si="486"/>
        <v>626.75</v>
      </c>
    </row>
    <row r="5673" spans="1:25" x14ac:dyDescent="0.2">
      <c r="A5673" s="37">
        <f t="shared" si="487"/>
        <v>5671</v>
      </c>
      <c r="B5673" s="38">
        <v>626.54999999999995</v>
      </c>
      <c r="H5673" s="37">
        <f t="shared" si="488"/>
        <v>5671</v>
      </c>
      <c r="I5673" s="42">
        <f t="shared" si="489"/>
        <v>626.6364597093791</v>
      </c>
      <c r="O5673" s="43"/>
      <c r="P5673" s="43"/>
      <c r="X5673" s="37">
        <f t="shared" si="485"/>
        <v>5676</v>
      </c>
      <c r="Y5673" s="38">
        <f t="shared" si="486"/>
        <v>626.79999999999995</v>
      </c>
    </row>
    <row r="5674" spans="1:25" x14ac:dyDescent="0.2">
      <c r="A5674" s="37">
        <f t="shared" si="487"/>
        <v>5672</v>
      </c>
      <c r="B5674" s="38">
        <v>626.6</v>
      </c>
      <c r="H5674" s="37">
        <f t="shared" si="488"/>
        <v>5672</v>
      </c>
      <c r="I5674" s="42">
        <f t="shared" si="489"/>
        <v>626.68639365918091</v>
      </c>
      <c r="O5674" s="43"/>
      <c r="P5674" s="43"/>
      <c r="X5674" s="37">
        <f t="shared" si="485"/>
        <v>5677</v>
      </c>
      <c r="Y5674" s="38">
        <f t="shared" si="486"/>
        <v>626.85</v>
      </c>
    </row>
    <row r="5675" spans="1:25" x14ac:dyDescent="0.2">
      <c r="A5675" s="37">
        <f t="shared" si="487"/>
        <v>5673</v>
      </c>
      <c r="B5675" s="38">
        <v>626.65</v>
      </c>
      <c r="H5675" s="37">
        <f t="shared" si="488"/>
        <v>5673</v>
      </c>
      <c r="I5675" s="42">
        <f t="shared" si="489"/>
        <v>626.73632760898272</v>
      </c>
      <c r="O5675" s="43"/>
      <c r="P5675" s="43"/>
      <c r="X5675" s="37">
        <f t="shared" si="485"/>
        <v>5678</v>
      </c>
      <c r="Y5675" s="38">
        <f t="shared" si="486"/>
        <v>626.9</v>
      </c>
    </row>
    <row r="5676" spans="1:25" x14ac:dyDescent="0.2">
      <c r="A5676" s="37">
        <f t="shared" si="487"/>
        <v>5674</v>
      </c>
      <c r="B5676" s="38">
        <v>626.70000000000005</v>
      </c>
      <c r="H5676" s="37">
        <f t="shared" si="488"/>
        <v>5674</v>
      </c>
      <c r="I5676" s="42">
        <f t="shared" si="489"/>
        <v>626.78626155878464</v>
      </c>
      <c r="O5676" s="43"/>
      <c r="P5676" s="43"/>
      <c r="X5676" s="37">
        <f t="shared" si="485"/>
        <v>5679</v>
      </c>
      <c r="Y5676" s="38">
        <f t="shared" si="486"/>
        <v>626.95000000000005</v>
      </c>
    </row>
    <row r="5677" spans="1:25" x14ac:dyDescent="0.2">
      <c r="A5677" s="37">
        <f t="shared" si="487"/>
        <v>5675</v>
      </c>
      <c r="B5677" s="38">
        <v>626.75</v>
      </c>
      <c r="H5677" s="37">
        <f t="shared" si="488"/>
        <v>5675</v>
      </c>
      <c r="I5677" s="42">
        <f t="shared" si="489"/>
        <v>626.83619550858646</v>
      </c>
      <c r="O5677" s="43"/>
      <c r="P5677" s="43"/>
      <c r="X5677" s="37">
        <f t="shared" si="485"/>
        <v>5680</v>
      </c>
      <c r="Y5677" s="38">
        <f t="shared" si="486"/>
        <v>627</v>
      </c>
    </row>
    <row r="5678" spans="1:25" x14ac:dyDescent="0.2">
      <c r="A5678" s="37">
        <f t="shared" si="487"/>
        <v>5676</v>
      </c>
      <c r="B5678" s="38">
        <v>626.79999999999995</v>
      </c>
      <c r="H5678" s="37">
        <f t="shared" si="488"/>
        <v>5676</v>
      </c>
      <c r="I5678" s="42">
        <f t="shared" si="489"/>
        <v>626.88612945838827</v>
      </c>
      <c r="O5678" s="43"/>
      <c r="P5678" s="43"/>
      <c r="X5678" s="37">
        <f t="shared" si="485"/>
        <v>5681</v>
      </c>
      <c r="Y5678" s="38">
        <f t="shared" si="486"/>
        <v>627.04999999999995</v>
      </c>
    </row>
    <row r="5679" spans="1:25" x14ac:dyDescent="0.2">
      <c r="A5679" s="37">
        <f t="shared" si="487"/>
        <v>5677</v>
      </c>
      <c r="B5679" s="38">
        <v>626.85</v>
      </c>
      <c r="H5679" s="37">
        <f t="shared" si="488"/>
        <v>5677</v>
      </c>
      <c r="I5679" s="42">
        <f t="shared" si="489"/>
        <v>626.93606340819019</v>
      </c>
      <c r="O5679" s="43"/>
      <c r="P5679" s="43"/>
      <c r="X5679" s="37">
        <f t="shared" si="485"/>
        <v>5682</v>
      </c>
      <c r="Y5679" s="38">
        <f t="shared" si="486"/>
        <v>627.1</v>
      </c>
    </row>
    <row r="5680" spans="1:25" x14ac:dyDescent="0.2">
      <c r="A5680" s="37">
        <f t="shared" si="487"/>
        <v>5678</v>
      </c>
      <c r="B5680" s="38">
        <v>626.9</v>
      </c>
      <c r="H5680" s="37">
        <f t="shared" si="488"/>
        <v>5678</v>
      </c>
      <c r="I5680" s="42">
        <f t="shared" si="489"/>
        <v>626.98599735799201</v>
      </c>
      <c r="O5680" s="43"/>
      <c r="P5680" s="43"/>
      <c r="X5680" s="37">
        <f t="shared" si="485"/>
        <v>5683</v>
      </c>
      <c r="Y5680" s="38">
        <f t="shared" si="486"/>
        <v>627.15</v>
      </c>
    </row>
    <row r="5681" spans="1:25" x14ac:dyDescent="0.2">
      <c r="A5681" s="37">
        <f t="shared" si="487"/>
        <v>5679</v>
      </c>
      <c r="B5681" s="38">
        <v>626.95000000000005</v>
      </c>
      <c r="H5681" s="37">
        <f t="shared" si="488"/>
        <v>5679</v>
      </c>
      <c r="I5681" s="42">
        <f t="shared" si="489"/>
        <v>627.03593130779382</v>
      </c>
      <c r="O5681" s="43"/>
      <c r="P5681" s="43"/>
      <c r="X5681" s="37">
        <f t="shared" si="485"/>
        <v>5684</v>
      </c>
      <c r="Y5681" s="38">
        <f t="shared" si="486"/>
        <v>627.20000000000005</v>
      </c>
    </row>
    <row r="5682" spans="1:25" x14ac:dyDescent="0.2">
      <c r="A5682" s="37">
        <f t="shared" si="487"/>
        <v>5680</v>
      </c>
      <c r="B5682" s="38">
        <v>627</v>
      </c>
      <c r="H5682" s="37">
        <f t="shared" si="488"/>
        <v>5680</v>
      </c>
      <c r="I5682" s="42">
        <f t="shared" si="489"/>
        <v>627.08586525759574</v>
      </c>
      <c r="O5682" s="43"/>
      <c r="P5682" s="43"/>
      <c r="X5682" s="37">
        <f t="shared" si="485"/>
        <v>5685</v>
      </c>
      <c r="Y5682" s="38">
        <f t="shared" si="486"/>
        <v>627.25</v>
      </c>
    </row>
    <row r="5683" spans="1:25" x14ac:dyDescent="0.2">
      <c r="A5683" s="37">
        <f t="shared" si="487"/>
        <v>5681</v>
      </c>
      <c r="B5683" s="38">
        <v>627.04999999999995</v>
      </c>
      <c r="H5683" s="37">
        <f t="shared" si="488"/>
        <v>5681</v>
      </c>
      <c r="I5683" s="42">
        <f t="shared" si="489"/>
        <v>627.13579920739755</v>
      </c>
      <c r="O5683" s="43"/>
      <c r="P5683" s="43"/>
      <c r="X5683" s="37">
        <f t="shared" si="485"/>
        <v>5686</v>
      </c>
      <c r="Y5683" s="38">
        <f t="shared" si="486"/>
        <v>627.29999999999995</v>
      </c>
    </row>
    <row r="5684" spans="1:25" x14ac:dyDescent="0.2">
      <c r="A5684" s="37">
        <f t="shared" si="487"/>
        <v>5682</v>
      </c>
      <c r="B5684" s="38">
        <v>627.1</v>
      </c>
      <c r="H5684" s="37">
        <f t="shared" si="488"/>
        <v>5682</v>
      </c>
      <c r="I5684" s="42">
        <f t="shared" si="489"/>
        <v>627.18573315719937</v>
      </c>
      <c r="O5684" s="43"/>
      <c r="P5684" s="43"/>
      <c r="X5684" s="37">
        <f t="shared" si="485"/>
        <v>5687</v>
      </c>
      <c r="Y5684" s="38">
        <f t="shared" si="486"/>
        <v>627.35</v>
      </c>
    </row>
    <row r="5685" spans="1:25" x14ac:dyDescent="0.2">
      <c r="A5685" s="37">
        <f t="shared" si="487"/>
        <v>5683</v>
      </c>
      <c r="B5685" s="38">
        <v>627.15</v>
      </c>
      <c r="H5685" s="37">
        <f t="shared" si="488"/>
        <v>5683</v>
      </c>
      <c r="I5685" s="42">
        <f t="shared" si="489"/>
        <v>627.23566710700129</v>
      </c>
      <c r="O5685" s="43"/>
      <c r="P5685" s="43"/>
      <c r="X5685" s="37">
        <f t="shared" si="485"/>
        <v>5688</v>
      </c>
      <c r="Y5685" s="38">
        <f t="shared" si="486"/>
        <v>627.4</v>
      </c>
    </row>
    <row r="5686" spans="1:25" x14ac:dyDescent="0.2">
      <c r="A5686" s="37">
        <f t="shared" si="487"/>
        <v>5684</v>
      </c>
      <c r="B5686" s="38">
        <v>627.20000000000005</v>
      </c>
      <c r="H5686" s="37">
        <f t="shared" si="488"/>
        <v>5684</v>
      </c>
      <c r="I5686" s="42">
        <f t="shared" si="489"/>
        <v>627.2856010568031</v>
      </c>
      <c r="O5686" s="43"/>
      <c r="P5686" s="43"/>
      <c r="X5686" s="37">
        <f t="shared" si="485"/>
        <v>5689</v>
      </c>
      <c r="Y5686" s="38">
        <f t="shared" si="486"/>
        <v>627.45000000000005</v>
      </c>
    </row>
    <row r="5687" spans="1:25" x14ac:dyDescent="0.2">
      <c r="A5687" s="37">
        <f t="shared" si="487"/>
        <v>5685</v>
      </c>
      <c r="B5687" s="38">
        <v>627.25</v>
      </c>
      <c r="H5687" s="37">
        <f t="shared" si="488"/>
        <v>5685</v>
      </c>
      <c r="I5687" s="42">
        <f t="shared" si="489"/>
        <v>627.33553500660491</v>
      </c>
      <c r="O5687" s="43"/>
      <c r="P5687" s="43"/>
      <c r="X5687" s="37">
        <f t="shared" si="485"/>
        <v>5690</v>
      </c>
      <c r="Y5687" s="38">
        <f t="shared" si="486"/>
        <v>627.5</v>
      </c>
    </row>
    <row r="5688" spans="1:25" x14ac:dyDescent="0.2">
      <c r="A5688" s="37">
        <f t="shared" si="487"/>
        <v>5686</v>
      </c>
      <c r="B5688" s="38">
        <v>627.29999999999995</v>
      </c>
      <c r="H5688" s="37">
        <f t="shared" si="488"/>
        <v>5686</v>
      </c>
      <c r="I5688" s="42">
        <f t="shared" si="489"/>
        <v>627.38546895640684</v>
      </c>
      <c r="O5688" s="43"/>
      <c r="P5688" s="43"/>
      <c r="X5688" s="37">
        <f t="shared" si="485"/>
        <v>5691</v>
      </c>
      <c r="Y5688" s="38">
        <f t="shared" si="486"/>
        <v>627.54999999999995</v>
      </c>
    </row>
    <row r="5689" spans="1:25" x14ac:dyDescent="0.2">
      <c r="A5689" s="37">
        <f t="shared" si="487"/>
        <v>5687</v>
      </c>
      <c r="B5689" s="38">
        <v>627.35</v>
      </c>
      <c r="H5689" s="37">
        <f t="shared" si="488"/>
        <v>5687</v>
      </c>
      <c r="I5689" s="42">
        <f t="shared" si="489"/>
        <v>627.43540290620865</v>
      </c>
      <c r="O5689" s="43"/>
      <c r="P5689" s="43"/>
      <c r="X5689" s="37">
        <f t="shared" si="485"/>
        <v>5692</v>
      </c>
      <c r="Y5689" s="38">
        <f t="shared" si="486"/>
        <v>627.6</v>
      </c>
    </row>
    <row r="5690" spans="1:25" x14ac:dyDescent="0.2">
      <c r="A5690" s="37">
        <f t="shared" si="487"/>
        <v>5688</v>
      </c>
      <c r="B5690" s="38">
        <v>627.4</v>
      </c>
      <c r="H5690" s="37">
        <f t="shared" si="488"/>
        <v>5688</v>
      </c>
      <c r="I5690" s="42">
        <f t="shared" si="489"/>
        <v>627.48533685601046</v>
      </c>
      <c r="O5690" s="43"/>
      <c r="P5690" s="43"/>
      <c r="X5690" s="37">
        <f t="shared" si="485"/>
        <v>5693</v>
      </c>
      <c r="Y5690" s="38">
        <f t="shared" si="486"/>
        <v>627.65</v>
      </c>
    </row>
    <row r="5691" spans="1:25" x14ac:dyDescent="0.2">
      <c r="A5691" s="37">
        <f t="shared" si="487"/>
        <v>5689</v>
      </c>
      <c r="B5691" s="38">
        <v>627.45000000000005</v>
      </c>
      <c r="H5691" s="37">
        <f t="shared" si="488"/>
        <v>5689</v>
      </c>
      <c r="I5691" s="42">
        <f t="shared" si="489"/>
        <v>627.53527080581239</v>
      </c>
      <c r="O5691" s="43"/>
      <c r="P5691" s="43"/>
      <c r="X5691" s="37">
        <f t="shared" si="485"/>
        <v>5694</v>
      </c>
      <c r="Y5691" s="38">
        <f t="shared" si="486"/>
        <v>627.70000000000005</v>
      </c>
    </row>
    <row r="5692" spans="1:25" x14ac:dyDescent="0.2">
      <c r="A5692" s="37">
        <f t="shared" si="487"/>
        <v>5690</v>
      </c>
      <c r="B5692" s="38">
        <v>627.5</v>
      </c>
      <c r="H5692" s="37">
        <f t="shared" si="488"/>
        <v>5690</v>
      </c>
      <c r="I5692" s="42">
        <f t="shared" si="489"/>
        <v>627.5852047556142</v>
      </c>
      <c r="O5692" s="43"/>
      <c r="P5692" s="43"/>
      <c r="X5692" s="37">
        <f t="shared" si="485"/>
        <v>5695</v>
      </c>
      <c r="Y5692" s="38">
        <f t="shared" si="486"/>
        <v>627.75</v>
      </c>
    </row>
    <row r="5693" spans="1:25" x14ac:dyDescent="0.2">
      <c r="A5693" s="37">
        <f t="shared" si="487"/>
        <v>5691</v>
      </c>
      <c r="B5693" s="38">
        <v>627.54999999999995</v>
      </c>
      <c r="H5693" s="37">
        <f t="shared" si="488"/>
        <v>5691</v>
      </c>
      <c r="I5693" s="42">
        <f t="shared" si="489"/>
        <v>627.63513870541601</v>
      </c>
      <c r="O5693" s="43"/>
      <c r="P5693" s="43"/>
      <c r="X5693" s="37">
        <f t="shared" si="485"/>
        <v>5696</v>
      </c>
      <c r="Y5693" s="38">
        <f t="shared" si="486"/>
        <v>627.79999999999995</v>
      </c>
    </row>
    <row r="5694" spans="1:25" x14ac:dyDescent="0.2">
      <c r="A5694" s="37">
        <f t="shared" si="487"/>
        <v>5692</v>
      </c>
      <c r="B5694" s="38">
        <v>627.6</v>
      </c>
      <c r="H5694" s="37">
        <f t="shared" si="488"/>
        <v>5692</v>
      </c>
      <c r="I5694" s="42">
        <f t="shared" si="489"/>
        <v>627.68507265521794</v>
      </c>
      <c r="O5694" s="43"/>
      <c r="P5694" s="43"/>
      <c r="X5694" s="37">
        <f t="shared" si="485"/>
        <v>5697</v>
      </c>
      <c r="Y5694" s="38">
        <f t="shared" si="486"/>
        <v>627.85</v>
      </c>
    </row>
    <row r="5695" spans="1:25" x14ac:dyDescent="0.2">
      <c r="A5695" s="37">
        <f t="shared" si="487"/>
        <v>5693</v>
      </c>
      <c r="B5695" s="38">
        <v>627.65</v>
      </c>
      <c r="H5695" s="37">
        <f t="shared" si="488"/>
        <v>5693</v>
      </c>
      <c r="I5695" s="42">
        <f t="shared" si="489"/>
        <v>627.73500660501975</v>
      </c>
      <c r="O5695" s="43"/>
      <c r="P5695" s="43"/>
      <c r="X5695" s="37">
        <f t="shared" si="485"/>
        <v>5698</v>
      </c>
      <c r="Y5695" s="38">
        <f t="shared" si="486"/>
        <v>627.9</v>
      </c>
    </row>
    <row r="5696" spans="1:25" x14ac:dyDescent="0.2">
      <c r="A5696" s="37">
        <f t="shared" si="487"/>
        <v>5694</v>
      </c>
      <c r="B5696" s="38">
        <v>627.70000000000005</v>
      </c>
      <c r="H5696" s="37">
        <f t="shared" si="488"/>
        <v>5694</v>
      </c>
      <c r="I5696" s="42">
        <f t="shared" si="489"/>
        <v>627.78494055482156</v>
      </c>
      <c r="O5696" s="43"/>
      <c r="P5696" s="43"/>
      <c r="X5696" s="37">
        <f t="shared" si="485"/>
        <v>5699</v>
      </c>
      <c r="Y5696" s="38">
        <f t="shared" si="486"/>
        <v>627.95000000000005</v>
      </c>
    </row>
    <row r="5697" spans="1:25" x14ac:dyDescent="0.2">
      <c r="A5697" s="37">
        <f t="shared" si="487"/>
        <v>5695</v>
      </c>
      <c r="B5697" s="38">
        <v>627.75</v>
      </c>
      <c r="H5697" s="37">
        <f t="shared" si="488"/>
        <v>5695</v>
      </c>
      <c r="I5697" s="42">
        <f t="shared" si="489"/>
        <v>627.83487450462349</v>
      </c>
      <c r="O5697" s="43"/>
      <c r="P5697" s="43"/>
      <c r="X5697" s="37">
        <f t="shared" si="485"/>
        <v>5700</v>
      </c>
      <c r="Y5697" s="38">
        <f t="shared" si="486"/>
        <v>628</v>
      </c>
    </row>
    <row r="5698" spans="1:25" x14ac:dyDescent="0.2">
      <c r="A5698" s="37">
        <f t="shared" si="487"/>
        <v>5696</v>
      </c>
      <c r="B5698" s="38">
        <v>627.79999999999995</v>
      </c>
      <c r="H5698" s="37">
        <f t="shared" si="488"/>
        <v>5696</v>
      </c>
      <c r="I5698" s="42">
        <f t="shared" si="489"/>
        <v>627.8848084544253</v>
      </c>
      <c r="O5698" s="43"/>
      <c r="P5698" s="43"/>
      <c r="X5698" s="37">
        <f t="shared" si="485"/>
        <v>5701</v>
      </c>
      <c r="Y5698" s="38">
        <f t="shared" si="486"/>
        <v>628.04999999999995</v>
      </c>
    </row>
    <row r="5699" spans="1:25" x14ac:dyDescent="0.2">
      <c r="A5699" s="37">
        <f t="shared" si="487"/>
        <v>5697</v>
      </c>
      <c r="B5699" s="38">
        <v>627.85</v>
      </c>
      <c r="H5699" s="37">
        <f t="shared" si="488"/>
        <v>5697</v>
      </c>
      <c r="I5699" s="42">
        <f t="shared" si="489"/>
        <v>627.93474240422711</v>
      </c>
      <c r="O5699" s="43"/>
      <c r="P5699" s="43"/>
      <c r="X5699" s="37">
        <f t="shared" si="485"/>
        <v>5702</v>
      </c>
      <c r="Y5699" s="38">
        <f t="shared" si="486"/>
        <v>628.1</v>
      </c>
    </row>
    <row r="5700" spans="1:25" x14ac:dyDescent="0.2">
      <c r="A5700" s="37">
        <f t="shared" si="487"/>
        <v>5698</v>
      </c>
      <c r="B5700" s="38">
        <v>627.9</v>
      </c>
      <c r="H5700" s="37">
        <f t="shared" si="488"/>
        <v>5698</v>
      </c>
      <c r="I5700" s="42">
        <f t="shared" si="489"/>
        <v>627.98467635402903</v>
      </c>
      <c r="O5700" s="43"/>
      <c r="P5700" s="43"/>
      <c r="X5700" s="37">
        <f t="shared" ref="X5700:X5763" si="490">X5699+1</f>
        <v>5703</v>
      </c>
      <c r="Y5700" s="38">
        <f t="shared" si="486"/>
        <v>628.15</v>
      </c>
    </row>
    <row r="5701" spans="1:25" x14ac:dyDescent="0.2">
      <c r="A5701" s="37">
        <f t="shared" si="487"/>
        <v>5699</v>
      </c>
      <c r="B5701" s="38">
        <v>627.95000000000005</v>
      </c>
      <c r="H5701" s="37">
        <f t="shared" si="488"/>
        <v>5699</v>
      </c>
      <c r="I5701" s="42">
        <f t="shared" si="489"/>
        <v>628.03461030383085</v>
      </c>
      <c r="O5701" s="43"/>
      <c r="P5701" s="43"/>
      <c r="X5701" s="37">
        <f t="shared" si="490"/>
        <v>5704</v>
      </c>
      <c r="Y5701" s="38">
        <f t="shared" si="486"/>
        <v>628.20000000000005</v>
      </c>
    </row>
    <row r="5702" spans="1:25" x14ac:dyDescent="0.2">
      <c r="A5702" s="37">
        <f t="shared" si="487"/>
        <v>5700</v>
      </c>
      <c r="B5702" s="38">
        <v>628</v>
      </c>
      <c r="H5702" s="37">
        <f t="shared" si="488"/>
        <v>5700</v>
      </c>
      <c r="I5702" s="42">
        <f t="shared" si="489"/>
        <v>628.08454425363266</v>
      </c>
      <c r="O5702" s="43"/>
      <c r="P5702" s="43"/>
      <c r="X5702" s="37">
        <f t="shared" si="490"/>
        <v>5705</v>
      </c>
      <c r="Y5702" s="38">
        <f t="shared" ref="Y5702:Y5765" si="491">SUM(Y$4997+((Y$5997-Y$4997)*((X5702-X$4997)/(X$5997-X$4997))))</f>
        <v>628.25</v>
      </c>
    </row>
    <row r="5703" spans="1:25" x14ac:dyDescent="0.2">
      <c r="A5703" s="37">
        <f t="shared" si="487"/>
        <v>5701</v>
      </c>
      <c r="B5703" s="38">
        <v>628.04999999999995</v>
      </c>
      <c r="H5703" s="37">
        <f t="shared" si="488"/>
        <v>5701</v>
      </c>
      <c r="I5703" s="42">
        <f t="shared" si="489"/>
        <v>628.13447820343458</v>
      </c>
      <c r="O5703" s="43"/>
      <c r="P5703" s="43"/>
      <c r="X5703" s="37">
        <f t="shared" si="490"/>
        <v>5706</v>
      </c>
      <c r="Y5703" s="38">
        <f t="shared" si="491"/>
        <v>628.29999999999995</v>
      </c>
    </row>
    <row r="5704" spans="1:25" x14ac:dyDescent="0.2">
      <c r="A5704" s="37">
        <f t="shared" si="487"/>
        <v>5702</v>
      </c>
      <c r="B5704" s="38">
        <v>628.1</v>
      </c>
      <c r="H5704" s="37">
        <f t="shared" si="488"/>
        <v>5702</v>
      </c>
      <c r="I5704" s="42">
        <f t="shared" si="489"/>
        <v>628.18441215323639</v>
      </c>
      <c r="O5704" s="43"/>
      <c r="P5704" s="43"/>
      <c r="X5704" s="37">
        <f t="shared" si="490"/>
        <v>5707</v>
      </c>
      <c r="Y5704" s="38">
        <f t="shared" si="491"/>
        <v>628.35</v>
      </c>
    </row>
    <row r="5705" spans="1:25" x14ac:dyDescent="0.2">
      <c r="A5705" s="37">
        <f t="shared" ref="A5705:A5768" si="492">A5704+1</f>
        <v>5703</v>
      </c>
      <c r="B5705" s="38">
        <v>628.15</v>
      </c>
      <c r="H5705" s="37">
        <f t="shared" ref="H5705:H5768" si="493">H5704+1</f>
        <v>5703</v>
      </c>
      <c r="I5705" s="42">
        <f t="shared" si="489"/>
        <v>628.23434610303821</v>
      </c>
      <c r="O5705" s="43"/>
      <c r="P5705" s="43"/>
      <c r="X5705" s="37">
        <f t="shared" si="490"/>
        <v>5708</v>
      </c>
      <c r="Y5705" s="38">
        <f t="shared" si="491"/>
        <v>628.4</v>
      </c>
    </row>
    <row r="5706" spans="1:25" x14ac:dyDescent="0.2">
      <c r="A5706" s="37">
        <f t="shared" si="492"/>
        <v>5704</v>
      </c>
      <c r="B5706" s="38">
        <v>628.20000000000005</v>
      </c>
      <c r="H5706" s="37">
        <f t="shared" si="493"/>
        <v>5704</v>
      </c>
      <c r="I5706" s="42">
        <f t="shared" si="489"/>
        <v>628.28428005284013</v>
      </c>
      <c r="O5706" s="43"/>
      <c r="P5706" s="43"/>
      <c r="X5706" s="37">
        <f t="shared" si="490"/>
        <v>5709</v>
      </c>
      <c r="Y5706" s="38">
        <f t="shared" si="491"/>
        <v>628.45000000000005</v>
      </c>
    </row>
    <row r="5707" spans="1:25" x14ac:dyDescent="0.2">
      <c r="A5707" s="37">
        <f t="shared" si="492"/>
        <v>5705</v>
      </c>
      <c r="B5707" s="38">
        <v>628.25</v>
      </c>
      <c r="H5707" s="37">
        <f t="shared" si="493"/>
        <v>5705</v>
      </c>
      <c r="I5707" s="42">
        <f t="shared" si="489"/>
        <v>628.33421400264194</v>
      </c>
      <c r="O5707" s="43"/>
      <c r="P5707" s="43"/>
      <c r="X5707" s="37">
        <f t="shared" si="490"/>
        <v>5710</v>
      </c>
      <c r="Y5707" s="38">
        <f t="shared" si="491"/>
        <v>628.5</v>
      </c>
    </row>
    <row r="5708" spans="1:25" x14ac:dyDescent="0.2">
      <c r="A5708" s="37">
        <f t="shared" si="492"/>
        <v>5706</v>
      </c>
      <c r="B5708" s="38">
        <v>628.29999999999995</v>
      </c>
      <c r="H5708" s="37">
        <f t="shared" si="493"/>
        <v>5706</v>
      </c>
      <c r="I5708" s="42">
        <f t="shared" ref="I5708:I5771" si="494">SUM($F$49+(($F$50-$F$49)*((H5708-$E$49)/($E$50-$E$49))))</f>
        <v>628.38414795244375</v>
      </c>
      <c r="O5708" s="43"/>
      <c r="P5708" s="43"/>
      <c r="X5708" s="37">
        <f t="shared" si="490"/>
        <v>5711</v>
      </c>
      <c r="Y5708" s="38">
        <f t="shared" si="491"/>
        <v>628.54999999999995</v>
      </c>
    </row>
    <row r="5709" spans="1:25" x14ac:dyDescent="0.2">
      <c r="A5709" s="37">
        <f t="shared" si="492"/>
        <v>5707</v>
      </c>
      <c r="B5709" s="38">
        <v>628.35</v>
      </c>
      <c r="H5709" s="37">
        <f t="shared" si="493"/>
        <v>5707</v>
      </c>
      <c r="I5709" s="42">
        <f t="shared" si="494"/>
        <v>628.43408190224568</v>
      </c>
      <c r="O5709" s="43"/>
      <c r="P5709" s="43"/>
      <c r="X5709" s="37">
        <f t="shared" si="490"/>
        <v>5712</v>
      </c>
      <c r="Y5709" s="38">
        <f t="shared" si="491"/>
        <v>628.6</v>
      </c>
    </row>
    <row r="5710" spans="1:25" x14ac:dyDescent="0.2">
      <c r="A5710" s="37">
        <f t="shared" si="492"/>
        <v>5708</v>
      </c>
      <c r="B5710" s="38">
        <v>628.4</v>
      </c>
      <c r="H5710" s="37">
        <f t="shared" si="493"/>
        <v>5708</v>
      </c>
      <c r="I5710" s="42">
        <f t="shared" si="494"/>
        <v>628.48401585204749</v>
      </c>
      <c r="O5710" s="43"/>
      <c r="P5710" s="43"/>
      <c r="X5710" s="37">
        <f t="shared" si="490"/>
        <v>5713</v>
      </c>
      <c r="Y5710" s="38">
        <f t="shared" si="491"/>
        <v>628.65</v>
      </c>
    </row>
    <row r="5711" spans="1:25" x14ac:dyDescent="0.2">
      <c r="A5711" s="37">
        <f t="shared" si="492"/>
        <v>5709</v>
      </c>
      <c r="B5711" s="38">
        <v>628.45000000000005</v>
      </c>
      <c r="H5711" s="37">
        <f t="shared" si="493"/>
        <v>5709</v>
      </c>
      <c r="I5711" s="42">
        <f t="shared" si="494"/>
        <v>628.5339498018493</v>
      </c>
      <c r="O5711" s="43"/>
      <c r="P5711" s="43"/>
      <c r="X5711" s="37">
        <f t="shared" si="490"/>
        <v>5714</v>
      </c>
      <c r="Y5711" s="38">
        <f t="shared" si="491"/>
        <v>628.70000000000005</v>
      </c>
    </row>
    <row r="5712" spans="1:25" x14ac:dyDescent="0.2">
      <c r="A5712" s="37">
        <f t="shared" si="492"/>
        <v>5710</v>
      </c>
      <c r="B5712" s="38">
        <v>628.5</v>
      </c>
      <c r="H5712" s="37">
        <f t="shared" si="493"/>
        <v>5710</v>
      </c>
      <c r="I5712" s="42">
        <f t="shared" si="494"/>
        <v>628.58388375165123</v>
      </c>
      <c r="O5712" s="43"/>
      <c r="P5712" s="43"/>
      <c r="X5712" s="37">
        <f t="shared" si="490"/>
        <v>5715</v>
      </c>
      <c r="Y5712" s="38">
        <f t="shared" si="491"/>
        <v>628.75</v>
      </c>
    </row>
    <row r="5713" spans="1:25" x14ac:dyDescent="0.2">
      <c r="A5713" s="37">
        <f t="shared" si="492"/>
        <v>5711</v>
      </c>
      <c r="B5713" s="38">
        <v>628.54999999999995</v>
      </c>
      <c r="H5713" s="37">
        <f t="shared" si="493"/>
        <v>5711</v>
      </c>
      <c r="I5713" s="42">
        <f t="shared" si="494"/>
        <v>628.63381770145304</v>
      </c>
      <c r="O5713" s="43"/>
      <c r="P5713" s="43"/>
      <c r="X5713" s="37">
        <f t="shared" si="490"/>
        <v>5716</v>
      </c>
      <c r="Y5713" s="38">
        <f t="shared" si="491"/>
        <v>628.79999999999995</v>
      </c>
    </row>
    <row r="5714" spans="1:25" x14ac:dyDescent="0.2">
      <c r="A5714" s="37">
        <f t="shared" si="492"/>
        <v>5712</v>
      </c>
      <c r="B5714" s="38">
        <v>628.6</v>
      </c>
      <c r="H5714" s="37">
        <f t="shared" si="493"/>
        <v>5712</v>
      </c>
      <c r="I5714" s="42">
        <f t="shared" si="494"/>
        <v>628.68375165125485</v>
      </c>
      <c r="O5714" s="43"/>
      <c r="P5714" s="43"/>
      <c r="X5714" s="37">
        <f t="shared" si="490"/>
        <v>5717</v>
      </c>
      <c r="Y5714" s="38">
        <f t="shared" si="491"/>
        <v>628.85</v>
      </c>
    </row>
    <row r="5715" spans="1:25" x14ac:dyDescent="0.2">
      <c r="A5715" s="37">
        <f t="shared" si="492"/>
        <v>5713</v>
      </c>
      <c r="B5715" s="38">
        <v>628.65</v>
      </c>
      <c r="H5715" s="37">
        <f t="shared" si="493"/>
        <v>5713</v>
      </c>
      <c r="I5715" s="42">
        <f t="shared" si="494"/>
        <v>628.73368560105678</v>
      </c>
      <c r="O5715" s="43"/>
      <c r="P5715" s="43"/>
      <c r="X5715" s="37">
        <f t="shared" si="490"/>
        <v>5718</v>
      </c>
      <c r="Y5715" s="38">
        <f t="shared" si="491"/>
        <v>628.9</v>
      </c>
    </row>
    <row r="5716" spans="1:25" x14ac:dyDescent="0.2">
      <c r="A5716" s="37">
        <f t="shared" si="492"/>
        <v>5714</v>
      </c>
      <c r="B5716" s="38">
        <v>628.70000000000005</v>
      </c>
      <c r="H5716" s="37">
        <f t="shared" si="493"/>
        <v>5714</v>
      </c>
      <c r="I5716" s="42">
        <f t="shared" si="494"/>
        <v>628.78361955085859</v>
      </c>
      <c r="O5716" s="43"/>
      <c r="P5716" s="43"/>
      <c r="X5716" s="37">
        <f t="shared" si="490"/>
        <v>5719</v>
      </c>
      <c r="Y5716" s="38">
        <f t="shared" si="491"/>
        <v>628.95000000000005</v>
      </c>
    </row>
    <row r="5717" spans="1:25" x14ac:dyDescent="0.2">
      <c r="A5717" s="37">
        <f t="shared" si="492"/>
        <v>5715</v>
      </c>
      <c r="B5717" s="38">
        <v>628.75</v>
      </c>
      <c r="H5717" s="37">
        <f t="shared" si="493"/>
        <v>5715</v>
      </c>
      <c r="I5717" s="42">
        <f t="shared" si="494"/>
        <v>628.8335535006604</v>
      </c>
      <c r="O5717" s="43"/>
      <c r="P5717" s="43"/>
      <c r="X5717" s="37">
        <f t="shared" si="490"/>
        <v>5720</v>
      </c>
      <c r="Y5717" s="38">
        <f t="shared" si="491"/>
        <v>629</v>
      </c>
    </row>
    <row r="5718" spans="1:25" x14ac:dyDescent="0.2">
      <c r="A5718" s="37">
        <f t="shared" si="492"/>
        <v>5716</v>
      </c>
      <c r="B5718" s="38">
        <v>628.79999999999995</v>
      </c>
      <c r="H5718" s="37">
        <f t="shared" si="493"/>
        <v>5716</v>
      </c>
      <c r="I5718" s="42">
        <f t="shared" si="494"/>
        <v>628.88348745046233</v>
      </c>
      <c r="O5718" s="43"/>
      <c r="P5718" s="43"/>
      <c r="X5718" s="37">
        <f t="shared" si="490"/>
        <v>5721</v>
      </c>
      <c r="Y5718" s="38">
        <f t="shared" si="491"/>
        <v>629.04999999999995</v>
      </c>
    </row>
    <row r="5719" spans="1:25" x14ac:dyDescent="0.2">
      <c r="A5719" s="37">
        <f t="shared" si="492"/>
        <v>5717</v>
      </c>
      <c r="B5719" s="38">
        <v>628.85</v>
      </c>
      <c r="H5719" s="37">
        <f t="shared" si="493"/>
        <v>5717</v>
      </c>
      <c r="I5719" s="42">
        <f t="shared" si="494"/>
        <v>628.93342140026414</v>
      </c>
      <c r="O5719" s="43"/>
      <c r="P5719" s="43"/>
      <c r="X5719" s="37">
        <f t="shared" si="490"/>
        <v>5722</v>
      </c>
      <c r="Y5719" s="38">
        <f t="shared" si="491"/>
        <v>629.1</v>
      </c>
    </row>
    <row r="5720" spans="1:25" x14ac:dyDescent="0.2">
      <c r="A5720" s="37">
        <f t="shared" si="492"/>
        <v>5718</v>
      </c>
      <c r="B5720" s="38">
        <v>628.9</v>
      </c>
      <c r="H5720" s="37">
        <f t="shared" si="493"/>
        <v>5718</v>
      </c>
      <c r="I5720" s="42">
        <f t="shared" si="494"/>
        <v>628.98335535006595</v>
      </c>
      <c r="O5720" s="43"/>
      <c r="P5720" s="43"/>
      <c r="X5720" s="37">
        <f t="shared" si="490"/>
        <v>5723</v>
      </c>
      <c r="Y5720" s="38">
        <f t="shared" si="491"/>
        <v>629.15</v>
      </c>
    </row>
    <row r="5721" spans="1:25" x14ac:dyDescent="0.2">
      <c r="A5721" s="37">
        <f t="shared" si="492"/>
        <v>5719</v>
      </c>
      <c r="B5721" s="38">
        <v>628.95000000000005</v>
      </c>
      <c r="H5721" s="37">
        <f t="shared" si="493"/>
        <v>5719</v>
      </c>
      <c r="I5721" s="42">
        <f t="shared" si="494"/>
        <v>629.03328929986787</v>
      </c>
      <c r="O5721" s="43"/>
      <c r="P5721" s="43"/>
      <c r="X5721" s="37">
        <f t="shared" si="490"/>
        <v>5724</v>
      </c>
      <c r="Y5721" s="38">
        <f t="shared" si="491"/>
        <v>629.20000000000005</v>
      </c>
    </row>
    <row r="5722" spans="1:25" x14ac:dyDescent="0.2">
      <c r="A5722" s="37">
        <f t="shared" si="492"/>
        <v>5720</v>
      </c>
      <c r="B5722" s="38">
        <v>629</v>
      </c>
      <c r="H5722" s="37">
        <f t="shared" si="493"/>
        <v>5720</v>
      </c>
      <c r="I5722" s="42">
        <f t="shared" si="494"/>
        <v>629.08322324966969</v>
      </c>
      <c r="O5722" s="43"/>
      <c r="P5722" s="43"/>
      <c r="X5722" s="37">
        <f t="shared" si="490"/>
        <v>5725</v>
      </c>
      <c r="Y5722" s="38">
        <f t="shared" si="491"/>
        <v>629.25</v>
      </c>
    </row>
    <row r="5723" spans="1:25" x14ac:dyDescent="0.2">
      <c r="A5723" s="37">
        <f t="shared" si="492"/>
        <v>5721</v>
      </c>
      <c r="B5723" s="38">
        <v>629.04999999999995</v>
      </c>
      <c r="H5723" s="37">
        <f t="shared" si="493"/>
        <v>5721</v>
      </c>
      <c r="I5723" s="42">
        <f t="shared" si="494"/>
        <v>629.1331571994715</v>
      </c>
      <c r="O5723" s="43"/>
      <c r="P5723" s="43"/>
      <c r="X5723" s="37">
        <f t="shared" si="490"/>
        <v>5726</v>
      </c>
      <c r="Y5723" s="38">
        <f t="shared" si="491"/>
        <v>629.29999999999995</v>
      </c>
    </row>
    <row r="5724" spans="1:25" x14ac:dyDescent="0.2">
      <c r="A5724" s="37">
        <f t="shared" si="492"/>
        <v>5722</v>
      </c>
      <c r="B5724" s="38">
        <v>629.1</v>
      </c>
      <c r="H5724" s="37">
        <f t="shared" si="493"/>
        <v>5722</v>
      </c>
      <c r="I5724" s="42">
        <f t="shared" si="494"/>
        <v>629.18309114927342</v>
      </c>
      <c r="O5724" s="43"/>
      <c r="P5724" s="43"/>
      <c r="X5724" s="37">
        <f t="shared" si="490"/>
        <v>5727</v>
      </c>
      <c r="Y5724" s="38">
        <f t="shared" si="491"/>
        <v>629.35</v>
      </c>
    </row>
    <row r="5725" spans="1:25" x14ac:dyDescent="0.2">
      <c r="A5725" s="37">
        <f t="shared" si="492"/>
        <v>5723</v>
      </c>
      <c r="B5725" s="38">
        <v>629.15</v>
      </c>
      <c r="H5725" s="37">
        <f t="shared" si="493"/>
        <v>5723</v>
      </c>
      <c r="I5725" s="42">
        <f t="shared" si="494"/>
        <v>629.23302509907523</v>
      </c>
      <c r="O5725" s="43"/>
      <c r="P5725" s="43"/>
      <c r="X5725" s="37">
        <f t="shared" si="490"/>
        <v>5728</v>
      </c>
      <c r="Y5725" s="38">
        <f t="shared" si="491"/>
        <v>629.4</v>
      </c>
    </row>
    <row r="5726" spans="1:25" x14ac:dyDescent="0.2">
      <c r="A5726" s="37">
        <f t="shared" si="492"/>
        <v>5724</v>
      </c>
      <c r="B5726" s="38">
        <v>629.20000000000005</v>
      </c>
      <c r="H5726" s="37">
        <f t="shared" si="493"/>
        <v>5724</v>
      </c>
      <c r="I5726" s="42">
        <f t="shared" si="494"/>
        <v>629.28295904887705</v>
      </c>
      <c r="O5726" s="43"/>
      <c r="P5726" s="43"/>
      <c r="X5726" s="37">
        <f t="shared" si="490"/>
        <v>5729</v>
      </c>
      <c r="Y5726" s="38">
        <f t="shared" si="491"/>
        <v>629.45000000000005</v>
      </c>
    </row>
    <row r="5727" spans="1:25" x14ac:dyDescent="0.2">
      <c r="A5727" s="37">
        <f t="shared" si="492"/>
        <v>5725</v>
      </c>
      <c r="B5727" s="38">
        <v>629.25</v>
      </c>
      <c r="H5727" s="37">
        <f t="shared" si="493"/>
        <v>5725</v>
      </c>
      <c r="I5727" s="42">
        <f t="shared" si="494"/>
        <v>629.33289299867897</v>
      </c>
      <c r="O5727" s="43"/>
      <c r="P5727" s="43"/>
      <c r="X5727" s="37">
        <f t="shared" si="490"/>
        <v>5730</v>
      </c>
      <c r="Y5727" s="38">
        <f t="shared" si="491"/>
        <v>629.5</v>
      </c>
    </row>
    <row r="5728" spans="1:25" x14ac:dyDescent="0.2">
      <c r="A5728" s="37">
        <f t="shared" si="492"/>
        <v>5726</v>
      </c>
      <c r="B5728" s="38">
        <v>629.29999999999995</v>
      </c>
      <c r="H5728" s="37">
        <f t="shared" si="493"/>
        <v>5726</v>
      </c>
      <c r="I5728" s="42">
        <f t="shared" si="494"/>
        <v>629.38282694848078</v>
      </c>
      <c r="O5728" s="43"/>
      <c r="P5728" s="43"/>
      <c r="X5728" s="37">
        <f t="shared" si="490"/>
        <v>5731</v>
      </c>
      <c r="Y5728" s="38">
        <f t="shared" si="491"/>
        <v>629.54999999999995</v>
      </c>
    </row>
    <row r="5729" spans="1:25" x14ac:dyDescent="0.2">
      <c r="A5729" s="37">
        <f t="shared" si="492"/>
        <v>5727</v>
      </c>
      <c r="B5729" s="38">
        <v>629.35</v>
      </c>
      <c r="H5729" s="37">
        <f t="shared" si="493"/>
        <v>5727</v>
      </c>
      <c r="I5729" s="42">
        <f t="shared" si="494"/>
        <v>629.4327608982826</v>
      </c>
      <c r="O5729" s="43"/>
      <c r="P5729" s="43"/>
      <c r="X5729" s="37">
        <f t="shared" si="490"/>
        <v>5732</v>
      </c>
      <c r="Y5729" s="38">
        <f t="shared" si="491"/>
        <v>629.6</v>
      </c>
    </row>
    <row r="5730" spans="1:25" x14ac:dyDescent="0.2">
      <c r="A5730" s="37">
        <f t="shared" si="492"/>
        <v>5728</v>
      </c>
      <c r="B5730" s="38">
        <v>629.4</v>
      </c>
      <c r="H5730" s="37">
        <f t="shared" si="493"/>
        <v>5728</v>
      </c>
      <c r="I5730" s="42">
        <f t="shared" si="494"/>
        <v>629.48269484808452</v>
      </c>
      <c r="O5730" s="43"/>
      <c r="P5730" s="43"/>
      <c r="X5730" s="37">
        <f t="shared" si="490"/>
        <v>5733</v>
      </c>
      <c r="Y5730" s="38">
        <f t="shared" si="491"/>
        <v>629.65</v>
      </c>
    </row>
    <row r="5731" spans="1:25" x14ac:dyDescent="0.2">
      <c r="A5731" s="37">
        <f t="shared" si="492"/>
        <v>5729</v>
      </c>
      <c r="B5731" s="38">
        <v>629.45000000000005</v>
      </c>
      <c r="H5731" s="37">
        <f t="shared" si="493"/>
        <v>5729</v>
      </c>
      <c r="I5731" s="42">
        <f t="shared" si="494"/>
        <v>629.53262879788633</v>
      </c>
      <c r="O5731" s="43"/>
      <c r="P5731" s="43"/>
      <c r="X5731" s="37">
        <f t="shared" si="490"/>
        <v>5734</v>
      </c>
      <c r="Y5731" s="38">
        <f t="shared" si="491"/>
        <v>629.70000000000005</v>
      </c>
    </row>
    <row r="5732" spans="1:25" x14ac:dyDescent="0.2">
      <c r="A5732" s="37">
        <f t="shared" si="492"/>
        <v>5730</v>
      </c>
      <c r="B5732" s="38">
        <v>629.5</v>
      </c>
      <c r="H5732" s="37">
        <f t="shared" si="493"/>
        <v>5730</v>
      </c>
      <c r="I5732" s="42">
        <f t="shared" si="494"/>
        <v>629.58256274768814</v>
      </c>
      <c r="O5732" s="43"/>
      <c r="P5732" s="43"/>
      <c r="X5732" s="37">
        <f t="shared" si="490"/>
        <v>5735</v>
      </c>
      <c r="Y5732" s="38">
        <f t="shared" si="491"/>
        <v>629.75</v>
      </c>
    </row>
    <row r="5733" spans="1:25" x14ac:dyDescent="0.2">
      <c r="A5733" s="37">
        <f t="shared" si="492"/>
        <v>5731</v>
      </c>
      <c r="B5733" s="38">
        <v>629.54999999999995</v>
      </c>
      <c r="H5733" s="37">
        <f t="shared" si="493"/>
        <v>5731</v>
      </c>
      <c r="I5733" s="42">
        <f t="shared" si="494"/>
        <v>629.63249669749007</v>
      </c>
      <c r="O5733" s="43"/>
      <c r="P5733" s="43"/>
      <c r="X5733" s="37">
        <f t="shared" si="490"/>
        <v>5736</v>
      </c>
      <c r="Y5733" s="38">
        <f t="shared" si="491"/>
        <v>629.79999999999995</v>
      </c>
    </row>
    <row r="5734" spans="1:25" x14ac:dyDescent="0.2">
      <c r="A5734" s="37">
        <f t="shared" si="492"/>
        <v>5732</v>
      </c>
      <c r="B5734" s="38">
        <v>629.6</v>
      </c>
      <c r="H5734" s="37">
        <f t="shared" si="493"/>
        <v>5732</v>
      </c>
      <c r="I5734" s="42">
        <f t="shared" si="494"/>
        <v>629.68243064729188</v>
      </c>
      <c r="O5734" s="43"/>
      <c r="P5734" s="43"/>
      <c r="X5734" s="37">
        <f t="shared" si="490"/>
        <v>5737</v>
      </c>
      <c r="Y5734" s="38">
        <f t="shared" si="491"/>
        <v>629.85</v>
      </c>
    </row>
    <row r="5735" spans="1:25" x14ac:dyDescent="0.2">
      <c r="A5735" s="37">
        <f t="shared" si="492"/>
        <v>5733</v>
      </c>
      <c r="B5735" s="38">
        <v>629.65</v>
      </c>
      <c r="H5735" s="37">
        <f t="shared" si="493"/>
        <v>5733</v>
      </c>
      <c r="I5735" s="42">
        <f t="shared" si="494"/>
        <v>629.73236459709369</v>
      </c>
      <c r="O5735" s="43"/>
      <c r="P5735" s="43"/>
      <c r="X5735" s="37">
        <f t="shared" si="490"/>
        <v>5738</v>
      </c>
      <c r="Y5735" s="38">
        <f t="shared" si="491"/>
        <v>629.9</v>
      </c>
    </row>
    <row r="5736" spans="1:25" x14ac:dyDescent="0.2">
      <c r="A5736" s="37">
        <f t="shared" si="492"/>
        <v>5734</v>
      </c>
      <c r="B5736" s="38">
        <v>629.70000000000005</v>
      </c>
      <c r="H5736" s="37">
        <f t="shared" si="493"/>
        <v>5734</v>
      </c>
      <c r="I5736" s="42">
        <f t="shared" si="494"/>
        <v>629.78229854689562</v>
      </c>
      <c r="O5736" s="43"/>
      <c r="P5736" s="43"/>
      <c r="X5736" s="37">
        <f t="shared" si="490"/>
        <v>5739</v>
      </c>
      <c r="Y5736" s="38">
        <f t="shared" si="491"/>
        <v>629.95000000000005</v>
      </c>
    </row>
    <row r="5737" spans="1:25" x14ac:dyDescent="0.2">
      <c r="A5737" s="37">
        <f t="shared" si="492"/>
        <v>5735</v>
      </c>
      <c r="B5737" s="38">
        <v>629.75</v>
      </c>
      <c r="H5737" s="37">
        <f t="shared" si="493"/>
        <v>5735</v>
      </c>
      <c r="I5737" s="42">
        <f t="shared" si="494"/>
        <v>629.83223249669743</v>
      </c>
      <c r="O5737" s="43"/>
      <c r="P5737" s="43"/>
      <c r="X5737" s="37">
        <f t="shared" si="490"/>
        <v>5740</v>
      </c>
      <c r="Y5737" s="38">
        <f t="shared" si="491"/>
        <v>630</v>
      </c>
    </row>
    <row r="5738" spans="1:25" x14ac:dyDescent="0.2">
      <c r="A5738" s="37">
        <f t="shared" si="492"/>
        <v>5736</v>
      </c>
      <c r="B5738" s="38">
        <v>629.79999999999995</v>
      </c>
      <c r="H5738" s="37">
        <f t="shared" si="493"/>
        <v>5736</v>
      </c>
      <c r="I5738" s="42">
        <f t="shared" si="494"/>
        <v>629.88216644649924</v>
      </c>
      <c r="O5738" s="43"/>
      <c r="P5738" s="43"/>
      <c r="X5738" s="37">
        <f t="shared" si="490"/>
        <v>5741</v>
      </c>
      <c r="Y5738" s="38">
        <f t="shared" si="491"/>
        <v>630.04999999999995</v>
      </c>
    </row>
    <row r="5739" spans="1:25" x14ac:dyDescent="0.2">
      <c r="A5739" s="37">
        <f t="shared" si="492"/>
        <v>5737</v>
      </c>
      <c r="B5739" s="38">
        <v>629.85</v>
      </c>
      <c r="H5739" s="37">
        <f t="shared" si="493"/>
        <v>5737</v>
      </c>
      <c r="I5739" s="42">
        <f t="shared" si="494"/>
        <v>629.93210039630117</v>
      </c>
      <c r="O5739" s="43"/>
      <c r="P5739" s="43"/>
      <c r="X5739" s="37">
        <f t="shared" si="490"/>
        <v>5742</v>
      </c>
      <c r="Y5739" s="38">
        <f t="shared" si="491"/>
        <v>630.1</v>
      </c>
    </row>
    <row r="5740" spans="1:25" x14ac:dyDescent="0.2">
      <c r="A5740" s="37">
        <f t="shared" si="492"/>
        <v>5738</v>
      </c>
      <c r="B5740" s="38">
        <v>629.9</v>
      </c>
      <c r="H5740" s="37">
        <f t="shared" si="493"/>
        <v>5738</v>
      </c>
      <c r="I5740" s="42">
        <f t="shared" si="494"/>
        <v>629.98203434610298</v>
      </c>
      <c r="O5740" s="43"/>
      <c r="P5740" s="43"/>
      <c r="X5740" s="37">
        <f t="shared" si="490"/>
        <v>5743</v>
      </c>
      <c r="Y5740" s="38">
        <f t="shared" si="491"/>
        <v>630.15</v>
      </c>
    </row>
    <row r="5741" spans="1:25" x14ac:dyDescent="0.2">
      <c r="A5741" s="37">
        <f t="shared" si="492"/>
        <v>5739</v>
      </c>
      <c r="B5741" s="38">
        <v>629.95000000000005</v>
      </c>
      <c r="H5741" s="37">
        <f t="shared" si="493"/>
        <v>5739</v>
      </c>
      <c r="I5741" s="42">
        <f t="shared" si="494"/>
        <v>630.03196829590479</v>
      </c>
      <c r="O5741" s="43"/>
      <c r="P5741" s="43"/>
      <c r="X5741" s="37">
        <f t="shared" si="490"/>
        <v>5744</v>
      </c>
      <c r="Y5741" s="38">
        <f t="shared" si="491"/>
        <v>630.20000000000005</v>
      </c>
    </row>
    <row r="5742" spans="1:25" x14ac:dyDescent="0.2">
      <c r="A5742" s="37">
        <f t="shared" si="492"/>
        <v>5740</v>
      </c>
      <c r="B5742" s="38">
        <v>630</v>
      </c>
      <c r="H5742" s="37">
        <f t="shared" si="493"/>
        <v>5740</v>
      </c>
      <c r="I5742" s="42">
        <f t="shared" si="494"/>
        <v>630.08190224570671</v>
      </c>
      <c r="O5742" s="43"/>
      <c r="P5742" s="43"/>
      <c r="X5742" s="37">
        <f t="shared" si="490"/>
        <v>5745</v>
      </c>
      <c r="Y5742" s="38">
        <f t="shared" si="491"/>
        <v>630.25</v>
      </c>
    </row>
    <row r="5743" spans="1:25" x14ac:dyDescent="0.2">
      <c r="A5743" s="37">
        <f t="shared" si="492"/>
        <v>5741</v>
      </c>
      <c r="B5743" s="38">
        <v>630.04999999999995</v>
      </c>
      <c r="H5743" s="37">
        <f t="shared" si="493"/>
        <v>5741</v>
      </c>
      <c r="I5743" s="42">
        <f t="shared" si="494"/>
        <v>630.13183619550853</v>
      </c>
      <c r="O5743" s="43"/>
      <c r="P5743" s="43"/>
      <c r="X5743" s="37">
        <f t="shared" si="490"/>
        <v>5746</v>
      </c>
      <c r="Y5743" s="38">
        <f t="shared" si="491"/>
        <v>630.29999999999995</v>
      </c>
    </row>
    <row r="5744" spans="1:25" x14ac:dyDescent="0.2">
      <c r="A5744" s="37">
        <f t="shared" si="492"/>
        <v>5742</v>
      </c>
      <c r="B5744" s="38">
        <v>630.1</v>
      </c>
      <c r="H5744" s="37">
        <f t="shared" si="493"/>
        <v>5742</v>
      </c>
      <c r="I5744" s="42">
        <f t="shared" si="494"/>
        <v>630.18177014531034</v>
      </c>
      <c r="O5744" s="43"/>
      <c r="P5744" s="43"/>
      <c r="X5744" s="37">
        <f t="shared" si="490"/>
        <v>5747</v>
      </c>
      <c r="Y5744" s="38">
        <f t="shared" si="491"/>
        <v>630.35</v>
      </c>
    </row>
    <row r="5745" spans="1:25" x14ac:dyDescent="0.2">
      <c r="A5745" s="37">
        <f t="shared" si="492"/>
        <v>5743</v>
      </c>
      <c r="B5745" s="38">
        <v>630.15</v>
      </c>
      <c r="H5745" s="37">
        <f t="shared" si="493"/>
        <v>5743</v>
      </c>
      <c r="I5745" s="42">
        <f t="shared" si="494"/>
        <v>630.23170409511226</v>
      </c>
      <c r="O5745" s="43"/>
      <c r="P5745" s="43"/>
      <c r="X5745" s="37">
        <f t="shared" si="490"/>
        <v>5748</v>
      </c>
      <c r="Y5745" s="38">
        <f t="shared" si="491"/>
        <v>630.4</v>
      </c>
    </row>
    <row r="5746" spans="1:25" x14ac:dyDescent="0.2">
      <c r="A5746" s="37">
        <f t="shared" si="492"/>
        <v>5744</v>
      </c>
      <c r="B5746" s="38">
        <v>630.20000000000005</v>
      </c>
      <c r="H5746" s="37">
        <f t="shared" si="493"/>
        <v>5744</v>
      </c>
      <c r="I5746" s="42">
        <f t="shared" si="494"/>
        <v>630.28163804491408</v>
      </c>
      <c r="O5746" s="43"/>
      <c r="P5746" s="43"/>
      <c r="X5746" s="37">
        <f t="shared" si="490"/>
        <v>5749</v>
      </c>
      <c r="Y5746" s="38">
        <f t="shared" si="491"/>
        <v>630.45000000000005</v>
      </c>
    </row>
    <row r="5747" spans="1:25" x14ac:dyDescent="0.2">
      <c r="A5747" s="37">
        <f t="shared" si="492"/>
        <v>5745</v>
      </c>
      <c r="B5747" s="38">
        <v>630.25</v>
      </c>
      <c r="H5747" s="37">
        <f t="shared" si="493"/>
        <v>5745</v>
      </c>
      <c r="I5747" s="42">
        <f t="shared" si="494"/>
        <v>630.33157199471589</v>
      </c>
      <c r="O5747" s="43"/>
      <c r="P5747" s="43"/>
      <c r="X5747" s="37">
        <f t="shared" si="490"/>
        <v>5750</v>
      </c>
      <c r="Y5747" s="38">
        <f t="shared" si="491"/>
        <v>630.5</v>
      </c>
    </row>
    <row r="5748" spans="1:25" x14ac:dyDescent="0.2">
      <c r="A5748" s="37">
        <f t="shared" si="492"/>
        <v>5746</v>
      </c>
      <c r="B5748" s="38">
        <v>630.29999999999995</v>
      </c>
      <c r="H5748" s="37">
        <f t="shared" si="493"/>
        <v>5746</v>
      </c>
      <c r="I5748" s="42">
        <f t="shared" si="494"/>
        <v>630.38150594451781</v>
      </c>
      <c r="O5748" s="43"/>
      <c r="P5748" s="43"/>
      <c r="X5748" s="37">
        <f t="shared" si="490"/>
        <v>5751</v>
      </c>
      <c r="Y5748" s="38">
        <f t="shared" si="491"/>
        <v>630.54999999999995</v>
      </c>
    </row>
    <row r="5749" spans="1:25" x14ac:dyDescent="0.2">
      <c r="A5749" s="37">
        <f t="shared" si="492"/>
        <v>5747</v>
      </c>
      <c r="B5749" s="38">
        <v>630.35</v>
      </c>
      <c r="H5749" s="37">
        <f t="shared" si="493"/>
        <v>5747</v>
      </c>
      <c r="I5749" s="42">
        <f t="shared" si="494"/>
        <v>630.43143989431962</v>
      </c>
      <c r="O5749" s="43"/>
      <c r="P5749" s="43"/>
      <c r="X5749" s="37">
        <f t="shared" si="490"/>
        <v>5752</v>
      </c>
      <c r="Y5749" s="38">
        <f t="shared" si="491"/>
        <v>630.6</v>
      </c>
    </row>
    <row r="5750" spans="1:25" x14ac:dyDescent="0.2">
      <c r="A5750" s="37">
        <f t="shared" si="492"/>
        <v>5748</v>
      </c>
      <c r="B5750" s="38">
        <v>630.4</v>
      </c>
      <c r="H5750" s="37">
        <f t="shared" si="493"/>
        <v>5748</v>
      </c>
      <c r="I5750" s="42">
        <f t="shared" si="494"/>
        <v>630.48137384412144</v>
      </c>
      <c r="O5750" s="43"/>
      <c r="P5750" s="43"/>
      <c r="X5750" s="37">
        <f t="shared" si="490"/>
        <v>5753</v>
      </c>
      <c r="Y5750" s="38">
        <f t="shared" si="491"/>
        <v>630.65</v>
      </c>
    </row>
    <row r="5751" spans="1:25" x14ac:dyDescent="0.2">
      <c r="A5751" s="37">
        <f t="shared" si="492"/>
        <v>5749</v>
      </c>
      <c r="B5751" s="38">
        <v>630.45000000000005</v>
      </c>
      <c r="H5751" s="37">
        <f t="shared" si="493"/>
        <v>5749</v>
      </c>
      <c r="I5751" s="42">
        <f t="shared" si="494"/>
        <v>630.53130779392336</v>
      </c>
      <c r="O5751" s="43"/>
      <c r="P5751" s="43"/>
      <c r="X5751" s="37">
        <f t="shared" si="490"/>
        <v>5754</v>
      </c>
      <c r="Y5751" s="38">
        <f t="shared" si="491"/>
        <v>630.70000000000005</v>
      </c>
    </row>
    <row r="5752" spans="1:25" x14ac:dyDescent="0.2">
      <c r="A5752" s="37">
        <f t="shared" si="492"/>
        <v>5750</v>
      </c>
      <c r="B5752" s="38">
        <v>630.5</v>
      </c>
      <c r="H5752" s="37">
        <f t="shared" si="493"/>
        <v>5750</v>
      </c>
      <c r="I5752" s="42">
        <f t="shared" si="494"/>
        <v>630.58124174372517</v>
      </c>
      <c r="O5752" s="43"/>
      <c r="P5752" s="43"/>
      <c r="X5752" s="37">
        <f t="shared" si="490"/>
        <v>5755</v>
      </c>
      <c r="Y5752" s="38">
        <f t="shared" si="491"/>
        <v>630.75</v>
      </c>
    </row>
    <row r="5753" spans="1:25" x14ac:dyDescent="0.2">
      <c r="A5753" s="37">
        <f t="shared" si="492"/>
        <v>5751</v>
      </c>
      <c r="B5753" s="38">
        <v>630.54999999999995</v>
      </c>
      <c r="H5753" s="37">
        <f t="shared" si="493"/>
        <v>5751</v>
      </c>
      <c r="I5753" s="42">
        <f t="shared" si="494"/>
        <v>630.63117569352698</v>
      </c>
      <c r="O5753" s="43"/>
      <c r="P5753" s="43"/>
      <c r="X5753" s="37">
        <f t="shared" si="490"/>
        <v>5756</v>
      </c>
      <c r="Y5753" s="38">
        <f t="shared" si="491"/>
        <v>630.79999999999995</v>
      </c>
    </row>
    <row r="5754" spans="1:25" x14ac:dyDescent="0.2">
      <c r="A5754" s="37">
        <f t="shared" si="492"/>
        <v>5752</v>
      </c>
      <c r="B5754" s="38">
        <v>630.6</v>
      </c>
      <c r="H5754" s="37">
        <f t="shared" si="493"/>
        <v>5752</v>
      </c>
      <c r="I5754" s="42">
        <f t="shared" si="494"/>
        <v>630.68110964332891</v>
      </c>
      <c r="O5754" s="43"/>
      <c r="P5754" s="43"/>
      <c r="X5754" s="37">
        <f t="shared" si="490"/>
        <v>5757</v>
      </c>
      <c r="Y5754" s="38">
        <f t="shared" si="491"/>
        <v>630.85</v>
      </c>
    </row>
    <row r="5755" spans="1:25" x14ac:dyDescent="0.2">
      <c r="A5755" s="37">
        <f t="shared" si="492"/>
        <v>5753</v>
      </c>
      <c r="B5755" s="38">
        <v>630.65</v>
      </c>
      <c r="H5755" s="37">
        <f t="shared" si="493"/>
        <v>5753</v>
      </c>
      <c r="I5755" s="42">
        <f t="shared" si="494"/>
        <v>630.73104359313072</v>
      </c>
      <c r="O5755" s="43"/>
      <c r="P5755" s="43"/>
      <c r="X5755" s="37">
        <f t="shared" si="490"/>
        <v>5758</v>
      </c>
      <c r="Y5755" s="38">
        <f t="shared" si="491"/>
        <v>630.9</v>
      </c>
    </row>
    <row r="5756" spans="1:25" x14ac:dyDescent="0.2">
      <c r="A5756" s="37">
        <f t="shared" si="492"/>
        <v>5754</v>
      </c>
      <c r="B5756" s="38">
        <v>630.70000000000005</v>
      </c>
      <c r="H5756" s="37">
        <f t="shared" si="493"/>
        <v>5754</v>
      </c>
      <c r="I5756" s="42">
        <f t="shared" si="494"/>
        <v>630.78097754293253</v>
      </c>
      <c r="O5756" s="43"/>
      <c r="P5756" s="43"/>
      <c r="X5756" s="37">
        <f t="shared" si="490"/>
        <v>5759</v>
      </c>
      <c r="Y5756" s="38">
        <f t="shared" si="491"/>
        <v>630.95000000000005</v>
      </c>
    </row>
    <row r="5757" spans="1:25" x14ac:dyDescent="0.2">
      <c r="A5757" s="37">
        <f t="shared" si="492"/>
        <v>5755</v>
      </c>
      <c r="B5757" s="38">
        <v>630.75</v>
      </c>
      <c r="H5757" s="37">
        <f t="shared" si="493"/>
        <v>5755</v>
      </c>
      <c r="I5757" s="42">
        <f t="shared" si="494"/>
        <v>630.83091149273446</v>
      </c>
      <c r="O5757" s="43"/>
      <c r="P5757" s="43"/>
      <c r="X5757" s="37">
        <f t="shared" si="490"/>
        <v>5760</v>
      </c>
      <c r="Y5757" s="38">
        <f t="shared" si="491"/>
        <v>631</v>
      </c>
    </row>
    <row r="5758" spans="1:25" x14ac:dyDescent="0.2">
      <c r="A5758" s="37">
        <f t="shared" si="492"/>
        <v>5756</v>
      </c>
      <c r="B5758" s="38">
        <v>630.79999999999995</v>
      </c>
      <c r="H5758" s="37">
        <f t="shared" si="493"/>
        <v>5756</v>
      </c>
      <c r="I5758" s="42">
        <f t="shared" si="494"/>
        <v>630.88084544253627</v>
      </c>
      <c r="O5758" s="43"/>
      <c r="P5758" s="43"/>
      <c r="X5758" s="37">
        <f t="shared" si="490"/>
        <v>5761</v>
      </c>
      <c r="Y5758" s="38">
        <f t="shared" si="491"/>
        <v>631.04999999999995</v>
      </c>
    </row>
    <row r="5759" spans="1:25" x14ac:dyDescent="0.2">
      <c r="A5759" s="37">
        <f t="shared" si="492"/>
        <v>5757</v>
      </c>
      <c r="B5759" s="38">
        <v>630.85</v>
      </c>
      <c r="H5759" s="37">
        <f t="shared" si="493"/>
        <v>5757</v>
      </c>
      <c r="I5759" s="42">
        <f t="shared" si="494"/>
        <v>630.93077939233808</v>
      </c>
      <c r="O5759" s="43"/>
      <c r="P5759" s="43"/>
      <c r="X5759" s="37">
        <f t="shared" si="490"/>
        <v>5762</v>
      </c>
      <c r="Y5759" s="38">
        <f t="shared" si="491"/>
        <v>631.1</v>
      </c>
    </row>
    <row r="5760" spans="1:25" x14ac:dyDescent="0.2">
      <c r="A5760" s="37">
        <f t="shared" si="492"/>
        <v>5758</v>
      </c>
      <c r="B5760" s="38">
        <v>630.9</v>
      </c>
      <c r="H5760" s="37">
        <f t="shared" si="493"/>
        <v>5758</v>
      </c>
      <c r="I5760" s="42">
        <f t="shared" si="494"/>
        <v>630.98071334214001</v>
      </c>
      <c r="O5760" s="43"/>
      <c r="P5760" s="43"/>
      <c r="X5760" s="37">
        <f t="shared" si="490"/>
        <v>5763</v>
      </c>
      <c r="Y5760" s="38">
        <f t="shared" si="491"/>
        <v>631.15</v>
      </c>
    </row>
    <row r="5761" spans="1:25" x14ac:dyDescent="0.2">
      <c r="A5761" s="37">
        <f t="shared" si="492"/>
        <v>5759</v>
      </c>
      <c r="B5761" s="38">
        <v>630.95000000000005</v>
      </c>
      <c r="H5761" s="37">
        <f t="shared" si="493"/>
        <v>5759</v>
      </c>
      <c r="I5761" s="42">
        <f t="shared" si="494"/>
        <v>631.03064729194182</v>
      </c>
      <c r="O5761" s="43"/>
      <c r="P5761" s="43"/>
      <c r="X5761" s="37">
        <f t="shared" si="490"/>
        <v>5764</v>
      </c>
      <c r="Y5761" s="38">
        <f t="shared" si="491"/>
        <v>631.20000000000005</v>
      </c>
    </row>
    <row r="5762" spans="1:25" x14ac:dyDescent="0.2">
      <c r="A5762" s="37">
        <f t="shared" si="492"/>
        <v>5760</v>
      </c>
      <c r="B5762" s="38">
        <v>631</v>
      </c>
      <c r="H5762" s="37">
        <f t="shared" si="493"/>
        <v>5760</v>
      </c>
      <c r="I5762" s="42">
        <f t="shared" si="494"/>
        <v>631.08058124174363</v>
      </c>
      <c r="O5762" s="43"/>
      <c r="P5762" s="43"/>
      <c r="X5762" s="37">
        <f t="shared" si="490"/>
        <v>5765</v>
      </c>
      <c r="Y5762" s="38">
        <f t="shared" si="491"/>
        <v>631.25</v>
      </c>
    </row>
    <row r="5763" spans="1:25" x14ac:dyDescent="0.2">
      <c r="A5763" s="37">
        <f t="shared" si="492"/>
        <v>5761</v>
      </c>
      <c r="B5763" s="38">
        <v>631.04999999999995</v>
      </c>
      <c r="H5763" s="37">
        <f t="shared" si="493"/>
        <v>5761</v>
      </c>
      <c r="I5763" s="42">
        <f t="shared" si="494"/>
        <v>631.13051519154556</v>
      </c>
      <c r="O5763" s="43"/>
      <c r="P5763" s="43"/>
      <c r="X5763" s="37">
        <f t="shared" si="490"/>
        <v>5766</v>
      </c>
      <c r="Y5763" s="38">
        <f t="shared" si="491"/>
        <v>631.29999999999995</v>
      </c>
    </row>
    <row r="5764" spans="1:25" x14ac:dyDescent="0.2">
      <c r="A5764" s="37">
        <f t="shared" si="492"/>
        <v>5762</v>
      </c>
      <c r="B5764" s="38">
        <v>631.1</v>
      </c>
      <c r="H5764" s="37">
        <f t="shared" si="493"/>
        <v>5762</v>
      </c>
      <c r="I5764" s="42">
        <f t="shared" si="494"/>
        <v>631.18044914134737</v>
      </c>
      <c r="O5764" s="43"/>
      <c r="P5764" s="43"/>
      <c r="X5764" s="37">
        <f t="shared" ref="X5764:X5827" si="495">X5763+1</f>
        <v>5767</v>
      </c>
      <c r="Y5764" s="38">
        <f t="shared" si="491"/>
        <v>631.35</v>
      </c>
    </row>
    <row r="5765" spans="1:25" x14ac:dyDescent="0.2">
      <c r="A5765" s="37">
        <f t="shared" si="492"/>
        <v>5763</v>
      </c>
      <c r="B5765" s="38">
        <v>631.15</v>
      </c>
      <c r="H5765" s="37">
        <f t="shared" si="493"/>
        <v>5763</v>
      </c>
      <c r="I5765" s="42">
        <f t="shared" si="494"/>
        <v>631.23038309114918</v>
      </c>
      <c r="O5765" s="43"/>
      <c r="P5765" s="43"/>
      <c r="X5765" s="37">
        <f t="shared" si="495"/>
        <v>5768</v>
      </c>
      <c r="Y5765" s="38">
        <f t="shared" si="491"/>
        <v>631.4</v>
      </c>
    </row>
    <row r="5766" spans="1:25" x14ac:dyDescent="0.2">
      <c r="A5766" s="37">
        <f t="shared" si="492"/>
        <v>5764</v>
      </c>
      <c r="B5766" s="38">
        <v>631.20000000000005</v>
      </c>
      <c r="H5766" s="37">
        <f t="shared" si="493"/>
        <v>5764</v>
      </c>
      <c r="I5766" s="42">
        <f t="shared" si="494"/>
        <v>631.2803170409511</v>
      </c>
      <c r="O5766" s="43"/>
      <c r="P5766" s="43"/>
      <c r="X5766" s="37">
        <f t="shared" si="495"/>
        <v>5769</v>
      </c>
      <c r="Y5766" s="38">
        <f t="shared" ref="Y5766:Y5829" si="496">SUM(Y$4997+((Y$5997-Y$4997)*((X5766-X$4997)/(X$5997-X$4997))))</f>
        <v>631.45000000000005</v>
      </c>
    </row>
    <row r="5767" spans="1:25" x14ac:dyDescent="0.2">
      <c r="A5767" s="37">
        <f t="shared" si="492"/>
        <v>5765</v>
      </c>
      <c r="B5767" s="38">
        <v>631.25</v>
      </c>
      <c r="H5767" s="37">
        <f t="shared" si="493"/>
        <v>5765</v>
      </c>
      <c r="I5767" s="42">
        <f t="shared" si="494"/>
        <v>631.33025099075292</v>
      </c>
      <c r="O5767" s="43"/>
      <c r="P5767" s="43"/>
      <c r="X5767" s="37">
        <f t="shared" si="495"/>
        <v>5770</v>
      </c>
      <c r="Y5767" s="38">
        <f t="shared" si="496"/>
        <v>631.5</v>
      </c>
    </row>
    <row r="5768" spans="1:25" x14ac:dyDescent="0.2">
      <c r="A5768" s="37">
        <f t="shared" si="492"/>
        <v>5766</v>
      </c>
      <c r="B5768" s="38">
        <v>631.29999999999995</v>
      </c>
      <c r="H5768" s="37">
        <f t="shared" si="493"/>
        <v>5766</v>
      </c>
      <c r="I5768" s="42">
        <f t="shared" si="494"/>
        <v>631.38018494055473</v>
      </c>
      <c r="O5768" s="43"/>
      <c r="P5768" s="43"/>
      <c r="X5768" s="37">
        <f t="shared" si="495"/>
        <v>5771</v>
      </c>
      <c r="Y5768" s="38">
        <f t="shared" si="496"/>
        <v>631.54999999999995</v>
      </c>
    </row>
    <row r="5769" spans="1:25" x14ac:dyDescent="0.2">
      <c r="A5769" s="37">
        <f t="shared" ref="A5769:A5832" si="497">A5768+1</f>
        <v>5767</v>
      </c>
      <c r="B5769" s="38">
        <v>631.35</v>
      </c>
      <c r="H5769" s="37">
        <f t="shared" ref="H5769:H5832" si="498">H5768+1</f>
        <v>5767</v>
      </c>
      <c r="I5769" s="42">
        <f t="shared" si="494"/>
        <v>631.43011889035665</v>
      </c>
      <c r="O5769" s="43"/>
      <c r="P5769" s="43"/>
      <c r="X5769" s="37">
        <f t="shared" si="495"/>
        <v>5772</v>
      </c>
      <c r="Y5769" s="38">
        <f t="shared" si="496"/>
        <v>631.6</v>
      </c>
    </row>
    <row r="5770" spans="1:25" x14ac:dyDescent="0.2">
      <c r="A5770" s="37">
        <f t="shared" si="497"/>
        <v>5768</v>
      </c>
      <c r="B5770" s="38">
        <v>631.4</v>
      </c>
      <c r="H5770" s="37">
        <f t="shared" si="498"/>
        <v>5768</v>
      </c>
      <c r="I5770" s="42">
        <f t="shared" si="494"/>
        <v>631.48005284015846</v>
      </c>
      <c r="O5770" s="43"/>
      <c r="P5770" s="43"/>
      <c r="X5770" s="37">
        <f t="shared" si="495"/>
        <v>5773</v>
      </c>
      <c r="Y5770" s="38">
        <f t="shared" si="496"/>
        <v>631.65</v>
      </c>
    </row>
    <row r="5771" spans="1:25" x14ac:dyDescent="0.2">
      <c r="A5771" s="37">
        <f t="shared" si="497"/>
        <v>5769</v>
      </c>
      <c r="B5771" s="38">
        <v>631.45000000000005</v>
      </c>
      <c r="H5771" s="37">
        <f t="shared" si="498"/>
        <v>5769</v>
      </c>
      <c r="I5771" s="42">
        <f t="shared" si="494"/>
        <v>631.52998678996028</v>
      </c>
      <c r="O5771" s="43"/>
      <c r="P5771" s="43"/>
      <c r="X5771" s="37">
        <f t="shared" si="495"/>
        <v>5774</v>
      </c>
      <c r="Y5771" s="38">
        <f t="shared" si="496"/>
        <v>631.70000000000005</v>
      </c>
    </row>
    <row r="5772" spans="1:25" x14ac:dyDescent="0.2">
      <c r="A5772" s="37">
        <f t="shared" si="497"/>
        <v>5770</v>
      </c>
      <c r="B5772" s="38">
        <v>631.5</v>
      </c>
      <c r="H5772" s="37">
        <f t="shared" si="498"/>
        <v>5770</v>
      </c>
      <c r="I5772" s="42">
        <f t="shared" ref="I5772:I5835" si="499">SUM($F$49+(($F$50-$F$49)*((H5772-$E$49)/($E$50-$E$49))))</f>
        <v>631.5799207397622</v>
      </c>
      <c r="O5772" s="43"/>
      <c r="P5772" s="43"/>
      <c r="X5772" s="37">
        <f t="shared" si="495"/>
        <v>5775</v>
      </c>
      <c r="Y5772" s="38">
        <f t="shared" si="496"/>
        <v>631.75</v>
      </c>
    </row>
    <row r="5773" spans="1:25" x14ac:dyDescent="0.2">
      <c r="A5773" s="37">
        <f t="shared" si="497"/>
        <v>5771</v>
      </c>
      <c r="B5773" s="38">
        <v>631.54999999999995</v>
      </c>
      <c r="H5773" s="37">
        <f t="shared" si="498"/>
        <v>5771</v>
      </c>
      <c r="I5773" s="42">
        <f t="shared" si="499"/>
        <v>631.62985468956401</v>
      </c>
      <c r="O5773" s="43"/>
      <c r="P5773" s="43"/>
      <c r="X5773" s="37">
        <f t="shared" si="495"/>
        <v>5776</v>
      </c>
      <c r="Y5773" s="38">
        <f t="shared" si="496"/>
        <v>631.79999999999995</v>
      </c>
    </row>
    <row r="5774" spans="1:25" x14ac:dyDescent="0.2">
      <c r="A5774" s="37">
        <f t="shared" si="497"/>
        <v>5772</v>
      </c>
      <c r="B5774" s="38">
        <v>631.6</v>
      </c>
      <c r="H5774" s="37">
        <f t="shared" si="498"/>
        <v>5772</v>
      </c>
      <c r="I5774" s="42">
        <f t="shared" si="499"/>
        <v>631.67978863936582</v>
      </c>
      <c r="O5774" s="43"/>
      <c r="P5774" s="43"/>
      <c r="X5774" s="37">
        <f t="shared" si="495"/>
        <v>5777</v>
      </c>
      <c r="Y5774" s="38">
        <f t="shared" si="496"/>
        <v>631.85</v>
      </c>
    </row>
    <row r="5775" spans="1:25" x14ac:dyDescent="0.2">
      <c r="A5775" s="37">
        <f t="shared" si="497"/>
        <v>5773</v>
      </c>
      <c r="B5775" s="38">
        <v>631.65</v>
      </c>
      <c r="H5775" s="37">
        <f t="shared" si="498"/>
        <v>5773</v>
      </c>
      <c r="I5775" s="42">
        <f t="shared" si="499"/>
        <v>631.72972258916775</v>
      </c>
      <c r="O5775" s="43"/>
      <c r="P5775" s="43"/>
      <c r="X5775" s="37">
        <f t="shared" si="495"/>
        <v>5778</v>
      </c>
      <c r="Y5775" s="38">
        <f t="shared" si="496"/>
        <v>631.9</v>
      </c>
    </row>
    <row r="5776" spans="1:25" x14ac:dyDescent="0.2">
      <c r="A5776" s="37">
        <f t="shared" si="497"/>
        <v>5774</v>
      </c>
      <c r="B5776" s="38">
        <v>631.70000000000005</v>
      </c>
      <c r="H5776" s="37">
        <f t="shared" si="498"/>
        <v>5774</v>
      </c>
      <c r="I5776" s="42">
        <f t="shared" si="499"/>
        <v>631.77965653896956</v>
      </c>
      <c r="O5776" s="43"/>
      <c r="P5776" s="43"/>
      <c r="X5776" s="37">
        <f t="shared" si="495"/>
        <v>5779</v>
      </c>
      <c r="Y5776" s="38">
        <f t="shared" si="496"/>
        <v>631.95000000000005</v>
      </c>
    </row>
    <row r="5777" spans="1:25" x14ac:dyDescent="0.2">
      <c r="A5777" s="37">
        <f t="shared" si="497"/>
        <v>5775</v>
      </c>
      <c r="B5777" s="38">
        <v>631.75</v>
      </c>
      <c r="H5777" s="37">
        <f t="shared" si="498"/>
        <v>5775</v>
      </c>
      <c r="I5777" s="42">
        <f t="shared" si="499"/>
        <v>631.82959048877137</v>
      </c>
      <c r="O5777" s="43"/>
      <c r="P5777" s="43"/>
      <c r="X5777" s="37">
        <f t="shared" si="495"/>
        <v>5780</v>
      </c>
      <c r="Y5777" s="38">
        <f t="shared" si="496"/>
        <v>632</v>
      </c>
    </row>
    <row r="5778" spans="1:25" x14ac:dyDescent="0.2">
      <c r="A5778" s="37">
        <f t="shared" si="497"/>
        <v>5776</v>
      </c>
      <c r="B5778" s="38">
        <v>631.79999999999995</v>
      </c>
      <c r="H5778" s="37">
        <f t="shared" si="498"/>
        <v>5776</v>
      </c>
      <c r="I5778" s="42">
        <f t="shared" si="499"/>
        <v>631.8795244385733</v>
      </c>
      <c r="O5778" s="43"/>
      <c r="P5778" s="43"/>
      <c r="X5778" s="37">
        <f t="shared" si="495"/>
        <v>5781</v>
      </c>
      <c r="Y5778" s="38">
        <f t="shared" si="496"/>
        <v>632.04999999999995</v>
      </c>
    </row>
    <row r="5779" spans="1:25" x14ac:dyDescent="0.2">
      <c r="A5779" s="37">
        <f t="shared" si="497"/>
        <v>5777</v>
      </c>
      <c r="B5779" s="38">
        <v>631.85</v>
      </c>
      <c r="H5779" s="37">
        <f t="shared" si="498"/>
        <v>5777</v>
      </c>
      <c r="I5779" s="42">
        <f t="shared" si="499"/>
        <v>631.92945838837511</v>
      </c>
      <c r="O5779" s="43"/>
      <c r="P5779" s="43"/>
      <c r="X5779" s="37">
        <f t="shared" si="495"/>
        <v>5782</v>
      </c>
      <c r="Y5779" s="38">
        <f t="shared" si="496"/>
        <v>632.1</v>
      </c>
    </row>
    <row r="5780" spans="1:25" x14ac:dyDescent="0.2">
      <c r="A5780" s="37">
        <f t="shared" si="497"/>
        <v>5778</v>
      </c>
      <c r="B5780" s="38">
        <v>631.9</v>
      </c>
      <c r="H5780" s="37">
        <f t="shared" si="498"/>
        <v>5778</v>
      </c>
      <c r="I5780" s="42">
        <f t="shared" si="499"/>
        <v>631.97939233817692</v>
      </c>
      <c r="O5780" s="43"/>
      <c r="P5780" s="43"/>
      <c r="X5780" s="37">
        <f t="shared" si="495"/>
        <v>5783</v>
      </c>
      <c r="Y5780" s="38">
        <f t="shared" si="496"/>
        <v>632.15</v>
      </c>
    </row>
    <row r="5781" spans="1:25" x14ac:dyDescent="0.2">
      <c r="A5781" s="37">
        <f t="shared" si="497"/>
        <v>5779</v>
      </c>
      <c r="B5781" s="38">
        <v>631.95000000000005</v>
      </c>
      <c r="H5781" s="37">
        <f t="shared" si="498"/>
        <v>5779</v>
      </c>
      <c r="I5781" s="42">
        <f t="shared" si="499"/>
        <v>632.02932628797885</v>
      </c>
      <c r="O5781" s="43"/>
      <c r="P5781" s="43"/>
      <c r="X5781" s="37">
        <f t="shared" si="495"/>
        <v>5784</v>
      </c>
      <c r="Y5781" s="38">
        <f t="shared" si="496"/>
        <v>632.20000000000005</v>
      </c>
    </row>
    <row r="5782" spans="1:25" x14ac:dyDescent="0.2">
      <c r="A5782" s="37">
        <f t="shared" si="497"/>
        <v>5780</v>
      </c>
      <c r="B5782" s="38">
        <v>632</v>
      </c>
      <c r="H5782" s="37">
        <f t="shared" si="498"/>
        <v>5780</v>
      </c>
      <c r="I5782" s="42">
        <f t="shared" si="499"/>
        <v>632.07926023778066</v>
      </c>
      <c r="O5782" s="43"/>
      <c r="P5782" s="43"/>
      <c r="X5782" s="37">
        <f t="shared" si="495"/>
        <v>5785</v>
      </c>
      <c r="Y5782" s="38">
        <f t="shared" si="496"/>
        <v>632.25</v>
      </c>
    </row>
    <row r="5783" spans="1:25" x14ac:dyDescent="0.2">
      <c r="A5783" s="37">
        <f t="shared" si="497"/>
        <v>5781</v>
      </c>
      <c r="B5783" s="38">
        <v>632.04999999999995</v>
      </c>
      <c r="H5783" s="37">
        <f t="shared" si="498"/>
        <v>5781</v>
      </c>
      <c r="I5783" s="42">
        <f t="shared" si="499"/>
        <v>632.12919418758247</v>
      </c>
      <c r="O5783" s="43"/>
      <c r="P5783" s="43"/>
      <c r="X5783" s="37">
        <f t="shared" si="495"/>
        <v>5786</v>
      </c>
      <c r="Y5783" s="38">
        <f t="shared" si="496"/>
        <v>632.29999999999995</v>
      </c>
    </row>
    <row r="5784" spans="1:25" x14ac:dyDescent="0.2">
      <c r="A5784" s="37">
        <f t="shared" si="497"/>
        <v>5782</v>
      </c>
      <c r="B5784" s="38">
        <v>632.1</v>
      </c>
      <c r="H5784" s="37">
        <f t="shared" si="498"/>
        <v>5782</v>
      </c>
      <c r="I5784" s="42">
        <f t="shared" si="499"/>
        <v>632.1791281373844</v>
      </c>
      <c r="O5784" s="43"/>
      <c r="P5784" s="43"/>
      <c r="X5784" s="37">
        <f t="shared" si="495"/>
        <v>5787</v>
      </c>
      <c r="Y5784" s="38">
        <f t="shared" si="496"/>
        <v>632.35</v>
      </c>
    </row>
    <row r="5785" spans="1:25" x14ac:dyDescent="0.2">
      <c r="A5785" s="37">
        <f t="shared" si="497"/>
        <v>5783</v>
      </c>
      <c r="B5785" s="38">
        <v>632.15</v>
      </c>
      <c r="H5785" s="37">
        <f t="shared" si="498"/>
        <v>5783</v>
      </c>
      <c r="I5785" s="42">
        <f t="shared" si="499"/>
        <v>632.22906208718621</v>
      </c>
      <c r="O5785" s="43"/>
      <c r="P5785" s="43"/>
      <c r="X5785" s="37">
        <f t="shared" si="495"/>
        <v>5788</v>
      </c>
      <c r="Y5785" s="38">
        <f t="shared" si="496"/>
        <v>632.4</v>
      </c>
    </row>
    <row r="5786" spans="1:25" x14ac:dyDescent="0.2">
      <c r="A5786" s="37">
        <f t="shared" si="497"/>
        <v>5784</v>
      </c>
      <c r="B5786" s="38">
        <v>632.20000000000005</v>
      </c>
      <c r="H5786" s="37">
        <f t="shared" si="498"/>
        <v>5784</v>
      </c>
      <c r="I5786" s="42">
        <f t="shared" si="499"/>
        <v>632.27899603698802</v>
      </c>
      <c r="O5786" s="43"/>
      <c r="P5786" s="43"/>
      <c r="X5786" s="37">
        <f t="shared" si="495"/>
        <v>5789</v>
      </c>
      <c r="Y5786" s="38">
        <f t="shared" si="496"/>
        <v>632.45000000000005</v>
      </c>
    </row>
    <row r="5787" spans="1:25" x14ac:dyDescent="0.2">
      <c r="A5787" s="37">
        <f t="shared" si="497"/>
        <v>5785</v>
      </c>
      <c r="B5787" s="38">
        <v>632.25</v>
      </c>
      <c r="H5787" s="37">
        <f t="shared" si="498"/>
        <v>5785</v>
      </c>
      <c r="I5787" s="42">
        <f t="shared" si="499"/>
        <v>632.32892998678994</v>
      </c>
      <c r="O5787" s="43"/>
      <c r="P5787" s="43"/>
      <c r="X5787" s="37">
        <f t="shared" si="495"/>
        <v>5790</v>
      </c>
      <c r="Y5787" s="38">
        <f t="shared" si="496"/>
        <v>632.5</v>
      </c>
    </row>
    <row r="5788" spans="1:25" x14ac:dyDescent="0.2">
      <c r="A5788" s="37">
        <f t="shared" si="497"/>
        <v>5786</v>
      </c>
      <c r="B5788" s="38">
        <v>632.29999999999995</v>
      </c>
      <c r="H5788" s="37">
        <f t="shared" si="498"/>
        <v>5786</v>
      </c>
      <c r="I5788" s="42">
        <f t="shared" si="499"/>
        <v>632.37886393659176</v>
      </c>
      <c r="O5788" s="43"/>
      <c r="P5788" s="43"/>
      <c r="X5788" s="37">
        <f t="shared" si="495"/>
        <v>5791</v>
      </c>
      <c r="Y5788" s="38">
        <f t="shared" si="496"/>
        <v>632.54999999999995</v>
      </c>
    </row>
    <row r="5789" spans="1:25" x14ac:dyDescent="0.2">
      <c r="A5789" s="37">
        <f t="shared" si="497"/>
        <v>5787</v>
      </c>
      <c r="B5789" s="38">
        <v>632.35</v>
      </c>
      <c r="H5789" s="37">
        <f t="shared" si="498"/>
        <v>5787</v>
      </c>
      <c r="I5789" s="42">
        <f t="shared" si="499"/>
        <v>632.42879788639357</v>
      </c>
      <c r="O5789" s="43"/>
      <c r="P5789" s="43"/>
      <c r="X5789" s="37">
        <f t="shared" si="495"/>
        <v>5792</v>
      </c>
      <c r="Y5789" s="38">
        <f t="shared" si="496"/>
        <v>632.6</v>
      </c>
    </row>
    <row r="5790" spans="1:25" x14ac:dyDescent="0.2">
      <c r="A5790" s="37">
        <f t="shared" si="497"/>
        <v>5788</v>
      </c>
      <c r="B5790" s="38">
        <v>632.4</v>
      </c>
      <c r="H5790" s="37">
        <f t="shared" si="498"/>
        <v>5788</v>
      </c>
      <c r="I5790" s="42">
        <f t="shared" si="499"/>
        <v>632.47873183619549</v>
      </c>
      <c r="O5790" s="43"/>
      <c r="P5790" s="43"/>
      <c r="X5790" s="37">
        <f t="shared" si="495"/>
        <v>5793</v>
      </c>
      <c r="Y5790" s="38">
        <f t="shared" si="496"/>
        <v>632.65</v>
      </c>
    </row>
    <row r="5791" spans="1:25" x14ac:dyDescent="0.2">
      <c r="A5791" s="37">
        <f t="shared" si="497"/>
        <v>5789</v>
      </c>
      <c r="B5791" s="38">
        <v>632.45000000000005</v>
      </c>
      <c r="H5791" s="37">
        <f t="shared" si="498"/>
        <v>5789</v>
      </c>
      <c r="I5791" s="42">
        <f t="shared" si="499"/>
        <v>632.5286657859973</v>
      </c>
      <c r="O5791" s="43"/>
      <c r="P5791" s="43"/>
      <c r="X5791" s="37">
        <f t="shared" si="495"/>
        <v>5794</v>
      </c>
      <c r="Y5791" s="38">
        <f t="shared" si="496"/>
        <v>632.70000000000005</v>
      </c>
    </row>
    <row r="5792" spans="1:25" x14ac:dyDescent="0.2">
      <c r="A5792" s="37">
        <f t="shared" si="497"/>
        <v>5790</v>
      </c>
      <c r="B5792" s="38">
        <v>632.5</v>
      </c>
      <c r="H5792" s="37">
        <f t="shared" si="498"/>
        <v>5790</v>
      </c>
      <c r="I5792" s="42">
        <f t="shared" si="499"/>
        <v>632.57859973579912</v>
      </c>
      <c r="O5792" s="43"/>
      <c r="P5792" s="43"/>
      <c r="X5792" s="37">
        <f t="shared" si="495"/>
        <v>5795</v>
      </c>
      <c r="Y5792" s="38">
        <f t="shared" si="496"/>
        <v>632.75</v>
      </c>
    </row>
    <row r="5793" spans="1:25" x14ac:dyDescent="0.2">
      <c r="A5793" s="37">
        <f t="shared" si="497"/>
        <v>5791</v>
      </c>
      <c r="B5793" s="38">
        <v>632.54999999999995</v>
      </c>
      <c r="H5793" s="37">
        <f t="shared" si="498"/>
        <v>5791</v>
      </c>
      <c r="I5793" s="42">
        <f t="shared" si="499"/>
        <v>632.62853368560104</v>
      </c>
      <c r="O5793" s="43"/>
      <c r="P5793" s="43"/>
      <c r="X5793" s="37">
        <f t="shared" si="495"/>
        <v>5796</v>
      </c>
      <c r="Y5793" s="38">
        <f t="shared" si="496"/>
        <v>632.79999999999995</v>
      </c>
    </row>
    <row r="5794" spans="1:25" x14ac:dyDescent="0.2">
      <c r="A5794" s="37">
        <f t="shared" si="497"/>
        <v>5792</v>
      </c>
      <c r="B5794" s="38">
        <v>632.6</v>
      </c>
      <c r="H5794" s="37">
        <f t="shared" si="498"/>
        <v>5792</v>
      </c>
      <c r="I5794" s="42">
        <f t="shared" si="499"/>
        <v>632.67846763540285</v>
      </c>
      <c r="O5794" s="43"/>
      <c r="P5794" s="43"/>
      <c r="X5794" s="37">
        <f t="shared" si="495"/>
        <v>5797</v>
      </c>
      <c r="Y5794" s="38">
        <f t="shared" si="496"/>
        <v>632.85</v>
      </c>
    </row>
    <row r="5795" spans="1:25" x14ac:dyDescent="0.2">
      <c r="A5795" s="37">
        <f t="shared" si="497"/>
        <v>5793</v>
      </c>
      <c r="B5795" s="38">
        <v>632.65</v>
      </c>
      <c r="H5795" s="37">
        <f t="shared" si="498"/>
        <v>5793</v>
      </c>
      <c r="I5795" s="42">
        <f t="shared" si="499"/>
        <v>632.72840158520467</v>
      </c>
      <c r="O5795" s="43"/>
      <c r="P5795" s="43"/>
      <c r="X5795" s="37">
        <f t="shared" si="495"/>
        <v>5798</v>
      </c>
      <c r="Y5795" s="38">
        <f t="shared" si="496"/>
        <v>632.9</v>
      </c>
    </row>
    <row r="5796" spans="1:25" x14ac:dyDescent="0.2">
      <c r="A5796" s="37">
        <f t="shared" si="497"/>
        <v>5794</v>
      </c>
      <c r="B5796" s="38">
        <v>632.70000000000005</v>
      </c>
      <c r="H5796" s="37">
        <f t="shared" si="498"/>
        <v>5794</v>
      </c>
      <c r="I5796" s="42">
        <f t="shared" si="499"/>
        <v>632.77833553500659</v>
      </c>
      <c r="O5796" s="43"/>
      <c r="P5796" s="43"/>
      <c r="X5796" s="37">
        <f t="shared" si="495"/>
        <v>5799</v>
      </c>
      <c r="Y5796" s="38">
        <f t="shared" si="496"/>
        <v>632.95000000000005</v>
      </c>
    </row>
    <row r="5797" spans="1:25" x14ac:dyDescent="0.2">
      <c r="A5797" s="37">
        <f t="shared" si="497"/>
        <v>5795</v>
      </c>
      <c r="B5797" s="38">
        <v>632.75</v>
      </c>
      <c r="H5797" s="37">
        <f t="shared" si="498"/>
        <v>5795</v>
      </c>
      <c r="I5797" s="42">
        <f t="shared" si="499"/>
        <v>632.8282694848084</v>
      </c>
      <c r="O5797" s="43"/>
      <c r="P5797" s="43"/>
      <c r="X5797" s="37">
        <f t="shared" si="495"/>
        <v>5800</v>
      </c>
      <c r="Y5797" s="38">
        <f t="shared" si="496"/>
        <v>633</v>
      </c>
    </row>
    <row r="5798" spans="1:25" x14ac:dyDescent="0.2">
      <c r="A5798" s="37">
        <f t="shared" si="497"/>
        <v>5796</v>
      </c>
      <c r="B5798" s="38">
        <v>632.79999999999995</v>
      </c>
      <c r="H5798" s="37">
        <f t="shared" si="498"/>
        <v>5796</v>
      </c>
      <c r="I5798" s="42">
        <f t="shared" si="499"/>
        <v>632.87820343461021</v>
      </c>
      <c r="O5798" s="43"/>
      <c r="P5798" s="43"/>
      <c r="X5798" s="37">
        <f t="shared" si="495"/>
        <v>5801</v>
      </c>
      <c r="Y5798" s="38">
        <f t="shared" si="496"/>
        <v>633.04999999999995</v>
      </c>
    </row>
    <row r="5799" spans="1:25" x14ac:dyDescent="0.2">
      <c r="A5799" s="37">
        <f t="shared" si="497"/>
        <v>5797</v>
      </c>
      <c r="B5799" s="38">
        <v>632.85</v>
      </c>
      <c r="H5799" s="37">
        <f t="shared" si="498"/>
        <v>5797</v>
      </c>
      <c r="I5799" s="42">
        <f t="shared" si="499"/>
        <v>632.92813738441214</v>
      </c>
      <c r="O5799" s="43"/>
      <c r="P5799" s="43"/>
      <c r="X5799" s="37">
        <f t="shared" si="495"/>
        <v>5802</v>
      </c>
      <c r="Y5799" s="38">
        <f t="shared" si="496"/>
        <v>633.1</v>
      </c>
    </row>
    <row r="5800" spans="1:25" x14ac:dyDescent="0.2">
      <c r="A5800" s="37">
        <f t="shared" si="497"/>
        <v>5798</v>
      </c>
      <c r="B5800" s="38">
        <v>632.9</v>
      </c>
      <c r="H5800" s="37">
        <f t="shared" si="498"/>
        <v>5798</v>
      </c>
      <c r="I5800" s="42">
        <f t="shared" si="499"/>
        <v>632.97807133421395</v>
      </c>
      <c r="O5800" s="43"/>
      <c r="P5800" s="43"/>
      <c r="X5800" s="37">
        <f t="shared" si="495"/>
        <v>5803</v>
      </c>
      <c r="Y5800" s="38">
        <f t="shared" si="496"/>
        <v>633.15</v>
      </c>
    </row>
    <row r="5801" spans="1:25" x14ac:dyDescent="0.2">
      <c r="A5801" s="37">
        <f t="shared" si="497"/>
        <v>5799</v>
      </c>
      <c r="B5801" s="38">
        <v>632.95000000000005</v>
      </c>
      <c r="H5801" s="37">
        <f t="shared" si="498"/>
        <v>5799</v>
      </c>
      <c r="I5801" s="42">
        <f t="shared" si="499"/>
        <v>633.02800528401576</v>
      </c>
      <c r="O5801" s="43"/>
      <c r="P5801" s="43"/>
      <c r="X5801" s="37">
        <f t="shared" si="495"/>
        <v>5804</v>
      </c>
      <c r="Y5801" s="38">
        <f t="shared" si="496"/>
        <v>633.20000000000005</v>
      </c>
    </row>
    <row r="5802" spans="1:25" x14ac:dyDescent="0.2">
      <c r="A5802" s="37">
        <f t="shared" si="497"/>
        <v>5800</v>
      </c>
      <c r="B5802" s="38">
        <v>633</v>
      </c>
      <c r="H5802" s="37">
        <f t="shared" si="498"/>
        <v>5800</v>
      </c>
      <c r="I5802" s="42">
        <f t="shared" si="499"/>
        <v>633.07793923381769</v>
      </c>
      <c r="O5802" s="43"/>
      <c r="P5802" s="43"/>
      <c r="X5802" s="37">
        <f t="shared" si="495"/>
        <v>5805</v>
      </c>
      <c r="Y5802" s="38">
        <f t="shared" si="496"/>
        <v>633.25</v>
      </c>
    </row>
    <row r="5803" spans="1:25" x14ac:dyDescent="0.2">
      <c r="A5803" s="37">
        <f t="shared" si="497"/>
        <v>5801</v>
      </c>
      <c r="B5803" s="38">
        <v>633.04999999999995</v>
      </c>
      <c r="H5803" s="37">
        <f t="shared" si="498"/>
        <v>5801</v>
      </c>
      <c r="I5803" s="42">
        <f t="shared" si="499"/>
        <v>633.1278731836195</v>
      </c>
      <c r="O5803" s="43"/>
      <c r="P5803" s="43"/>
      <c r="X5803" s="37">
        <f t="shared" si="495"/>
        <v>5806</v>
      </c>
      <c r="Y5803" s="38">
        <f t="shared" si="496"/>
        <v>633.29999999999995</v>
      </c>
    </row>
    <row r="5804" spans="1:25" x14ac:dyDescent="0.2">
      <c r="A5804" s="37">
        <f t="shared" si="497"/>
        <v>5802</v>
      </c>
      <c r="B5804" s="38">
        <v>633.1</v>
      </c>
      <c r="H5804" s="37">
        <f t="shared" si="498"/>
        <v>5802</v>
      </c>
      <c r="I5804" s="42">
        <f t="shared" si="499"/>
        <v>633.17780713342131</v>
      </c>
      <c r="O5804" s="43"/>
      <c r="P5804" s="43"/>
      <c r="X5804" s="37">
        <f t="shared" si="495"/>
        <v>5807</v>
      </c>
      <c r="Y5804" s="38">
        <f t="shared" si="496"/>
        <v>633.35</v>
      </c>
    </row>
    <row r="5805" spans="1:25" x14ac:dyDescent="0.2">
      <c r="A5805" s="37">
        <f t="shared" si="497"/>
        <v>5803</v>
      </c>
      <c r="B5805" s="38">
        <v>633.15</v>
      </c>
      <c r="H5805" s="37">
        <f t="shared" si="498"/>
        <v>5803</v>
      </c>
      <c r="I5805" s="42">
        <f t="shared" si="499"/>
        <v>633.22774108322324</v>
      </c>
      <c r="O5805" s="43"/>
      <c r="P5805" s="43"/>
      <c r="X5805" s="37">
        <f t="shared" si="495"/>
        <v>5808</v>
      </c>
      <c r="Y5805" s="38">
        <f t="shared" si="496"/>
        <v>633.4</v>
      </c>
    </row>
    <row r="5806" spans="1:25" x14ac:dyDescent="0.2">
      <c r="A5806" s="37">
        <f t="shared" si="497"/>
        <v>5804</v>
      </c>
      <c r="B5806" s="38">
        <v>633.20000000000005</v>
      </c>
      <c r="H5806" s="37">
        <f t="shared" si="498"/>
        <v>5804</v>
      </c>
      <c r="I5806" s="42">
        <f t="shared" si="499"/>
        <v>633.27767503302505</v>
      </c>
      <c r="O5806" s="43"/>
      <c r="P5806" s="43"/>
      <c r="X5806" s="37">
        <f t="shared" si="495"/>
        <v>5809</v>
      </c>
      <c r="Y5806" s="38">
        <f t="shared" si="496"/>
        <v>633.45000000000005</v>
      </c>
    </row>
    <row r="5807" spans="1:25" x14ac:dyDescent="0.2">
      <c r="A5807" s="37">
        <f t="shared" si="497"/>
        <v>5805</v>
      </c>
      <c r="B5807" s="38">
        <v>633.25</v>
      </c>
      <c r="H5807" s="37">
        <f t="shared" si="498"/>
        <v>5805</v>
      </c>
      <c r="I5807" s="42">
        <f t="shared" si="499"/>
        <v>633.32760898282686</v>
      </c>
      <c r="O5807" s="43"/>
      <c r="P5807" s="43"/>
      <c r="X5807" s="37">
        <f t="shared" si="495"/>
        <v>5810</v>
      </c>
      <c r="Y5807" s="38">
        <f t="shared" si="496"/>
        <v>633.5</v>
      </c>
    </row>
    <row r="5808" spans="1:25" x14ac:dyDescent="0.2">
      <c r="A5808" s="37">
        <f t="shared" si="497"/>
        <v>5806</v>
      </c>
      <c r="B5808" s="38">
        <v>633.29999999999995</v>
      </c>
      <c r="H5808" s="37">
        <f t="shared" si="498"/>
        <v>5806</v>
      </c>
      <c r="I5808" s="42">
        <f t="shared" si="499"/>
        <v>633.37754293262878</v>
      </c>
      <c r="O5808" s="43"/>
      <c r="P5808" s="43"/>
      <c r="X5808" s="37">
        <f t="shared" si="495"/>
        <v>5811</v>
      </c>
      <c r="Y5808" s="38">
        <f t="shared" si="496"/>
        <v>633.54999999999995</v>
      </c>
    </row>
    <row r="5809" spans="1:25" x14ac:dyDescent="0.2">
      <c r="A5809" s="37">
        <f t="shared" si="497"/>
        <v>5807</v>
      </c>
      <c r="B5809" s="38">
        <v>633.35</v>
      </c>
      <c r="H5809" s="37">
        <f t="shared" si="498"/>
        <v>5807</v>
      </c>
      <c r="I5809" s="42">
        <f t="shared" si="499"/>
        <v>633.4274768824306</v>
      </c>
      <c r="O5809" s="43"/>
      <c r="P5809" s="43"/>
      <c r="X5809" s="37">
        <f t="shared" si="495"/>
        <v>5812</v>
      </c>
      <c r="Y5809" s="38">
        <f t="shared" si="496"/>
        <v>633.6</v>
      </c>
    </row>
    <row r="5810" spans="1:25" x14ac:dyDescent="0.2">
      <c r="A5810" s="37">
        <f t="shared" si="497"/>
        <v>5808</v>
      </c>
      <c r="B5810" s="38">
        <v>633.4</v>
      </c>
      <c r="H5810" s="37">
        <f t="shared" si="498"/>
        <v>5808</v>
      </c>
      <c r="I5810" s="42">
        <f t="shared" si="499"/>
        <v>633.47741083223241</v>
      </c>
      <c r="O5810" s="43"/>
      <c r="P5810" s="43"/>
      <c r="X5810" s="37">
        <f t="shared" si="495"/>
        <v>5813</v>
      </c>
      <c r="Y5810" s="38">
        <f t="shared" si="496"/>
        <v>633.65</v>
      </c>
    </row>
    <row r="5811" spans="1:25" x14ac:dyDescent="0.2">
      <c r="A5811" s="37">
        <f t="shared" si="497"/>
        <v>5809</v>
      </c>
      <c r="B5811" s="38">
        <v>633.45000000000005</v>
      </c>
      <c r="H5811" s="37">
        <f t="shared" si="498"/>
        <v>5809</v>
      </c>
      <c r="I5811" s="42">
        <f t="shared" si="499"/>
        <v>633.52734478203433</v>
      </c>
      <c r="O5811" s="43"/>
      <c r="P5811" s="43"/>
      <c r="X5811" s="37">
        <f t="shared" si="495"/>
        <v>5814</v>
      </c>
      <c r="Y5811" s="38">
        <f t="shared" si="496"/>
        <v>633.70000000000005</v>
      </c>
    </row>
    <row r="5812" spans="1:25" x14ac:dyDescent="0.2">
      <c r="A5812" s="37">
        <f t="shared" si="497"/>
        <v>5810</v>
      </c>
      <c r="B5812" s="38">
        <v>633.5</v>
      </c>
      <c r="H5812" s="37">
        <f t="shared" si="498"/>
        <v>5810</v>
      </c>
      <c r="I5812" s="42">
        <f t="shared" si="499"/>
        <v>633.57727873183615</v>
      </c>
      <c r="O5812" s="43"/>
      <c r="P5812" s="43"/>
      <c r="X5812" s="37">
        <f t="shared" si="495"/>
        <v>5815</v>
      </c>
      <c r="Y5812" s="38">
        <f t="shared" si="496"/>
        <v>633.75</v>
      </c>
    </row>
    <row r="5813" spans="1:25" x14ac:dyDescent="0.2">
      <c r="A5813" s="37">
        <f t="shared" si="497"/>
        <v>5811</v>
      </c>
      <c r="B5813" s="38">
        <v>633.54999999999995</v>
      </c>
      <c r="H5813" s="37">
        <f t="shared" si="498"/>
        <v>5811</v>
      </c>
      <c r="I5813" s="42">
        <f t="shared" si="499"/>
        <v>633.62721268163796</v>
      </c>
      <c r="O5813" s="43"/>
      <c r="P5813" s="43"/>
      <c r="X5813" s="37">
        <f t="shared" si="495"/>
        <v>5816</v>
      </c>
      <c r="Y5813" s="38">
        <f t="shared" si="496"/>
        <v>633.79999999999995</v>
      </c>
    </row>
    <row r="5814" spans="1:25" x14ac:dyDescent="0.2">
      <c r="A5814" s="37">
        <f t="shared" si="497"/>
        <v>5812</v>
      </c>
      <c r="B5814" s="38">
        <v>633.6</v>
      </c>
      <c r="H5814" s="37">
        <f t="shared" si="498"/>
        <v>5812</v>
      </c>
      <c r="I5814" s="42">
        <f t="shared" si="499"/>
        <v>633.67714663143988</v>
      </c>
      <c r="O5814" s="43"/>
      <c r="P5814" s="43"/>
      <c r="X5814" s="37">
        <f t="shared" si="495"/>
        <v>5817</v>
      </c>
      <c r="Y5814" s="38">
        <f t="shared" si="496"/>
        <v>633.85</v>
      </c>
    </row>
    <row r="5815" spans="1:25" x14ac:dyDescent="0.2">
      <c r="A5815" s="37">
        <f t="shared" si="497"/>
        <v>5813</v>
      </c>
      <c r="B5815" s="38">
        <v>633.65</v>
      </c>
      <c r="H5815" s="37">
        <f t="shared" si="498"/>
        <v>5813</v>
      </c>
      <c r="I5815" s="42">
        <f t="shared" si="499"/>
        <v>633.72708058124169</v>
      </c>
      <c r="O5815" s="43"/>
      <c r="P5815" s="43"/>
      <c r="X5815" s="37">
        <f t="shared" si="495"/>
        <v>5818</v>
      </c>
      <c r="Y5815" s="38">
        <f t="shared" si="496"/>
        <v>633.9</v>
      </c>
    </row>
    <row r="5816" spans="1:25" x14ac:dyDescent="0.2">
      <c r="A5816" s="37">
        <f t="shared" si="497"/>
        <v>5814</v>
      </c>
      <c r="B5816" s="38">
        <v>633.70000000000005</v>
      </c>
      <c r="H5816" s="37">
        <f t="shared" si="498"/>
        <v>5814</v>
      </c>
      <c r="I5816" s="42">
        <f t="shared" si="499"/>
        <v>633.77701453104351</v>
      </c>
      <c r="O5816" s="43"/>
      <c r="P5816" s="43"/>
      <c r="X5816" s="37">
        <f t="shared" si="495"/>
        <v>5819</v>
      </c>
      <c r="Y5816" s="38">
        <f t="shared" si="496"/>
        <v>633.95000000000005</v>
      </c>
    </row>
    <row r="5817" spans="1:25" x14ac:dyDescent="0.2">
      <c r="A5817" s="37">
        <f t="shared" si="497"/>
        <v>5815</v>
      </c>
      <c r="B5817" s="38">
        <v>633.75</v>
      </c>
      <c r="H5817" s="37">
        <f t="shared" si="498"/>
        <v>5815</v>
      </c>
      <c r="I5817" s="42">
        <f t="shared" si="499"/>
        <v>633.82694848084543</v>
      </c>
      <c r="O5817" s="43"/>
      <c r="P5817" s="43"/>
      <c r="X5817" s="37">
        <f t="shared" si="495"/>
        <v>5820</v>
      </c>
      <c r="Y5817" s="38">
        <f t="shared" si="496"/>
        <v>634</v>
      </c>
    </row>
    <row r="5818" spans="1:25" x14ac:dyDescent="0.2">
      <c r="A5818" s="37">
        <f t="shared" si="497"/>
        <v>5816</v>
      </c>
      <c r="B5818" s="38">
        <v>633.79999999999995</v>
      </c>
      <c r="H5818" s="37">
        <f t="shared" si="498"/>
        <v>5816</v>
      </c>
      <c r="I5818" s="42">
        <f t="shared" si="499"/>
        <v>633.87688243064724</v>
      </c>
      <c r="O5818" s="43"/>
      <c r="P5818" s="43"/>
      <c r="X5818" s="37">
        <f t="shared" si="495"/>
        <v>5821</v>
      </c>
      <c r="Y5818" s="38">
        <f t="shared" si="496"/>
        <v>634.04999999999995</v>
      </c>
    </row>
    <row r="5819" spans="1:25" x14ac:dyDescent="0.2">
      <c r="A5819" s="37">
        <f t="shared" si="497"/>
        <v>5817</v>
      </c>
      <c r="B5819" s="38">
        <v>633.85</v>
      </c>
      <c r="H5819" s="37">
        <f t="shared" si="498"/>
        <v>5817</v>
      </c>
      <c r="I5819" s="42">
        <f t="shared" si="499"/>
        <v>633.92681638044905</v>
      </c>
      <c r="O5819" s="43"/>
      <c r="P5819" s="43"/>
      <c r="X5819" s="37">
        <f t="shared" si="495"/>
        <v>5822</v>
      </c>
      <c r="Y5819" s="38">
        <f t="shared" si="496"/>
        <v>634.1</v>
      </c>
    </row>
    <row r="5820" spans="1:25" x14ac:dyDescent="0.2">
      <c r="A5820" s="37">
        <f t="shared" si="497"/>
        <v>5818</v>
      </c>
      <c r="B5820" s="38">
        <v>633.9</v>
      </c>
      <c r="H5820" s="37">
        <f t="shared" si="498"/>
        <v>5818</v>
      </c>
      <c r="I5820" s="42">
        <f t="shared" si="499"/>
        <v>633.97675033025098</v>
      </c>
      <c r="O5820" s="43"/>
      <c r="P5820" s="43"/>
      <c r="X5820" s="37">
        <f t="shared" si="495"/>
        <v>5823</v>
      </c>
      <c r="Y5820" s="38">
        <f t="shared" si="496"/>
        <v>634.15</v>
      </c>
    </row>
    <row r="5821" spans="1:25" x14ac:dyDescent="0.2">
      <c r="A5821" s="37">
        <f t="shared" si="497"/>
        <v>5819</v>
      </c>
      <c r="B5821" s="38">
        <v>633.95000000000005</v>
      </c>
      <c r="H5821" s="37">
        <f t="shared" si="498"/>
        <v>5819</v>
      </c>
      <c r="I5821" s="42">
        <f t="shared" si="499"/>
        <v>634.02668428005279</v>
      </c>
      <c r="O5821" s="43"/>
      <c r="P5821" s="43"/>
      <c r="X5821" s="37">
        <f t="shared" si="495"/>
        <v>5824</v>
      </c>
      <c r="Y5821" s="38">
        <f t="shared" si="496"/>
        <v>634.20000000000005</v>
      </c>
    </row>
    <row r="5822" spans="1:25" x14ac:dyDescent="0.2">
      <c r="A5822" s="37">
        <f t="shared" si="497"/>
        <v>5820</v>
      </c>
      <c r="B5822" s="38">
        <v>634</v>
      </c>
      <c r="H5822" s="37">
        <f t="shared" si="498"/>
        <v>5820</v>
      </c>
      <c r="I5822" s="42">
        <f t="shared" si="499"/>
        <v>634.0766182298546</v>
      </c>
      <c r="O5822" s="43"/>
      <c r="P5822" s="43"/>
      <c r="X5822" s="37">
        <f t="shared" si="495"/>
        <v>5825</v>
      </c>
      <c r="Y5822" s="38">
        <f t="shared" si="496"/>
        <v>634.25</v>
      </c>
    </row>
    <row r="5823" spans="1:25" x14ac:dyDescent="0.2">
      <c r="A5823" s="37">
        <f t="shared" si="497"/>
        <v>5821</v>
      </c>
      <c r="B5823" s="38">
        <v>634.04999999999995</v>
      </c>
      <c r="H5823" s="37">
        <f t="shared" si="498"/>
        <v>5821</v>
      </c>
      <c r="I5823" s="42">
        <f t="shared" si="499"/>
        <v>634.12655217965653</v>
      </c>
      <c r="O5823" s="43"/>
      <c r="P5823" s="43"/>
      <c r="X5823" s="37">
        <f t="shared" si="495"/>
        <v>5826</v>
      </c>
      <c r="Y5823" s="38">
        <f t="shared" si="496"/>
        <v>634.29999999999995</v>
      </c>
    </row>
    <row r="5824" spans="1:25" x14ac:dyDescent="0.2">
      <c r="A5824" s="37">
        <f t="shared" si="497"/>
        <v>5822</v>
      </c>
      <c r="B5824" s="38">
        <v>634.1</v>
      </c>
      <c r="H5824" s="37">
        <f t="shared" si="498"/>
        <v>5822</v>
      </c>
      <c r="I5824" s="42">
        <f t="shared" si="499"/>
        <v>634.17648612945834</v>
      </c>
      <c r="O5824" s="43"/>
      <c r="P5824" s="43"/>
      <c r="X5824" s="37">
        <f t="shared" si="495"/>
        <v>5827</v>
      </c>
      <c r="Y5824" s="38">
        <f t="shared" si="496"/>
        <v>634.35</v>
      </c>
    </row>
    <row r="5825" spans="1:25" x14ac:dyDescent="0.2">
      <c r="A5825" s="37">
        <f t="shared" si="497"/>
        <v>5823</v>
      </c>
      <c r="B5825" s="38">
        <v>634.15</v>
      </c>
      <c r="H5825" s="37">
        <f t="shared" si="498"/>
        <v>5823</v>
      </c>
      <c r="I5825" s="42">
        <f t="shared" si="499"/>
        <v>634.22642007926015</v>
      </c>
      <c r="O5825" s="43"/>
      <c r="P5825" s="43"/>
      <c r="X5825" s="37">
        <f t="shared" si="495"/>
        <v>5828</v>
      </c>
      <c r="Y5825" s="38">
        <f t="shared" si="496"/>
        <v>634.4</v>
      </c>
    </row>
    <row r="5826" spans="1:25" x14ac:dyDescent="0.2">
      <c r="A5826" s="37">
        <f t="shared" si="497"/>
        <v>5824</v>
      </c>
      <c r="B5826" s="38">
        <v>634.20000000000005</v>
      </c>
      <c r="H5826" s="37">
        <f t="shared" si="498"/>
        <v>5824</v>
      </c>
      <c r="I5826" s="42">
        <f t="shared" si="499"/>
        <v>634.27635402906208</v>
      </c>
      <c r="O5826" s="43"/>
      <c r="P5826" s="43"/>
      <c r="X5826" s="37">
        <f t="shared" si="495"/>
        <v>5829</v>
      </c>
      <c r="Y5826" s="38">
        <f t="shared" si="496"/>
        <v>634.45000000000005</v>
      </c>
    </row>
    <row r="5827" spans="1:25" x14ac:dyDescent="0.2">
      <c r="A5827" s="37">
        <f t="shared" si="497"/>
        <v>5825</v>
      </c>
      <c r="B5827" s="38">
        <v>634.25</v>
      </c>
      <c r="H5827" s="37">
        <f t="shared" si="498"/>
        <v>5825</v>
      </c>
      <c r="I5827" s="42">
        <f t="shared" si="499"/>
        <v>634.32628797886389</v>
      </c>
      <c r="O5827" s="43"/>
      <c r="P5827" s="43"/>
      <c r="X5827" s="37">
        <f t="shared" si="495"/>
        <v>5830</v>
      </c>
      <c r="Y5827" s="38">
        <f t="shared" si="496"/>
        <v>634.5</v>
      </c>
    </row>
    <row r="5828" spans="1:25" x14ac:dyDescent="0.2">
      <c r="A5828" s="37">
        <f t="shared" si="497"/>
        <v>5826</v>
      </c>
      <c r="B5828" s="38">
        <v>634.29999999999995</v>
      </c>
      <c r="H5828" s="37">
        <f t="shared" si="498"/>
        <v>5826</v>
      </c>
      <c r="I5828" s="42">
        <f t="shared" si="499"/>
        <v>634.3762219286657</v>
      </c>
      <c r="O5828" s="43"/>
      <c r="P5828" s="43"/>
      <c r="X5828" s="37">
        <f t="shared" ref="X5828:X5891" si="500">X5827+1</f>
        <v>5831</v>
      </c>
      <c r="Y5828" s="38">
        <f t="shared" si="496"/>
        <v>634.54999999999995</v>
      </c>
    </row>
    <row r="5829" spans="1:25" x14ac:dyDescent="0.2">
      <c r="A5829" s="37">
        <f t="shared" si="497"/>
        <v>5827</v>
      </c>
      <c r="B5829" s="38">
        <v>634.35</v>
      </c>
      <c r="H5829" s="37">
        <f t="shared" si="498"/>
        <v>5827</v>
      </c>
      <c r="I5829" s="42">
        <f t="shared" si="499"/>
        <v>634.42615587846763</v>
      </c>
      <c r="O5829" s="43"/>
      <c r="P5829" s="43"/>
      <c r="X5829" s="37">
        <f t="shared" si="500"/>
        <v>5832</v>
      </c>
      <c r="Y5829" s="38">
        <f t="shared" si="496"/>
        <v>634.6</v>
      </c>
    </row>
    <row r="5830" spans="1:25" x14ac:dyDescent="0.2">
      <c r="A5830" s="37">
        <f t="shared" si="497"/>
        <v>5828</v>
      </c>
      <c r="B5830" s="38">
        <v>634.4</v>
      </c>
      <c r="H5830" s="37">
        <f t="shared" si="498"/>
        <v>5828</v>
      </c>
      <c r="I5830" s="42">
        <f t="shared" si="499"/>
        <v>634.47608982826944</v>
      </c>
      <c r="O5830" s="43"/>
      <c r="P5830" s="43"/>
      <c r="X5830" s="37">
        <f t="shared" si="500"/>
        <v>5833</v>
      </c>
      <c r="Y5830" s="38">
        <f t="shared" ref="Y5830:Y5893" si="501">SUM(Y$4997+((Y$5997-Y$4997)*((X5830-X$4997)/(X$5997-X$4997))))</f>
        <v>634.65</v>
      </c>
    </row>
    <row r="5831" spans="1:25" x14ac:dyDescent="0.2">
      <c r="A5831" s="37">
        <f t="shared" si="497"/>
        <v>5829</v>
      </c>
      <c r="B5831" s="38">
        <v>634.45000000000005</v>
      </c>
      <c r="H5831" s="37">
        <f t="shared" si="498"/>
        <v>5829</v>
      </c>
      <c r="I5831" s="42">
        <f t="shared" si="499"/>
        <v>634.52602377807125</v>
      </c>
      <c r="O5831" s="43"/>
      <c r="P5831" s="43"/>
      <c r="X5831" s="37">
        <f t="shared" si="500"/>
        <v>5834</v>
      </c>
      <c r="Y5831" s="38">
        <f t="shared" si="501"/>
        <v>634.70000000000005</v>
      </c>
    </row>
    <row r="5832" spans="1:25" x14ac:dyDescent="0.2">
      <c r="A5832" s="37">
        <f t="shared" si="497"/>
        <v>5830</v>
      </c>
      <c r="B5832" s="38">
        <v>634.5</v>
      </c>
      <c r="H5832" s="37">
        <f t="shared" si="498"/>
        <v>5830</v>
      </c>
      <c r="I5832" s="42">
        <f t="shared" si="499"/>
        <v>634.57595772787317</v>
      </c>
      <c r="O5832" s="43"/>
      <c r="P5832" s="43"/>
      <c r="X5832" s="37">
        <f t="shared" si="500"/>
        <v>5835</v>
      </c>
      <c r="Y5832" s="38">
        <f t="shared" si="501"/>
        <v>634.75</v>
      </c>
    </row>
    <row r="5833" spans="1:25" x14ac:dyDescent="0.2">
      <c r="A5833" s="37">
        <f t="shared" ref="A5833:A5896" si="502">A5832+1</f>
        <v>5831</v>
      </c>
      <c r="B5833" s="38">
        <v>634.54999999999995</v>
      </c>
      <c r="H5833" s="37">
        <f t="shared" ref="H5833:H5896" si="503">H5832+1</f>
        <v>5831</v>
      </c>
      <c r="I5833" s="42">
        <f t="shared" si="499"/>
        <v>634.62589167767499</v>
      </c>
      <c r="O5833" s="43"/>
      <c r="P5833" s="43"/>
      <c r="X5833" s="37">
        <f t="shared" si="500"/>
        <v>5836</v>
      </c>
      <c r="Y5833" s="38">
        <f t="shared" si="501"/>
        <v>634.79999999999995</v>
      </c>
    </row>
    <row r="5834" spans="1:25" x14ac:dyDescent="0.2">
      <c r="A5834" s="37">
        <f t="shared" si="502"/>
        <v>5832</v>
      </c>
      <c r="B5834" s="38">
        <v>634.6</v>
      </c>
      <c r="H5834" s="37">
        <f t="shared" si="503"/>
        <v>5832</v>
      </c>
      <c r="I5834" s="42">
        <f t="shared" si="499"/>
        <v>634.6758256274768</v>
      </c>
      <c r="O5834" s="43"/>
      <c r="P5834" s="43"/>
      <c r="X5834" s="37">
        <f t="shared" si="500"/>
        <v>5837</v>
      </c>
      <c r="Y5834" s="38">
        <f t="shared" si="501"/>
        <v>634.85</v>
      </c>
    </row>
    <row r="5835" spans="1:25" x14ac:dyDescent="0.2">
      <c r="A5835" s="37">
        <f t="shared" si="502"/>
        <v>5833</v>
      </c>
      <c r="B5835" s="38">
        <v>634.65</v>
      </c>
      <c r="H5835" s="37">
        <f t="shared" si="503"/>
        <v>5833</v>
      </c>
      <c r="I5835" s="42">
        <f t="shared" si="499"/>
        <v>634.72575957727872</v>
      </c>
      <c r="O5835" s="43"/>
      <c r="P5835" s="43"/>
      <c r="X5835" s="37">
        <f t="shared" si="500"/>
        <v>5838</v>
      </c>
      <c r="Y5835" s="38">
        <f t="shared" si="501"/>
        <v>634.9</v>
      </c>
    </row>
    <row r="5836" spans="1:25" x14ac:dyDescent="0.2">
      <c r="A5836" s="37">
        <f t="shared" si="502"/>
        <v>5834</v>
      </c>
      <c r="B5836" s="38">
        <v>634.70000000000005</v>
      </c>
      <c r="H5836" s="37">
        <f t="shared" si="503"/>
        <v>5834</v>
      </c>
      <c r="I5836" s="42">
        <f t="shared" ref="I5836:I5899" si="504">SUM($F$49+(($F$50-$F$49)*((H5836-$E$49)/($E$50-$E$49))))</f>
        <v>634.77569352708053</v>
      </c>
      <c r="O5836" s="43"/>
      <c r="P5836" s="43"/>
      <c r="X5836" s="37">
        <f t="shared" si="500"/>
        <v>5839</v>
      </c>
      <c r="Y5836" s="38">
        <f t="shared" si="501"/>
        <v>634.95000000000005</v>
      </c>
    </row>
    <row r="5837" spans="1:25" x14ac:dyDescent="0.2">
      <c r="A5837" s="37">
        <f t="shared" si="502"/>
        <v>5835</v>
      </c>
      <c r="B5837" s="38">
        <v>634.75</v>
      </c>
      <c r="H5837" s="37">
        <f t="shared" si="503"/>
        <v>5835</v>
      </c>
      <c r="I5837" s="42">
        <f t="shared" si="504"/>
        <v>634.82562747688235</v>
      </c>
      <c r="O5837" s="43"/>
      <c r="P5837" s="43"/>
      <c r="X5837" s="37">
        <f t="shared" si="500"/>
        <v>5840</v>
      </c>
      <c r="Y5837" s="38">
        <f t="shared" si="501"/>
        <v>635</v>
      </c>
    </row>
    <row r="5838" spans="1:25" x14ac:dyDescent="0.2">
      <c r="A5838" s="37">
        <f t="shared" si="502"/>
        <v>5836</v>
      </c>
      <c r="B5838" s="38">
        <v>634.79999999999995</v>
      </c>
      <c r="H5838" s="37">
        <f t="shared" si="503"/>
        <v>5836</v>
      </c>
      <c r="I5838" s="42">
        <f t="shared" si="504"/>
        <v>634.87556142668427</v>
      </c>
      <c r="O5838" s="43"/>
      <c r="P5838" s="43"/>
      <c r="X5838" s="37">
        <f t="shared" si="500"/>
        <v>5841</v>
      </c>
      <c r="Y5838" s="38">
        <f t="shared" si="501"/>
        <v>635.04999999999995</v>
      </c>
    </row>
    <row r="5839" spans="1:25" x14ac:dyDescent="0.2">
      <c r="A5839" s="37">
        <f t="shared" si="502"/>
        <v>5837</v>
      </c>
      <c r="B5839" s="38">
        <v>634.85</v>
      </c>
      <c r="H5839" s="37">
        <f t="shared" si="503"/>
        <v>5837</v>
      </c>
      <c r="I5839" s="42">
        <f t="shared" si="504"/>
        <v>634.92549537648608</v>
      </c>
      <c r="O5839" s="43"/>
      <c r="P5839" s="43"/>
      <c r="X5839" s="37">
        <f t="shared" si="500"/>
        <v>5842</v>
      </c>
      <c r="Y5839" s="38">
        <f t="shared" si="501"/>
        <v>635.1</v>
      </c>
    </row>
    <row r="5840" spans="1:25" x14ac:dyDescent="0.2">
      <c r="A5840" s="37">
        <f t="shared" si="502"/>
        <v>5838</v>
      </c>
      <c r="B5840" s="38">
        <v>634.9</v>
      </c>
      <c r="H5840" s="37">
        <f t="shared" si="503"/>
        <v>5838</v>
      </c>
      <c r="I5840" s="42">
        <f t="shared" si="504"/>
        <v>634.97542932628789</v>
      </c>
      <c r="O5840" s="43"/>
      <c r="P5840" s="43"/>
      <c r="X5840" s="37">
        <f t="shared" si="500"/>
        <v>5843</v>
      </c>
      <c r="Y5840" s="38">
        <f t="shared" si="501"/>
        <v>635.15</v>
      </c>
    </row>
    <row r="5841" spans="1:25" x14ac:dyDescent="0.2">
      <c r="A5841" s="37">
        <f t="shared" si="502"/>
        <v>5839</v>
      </c>
      <c r="B5841" s="38">
        <v>634.95000000000005</v>
      </c>
      <c r="H5841" s="37">
        <f t="shared" si="503"/>
        <v>5839</v>
      </c>
      <c r="I5841" s="42">
        <f t="shared" si="504"/>
        <v>635.02536327608982</v>
      </c>
      <c r="O5841" s="43"/>
      <c r="P5841" s="43"/>
      <c r="X5841" s="37">
        <f t="shared" si="500"/>
        <v>5844</v>
      </c>
      <c r="Y5841" s="38">
        <f t="shared" si="501"/>
        <v>635.20000000000005</v>
      </c>
    </row>
    <row r="5842" spans="1:25" x14ac:dyDescent="0.2">
      <c r="A5842" s="37">
        <f t="shared" si="502"/>
        <v>5840</v>
      </c>
      <c r="B5842" s="38">
        <v>635</v>
      </c>
      <c r="H5842" s="37">
        <f t="shared" si="503"/>
        <v>5840</v>
      </c>
      <c r="I5842" s="42">
        <f t="shared" si="504"/>
        <v>635.07529722589163</v>
      </c>
      <c r="O5842" s="43"/>
      <c r="P5842" s="43"/>
      <c r="X5842" s="37">
        <f t="shared" si="500"/>
        <v>5845</v>
      </c>
      <c r="Y5842" s="38">
        <f t="shared" si="501"/>
        <v>635.25</v>
      </c>
    </row>
    <row r="5843" spans="1:25" x14ac:dyDescent="0.2">
      <c r="A5843" s="37">
        <f t="shared" si="502"/>
        <v>5841</v>
      </c>
      <c r="B5843" s="38">
        <v>635.04999999999995</v>
      </c>
      <c r="H5843" s="37">
        <f t="shared" si="503"/>
        <v>5841</v>
      </c>
      <c r="I5843" s="42">
        <f t="shared" si="504"/>
        <v>635.12523117569344</v>
      </c>
      <c r="O5843" s="43"/>
      <c r="P5843" s="43"/>
      <c r="X5843" s="37">
        <f t="shared" si="500"/>
        <v>5846</v>
      </c>
      <c r="Y5843" s="38">
        <f t="shared" si="501"/>
        <v>635.29999999999995</v>
      </c>
    </row>
    <row r="5844" spans="1:25" x14ac:dyDescent="0.2">
      <c r="A5844" s="37">
        <f t="shared" si="502"/>
        <v>5842</v>
      </c>
      <c r="B5844" s="38">
        <v>635.1</v>
      </c>
      <c r="H5844" s="37">
        <f t="shared" si="503"/>
        <v>5842</v>
      </c>
      <c r="I5844" s="42">
        <f t="shared" si="504"/>
        <v>635.17516512549537</v>
      </c>
      <c r="O5844" s="43"/>
      <c r="P5844" s="43"/>
      <c r="X5844" s="37">
        <f t="shared" si="500"/>
        <v>5847</v>
      </c>
      <c r="Y5844" s="38">
        <f t="shared" si="501"/>
        <v>635.35</v>
      </c>
    </row>
    <row r="5845" spans="1:25" x14ac:dyDescent="0.2">
      <c r="A5845" s="37">
        <f t="shared" si="502"/>
        <v>5843</v>
      </c>
      <c r="B5845" s="38">
        <v>635.15</v>
      </c>
      <c r="H5845" s="37">
        <f t="shared" si="503"/>
        <v>5843</v>
      </c>
      <c r="I5845" s="42">
        <f t="shared" si="504"/>
        <v>635.22509907529718</v>
      </c>
      <c r="O5845" s="43"/>
      <c r="P5845" s="43"/>
      <c r="X5845" s="37">
        <f t="shared" si="500"/>
        <v>5848</v>
      </c>
      <c r="Y5845" s="38">
        <f t="shared" si="501"/>
        <v>635.4</v>
      </c>
    </row>
    <row r="5846" spans="1:25" x14ac:dyDescent="0.2">
      <c r="A5846" s="37">
        <f t="shared" si="502"/>
        <v>5844</v>
      </c>
      <c r="B5846" s="38">
        <v>635.20000000000005</v>
      </c>
      <c r="H5846" s="37">
        <f t="shared" si="503"/>
        <v>5844</v>
      </c>
      <c r="I5846" s="42">
        <f t="shared" si="504"/>
        <v>635.27503302509899</v>
      </c>
      <c r="O5846" s="43"/>
      <c r="P5846" s="43"/>
      <c r="X5846" s="37">
        <f t="shared" si="500"/>
        <v>5849</v>
      </c>
      <c r="Y5846" s="38">
        <f t="shared" si="501"/>
        <v>635.45000000000005</v>
      </c>
    </row>
    <row r="5847" spans="1:25" x14ac:dyDescent="0.2">
      <c r="A5847" s="37">
        <f t="shared" si="502"/>
        <v>5845</v>
      </c>
      <c r="B5847" s="38">
        <v>635.25</v>
      </c>
      <c r="H5847" s="37">
        <f t="shared" si="503"/>
        <v>5845</v>
      </c>
      <c r="I5847" s="42">
        <f t="shared" si="504"/>
        <v>635.32496697490092</v>
      </c>
      <c r="O5847" s="43"/>
      <c r="P5847" s="43"/>
      <c r="X5847" s="37">
        <f t="shared" si="500"/>
        <v>5850</v>
      </c>
      <c r="Y5847" s="38">
        <f t="shared" si="501"/>
        <v>635.5</v>
      </c>
    </row>
    <row r="5848" spans="1:25" x14ac:dyDescent="0.2">
      <c r="A5848" s="37">
        <f t="shared" si="502"/>
        <v>5846</v>
      </c>
      <c r="B5848" s="38">
        <v>635.29999999999995</v>
      </c>
      <c r="H5848" s="37">
        <f t="shared" si="503"/>
        <v>5846</v>
      </c>
      <c r="I5848" s="42">
        <f t="shared" si="504"/>
        <v>635.37490092470273</v>
      </c>
      <c r="O5848" s="43"/>
      <c r="P5848" s="43"/>
      <c r="X5848" s="37">
        <f t="shared" si="500"/>
        <v>5851</v>
      </c>
      <c r="Y5848" s="38">
        <f t="shared" si="501"/>
        <v>635.54999999999995</v>
      </c>
    </row>
    <row r="5849" spans="1:25" x14ac:dyDescent="0.2">
      <c r="A5849" s="37">
        <f t="shared" si="502"/>
        <v>5847</v>
      </c>
      <c r="B5849" s="38">
        <v>635.35</v>
      </c>
      <c r="H5849" s="37">
        <f t="shared" si="503"/>
        <v>5847</v>
      </c>
      <c r="I5849" s="42">
        <f t="shared" si="504"/>
        <v>635.42483487450454</v>
      </c>
      <c r="O5849" s="43"/>
      <c r="P5849" s="43"/>
      <c r="X5849" s="37">
        <f t="shared" si="500"/>
        <v>5852</v>
      </c>
      <c r="Y5849" s="38">
        <f t="shared" si="501"/>
        <v>635.6</v>
      </c>
    </row>
    <row r="5850" spans="1:25" x14ac:dyDescent="0.2">
      <c r="A5850" s="37">
        <f t="shared" si="502"/>
        <v>5848</v>
      </c>
      <c r="B5850" s="38">
        <v>635.4</v>
      </c>
      <c r="H5850" s="37">
        <f t="shared" si="503"/>
        <v>5848</v>
      </c>
      <c r="I5850" s="42">
        <f t="shared" si="504"/>
        <v>635.47476882430647</v>
      </c>
      <c r="O5850" s="43"/>
      <c r="P5850" s="43"/>
      <c r="X5850" s="37">
        <f t="shared" si="500"/>
        <v>5853</v>
      </c>
      <c r="Y5850" s="38">
        <f t="shared" si="501"/>
        <v>635.65</v>
      </c>
    </row>
    <row r="5851" spans="1:25" x14ac:dyDescent="0.2">
      <c r="A5851" s="37">
        <f t="shared" si="502"/>
        <v>5849</v>
      </c>
      <c r="B5851" s="38">
        <v>635.45000000000005</v>
      </c>
      <c r="H5851" s="37">
        <f t="shared" si="503"/>
        <v>5849</v>
      </c>
      <c r="I5851" s="42">
        <f t="shared" si="504"/>
        <v>635.52470277410828</v>
      </c>
      <c r="O5851" s="43"/>
      <c r="P5851" s="43"/>
      <c r="X5851" s="37">
        <f t="shared" si="500"/>
        <v>5854</v>
      </c>
      <c r="Y5851" s="38">
        <f t="shared" si="501"/>
        <v>635.70000000000005</v>
      </c>
    </row>
    <row r="5852" spans="1:25" x14ac:dyDescent="0.2">
      <c r="A5852" s="37">
        <f t="shared" si="502"/>
        <v>5850</v>
      </c>
      <c r="B5852" s="38">
        <v>635.5</v>
      </c>
      <c r="H5852" s="37">
        <f t="shared" si="503"/>
        <v>5850</v>
      </c>
      <c r="I5852" s="42">
        <f t="shared" si="504"/>
        <v>635.57463672391009</v>
      </c>
      <c r="O5852" s="43"/>
      <c r="P5852" s="43"/>
      <c r="X5852" s="37">
        <f t="shared" si="500"/>
        <v>5855</v>
      </c>
      <c r="Y5852" s="38">
        <f t="shared" si="501"/>
        <v>635.75</v>
      </c>
    </row>
    <row r="5853" spans="1:25" x14ac:dyDescent="0.2">
      <c r="A5853" s="37">
        <f t="shared" si="502"/>
        <v>5851</v>
      </c>
      <c r="B5853" s="38">
        <v>635.54999999999995</v>
      </c>
      <c r="H5853" s="37">
        <f t="shared" si="503"/>
        <v>5851</v>
      </c>
      <c r="I5853" s="42">
        <f t="shared" si="504"/>
        <v>635.62457067371201</v>
      </c>
      <c r="O5853" s="43"/>
      <c r="P5853" s="43"/>
      <c r="X5853" s="37">
        <f t="shared" si="500"/>
        <v>5856</v>
      </c>
      <c r="Y5853" s="38">
        <f t="shared" si="501"/>
        <v>635.79999999999995</v>
      </c>
    </row>
    <row r="5854" spans="1:25" x14ac:dyDescent="0.2">
      <c r="A5854" s="37">
        <f t="shared" si="502"/>
        <v>5852</v>
      </c>
      <c r="B5854" s="38">
        <v>635.6</v>
      </c>
      <c r="H5854" s="37">
        <f t="shared" si="503"/>
        <v>5852</v>
      </c>
      <c r="I5854" s="42">
        <f t="shared" si="504"/>
        <v>635.67450462351383</v>
      </c>
      <c r="O5854" s="43"/>
      <c r="P5854" s="43"/>
      <c r="X5854" s="37">
        <f t="shared" si="500"/>
        <v>5857</v>
      </c>
      <c r="Y5854" s="38">
        <f t="shared" si="501"/>
        <v>635.85</v>
      </c>
    </row>
    <row r="5855" spans="1:25" x14ac:dyDescent="0.2">
      <c r="A5855" s="37">
        <f t="shared" si="502"/>
        <v>5853</v>
      </c>
      <c r="B5855" s="38">
        <v>635.65</v>
      </c>
      <c r="H5855" s="37">
        <f t="shared" si="503"/>
        <v>5853</v>
      </c>
      <c r="I5855" s="42">
        <f t="shared" si="504"/>
        <v>635.72443857331564</v>
      </c>
      <c r="O5855" s="43"/>
      <c r="P5855" s="43"/>
      <c r="X5855" s="37">
        <f t="shared" si="500"/>
        <v>5858</v>
      </c>
      <c r="Y5855" s="38">
        <f t="shared" si="501"/>
        <v>635.9</v>
      </c>
    </row>
    <row r="5856" spans="1:25" x14ac:dyDescent="0.2">
      <c r="A5856" s="37">
        <f t="shared" si="502"/>
        <v>5854</v>
      </c>
      <c r="B5856" s="38">
        <v>635.70000000000005</v>
      </c>
      <c r="H5856" s="37">
        <f t="shared" si="503"/>
        <v>5854</v>
      </c>
      <c r="I5856" s="42">
        <f t="shared" si="504"/>
        <v>635.77437252311756</v>
      </c>
      <c r="O5856" s="43"/>
      <c r="P5856" s="43"/>
      <c r="X5856" s="37">
        <f t="shared" si="500"/>
        <v>5859</v>
      </c>
      <c r="Y5856" s="38">
        <f t="shared" si="501"/>
        <v>635.95000000000005</v>
      </c>
    </row>
    <row r="5857" spans="1:25" x14ac:dyDescent="0.2">
      <c r="A5857" s="37">
        <f t="shared" si="502"/>
        <v>5855</v>
      </c>
      <c r="B5857" s="38">
        <v>635.75</v>
      </c>
      <c r="H5857" s="37">
        <f t="shared" si="503"/>
        <v>5855</v>
      </c>
      <c r="I5857" s="42">
        <f t="shared" si="504"/>
        <v>635.82430647291937</v>
      </c>
      <c r="O5857" s="43"/>
      <c r="P5857" s="43"/>
      <c r="X5857" s="37">
        <f t="shared" si="500"/>
        <v>5860</v>
      </c>
      <c r="Y5857" s="38">
        <f t="shared" si="501"/>
        <v>636</v>
      </c>
    </row>
    <row r="5858" spans="1:25" x14ac:dyDescent="0.2">
      <c r="A5858" s="37">
        <f t="shared" si="502"/>
        <v>5856</v>
      </c>
      <c r="B5858" s="38">
        <v>635.79999999999995</v>
      </c>
      <c r="H5858" s="37">
        <f t="shared" si="503"/>
        <v>5856</v>
      </c>
      <c r="I5858" s="42">
        <f t="shared" si="504"/>
        <v>635.87424042272119</v>
      </c>
      <c r="O5858" s="43"/>
      <c r="P5858" s="43"/>
      <c r="X5858" s="37">
        <f t="shared" si="500"/>
        <v>5861</v>
      </c>
      <c r="Y5858" s="38">
        <f t="shared" si="501"/>
        <v>636.04999999999995</v>
      </c>
    </row>
    <row r="5859" spans="1:25" x14ac:dyDescent="0.2">
      <c r="A5859" s="37">
        <f t="shared" si="502"/>
        <v>5857</v>
      </c>
      <c r="B5859" s="38">
        <v>635.85</v>
      </c>
      <c r="H5859" s="37">
        <f t="shared" si="503"/>
        <v>5857</v>
      </c>
      <c r="I5859" s="42">
        <f t="shared" si="504"/>
        <v>635.92417437252311</v>
      </c>
      <c r="O5859" s="43"/>
      <c r="P5859" s="43"/>
      <c r="X5859" s="37">
        <f t="shared" si="500"/>
        <v>5862</v>
      </c>
      <c r="Y5859" s="38">
        <f t="shared" si="501"/>
        <v>636.1</v>
      </c>
    </row>
    <row r="5860" spans="1:25" x14ac:dyDescent="0.2">
      <c r="A5860" s="37">
        <f t="shared" si="502"/>
        <v>5858</v>
      </c>
      <c r="B5860" s="38">
        <v>635.9</v>
      </c>
      <c r="H5860" s="37">
        <f t="shared" si="503"/>
        <v>5858</v>
      </c>
      <c r="I5860" s="42">
        <f t="shared" si="504"/>
        <v>635.97410832232492</v>
      </c>
      <c r="O5860" s="43"/>
      <c r="P5860" s="43"/>
      <c r="X5860" s="37">
        <f t="shared" si="500"/>
        <v>5863</v>
      </c>
      <c r="Y5860" s="38">
        <f t="shared" si="501"/>
        <v>636.15</v>
      </c>
    </row>
    <row r="5861" spans="1:25" x14ac:dyDescent="0.2">
      <c r="A5861" s="37">
        <f t="shared" si="502"/>
        <v>5859</v>
      </c>
      <c r="B5861" s="38">
        <v>635.95000000000005</v>
      </c>
      <c r="H5861" s="37">
        <f t="shared" si="503"/>
        <v>5859</v>
      </c>
      <c r="I5861" s="42">
        <f t="shared" si="504"/>
        <v>636.02404227212674</v>
      </c>
      <c r="O5861" s="43"/>
      <c r="P5861" s="43"/>
      <c r="X5861" s="37">
        <f t="shared" si="500"/>
        <v>5864</v>
      </c>
      <c r="Y5861" s="38">
        <f t="shared" si="501"/>
        <v>636.20000000000005</v>
      </c>
    </row>
    <row r="5862" spans="1:25" x14ac:dyDescent="0.2">
      <c r="A5862" s="37">
        <f t="shared" si="502"/>
        <v>5860</v>
      </c>
      <c r="B5862" s="38">
        <v>636</v>
      </c>
      <c r="H5862" s="37">
        <f t="shared" si="503"/>
        <v>5860</v>
      </c>
      <c r="I5862" s="42">
        <f t="shared" si="504"/>
        <v>636.07397622192866</v>
      </c>
      <c r="O5862" s="43"/>
      <c r="P5862" s="43"/>
      <c r="X5862" s="37">
        <f t="shared" si="500"/>
        <v>5865</v>
      </c>
      <c r="Y5862" s="38">
        <f t="shared" si="501"/>
        <v>636.25</v>
      </c>
    </row>
    <row r="5863" spans="1:25" x14ac:dyDescent="0.2">
      <c r="A5863" s="37">
        <f t="shared" si="502"/>
        <v>5861</v>
      </c>
      <c r="B5863" s="38">
        <v>636.04999999999995</v>
      </c>
      <c r="H5863" s="37">
        <f t="shared" si="503"/>
        <v>5861</v>
      </c>
      <c r="I5863" s="42">
        <f t="shared" si="504"/>
        <v>636.12391017173047</v>
      </c>
      <c r="O5863" s="43"/>
      <c r="P5863" s="43"/>
      <c r="X5863" s="37">
        <f t="shared" si="500"/>
        <v>5866</v>
      </c>
      <c r="Y5863" s="38">
        <f t="shared" si="501"/>
        <v>636.29999999999995</v>
      </c>
    </row>
    <row r="5864" spans="1:25" x14ac:dyDescent="0.2">
      <c r="A5864" s="37">
        <f t="shared" si="502"/>
        <v>5862</v>
      </c>
      <c r="B5864" s="38">
        <v>636.1</v>
      </c>
      <c r="H5864" s="37">
        <f t="shared" si="503"/>
        <v>5862</v>
      </c>
      <c r="I5864" s="42">
        <f t="shared" si="504"/>
        <v>636.17384412153228</v>
      </c>
      <c r="O5864" s="43"/>
      <c r="P5864" s="43"/>
      <c r="X5864" s="37">
        <f t="shared" si="500"/>
        <v>5867</v>
      </c>
      <c r="Y5864" s="38">
        <f t="shared" si="501"/>
        <v>636.35</v>
      </c>
    </row>
    <row r="5865" spans="1:25" x14ac:dyDescent="0.2">
      <c r="A5865" s="37">
        <f t="shared" si="502"/>
        <v>5863</v>
      </c>
      <c r="B5865" s="38">
        <v>636.15</v>
      </c>
      <c r="H5865" s="37">
        <f t="shared" si="503"/>
        <v>5863</v>
      </c>
      <c r="I5865" s="42">
        <f t="shared" si="504"/>
        <v>636.22377807133421</v>
      </c>
      <c r="O5865" s="43"/>
      <c r="P5865" s="43"/>
      <c r="X5865" s="37">
        <f t="shared" si="500"/>
        <v>5868</v>
      </c>
      <c r="Y5865" s="38">
        <f t="shared" si="501"/>
        <v>636.4</v>
      </c>
    </row>
    <row r="5866" spans="1:25" x14ac:dyDescent="0.2">
      <c r="A5866" s="37">
        <f t="shared" si="502"/>
        <v>5864</v>
      </c>
      <c r="B5866" s="38">
        <v>636.20000000000005</v>
      </c>
      <c r="H5866" s="37">
        <f t="shared" si="503"/>
        <v>5864</v>
      </c>
      <c r="I5866" s="42">
        <f t="shared" si="504"/>
        <v>636.27371202113602</v>
      </c>
      <c r="O5866" s="43"/>
      <c r="P5866" s="43"/>
      <c r="X5866" s="37">
        <f t="shared" si="500"/>
        <v>5869</v>
      </c>
      <c r="Y5866" s="38">
        <f t="shared" si="501"/>
        <v>636.45000000000005</v>
      </c>
    </row>
    <row r="5867" spans="1:25" x14ac:dyDescent="0.2">
      <c r="A5867" s="37">
        <f t="shared" si="502"/>
        <v>5865</v>
      </c>
      <c r="B5867" s="38">
        <v>636.25</v>
      </c>
      <c r="H5867" s="37">
        <f t="shared" si="503"/>
        <v>5865</v>
      </c>
      <c r="I5867" s="42">
        <f t="shared" si="504"/>
        <v>636.32364597093783</v>
      </c>
      <c r="O5867" s="43"/>
      <c r="P5867" s="43"/>
      <c r="X5867" s="37">
        <f t="shared" si="500"/>
        <v>5870</v>
      </c>
      <c r="Y5867" s="38">
        <f t="shared" si="501"/>
        <v>636.5</v>
      </c>
    </row>
    <row r="5868" spans="1:25" x14ac:dyDescent="0.2">
      <c r="A5868" s="37">
        <f t="shared" si="502"/>
        <v>5866</v>
      </c>
      <c r="B5868" s="38">
        <v>636.29999999999995</v>
      </c>
      <c r="H5868" s="37">
        <f t="shared" si="503"/>
        <v>5866</v>
      </c>
      <c r="I5868" s="42">
        <f t="shared" si="504"/>
        <v>636.37357992073976</v>
      </c>
      <c r="O5868" s="43"/>
      <c r="P5868" s="43"/>
      <c r="X5868" s="37">
        <f t="shared" si="500"/>
        <v>5871</v>
      </c>
      <c r="Y5868" s="38">
        <f t="shared" si="501"/>
        <v>636.54999999999995</v>
      </c>
    </row>
    <row r="5869" spans="1:25" x14ac:dyDescent="0.2">
      <c r="A5869" s="37">
        <f t="shared" si="502"/>
        <v>5867</v>
      </c>
      <c r="B5869" s="38">
        <v>636.35</v>
      </c>
      <c r="H5869" s="37">
        <f t="shared" si="503"/>
        <v>5867</v>
      </c>
      <c r="I5869" s="42">
        <f t="shared" si="504"/>
        <v>636.42351387054157</v>
      </c>
      <c r="O5869" s="43"/>
      <c r="P5869" s="43"/>
      <c r="X5869" s="37">
        <f t="shared" si="500"/>
        <v>5872</v>
      </c>
      <c r="Y5869" s="38">
        <f t="shared" si="501"/>
        <v>636.6</v>
      </c>
    </row>
    <row r="5870" spans="1:25" x14ac:dyDescent="0.2">
      <c r="A5870" s="37">
        <f t="shared" si="502"/>
        <v>5868</v>
      </c>
      <c r="B5870" s="38">
        <v>636.4</v>
      </c>
      <c r="H5870" s="37">
        <f t="shared" si="503"/>
        <v>5868</v>
      </c>
      <c r="I5870" s="42">
        <f t="shared" si="504"/>
        <v>636.47344782034338</v>
      </c>
      <c r="O5870" s="43"/>
      <c r="P5870" s="43"/>
      <c r="X5870" s="37">
        <f t="shared" si="500"/>
        <v>5873</v>
      </c>
      <c r="Y5870" s="38">
        <f t="shared" si="501"/>
        <v>636.65</v>
      </c>
    </row>
    <row r="5871" spans="1:25" x14ac:dyDescent="0.2">
      <c r="A5871" s="37">
        <f t="shared" si="502"/>
        <v>5869</v>
      </c>
      <c r="B5871" s="38">
        <v>636.45000000000005</v>
      </c>
      <c r="H5871" s="37">
        <f t="shared" si="503"/>
        <v>5869</v>
      </c>
      <c r="I5871" s="42">
        <f t="shared" si="504"/>
        <v>636.52338177014531</v>
      </c>
      <c r="O5871" s="43"/>
      <c r="P5871" s="43"/>
      <c r="X5871" s="37">
        <f t="shared" si="500"/>
        <v>5874</v>
      </c>
      <c r="Y5871" s="38">
        <f t="shared" si="501"/>
        <v>636.70000000000005</v>
      </c>
    </row>
    <row r="5872" spans="1:25" x14ac:dyDescent="0.2">
      <c r="A5872" s="37">
        <f t="shared" si="502"/>
        <v>5870</v>
      </c>
      <c r="B5872" s="38">
        <v>636.5</v>
      </c>
      <c r="H5872" s="37">
        <f t="shared" si="503"/>
        <v>5870</v>
      </c>
      <c r="I5872" s="42">
        <f t="shared" si="504"/>
        <v>636.57331571994712</v>
      </c>
      <c r="O5872" s="43"/>
      <c r="P5872" s="43"/>
      <c r="X5872" s="37">
        <f t="shared" si="500"/>
        <v>5875</v>
      </c>
      <c r="Y5872" s="38">
        <f t="shared" si="501"/>
        <v>636.75</v>
      </c>
    </row>
    <row r="5873" spans="1:25" x14ac:dyDescent="0.2">
      <c r="A5873" s="37">
        <f t="shared" si="502"/>
        <v>5871</v>
      </c>
      <c r="B5873" s="38">
        <v>636.54999999999995</v>
      </c>
      <c r="H5873" s="37">
        <f t="shared" si="503"/>
        <v>5871</v>
      </c>
      <c r="I5873" s="42">
        <f t="shared" si="504"/>
        <v>636.62324966974893</v>
      </c>
      <c r="O5873" s="43"/>
      <c r="P5873" s="43"/>
      <c r="X5873" s="37">
        <f t="shared" si="500"/>
        <v>5876</v>
      </c>
      <c r="Y5873" s="38">
        <f t="shared" si="501"/>
        <v>636.79999999999995</v>
      </c>
    </row>
    <row r="5874" spans="1:25" x14ac:dyDescent="0.2">
      <c r="A5874" s="37">
        <f t="shared" si="502"/>
        <v>5872</v>
      </c>
      <c r="B5874" s="38">
        <v>636.6</v>
      </c>
      <c r="H5874" s="37">
        <f t="shared" si="503"/>
        <v>5872</v>
      </c>
      <c r="I5874" s="42">
        <f t="shared" si="504"/>
        <v>636.67318361955085</v>
      </c>
      <c r="O5874" s="43"/>
      <c r="P5874" s="43"/>
      <c r="X5874" s="37">
        <f t="shared" si="500"/>
        <v>5877</v>
      </c>
      <c r="Y5874" s="38">
        <f t="shared" si="501"/>
        <v>636.85</v>
      </c>
    </row>
    <row r="5875" spans="1:25" x14ac:dyDescent="0.2">
      <c r="A5875" s="37">
        <f t="shared" si="502"/>
        <v>5873</v>
      </c>
      <c r="B5875" s="38">
        <v>636.65</v>
      </c>
      <c r="H5875" s="37">
        <f t="shared" si="503"/>
        <v>5873</v>
      </c>
      <c r="I5875" s="42">
        <f t="shared" si="504"/>
        <v>636.72311756935267</v>
      </c>
      <c r="O5875" s="43"/>
      <c r="P5875" s="43"/>
      <c r="X5875" s="37">
        <f t="shared" si="500"/>
        <v>5878</v>
      </c>
      <c r="Y5875" s="38">
        <f t="shared" si="501"/>
        <v>636.9</v>
      </c>
    </row>
    <row r="5876" spans="1:25" x14ac:dyDescent="0.2">
      <c r="A5876" s="37">
        <f t="shared" si="502"/>
        <v>5874</v>
      </c>
      <c r="B5876" s="38">
        <v>636.70000000000005</v>
      </c>
      <c r="H5876" s="37">
        <f t="shared" si="503"/>
        <v>5874</v>
      </c>
      <c r="I5876" s="42">
        <f t="shared" si="504"/>
        <v>636.77305151915448</v>
      </c>
      <c r="O5876" s="43"/>
      <c r="P5876" s="43"/>
      <c r="X5876" s="37">
        <f t="shared" si="500"/>
        <v>5879</v>
      </c>
      <c r="Y5876" s="38">
        <f t="shared" si="501"/>
        <v>636.95000000000005</v>
      </c>
    </row>
    <row r="5877" spans="1:25" x14ac:dyDescent="0.2">
      <c r="A5877" s="37">
        <f t="shared" si="502"/>
        <v>5875</v>
      </c>
      <c r="B5877" s="38">
        <v>636.75</v>
      </c>
      <c r="H5877" s="37">
        <f t="shared" si="503"/>
        <v>5875</v>
      </c>
      <c r="I5877" s="42">
        <f t="shared" si="504"/>
        <v>636.8229854689564</v>
      </c>
      <c r="O5877" s="43"/>
      <c r="P5877" s="43"/>
      <c r="X5877" s="37">
        <f t="shared" si="500"/>
        <v>5880</v>
      </c>
      <c r="Y5877" s="38">
        <f t="shared" si="501"/>
        <v>637</v>
      </c>
    </row>
    <row r="5878" spans="1:25" x14ac:dyDescent="0.2">
      <c r="A5878" s="37">
        <f t="shared" si="502"/>
        <v>5876</v>
      </c>
      <c r="B5878" s="38">
        <v>636.79999999999995</v>
      </c>
      <c r="H5878" s="37">
        <f t="shared" si="503"/>
        <v>5876</v>
      </c>
      <c r="I5878" s="42">
        <f t="shared" si="504"/>
        <v>636.87291941875822</v>
      </c>
      <c r="O5878" s="43"/>
      <c r="P5878" s="43"/>
      <c r="X5878" s="37">
        <f t="shared" si="500"/>
        <v>5881</v>
      </c>
      <c r="Y5878" s="38">
        <f t="shared" si="501"/>
        <v>637.04999999999995</v>
      </c>
    </row>
    <row r="5879" spans="1:25" x14ac:dyDescent="0.2">
      <c r="A5879" s="37">
        <f t="shared" si="502"/>
        <v>5877</v>
      </c>
      <c r="B5879" s="38">
        <v>636.85</v>
      </c>
      <c r="H5879" s="37">
        <f t="shared" si="503"/>
        <v>5877</v>
      </c>
      <c r="I5879" s="42">
        <f t="shared" si="504"/>
        <v>636.92285336856003</v>
      </c>
      <c r="O5879" s="43"/>
      <c r="P5879" s="43"/>
      <c r="X5879" s="37">
        <f t="shared" si="500"/>
        <v>5882</v>
      </c>
      <c r="Y5879" s="38">
        <f t="shared" si="501"/>
        <v>637.1</v>
      </c>
    </row>
    <row r="5880" spans="1:25" x14ac:dyDescent="0.2">
      <c r="A5880" s="37">
        <f t="shared" si="502"/>
        <v>5878</v>
      </c>
      <c r="B5880" s="38">
        <v>636.9</v>
      </c>
      <c r="H5880" s="37">
        <f t="shared" si="503"/>
        <v>5878</v>
      </c>
      <c r="I5880" s="42">
        <f t="shared" si="504"/>
        <v>636.97278731836195</v>
      </c>
      <c r="O5880" s="43"/>
      <c r="P5880" s="43"/>
      <c r="X5880" s="37">
        <f t="shared" si="500"/>
        <v>5883</v>
      </c>
      <c r="Y5880" s="38">
        <f t="shared" si="501"/>
        <v>637.15</v>
      </c>
    </row>
    <row r="5881" spans="1:25" x14ac:dyDescent="0.2">
      <c r="A5881" s="37">
        <f t="shared" si="502"/>
        <v>5879</v>
      </c>
      <c r="B5881" s="38">
        <v>636.95000000000005</v>
      </c>
      <c r="H5881" s="37">
        <f t="shared" si="503"/>
        <v>5879</v>
      </c>
      <c r="I5881" s="42">
        <f t="shared" si="504"/>
        <v>637.02272126816376</v>
      </c>
      <c r="O5881" s="43"/>
      <c r="P5881" s="43"/>
      <c r="X5881" s="37">
        <f t="shared" si="500"/>
        <v>5884</v>
      </c>
      <c r="Y5881" s="38">
        <f t="shared" si="501"/>
        <v>637.20000000000005</v>
      </c>
    </row>
    <row r="5882" spans="1:25" x14ac:dyDescent="0.2">
      <c r="A5882" s="37">
        <f t="shared" si="502"/>
        <v>5880</v>
      </c>
      <c r="B5882" s="38">
        <v>637</v>
      </c>
      <c r="H5882" s="37">
        <f t="shared" si="503"/>
        <v>5880</v>
      </c>
      <c r="I5882" s="42">
        <f t="shared" si="504"/>
        <v>637.07265521796558</v>
      </c>
      <c r="O5882" s="43"/>
      <c r="P5882" s="43"/>
      <c r="X5882" s="37">
        <f t="shared" si="500"/>
        <v>5885</v>
      </c>
      <c r="Y5882" s="38">
        <f t="shared" si="501"/>
        <v>637.25</v>
      </c>
    </row>
    <row r="5883" spans="1:25" x14ac:dyDescent="0.2">
      <c r="A5883" s="37">
        <f t="shared" si="502"/>
        <v>5881</v>
      </c>
      <c r="B5883" s="38">
        <v>637.04999999999995</v>
      </c>
      <c r="H5883" s="37">
        <f t="shared" si="503"/>
        <v>5881</v>
      </c>
      <c r="I5883" s="42">
        <f t="shared" si="504"/>
        <v>637.1225891677675</v>
      </c>
      <c r="O5883" s="43"/>
      <c r="P5883" s="43"/>
      <c r="X5883" s="37">
        <f t="shared" si="500"/>
        <v>5886</v>
      </c>
      <c r="Y5883" s="38">
        <f t="shared" si="501"/>
        <v>637.29999999999995</v>
      </c>
    </row>
    <row r="5884" spans="1:25" x14ac:dyDescent="0.2">
      <c r="A5884" s="37">
        <f t="shared" si="502"/>
        <v>5882</v>
      </c>
      <c r="B5884" s="38">
        <v>637.1</v>
      </c>
      <c r="H5884" s="37">
        <f t="shared" si="503"/>
        <v>5882</v>
      </c>
      <c r="I5884" s="42">
        <f t="shared" si="504"/>
        <v>637.17252311756931</v>
      </c>
      <c r="O5884" s="43"/>
      <c r="P5884" s="43"/>
      <c r="X5884" s="37">
        <f t="shared" si="500"/>
        <v>5887</v>
      </c>
      <c r="Y5884" s="38">
        <f t="shared" si="501"/>
        <v>637.35</v>
      </c>
    </row>
    <row r="5885" spans="1:25" x14ac:dyDescent="0.2">
      <c r="A5885" s="37">
        <f t="shared" si="502"/>
        <v>5883</v>
      </c>
      <c r="B5885" s="38">
        <v>637.15</v>
      </c>
      <c r="H5885" s="37">
        <f t="shared" si="503"/>
        <v>5883</v>
      </c>
      <c r="I5885" s="42">
        <f t="shared" si="504"/>
        <v>637.22245706737112</v>
      </c>
      <c r="O5885" s="43"/>
      <c r="P5885" s="43"/>
      <c r="X5885" s="37">
        <f t="shared" si="500"/>
        <v>5888</v>
      </c>
      <c r="Y5885" s="38">
        <f t="shared" si="501"/>
        <v>637.4</v>
      </c>
    </row>
    <row r="5886" spans="1:25" x14ac:dyDescent="0.2">
      <c r="A5886" s="37">
        <f t="shared" si="502"/>
        <v>5884</v>
      </c>
      <c r="B5886" s="38">
        <v>637.20000000000005</v>
      </c>
      <c r="H5886" s="37">
        <f t="shared" si="503"/>
        <v>5884</v>
      </c>
      <c r="I5886" s="42">
        <f t="shared" si="504"/>
        <v>637.27239101717305</v>
      </c>
      <c r="O5886" s="43"/>
      <c r="P5886" s="43"/>
      <c r="X5886" s="37">
        <f t="shared" si="500"/>
        <v>5889</v>
      </c>
      <c r="Y5886" s="38">
        <f t="shared" si="501"/>
        <v>637.45000000000005</v>
      </c>
    </row>
    <row r="5887" spans="1:25" x14ac:dyDescent="0.2">
      <c r="A5887" s="37">
        <f t="shared" si="502"/>
        <v>5885</v>
      </c>
      <c r="B5887" s="38">
        <v>637.25</v>
      </c>
      <c r="H5887" s="37">
        <f t="shared" si="503"/>
        <v>5885</v>
      </c>
      <c r="I5887" s="42">
        <f t="shared" si="504"/>
        <v>637.32232496697486</v>
      </c>
      <c r="O5887" s="43"/>
      <c r="P5887" s="43"/>
      <c r="X5887" s="37">
        <f t="shared" si="500"/>
        <v>5890</v>
      </c>
      <c r="Y5887" s="38">
        <f t="shared" si="501"/>
        <v>637.5</v>
      </c>
    </row>
    <row r="5888" spans="1:25" x14ac:dyDescent="0.2">
      <c r="A5888" s="37">
        <f t="shared" si="502"/>
        <v>5886</v>
      </c>
      <c r="B5888" s="38">
        <v>637.29999999999995</v>
      </c>
      <c r="H5888" s="37">
        <f t="shared" si="503"/>
        <v>5886</v>
      </c>
      <c r="I5888" s="42">
        <f t="shared" si="504"/>
        <v>637.37225891677667</v>
      </c>
      <c r="O5888" s="43"/>
      <c r="P5888" s="43"/>
      <c r="X5888" s="37">
        <f t="shared" si="500"/>
        <v>5891</v>
      </c>
      <c r="Y5888" s="38">
        <f t="shared" si="501"/>
        <v>637.54999999999995</v>
      </c>
    </row>
    <row r="5889" spans="1:25" x14ac:dyDescent="0.2">
      <c r="A5889" s="37">
        <f t="shared" si="502"/>
        <v>5887</v>
      </c>
      <c r="B5889" s="38">
        <v>637.35</v>
      </c>
      <c r="H5889" s="37">
        <f t="shared" si="503"/>
        <v>5887</v>
      </c>
      <c r="I5889" s="42">
        <f t="shared" si="504"/>
        <v>637.4221928665786</v>
      </c>
      <c r="O5889" s="43"/>
      <c r="P5889" s="43"/>
      <c r="X5889" s="37">
        <f t="shared" si="500"/>
        <v>5892</v>
      </c>
      <c r="Y5889" s="38">
        <f t="shared" si="501"/>
        <v>637.6</v>
      </c>
    </row>
    <row r="5890" spans="1:25" x14ac:dyDescent="0.2">
      <c r="A5890" s="37">
        <f t="shared" si="502"/>
        <v>5888</v>
      </c>
      <c r="B5890" s="38">
        <v>637.4</v>
      </c>
      <c r="H5890" s="37">
        <f t="shared" si="503"/>
        <v>5888</v>
      </c>
      <c r="I5890" s="42">
        <f t="shared" si="504"/>
        <v>637.47212681638041</v>
      </c>
      <c r="O5890" s="43"/>
      <c r="P5890" s="43"/>
      <c r="X5890" s="37">
        <f t="shared" si="500"/>
        <v>5893</v>
      </c>
      <c r="Y5890" s="38">
        <f t="shared" si="501"/>
        <v>637.65</v>
      </c>
    </row>
    <row r="5891" spans="1:25" x14ac:dyDescent="0.2">
      <c r="A5891" s="37">
        <f t="shared" si="502"/>
        <v>5889</v>
      </c>
      <c r="B5891" s="38">
        <v>637.45000000000005</v>
      </c>
      <c r="H5891" s="37">
        <f t="shared" si="503"/>
        <v>5889</v>
      </c>
      <c r="I5891" s="42">
        <f t="shared" si="504"/>
        <v>637.52206076618222</v>
      </c>
      <c r="O5891" s="43"/>
      <c r="P5891" s="43"/>
      <c r="X5891" s="37">
        <f t="shared" si="500"/>
        <v>5894</v>
      </c>
      <c r="Y5891" s="38">
        <f t="shared" si="501"/>
        <v>637.70000000000005</v>
      </c>
    </row>
    <row r="5892" spans="1:25" x14ac:dyDescent="0.2">
      <c r="A5892" s="37">
        <f t="shared" si="502"/>
        <v>5890</v>
      </c>
      <c r="B5892" s="38">
        <v>637.5</v>
      </c>
      <c r="H5892" s="37">
        <f t="shared" si="503"/>
        <v>5890</v>
      </c>
      <c r="I5892" s="42">
        <f t="shared" si="504"/>
        <v>637.57199471598415</v>
      </c>
      <c r="O5892" s="43"/>
      <c r="P5892" s="43"/>
      <c r="X5892" s="37">
        <f t="shared" ref="X5892:X5955" si="505">X5891+1</f>
        <v>5895</v>
      </c>
      <c r="Y5892" s="38">
        <f t="shared" si="501"/>
        <v>637.75</v>
      </c>
    </row>
    <row r="5893" spans="1:25" x14ac:dyDescent="0.2">
      <c r="A5893" s="37">
        <f t="shared" si="502"/>
        <v>5891</v>
      </c>
      <c r="B5893" s="38">
        <v>637.54999999999995</v>
      </c>
      <c r="H5893" s="37">
        <f t="shared" si="503"/>
        <v>5891</v>
      </c>
      <c r="I5893" s="42">
        <f t="shared" si="504"/>
        <v>637.62192866578596</v>
      </c>
      <c r="O5893" s="43"/>
      <c r="P5893" s="43"/>
      <c r="X5893" s="37">
        <f t="shared" si="505"/>
        <v>5896</v>
      </c>
      <c r="Y5893" s="38">
        <f t="shared" si="501"/>
        <v>637.79999999999995</v>
      </c>
    </row>
    <row r="5894" spans="1:25" x14ac:dyDescent="0.2">
      <c r="A5894" s="37">
        <f t="shared" si="502"/>
        <v>5892</v>
      </c>
      <c r="B5894" s="38">
        <v>637.6</v>
      </c>
      <c r="H5894" s="37">
        <f t="shared" si="503"/>
        <v>5892</v>
      </c>
      <c r="I5894" s="42">
        <f t="shared" si="504"/>
        <v>637.67186261558777</v>
      </c>
      <c r="O5894" s="43"/>
      <c r="P5894" s="43"/>
      <c r="X5894" s="37">
        <f t="shared" si="505"/>
        <v>5897</v>
      </c>
      <c r="Y5894" s="38">
        <f t="shared" ref="Y5894:Y5957" si="506">SUM(Y$4997+((Y$5997-Y$4997)*((X5894-X$4997)/(X$5997-X$4997))))</f>
        <v>637.85</v>
      </c>
    </row>
    <row r="5895" spans="1:25" x14ac:dyDescent="0.2">
      <c r="A5895" s="37">
        <f t="shared" si="502"/>
        <v>5893</v>
      </c>
      <c r="B5895" s="38">
        <v>637.65</v>
      </c>
      <c r="H5895" s="37">
        <f t="shared" si="503"/>
        <v>5893</v>
      </c>
      <c r="I5895" s="42">
        <f t="shared" si="504"/>
        <v>637.7217965653897</v>
      </c>
      <c r="O5895" s="43"/>
      <c r="P5895" s="43"/>
      <c r="X5895" s="37">
        <f t="shared" si="505"/>
        <v>5898</v>
      </c>
      <c r="Y5895" s="38">
        <f t="shared" si="506"/>
        <v>637.9</v>
      </c>
    </row>
    <row r="5896" spans="1:25" x14ac:dyDescent="0.2">
      <c r="A5896" s="37">
        <f t="shared" si="502"/>
        <v>5894</v>
      </c>
      <c r="B5896" s="38">
        <v>637.70000000000005</v>
      </c>
      <c r="H5896" s="37">
        <f t="shared" si="503"/>
        <v>5894</v>
      </c>
      <c r="I5896" s="42">
        <f t="shared" si="504"/>
        <v>637.77173051519151</v>
      </c>
      <c r="O5896" s="43"/>
      <c r="P5896" s="43"/>
      <c r="X5896" s="37">
        <f t="shared" si="505"/>
        <v>5899</v>
      </c>
      <c r="Y5896" s="38">
        <f t="shared" si="506"/>
        <v>637.95000000000005</v>
      </c>
    </row>
    <row r="5897" spans="1:25" x14ac:dyDescent="0.2">
      <c r="A5897" s="37">
        <f t="shared" ref="A5897:A5960" si="507">A5896+1</f>
        <v>5895</v>
      </c>
      <c r="B5897" s="38">
        <v>637.75</v>
      </c>
      <c r="H5897" s="37">
        <f t="shared" ref="H5897:H5960" si="508">H5896+1</f>
        <v>5895</v>
      </c>
      <c r="I5897" s="42">
        <f t="shared" si="504"/>
        <v>637.82166446499332</v>
      </c>
      <c r="O5897" s="43"/>
      <c r="P5897" s="43"/>
      <c r="X5897" s="37">
        <f t="shared" si="505"/>
        <v>5900</v>
      </c>
      <c r="Y5897" s="38">
        <f t="shared" si="506"/>
        <v>638</v>
      </c>
    </row>
    <row r="5898" spans="1:25" x14ac:dyDescent="0.2">
      <c r="A5898" s="37">
        <f t="shared" si="507"/>
        <v>5896</v>
      </c>
      <c r="B5898" s="38">
        <v>637.79999999999995</v>
      </c>
      <c r="H5898" s="37">
        <f t="shared" si="508"/>
        <v>5896</v>
      </c>
      <c r="I5898" s="42">
        <f t="shared" si="504"/>
        <v>637.87159841479524</v>
      </c>
      <c r="O5898" s="43"/>
      <c r="P5898" s="43"/>
      <c r="X5898" s="37">
        <f t="shared" si="505"/>
        <v>5901</v>
      </c>
      <c r="Y5898" s="38">
        <f t="shared" si="506"/>
        <v>638.04999999999995</v>
      </c>
    </row>
    <row r="5899" spans="1:25" x14ac:dyDescent="0.2">
      <c r="A5899" s="37">
        <f t="shared" si="507"/>
        <v>5897</v>
      </c>
      <c r="B5899" s="38">
        <v>637.85</v>
      </c>
      <c r="H5899" s="37">
        <f t="shared" si="508"/>
        <v>5897</v>
      </c>
      <c r="I5899" s="42">
        <f t="shared" si="504"/>
        <v>637.92153236459706</v>
      </c>
      <c r="O5899" s="43"/>
      <c r="P5899" s="43"/>
      <c r="X5899" s="37">
        <f t="shared" si="505"/>
        <v>5902</v>
      </c>
      <c r="Y5899" s="38">
        <f t="shared" si="506"/>
        <v>638.1</v>
      </c>
    </row>
    <row r="5900" spans="1:25" x14ac:dyDescent="0.2">
      <c r="A5900" s="37">
        <f t="shared" si="507"/>
        <v>5898</v>
      </c>
      <c r="B5900" s="38">
        <v>637.9</v>
      </c>
      <c r="H5900" s="37">
        <f t="shared" si="508"/>
        <v>5898</v>
      </c>
      <c r="I5900" s="42">
        <f t="shared" ref="I5900:I5963" si="509">SUM($F$49+(($F$50-$F$49)*((H5900-$E$49)/($E$50-$E$49))))</f>
        <v>637.97146631439887</v>
      </c>
      <c r="O5900" s="43"/>
      <c r="P5900" s="43"/>
      <c r="X5900" s="37">
        <f t="shared" si="505"/>
        <v>5903</v>
      </c>
      <c r="Y5900" s="38">
        <f t="shared" si="506"/>
        <v>638.15</v>
      </c>
    </row>
    <row r="5901" spans="1:25" x14ac:dyDescent="0.2">
      <c r="A5901" s="37">
        <f t="shared" si="507"/>
        <v>5899</v>
      </c>
      <c r="B5901" s="38">
        <v>637.95000000000005</v>
      </c>
      <c r="H5901" s="37">
        <f t="shared" si="508"/>
        <v>5899</v>
      </c>
      <c r="I5901" s="42">
        <f t="shared" si="509"/>
        <v>638.02140026420079</v>
      </c>
      <c r="O5901" s="43"/>
      <c r="P5901" s="43"/>
      <c r="X5901" s="37">
        <f t="shared" si="505"/>
        <v>5904</v>
      </c>
      <c r="Y5901" s="38">
        <f t="shared" si="506"/>
        <v>638.20000000000005</v>
      </c>
    </row>
    <row r="5902" spans="1:25" x14ac:dyDescent="0.2">
      <c r="A5902" s="37">
        <f t="shared" si="507"/>
        <v>5900</v>
      </c>
      <c r="B5902" s="38">
        <v>638</v>
      </c>
      <c r="H5902" s="37">
        <f t="shared" si="508"/>
        <v>5900</v>
      </c>
      <c r="I5902" s="42">
        <f t="shared" si="509"/>
        <v>638.0713342140026</v>
      </c>
      <c r="O5902" s="43"/>
      <c r="P5902" s="43"/>
      <c r="X5902" s="37">
        <f t="shared" si="505"/>
        <v>5905</v>
      </c>
      <c r="Y5902" s="38">
        <f t="shared" si="506"/>
        <v>638.25</v>
      </c>
    </row>
    <row r="5903" spans="1:25" x14ac:dyDescent="0.2">
      <c r="A5903" s="37">
        <f t="shared" si="507"/>
        <v>5901</v>
      </c>
      <c r="B5903" s="38">
        <v>638.04999999999995</v>
      </c>
      <c r="H5903" s="37">
        <f t="shared" si="508"/>
        <v>5901</v>
      </c>
      <c r="I5903" s="42">
        <f t="shared" si="509"/>
        <v>638.12126816380442</v>
      </c>
      <c r="O5903" s="43"/>
      <c r="P5903" s="43"/>
      <c r="X5903" s="37">
        <f t="shared" si="505"/>
        <v>5906</v>
      </c>
      <c r="Y5903" s="38">
        <f t="shared" si="506"/>
        <v>638.29999999999995</v>
      </c>
    </row>
    <row r="5904" spans="1:25" x14ac:dyDescent="0.2">
      <c r="A5904" s="37">
        <f t="shared" si="507"/>
        <v>5902</v>
      </c>
      <c r="B5904" s="38">
        <v>638.1</v>
      </c>
      <c r="H5904" s="37">
        <f t="shared" si="508"/>
        <v>5902</v>
      </c>
      <c r="I5904" s="42">
        <f t="shared" si="509"/>
        <v>638.17120211360634</v>
      </c>
      <c r="O5904" s="43"/>
      <c r="P5904" s="43"/>
      <c r="X5904" s="37">
        <f t="shared" si="505"/>
        <v>5907</v>
      </c>
      <c r="Y5904" s="38">
        <f t="shared" si="506"/>
        <v>638.35</v>
      </c>
    </row>
    <row r="5905" spans="1:25" x14ac:dyDescent="0.2">
      <c r="A5905" s="37">
        <f t="shared" si="507"/>
        <v>5903</v>
      </c>
      <c r="B5905" s="38">
        <v>638.15</v>
      </c>
      <c r="H5905" s="37">
        <f t="shared" si="508"/>
        <v>5903</v>
      </c>
      <c r="I5905" s="42">
        <f t="shared" si="509"/>
        <v>638.22113606340815</v>
      </c>
      <c r="O5905" s="43"/>
      <c r="P5905" s="43"/>
      <c r="X5905" s="37">
        <f t="shared" si="505"/>
        <v>5908</v>
      </c>
      <c r="Y5905" s="38">
        <f t="shared" si="506"/>
        <v>638.4</v>
      </c>
    </row>
    <row r="5906" spans="1:25" x14ac:dyDescent="0.2">
      <c r="A5906" s="37">
        <f t="shared" si="507"/>
        <v>5904</v>
      </c>
      <c r="B5906" s="38">
        <v>638.20000000000005</v>
      </c>
      <c r="H5906" s="37">
        <f t="shared" si="508"/>
        <v>5904</v>
      </c>
      <c r="I5906" s="42">
        <f t="shared" si="509"/>
        <v>638.27107001320996</v>
      </c>
      <c r="O5906" s="43"/>
      <c r="P5906" s="43"/>
      <c r="X5906" s="37">
        <f t="shared" si="505"/>
        <v>5909</v>
      </c>
      <c r="Y5906" s="38">
        <f t="shared" si="506"/>
        <v>638.45000000000005</v>
      </c>
    </row>
    <row r="5907" spans="1:25" x14ac:dyDescent="0.2">
      <c r="A5907" s="37">
        <f t="shared" si="507"/>
        <v>5905</v>
      </c>
      <c r="B5907" s="38">
        <v>638.25</v>
      </c>
      <c r="H5907" s="37">
        <f t="shared" si="508"/>
        <v>5905</v>
      </c>
      <c r="I5907" s="42">
        <f t="shared" si="509"/>
        <v>638.32100396301189</v>
      </c>
      <c r="O5907" s="43"/>
      <c r="P5907" s="43"/>
      <c r="X5907" s="37">
        <f t="shared" si="505"/>
        <v>5910</v>
      </c>
      <c r="Y5907" s="38">
        <f t="shared" si="506"/>
        <v>638.5</v>
      </c>
    </row>
    <row r="5908" spans="1:25" x14ac:dyDescent="0.2">
      <c r="A5908" s="37">
        <f t="shared" si="507"/>
        <v>5906</v>
      </c>
      <c r="B5908" s="38">
        <v>638.29999999999995</v>
      </c>
      <c r="H5908" s="37">
        <f t="shared" si="508"/>
        <v>5906</v>
      </c>
      <c r="I5908" s="42">
        <f t="shared" si="509"/>
        <v>638.3709379128137</v>
      </c>
      <c r="O5908" s="43"/>
      <c r="P5908" s="43"/>
      <c r="X5908" s="37">
        <f t="shared" si="505"/>
        <v>5911</v>
      </c>
      <c r="Y5908" s="38">
        <f t="shared" si="506"/>
        <v>638.54999999999995</v>
      </c>
    </row>
    <row r="5909" spans="1:25" x14ac:dyDescent="0.2">
      <c r="A5909" s="37">
        <f t="shared" si="507"/>
        <v>5907</v>
      </c>
      <c r="B5909" s="38">
        <v>638.35</v>
      </c>
      <c r="H5909" s="37">
        <f t="shared" si="508"/>
        <v>5907</v>
      </c>
      <c r="I5909" s="42">
        <f t="shared" si="509"/>
        <v>638.42087186261551</v>
      </c>
      <c r="O5909" s="43"/>
      <c r="P5909" s="43"/>
      <c r="X5909" s="37">
        <f t="shared" si="505"/>
        <v>5912</v>
      </c>
      <c r="Y5909" s="38">
        <f t="shared" si="506"/>
        <v>638.6</v>
      </c>
    </row>
    <row r="5910" spans="1:25" x14ac:dyDescent="0.2">
      <c r="A5910" s="37">
        <f t="shared" si="507"/>
        <v>5908</v>
      </c>
      <c r="B5910" s="38">
        <v>638.4</v>
      </c>
      <c r="H5910" s="37">
        <f t="shared" si="508"/>
        <v>5908</v>
      </c>
      <c r="I5910" s="42">
        <f t="shared" si="509"/>
        <v>638.47080581241744</v>
      </c>
      <c r="O5910" s="43"/>
      <c r="P5910" s="43"/>
      <c r="X5910" s="37">
        <f t="shared" si="505"/>
        <v>5913</v>
      </c>
      <c r="Y5910" s="38">
        <f t="shared" si="506"/>
        <v>638.65</v>
      </c>
    </row>
    <row r="5911" spans="1:25" x14ac:dyDescent="0.2">
      <c r="A5911" s="37">
        <f t="shared" si="507"/>
        <v>5909</v>
      </c>
      <c r="B5911" s="38">
        <v>638.45000000000005</v>
      </c>
      <c r="H5911" s="37">
        <f t="shared" si="508"/>
        <v>5909</v>
      </c>
      <c r="I5911" s="42">
        <f t="shared" si="509"/>
        <v>638.52073976221925</v>
      </c>
      <c r="O5911" s="43"/>
      <c r="P5911" s="43"/>
      <c r="X5911" s="37">
        <f t="shared" si="505"/>
        <v>5914</v>
      </c>
      <c r="Y5911" s="38">
        <f t="shared" si="506"/>
        <v>638.70000000000005</v>
      </c>
    </row>
    <row r="5912" spans="1:25" x14ac:dyDescent="0.2">
      <c r="A5912" s="37">
        <f t="shared" si="507"/>
        <v>5910</v>
      </c>
      <c r="B5912" s="38">
        <v>638.5</v>
      </c>
      <c r="H5912" s="37">
        <f t="shared" si="508"/>
        <v>5910</v>
      </c>
      <c r="I5912" s="42">
        <f t="shared" si="509"/>
        <v>638.57067371202106</v>
      </c>
      <c r="O5912" s="43"/>
      <c r="P5912" s="43"/>
      <c r="X5912" s="37">
        <f t="shared" si="505"/>
        <v>5915</v>
      </c>
      <c r="Y5912" s="38">
        <f t="shared" si="506"/>
        <v>638.75</v>
      </c>
    </row>
    <row r="5913" spans="1:25" x14ac:dyDescent="0.2">
      <c r="A5913" s="37">
        <f t="shared" si="507"/>
        <v>5911</v>
      </c>
      <c r="B5913" s="38">
        <v>638.54999999999995</v>
      </c>
      <c r="H5913" s="37">
        <f t="shared" si="508"/>
        <v>5911</v>
      </c>
      <c r="I5913" s="42">
        <f t="shared" si="509"/>
        <v>638.62060766182287</v>
      </c>
      <c r="O5913" s="43"/>
      <c r="P5913" s="43"/>
      <c r="X5913" s="37">
        <f t="shared" si="505"/>
        <v>5916</v>
      </c>
      <c r="Y5913" s="38">
        <f t="shared" si="506"/>
        <v>638.79999999999995</v>
      </c>
    </row>
    <row r="5914" spans="1:25" x14ac:dyDescent="0.2">
      <c r="A5914" s="37">
        <f t="shared" si="507"/>
        <v>5912</v>
      </c>
      <c r="B5914" s="38">
        <v>638.6</v>
      </c>
      <c r="H5914" s="37">
        <f t="shared" si="508"/>
        <v>5912</v>
      </c>
      <c r="I5914" s="42">
        <f t="shared" si="509"/>
        <v>638.6705416116248</v>
      </c>
      <c r="O5914" s="43"/>
      <c r="P5914" s="43"/>
      <c r="X5914" s="37">
        <f t="shared" si="505"/>
        <v>5917</v>
      </c>
      <c r="Y5914" s="38">
        <f t="shared" si="506"/>
        <v>638.85</v>
      </c>
    </row>
    <row r="5915" spans="1:25" x14ac:dyDescent="0.2">
      <c r="A5915" s="37">
        <f t="shared" si="507"/>
        <v>5913</v>
      </c>
      <c r="B5915" s="38">
        <v>638.65</v>
      </c>
      <c r="H5915" s="37">
        <f t="shared" si="508"/>
        <v>5913</v>
      </c>
      <c r="I5915" s="42">
        <f t="shared" si="509"/>
        <v>638.72047556142661</v>
      </c>
      <c r="O5915" s="43"/>
      <c r="P5915" s="43"/>
      <c r="X5915" s="37">
        <f t="shared" si="505"/>
        <v>5918</v>
      </c>
      <c r="Y5915" s="38">
        <f t="shared" si="506"/>
        <v>638.9</v>
      </c>
    </row>
    <row r="5916" spans="1:25" x14ac:dyDescent="0.2">
      <c r="A5916" s="37">
        <f t="shared" si="507"/>
        <v>5914</v>
      </c>
      <c r="B5916" s="38">
        <v>638.70000000000005</v>
      </c>
      <c r="H5916" s="37">
        <f t="shared" si="508"/>
        <v>5914</v>
      </c>
      <c r="I5916" s="42">
        <f t="shared" si="509"/>
        <v>638.77040951122842</v>
      </c>
      <c r="O5916" s="43"/>
      <c r="P5916" s="43"/>
      <c r="X5916" s="37">
        <f t="shared" si="505"/>
        <v>5919</v>
      </c>
      <c r="Y5916" s="38">
        <f t="shared" si="506"/>
        <v>638.95000000000005</v>
      </c>
    </row>
    <row r="5917" spans="1:25" x14ac:dyDescent="0.2">
      <c r="A5917" s="37">
        <f t="shared" si="507"/>
        <v>5915</v>
      </c>
      <c r="B5917" s="38">
        <v>638.75</v>
      </c>
      <c r="H5917" s="37">
        <f t="shared" si="508"/>
        <v>5915</v>
      </c>
      <c r="I5917" s="42">
        <f t="shared" si="509"/>
        <v>638.82034346103035</v>
      </c>
      <c r="O5917" s="43"/>
      <c r="P5917" s="43"/>
      <c r="X5917" s="37">
        <f t="shared" si="505"/>
        <v>5920</v>
      </c>
      <c r="Y5917" s="38">
        <f t="shared" si="506"/>
        <v>639</v>
      </c>
    </row>
    <row r="5918" spans="1:25" x14ac:dyDescent="0.2">
      <c r="A5918" s="37">
        <f t="shared" si="507"/>
        <v>5916</v>
      </c>
      <c r="B5918" s="38">
        <v>638.79999999999995</v>
      </c>
      <c r="H5918" s="37">
        <f t="shared" si="508"/>
        <v>5916</v>
      </c>
      <c r="I5918" s="42">
        <f t="shared" si="509"/>
        <v>638.87027741083216</v>
      </c>
      <c r="O5918" s="43"/>
      <c r="P5918" s="43"/>
      <c r="X5918" s="37">
        <f t="shared" si="505"/>
        <v>5921</v>
      </c>
      <c r="Y5918" s="38">
        <f t="shared" si="506"/>
        <v>639.04999999999995</v>
      </c>
    </row>
    <row r="5919" spans="1:25" x14ac:dyDescent="0.2">
      <c r="A5919" s="37">
        <f t="shared" si="507"/>
        <v>5917</v>
      </c>
      <c r="B5919" s="38">
        <v>638.85</v>
      </c>
      <c r="H5919" s="37">
        <f t="shared" si="508"/>
        <v>5917</v>
      </c>
      <c r="I5919" s="42">
        <f t="shared" si="509"/>
        <v>638.92021136063397</v>
      </c>
      <c r="O5919" s="43"/>
      <c r="P5919" s="43"/>
      <c r="X5919" s="37">
        <f t="shared" si="505"/>
        <v>5922</v>
      </c>
      <c r="Y5919" s="38">
        <f t="shared" si="506"/>
        <v>639.1</v>
      </c>
    </row>
    <row r="5920" spans="1:25" x14ac:dyDescent="0.2">
      <c r="A5920" s="37">
        <f t="shared" si="507"/>
        <v>5918</v>
      </c>
      <c r="B5920" s="38">
        <v>638.9</v>
      </c>
      <c r="H5920" s="37">
        <f t="shared" si="508"/>
        <v>5918</v>
      </c>
      <c r="I5920" s="42">
        <f t="shared" si="509"/>
        <v>638.9701453104359</v>
      </c>
      <c r="O5920" s="43"/>
      <c r="P5920" s="43"/>
      <c r="X5920" s="37">
        <f t="shared" si="505"/>
        <v>5923</v>
      </c>
      <c r="Y5920" s="38">
        <f t="shared" si="506"/>
        <v>639.15</v>
      </c>
    </row>
    <row r="5921" spans="1:25" x14ac:dyDescent="0.2">
      <c r="A5921" s="37">
        <f t="shared" si="507"/>
        <v>5919</v>
      </c>
      <c r="B5921" s="38">
        <v>638.95000000000005</v>
      </c>
      <c r="H5921" s="37">
        <f t="shared" si="508"/>
        <v>5919</v>
      </c>
      <c r="I5921" s="42">
        <f t="shared" si="509"/>
        <v>639.02007926023771</v>
      </c>
      <c r="O5921" s="43"/>
      <c r="P5921" s="43"/>
      <c r="X5921" s="37">
        <f t="shared" si="505"/>
        <v>5924</v>
      </c>
      <c r="Y5921" s="38">
        <f t="shared" si="506"/>
        <v>639.20000000000005</v>
      </c>
    </row>
    <row r="5922" spans="1:25" x14ac:dyDescent="0.2">
      <c r="A5922" s="37">
        <f t="shared" si="507"/>
        <v>5920</v>
      </c>
      <c r="B5922" s="38">
        <v>639</v>
      </c>
      <c r="H5922" s="37">
        <f t="shared" si="508"/>
        <v>5920</v>
      </c>
      <c r="I5922" s="42">
        <f t="shared" si="509"/>
        <v>639.07001321003952</v>
      </c>
      <c r="O5922" s="43"/>
      <c r="P5922" s="43"/>
      <c r="X5922" s="37">
        <f t="shared" si="505"/>
        <v>5925</v>
      </c>
      <c r="Y5922" s="38">
        <f t="shared" si="506"/>
        <v>639.25</v>
      </c>
    </row>
    <row r="5923" spans="1:25" x14ac:dyDescent="0.2">
      <c r="A5923" s="37">
        <f t="shared" si="507"/>
        <v>5921</v>
      </c>
      <c r="B5923" s="38">
        <v>639.04999999999995</v>
      </c>
      <c r="H5923" s="37">
        <f t="shared" si="508"/>
        <v>5921</v>
      </c>
      <c r="I5923" s="42">
        <f t="shared" si="509"/>
        <v>639.11994715984144</v>
      </c>
      <c r="O5923" s="43"/>
      <c r="P5923" s="43"/>
      <c r="X5923" s="37">
        <f t="shared" si="505"/>
        <v>5926</v>
      </c>
      <c r="Y5923" s="38">
        <f t="shared" si="506"/>
        <v>639.29999999999995</v>
      </c>
    </row>
    <row r="5924" spans="1:25" x14ac:dyDescent="0.2">
      <c r="A5924" s="37">
        <f t="shared" si="507"/>
        <v>5922</v>
      </c>
      <c r="B5924" s="38">
        <v>639.1</v>
      </c>
      <c r="H5924" s="37">
        <f t="shared" si="508"/>
        <v>5922</v>
      </c>
      <c r="I5924" s="42">
        <f t="shared" si="509"/>
        <v>639.16988110964326</v>
      </c>
      <c r="O5924" s="43"/>
      <c r="P5924" s="43"/>
      <c r="X5924" s="37">
        <f t="shared" si="505"/>
        <v>5927</v>
      </c>
      <c r="Y5924" s="38">
        <f t="shared" si="506"/>
        <v>639.35</v>
      </c>
    </row>
    <row r="5925" spans="1:25" x14ac:dyDescent="0.2">
      <c r="A5925" s="37">
        <f t="shared" si="507"/>
        <v>5923</v>
      </c>
      <c r="B5925" s="38">
        <v>639.15</v>
      </c>
      <c r="H5925" s="37">
        <f t="shared" si="508"/>
        <v>5923</v>
      </c>
      <c r="I5925" s="42">
        <f t="shared" si="509"/>
        <v>639.21981505944507</v>
      </c>
      <c r="O5925" s="43"/>
      <c r="P5925" s="43"/>
      <c r="X5925" s="37">
        <f t="shared" si="505"/>
        <v>5928</v>
      </c>
      <c r="Y5925" s="38">
        <f t="shared" si="506"/>
        <v>639.4</v>
      </c>
    </row>
    <row r="5926" spans="1:25" x14ac:dyDescent="0.2">
      <c r="A5926" s="37">
        <f t="shared" si="507"/>
        <v>5924</v>
      </c>
      <c r="B5926" s="38">
        <v>639.20000000000005</v>
      </c>
      <c r="H5926" s="37">
        <f t="shared" si="508"/>
        <v>5924</v>
      </c>
      <c r="I5926" s="42">
        <f t="shared" si="509"/>
        <v>639.26974900924699</v>
      </c>
      <c r="O5926" s="43"/>
      <c r="P5926" s="43"/>
      <c r="X5926" s="37">
        <f t="shared" si="505"/>
        <v>5929</v>
      </c>
      <c r="Y5926" s="38">
        <f t="shared" si="506"/>
        <v>639.45000000000005</v>
      </c>
    </row>
    <row r="5927" spans="1:25" x14ac:dyDescent="0.2">
      <c r="A5927" s="37">
        <f t="shared" si="507"/>
        <v>5925</v>
      </c>
      <c r="B5927" s="38">
        <v>639.25</v>
      </c>
      <c r="H5927" s="37">
        <f t="shared" si="508"/>
        <v>5925</v>
      </c>
      <c r="I5927" s="42">
        <f t="shared" si="509"/>
        <v>639.31968295904881</v>
      </c>
      <c r="O5927" s="43"/>
      <c r="P5927" s="43"/>
      <c r="X5927" s="37">
        <f t="shared" si="505"/>
        <v>5930</v>
      </c>
      <c r="Y5927" s="38">
        <f t="shared" si="506"/>
        <v>639.5</v>
      </c>
    </row>
    <row r="5928" spans="1:25" x14ac:dyDescent="0.2">
      <c r="A5928" s="37">
        <f t="shared" si="507"/>
        <v>5926</v>
      </c>
      <c r="B5928" s="38">
        <v>639.29999999999995</v>
      </c>
      <c r="H5928" s="37">
        <f t="shared" si="508"/>
        <v>5926</v>
      </c>
      <c r="I5928" s="42">
        <f t="shared" si="509"/>
        <v>639.36961690885062</v>
      </c>
      <c r="O5928" s="43"/>
      <c r="P5928" s="43"/>
      <c r="X5928" s="37">
        <f t="shared" si="505"/>
        <v>5931</v>
      </c>
      <c r="Y5928" s="38">
        <f t="shared" si="506"/>
        <v>639.54999999999995</v>
      </c>
    </row>
    <row r="5929" spans="1:25" x14ac:dyDescent="0.2">
      <c r="A5929" s="37">
        <f t="shared" si="507"/>
        <v>5927</v>
      </c>
      <c r="B5929" s="38">
        <v>639.35</v>
      </c>
      <c r="H5929" s="37">
        <f t="shared" si="508"/>
        <v>5927</v>
      </c>
      <c r="I5929" s="42">
        <f t="shared" si="509"/>
        <v>639.41955085865254</v>
      </c>
      <c r="O5929" s="43"/>
      <c r="P5929" s="43"/>
      <c r="X5929" s="37">
        <f t="shared" si="505"/>
        <v>5932</v>
      </c>
      <c r="Y5929" s="38">
        <f t="shared" si="506"/>
        <v>639.6</v>
      </c>
    </row>
    <row r="5930" spans="1:25" x14ac:dyDescent="0.2">
      <c r="A5930" s="37">
        <f t="shared" si="507"/>
        <v>5928</v>
      </c>
      <c r="B5930" s="38">
        <v>639.4</v>
      </c>
      <c r="H5930" s="37">
        <f t="shared" si="508"/>
        <v>5928</v>
      </c>
      <c r="I5930" s="42">
        <f t="shared" si="509"/>
        <v>639.46948480845435</v>
      </c>
      <c r="O5930" s="43"/>
      <c r="P5930" s="43"/>
      <c r="X5930" s="37">
        <f t="shared" si="505"/>
        <v>5933</v>
      </c>
      <c r="Y5930" s="38">
        <f t="shared" si="506"/>
        <v>639.65</v>
      </c>
    </row>
    <row r="5931" spans="1:25" x14ac:dyDescent="0.2">
      <c r="A5931" s="37">
        <f t="shared" si="507"/>
        <v>5929</v>
      </c>
      <c r="B5931" s="38">
        <v>639.45000000000005</v>
      </c>
      <c r="H5931" s="37">
        <f t="shared" si="508"/>
        <v>5929</v>
      </c>
      <c r="I5931" s="42">
        <f t="shared" si="509"/>
        <v>639.51941875825617</v>
      </c>
      <c r="O5931" s="43"/>
      <c r="P5931" s="43"/>
      <c r="X5931" s="37">
        <f t="shared" si="505"/>
        <v>5934</v>
      </c>
      <c r="Y5931" s="38">
        <f t="shared" si="506"/>
        <v>639.70000000000005</v>
      </c>
    </row>
    <row r="5932" spans="1:25" x14ac:dyDescent="0.2">
      <c r="A5932" s="37">
        <f t="shared" si="507"/>
        <v>5930</v>
      </c>
      <c r="B5932" s="38">
        <v>639.5</v>
      </c>
      <c r="H5932" s="37">
        <f t="shared" si="508"/>
        <v>5930</v>
      </c>
      <c r="I5932" s="42">
        <f t="shared" si="509"/>
        <v>639.56935270805809</v>
      </c>
      <c r="O5932" s="43"/>
      <c r="P5932" s="43"/>
      <c r="X5932" s="37">
        <f t="shared" si="505"/>
        <v>5935</v>
      </c>
      <c r="Y5932" s="38">
        <f t="shared" si="506"/>
        <v>639.75</v>
      </c>
    </row>
    <row r="5933" spans="1:25" x14ac:dyDescent="0.2">
      <c r="A5933" s="37">
        <f t="shared" si="507"/>
        <v>5931</v>
      </c>
      <c r="B5933" s="38">
        <v>639.54999999999995</v>
      </c>
      <c r="H5933" s="37">
        <f t="shared" si="508"/>
        <v>5931</v>
      </c>
      <c r="I5933" s="42">
        <f t="shared" si="509"/>
        <v>639.6192866578599</v>
      </c>
      <c r="O5933" s="43"/>
      <c r="P5933" s="43"/>
      <c r="X5933" s="37">
        <f t="shared" si="505"/>
        <v>5936</v>
      </c>
      <c r="Y5933" s="38">
        <f t="shared" si="506"/>
        <v>639.79999999999995</v>
      </c>
    </row>
    <row r="5934" spans="1:25" x14ac:dyDescent="0.2">
      <c r="A5934" s="37">
        <f t="shared" si="507"/>
        <v>5932</v>
      </c>
      <c r="B5934" s="38">
        <v>639.6</v>
      </c>
      <c r="H5934" s="37">
        <f t="shared" si="508"/>
        <v>5932</v>
      </c>
      <c r="I5934" s="42">
        <f t="shared" si="509"/>
        <v>639.66922060766171</v>
      </c>
      <c r="O5934" s="43"/>
      <c r="P5934" s="43"/>
      <c r="X5934" s="37">
        <f t="shared" si="505"/>
        <v>5937</v>
      </c>
      <c r="Y5934" s="38">
        <f t="shared" si="506"/>
        <v>639.85</v>
      </c>
    </row>
    <row r="5935" spans="1:25" x14ac:dyDescent="0.2">
      <c r="A5935" s="37">
        <f t="shared" si="507"/>
        <v>5933</v>
      </c>
      <c r="B5935" s="38">
        <v>639.65</v>
      </c>
      <c r="H5935" s="37">
        <f t="shared" si="508"/>
        <v>5933</v>
      </c>
      <c r="I5935" s="42">
        <f t="shared" si="509"/>
        <v>639.71915455746364</v>
      </c>
      <c r="O5935" s="43"/>
      <c r="P5935" s="43"/>
      <c r="X5935" s="37">
        <f t="shared" si="505"/>
        <v>5938</v>
      </c>
      <c r="Y5935" s="38">
        <f t="shared" si="506"/>
        <v>639.9</v>
      </c>
    </row>
    <row r="5936" spans="1:25" x14ac:dyDescent="0.2">
      <c r="A5936" s="37">
        <f t="shared" si="507"/>
        <v>5934</v>
      </c>
      <c r="B5936" s="38">
        <v>639.70000000000005</v>
      </c>
      <c r="H5936" s="37">
        <f t="shared" si="508"/>
        <v>5934</v>
      </c>
      <c r="I5936" s="42">
        <f t="shared" si="509"/>
        <v>639.76908850726545</v>
      </c>
      <c r="O5936" s="43"/>
      <c r="P5936" s="43"/>
      <c r="X5936" s="37">
        <f t="shared" si="505"/>
        <v>5939</v>
      </c>
      <c r="Y5936" s="38">
        <f t="shared" si="506"/>
        <v>639.95000000000005</v>
      </c>
    </row>
    <row r="5937" spans="1:25" x14ac:dyDescent="0.2">
      <c r="A5937" s="37">
        <f t="shared" si="507"/>
        <v>5935</v>
      </c>
      <c r="B5937" s="38">
        <v>639.75</v>
      </c>
      <c r="H5937" s="37">
        <f t="shared" si="508"/>
        <v>5935</v>
      </c>
      <c r="I5937" s="42">
        <f t="shared" si="509"/>
        <v>639.81902245706726</v>
      </c>
      <c r="O5937" s="43"/>
      <c r="P5937" s="43"/>
      <c r="X5937" s="37">
        <f t="shared" si="505"/>
        <v>5940</v>
      </c>
      <c r="Y5937" s="38">
        <f t="shared" si="506"/>
        <v>640</v>
      </c>
    </row>
    <row r="5938" spans="1:25" x14ac:dyDescent="0.2">
      <c r="A5938" s="37">
        <f t="shared" si="507"/>
        <v>5936</v>
      </c>
      <c r="B5938" s="38">
        <v>639.79999999999995</v>
      </c>
      <c r="H5938" s="37">
        <f t="shared" si="508"/>
        <v>5936</v>
      </c>
      <c r="I5938" s="42">
        <f t="shared" si="509"/>
        <v>639.86895640686919</v>
      </c>
      <c r="O5938" s="43"/>
      <c r="P5938" s="43"/>
      <c r="X5938" s="37">
        <f t="shared" si="505"/>
        <v>5941</v>
      </c>
      <c r="Y5938" s="38">
        <f t="shared" si="506"/>
        <v>640.04999999999995</v>
      </c>
    </row>
    <row r="5939" spans="1:25" x14ac:dyDescent="0.2">
      <c r="A5939" s="37">
        <f t="shared" si="507"/>
        <v>5937</v>
      </c>
      <c r="B5939" s="38">
        <v>639.85</v>
      </c>
      <c r="H5939" s="37">
        <f t="shared" si="508"/>
        <v>5937</v>
      </c>
      <c r="I5939" s="42">
        <f t="shared" si="509"/>
        <v>639.918890356671</v>
      </c>
      <c r="O5939" s="43"/>
      <c r="P5939" s="43"/>
      <c r="X5939" s="37">
        <f t="shared" si="505"/>
        <v>5942</v>
      </c>
      <c r="Y5939" s="38">
        <f t="shared" si="506"/>
        <v>640.1</v>
      </c>
    </row>
    <row r="5940" spans="1:25" x14ac:dyDescent="0.2">
      <c r="A5940" s="37">
        <f t="shared" si="507"/>
        <v>5938</v>
      </c>
      <c r="B5940" s="38">
        <v>639.9</v>
      </c>
      <c r="H5940" s="37">
        <f t="shared" si="508"/>
        <v>5938</v>
      </c>
      <c r="I5940" s="42">
        <f t="shared" si="509"/>
        <v>639.96882430647281</v>
      </c>
      <c r="O5940" s="43"/>
      <c r="P5940" s="43"/>
      <c r="X5940" s="37">
        <f t="shared" si="505"/>
        <v>5943</v>
      </c>
      <c r="Y5940" s="38">
        <f t="shared" si="506"/>
        <v>640.15</v>
      </c>
    </row>
    <row r="5941" spans="1:25" x14ac:dyDescent="0.2">
      <c r="A5941" s="37">
        <f t="shared" si="507"/>
        <v>5939</v>
      </c>
      <c r="B5941" s="38">
        <v>639.95000000000005</v>
      </c>
      <c r="H5941" s="37">
        <f t="shared" si="508"/>
        <v>5939</v>
      </c>
      <c r="I5941" s="42">
        <f t="shared" si="509"/>
        <v>640.01875825627474</v>
      </c>
      <c r="O5941" s="43"/>
      <c r="P5941" s="43"/>
      <c r="X5941" s="37">
        <f t="shared" si="505"/>
        <v>5944</v>
      </c>
      <c r="Y5941" s="38">
        <f t="shared" si="506"/>
        <v>640.20000000000005</v>
      </c>
    </row>
    <row r="5942" spans="1:25" x14ac:dyDescent="0.2">
      <c r="A5942" s="37">
        <f t="shared" si="507"/>
        <v>5940</v>
      </c>
      <c r="B5942" s="38">
        <v>640</v>
      </c>
      <c r="H5942" s="37">
        <f t="shared" si="508"/>
        <v>5940</v>
      </c>
      <c r="I5942" s="42">
        <f t="shared" si="509"/>
        <v>640.06869220607655</v>
      </c>
      <c r="O5942" s="43"/>
      <c r="P5942" s="43"/>
      <c r="X5942" s="37">
        <f t="shared" si="505"/>
        <v>5945</v>
      </c>
      <c r="Y5942" s="38">
        <f t="shared" si="506"/>
        <v>640.25</v>
      </c>
    </row>
    <row r="5943" spans="1:25" x14ac:dyDescent="0.2">
      <c r="A5943" s="37">
        <f t="shared" si="507"/>
        <v>5941</v>
      </c>
      <c r="B5943" s="38">
        <v>640.04999999999995</v>
      </c>
      <c r="H5943" s="37">
        <f t="shared" si="508"/>
        <v>5941</v>
      </c>
      <c r="I5943" s="42">
        <f t="shared" si="509"/>
        <v>640.11862615587836</v>
      </c>
      <c r="O5943" s="43"/>
      <c r="P5943" s="43"/>
      <c r="X5943" s="37">
        <f t="shared" si="505"/>
        <v>5946</v>
      </c>
      <c r="Y5943" s="38">
        <f t="shared" si="506"/>
        <v>640.29999999999995</v>
      </c>
    </row>
    <row r="5944" spans="1:25" x14ac:dyDescent="0.2">
      <c r="A5944" s="37">
        <f t="shared" si="507"/>
        <v>5942</v>
      </c>
      <c r="B5944" s="38">
        <v>640.1</v>
      </c>
      <c r="H5944" s="37">
        <f t="shared" si="508"/>
        <v>5942</v>
      </c>
      <c r="I5944" s="42">
        <f t="shared" si="509"/>
        <v>640.16856010568029</v>
      </c>
      <c r="O5944" s="43"/>
      <c r="P5944" s="43"/>
      <c r="X5944" s="37">
        <f t="shared" si="505"/>
        <v>5947</v>
      </c>
      <c r="Y5944" s="38">
        <f t="shared" si="506"/>
        <v>640.35</v>
      </c>
    </row>
    <row r="5945" spans="1:25" x14ac:dyDescent="0.2">
      <c r="A5945" s="37">
        <f t="shared" si="507"/>
        <v>5943</v>
      </c>
      <c r="B5945" s="38">
        <v>640.15</v>
      </c>
      <c r="H5945" s="37">
        <f t="shared" si="508"/>
        <v>5943</v>
      </c>
      <c r="I5945" s="42">
        <f t="shared" si="509"/>
        <v>640.2184940554821</v>
      </c>
      <c r="O5945" s="43"/>
      <c r="P5945" s="43"/>
      <c r="X5945" s="37">
        <f t="shared" si="505"/>
        <v>5948</v>
      </c>
      <c r="Y5945" s="38">
        <f t="shared" si="506"/>
        <v>640.4</v>
      </c>
    </row>
    <row r="5946" spans="1:25" x14ac:dyDescent="0.2">
      <c r="A5946" s="37">
        <f t="shared" si="507"/>
        <v>5944</v>
      </c>
      <c r="B5946" s="38">
        <v>640.20000000000005</v>
      </c>
      <c r="H5946" s="37">
        <f t="shared" si="508"/>
        <v>5944</v>
      </c>
      <c r="I5946" s="42">
        <f t="shared" si="509"/>
        <v>640.26842800528391</v>
      </c>
      <c r="O5946" s="43"/>
      <c r="P5946" s="43"/>
      <c r="X5946" s="37">
        <f t="shared" si="505"/>
        <v>5949</v>
      </c>
      <c r="Y5946" s="38">
        <f t="shared" si="506"/>
        <v>640.45000000000005</v>
      </c>
    </row>
    <row r="5947" spans="1:25" x14ac:dyDescent="0.2">
      <c r="A5947" s="37">
        <f t="shared" si="507"/>
        <v>5945</v>
      </c>
      <c r="B5947" s="38">
        <v>640.25</v>
      </c>
      <c r="H5947" s="37">
        <f t="shared" si="508"/>
        <v>5945</v>
      </c>
      <c r="I5947" s="42">
        <f t="shared" si="509"/>
        <v>640.31836195508583</v>
      </c>
      <c r="O5947" s="43"/>
      <c r="P5947" s="43"/>
      <c r="X5947" s="37">
        <f t="shared" si="505"/>
        <v>5950</v>
      </c>
      <c r="Y5947" s="38">
        <f t="shared" si="506"/>
        <v>640.5</v>
      </c>
    </row>
    <row r="5948" spans="1:25" x14ac:dyDescent="0.2">
      <c r="A5948" s="37">
        <f t="shared" si="507"/>
        <v>5946</v>
      </c>
      <c r="B5948" s="38">
        <v>640.29999999999995</v>
      </c>
      <c r="H5948" s="37">
        <f t="shared" si="508"/>
        <v>5946</v>
      </c>
      <c r="I5948" s="42">
        <f t="shared" si="509"/>
        <v>640.36829590488765</v>
      </c>
      <c r="O5948" s="43"/>
      <c r="P5948" s="43"/>
      <c r="X5948" s="37">
        <f t="shared" si="505"/>
        <v>5951</v>
      </c>
      <c r="Y5948" s="38">
        <f t="shared" si="506"/>
        <v>640.54999999999995</v>
      </c>
    </row>
    <row r="5949" spans="1:25" x14ac:dyDescent="0.2">
      <c r="A5949" s="37">
        <f t="shared" si="507"/>
        <v>5947</v>
      </c>
      <c r="B5949" s="38">
        <v>640.35</v>
      </c>
      <c r="H5949" s="37">
        <f t="shared" si="508"/>
        <v>5947</v>
      </c>
      <c r="I5949" s="42">
        <f t="shared" si="509"/>
        <v>640.41822985468946</v>
      </c>
      <c r="O5949" s="43"/>
      <c r="P5949" s="43"/>
      <c r="X5949" s="37">
        <f t="shared" si="505"/>
        <v>5952</v>
      </c>
      <c r="Y5949" s="38">
        <f t="shared" si="506"/>
        <v>640.6</v>
      </c>
    </row>
    <row r="5950" spans="1:25" x14ac:dyDescent="0.2">
      <c r="A5950" s="37">
        <f t="shared" si="507"/>
        <v>5948</v>
      </c>
      <c r="B5950" s="38">
        <v>640.4</v>
      </c>
      <c r="H5950" s="37">
        <f t="shared" si="508"/>
        <v>5948</v>
      </c>
      <c r="I5950" s="42">
        <f t="shared" si="509"/>
        <v>640.46816380449138</v>
      </c>
      <c r="O5950" s="43"/>
      <c r="P5950" s="43"/>
      <c r="X5950" s="37">
        <f t="shared" si="505"/>
        <v>5953</v>
      </c>
      <c r="Y5950" s="38">
        <f t="shared" si="506"/>
        <v>640.65</v>
      </c>
    </row>
    <row r="5951" spans="1:25" x14ac:dyDescent="0.2">
      <c r="A5951" s="37">
        <f t="shared" si="507"/>
        <v>5949</v>
      </c>
      <c r="B5951" s="38">
        <v>640.45000000000005</v>
      </c>
      <c r="H5951" s="37">
        <f t="shared" si="508"/>
        <v>5949</v>
      </c>
      <c r="I5951" s="42">
        <f t="shared" si="509"/>
        <v>640.51809775429319</v>
      </c>
      <c r="O5951" s="43"/>
      <c r="P5951" s="43"/>
      <c r="X5951" s="37">
        <f t="shared" si="505"/>
        <v>5954</v>
      </c>
      <c r="Y5951" s="38">
        <f t="shared" si="506"/>
        <v>640.70000000000005</v>
      </c>
    </row>
    <row r="5952" spans="1:25" x14ac:dyDescent="0.2">
      <c r="A5952" s="37">
        <f t="shared" si="507"/>
        <v>5950</v>
      </c>
      <c r="B5952" s="38">
        <v>640.5</v>
      </c>
      <c r="H5952" s="37">
        <f t="shared" si="508"/>
        <v>5950</v>
      </c>
      <c r="I5952" s="42">
        <f t="shared" si="509"/>
        <v>640.56803170409501</v>
      </c>
      <c r="O5952" s="43"/>
      <c r="P5952" s="43"/>
      <c r="X5952" s="37">
        <f t="shared" si="505"/>
        <v>5955</v>
      </c>
      <c r="Y5952" s="38">
        <f t="shared" si="506"/>
        <v>640.75</v>
      </c>
    </row>
    <row r="5953" spans="1:25" x14ac:dyDescent="0.2">
      <c r="A5953" s="37">
        <f t="shared" si="507"/>
        <v>5951</v>
      </c>
      <c r="B5953" s="38">
        <v>640.54999999999995</v>
      </c>
      <c r="H5953" s="37">
        <f t="shared" si="508"/>
        <v>5951</v>
      </c>
      <c r="I5953" s="42">
        <f t="shared" si="509"/>
        <v>640.61796565389693</v>
      </c>
      <c r="O5953" s="43"/>
      <c r="P5953" s="43"/>
      <c r="X5953" s="37">
        <f t="shared" si="505"/>
        <v>5956</v>
      </c>
      <c r="Y5953" s="38">
        <f t="shared" si="506"/>
        <v>640.79999999999995</v>
      </c>
    </row>
    <row r="5954" spans="1:25" x14ac:dyDescent="0.2">
      <c r="A5954" s="37">
        <f t="shared" si="507"/>
        <v>5952</v>
      </c>
      <c r="B5954" s="38">
        <v>640.6</v>
      </c>
      <c r="H5954" s="37">
        <f t="shared" si="508"/>
        <v>5952</v>
      </c>
      <c r="I5954" s="42">
        <f t="shared" si="509"/>
        <v>640.66789960369874</v>
      </c>
      <c r="O5954" s="43"/>
      <c r="P5954" s="43"/>
      <c r="X5954" s="37">
        <f t="shared" si="505"/>
        <v>5957</v>
      </c>
      <c r="Y5954" s="38">
        <f t="shared" si="506"/>
        <v>640.85</v>
      </c>
    </row>
    <row r="5955" spans="1:25" x14ac:dyDescent="0.2">
      <c r="A5955" s="37">
        <f t="shared" si="507"/>
        <v>5953</v>
      </c>
      <c r="B5955" s="38">
        <v>640.65</v>
      </c>
      <c r="H5955" s="37">
        <f t="shared" si="508"/>
        <v>5953</v>
      </c>
      <c r="I5955" s="42">
        <f t="shared" si="509"/>
        <v>640.71783355350055</v>
      </c>
      <c r="O5955" s="43"/>
      <c r="P5955" s="43"/>
      <c r="X5955" s="37">
        <f t="shared" si="505"/>
        <v>5958</v>
      </c>
      <c r="Y5955" s="38">
        <f t="shared" si="506"/>
        <v>640.9</v>
      </c>
    </row>
    <row r="5956" spans="1:25" x14ac:dyDescent="0.2">
      <c r="A5956" s="37">
        <f t="shared" si="507"/>
        <v>5954</v>
      </c>
      <c r="B5956" s="38">
        <v>640.70000000000005</v>
      </c>
      <c r="H5956" s="37">
        <f t="shared" si="508"/>
        <v>5954</v>
      </c>
      <c r="I5956" s="42">
        <f t="shared" si="509"/>
        <v>640.76776750330248</v>
      </c>
      <c r="O5956" s="43"/>
      <c r="P5956" s="43"/>
      <c r="X5956" s="37">
        <f t="shared" ref="X5956:X6019" si="510">X5955+1</f>
        <v>5959</v>
      </c>
      <c r="Y5956" s="38">
        <f t="shared" si="506"/>
        <v>640.95000000000005</v>
      </c>
    </row>
    <row r="5957" spans="1:25" x14ac:dyDescent="0.2">
      <c r="A5957" s="37">
        <f t="shared" si="507"/>
        <v>5955</v>
      </c>
      <c r="B5957" s="38">
        <v>640.75</v>
      </c>
      <c r="H5957" s="37">
        <f t="shared" si="508"/>
        <v>5955</v>
      </c>
      <c r="I5957" s="42">
        <f t="shared" si="509"/>
        <v>640.81770145310429</v>
      </c>
      <c r="O5957" s="43"/>
      <c r="P5957" s="43"/>
      <c r="X5957" s="37">
        <f t="shared" si="510"/>
        <v>5960</v>
      </c>
      <c r="Y5957" s="38">
        <f t="shared" si="506"/>
        <v>641</v>
      </c>
    </row>
    <row r="5958" spans="1:25" x14ac:dyDescent="0.2">
      <c r="A5958" s="37">
        <f t="shared" si="507"/>
        <v>5956</v>
      </c>
      <c r="B5958" s="38">
        <v>640.79999999999995</v>
      </c>
      <c r="H5958" s="37">
        <f t="shared" si="508"/>
        <v>5956</v>
      </c>
      <c r="I5958" s="42">
        <f t="shared" si="509"/>
        <v>640.8676354029061</v>
      </c>
      <c r="O5958" s="43"/>
      <c r="P5958" s="43"/>
      <c r="X5958" s="37">
        <f t="shared" si="510"/>
        <v>5961</v>
      </c>
      <c r="Y5958" s="38">
        <f t="shared" ref="Y5958:Y5996" si="511">SUM(Y$4997+((Y$5997-Y$4997)*((X5958-X$4997)/(X$5997-X$4997))))</f>
        <v>641.04999999999995</v>
      </c>
    </row>
    <row r="5959" spans="1:25" x14ac:dyDescent="0.2">
      <c r="A5959" s="37">
        <f t="shared" si="507"/>
        <v>5957</v>
      </c>
      <c r="B5959" s="38">
        <v>640.85</v>
      </c>
      <c r="H5959" s="37">
        <f t="shared" si="508"/>
        <v>5957</v>
      </c>
      <c r="I5959" s="42">
        <f t="shared" si="509"/>
        <v>640.91756935270803</v>
      </c>
      <c r="O5959" s="43"/>
      <c r="P5959" s="43"/>
      <c r="X5959" s="37">
        <f t="shared" si="510"/>
        <v>5962</v>
      </c>
      <c r="Y5959" s="38">
        <f t="shared" si="511"/>
        <v>641.1</v>
      </c>
    </row>
    <row r="5960" spans="1:25" x14ac:dyDescent="0.2">
      <c r="A5960" s="37">
        <f t="shared" si="507"/>
        <v>5958</v>
      </c>
      <c r="B5960" s="38">
        <v>640.9</v>
      </c>
      <c r="H5960" s="37">
        <f t="shared" si="508"/>
        <v>5958</v>
      </c>
      <c r="I5960" s="42">
        <f t="shared" si="509"/>
        <v>640.96750330250984</v>
      </c>
      <c r="O5960" s="43"/>
      <c r="P5960" s="43"/>
      <c r="X5960" s="37">
        <f t="shared" si="510"/>
        <v>5963</v>
      </c>
      <c r="Y5960" s="38">
        <f t="shared" si="511"/>
        <v>641.15</v>
      </c>
    </row>
    <row r="5961" spans="1:25" x14ac:dyDescent="0.2">
      <c r="A5961" s="37">
        <f t="shared" ref="A5961:A6024" si="512">A5960+1</f>
        <v>5959</v>
      </c>
      <c r="B5961" s="38">
        <v>640.95000000000005</v>
      </c>
      <c r="H5961" s="37">
        <f t="shared" ref="H5961:H6024" si="513">H5960+1</f>
        <v>5959</v>
      </c>
      <c r="I5961" s="42">
        <f t="shared" si="509"/>
        <v>641.01743725231165</v>
      </c>
      <c r="O5961" s="43"/>
      <c r="P5961" s="43"/>
      <c r="X5961" s="37">
        <f t="shared" si="510"/>
        <v>5964</v>
      </c>
      <c r="Y5961" s="38">
        <f t="shared" si="511"/>
        <v>641.20000000000005</v>
      </c>
    </row>
    <row r="5962" spans="1:25" x14ac:dyDescent="0.2">
      <c r="A5962" s="37">
        <f t="shared" si="512"/>
        <v>5960</v>
      </c>
      <c r="B5962" s="38">
        <v>641</v>
      </c>
      <c r="H5962" s="37">
        <f t="shared" si="513"/>
        <v>5960</v>
      </c>
      <c r="I5962" s="42">
        <f t="shared" si="509"/>
        <v>641.06737120211358</v>
      </c>
      <c r="O5962" s="43"/>
      <c r="P5962" s="43"/>
      <c r="X5962" s="37">
        <f t="shared" si="510"/>
        <v>5965</v>
      </c>
      <c r="Y5962" s="38">
        <f t="shared" si="511"/>
        <v>641.25</v>
      </c>
    </row>
    <row r="5963" spans="1:25" x14ac:dyDescent="0.2">
      <c r="A5963" s="37">
        <f t="shared" si="512"/>
        <v>5961</v>
      </c>
      <c r="B5963" s="38">
        <v>641.04999999999995</v>
      </c>
      <c r="H5963" s="37">
        <f t="shared" si="513"/>
        <v>5961</v>
      </c>
      <c r="I5963" s="42">
        <f t="shared" si="509"/>
        <v>641.11730515191539</v>
      </c>
      <c r="O5963" s="43"/>
      <c r="P5963" s="43"/>
      <c r="X5963" s="37">
        <f t="shared" si="510"/>
        <v>5966</v>
      </c>
      <c r="Y5963" s="38">
        <f t="shared" si="511"/>
        <v>641.29999999999995</v>
      </c>
    </row>
    <row r="5964" spans="1:25" x14ac:dyDescent="0.2">
      <c r="A5964" s="37">
        <f t="shared" si="512"/>
        <v>5962</v>
      </c>
      <c r="B5964" s="38">
        <v>641.1</v>
      </c>
      <c r="H5964" s="37">
        <f t="shared" si="513"/>
        <v>5962</v>
      </c>
      <c r="I5964" s="42">
        <f t="shared" ref="I5964:I6002" si="514">SUM($F$49+(($F$50-$F$49)*((H5964-$E$49)/($E$50-$E$49))))</f>
        <v>641.1672391017172</v>
      </c>
      <c r="O5964" s="43"/>
      <c r="P5964" s="43"/>
      <c r="X5964" s="37">
        <f t="shared" si="510"/>
        <v>5967</v>
      </c>
      <c r="Y5964" s="38">
        <f t="shared" si="511"/>
        <v>641.35</v>
      </c>
    </row>
    <row r="5965" spans="1:25" x14ac:dyDescent="0.2">
      <c r="A5965" s="37">
        <f t="shared" si="512"/>
        <v>5963</v>
      </c>
      <c r="B5965" s="38">
        <v>641.15</v>
      </c>
      <c r="H5965" s="37">
        <f t="shared" si="513"/>
        <v>5963</v>
      </c>
      <c r="I5965" s="42">
        <f t="shared" si="514"/>
        <v>641.21717305151913</v>
      </c>
      <c r="O5965" s="43"/>
      <c r="P5965" s="43"/>
      <c r="X5965" s="37">
        <f t="shared" si="510"/>
        <v>5968</v>
      </c>
      <c r="Y5965" s="38">
        <f t="shared" si="511"/>
        <v>641.4</v>
      </c>
    </row>
    <row r="5966" spans="1:25" x14ac:dyDescent="0.2">
      <c r="A5966" s="37">
        <f t="shared" si="512"/>
        <v>5964</v>
      </c>
      <c r="B5966" s="38">
        <v>641.20000000000005</v>
      </c>
      <c r="H5966" s="37">
        <f t="shared" si="513"/>
        <v>5964</v>
      </c>
      <c r="I5966" s="42">
        <f t="shared" si="514"/>
        <v>641.26710700132094</v>
      </c>
      <c r="O5966" s="43"/>
      <c r="P5966" s="43"/>
      <c r="X5966" s="37">
        <f t="shared" si="510"/>
        <v>5969</v>
      </c>
      <c r="Y5966" s="38">
        <f t="shared" si="511"/>
        <v>641.45000000000005</v>
      </c>
    </row>
    <row r="5967" spans="1:25" x14ac:dyDescent="0.2">
      <c r="A5967" s="37">
        <f t="shared" si="512"/>
        <v>5965</v>
      </c>
      <c r="B5967" s="38">
        <v>641.25</v>
      </c>
      <c r="H5967" s="37">
        <f t="shared" si="513"/>
        <v>5965</v>
      </c>
      <c r="I5967" s="42">
        <f t="shared" si="514"/>
        <v>641.31704095112275</v>
      </c>
      <c r="O5967" s="43"/>
      <c r="P5967" s="43"/>
      <c r="X5967" s="37">
        <f t="shared" si="510"/>
        <v>5970</v>
      </c>
      <c r="Y5967" s="38">
        <f t="shared" si="511"/>
        <v>641.5</v>
      </c>
    </row>
    <row r="5968" spans="1:25" x14ac:dyDescent="0.2">
      <c r="A5968" s="37">
        <f t="shared" si="512"/>
        <v>5966</v>
      </c>
      <c r="B5968" s="38">
        <v>641.29999999999995</v>
      </c>
      <c r="H5968" s="37">
        <f t="shared" si="513"/>
        <v>5966</v>
      </c>
      <c r="I5968" s="42">
        <f t="shared" si="514"/>
        <v>641.36697490092467</v>
      </c>
      <c r="O5968" s="43"/>
      <c r="P5968" s="43"/>
      <c r="X5968" s="37">
        <f t="shared" si="510"/>
        <v>5971</v>
      </c>
      <c r="Y5968" s="38">
        <f t="shared" si="511"/>
        <v>641.54999999999995</v>
      </c>
    </row>
    <row r="5969" spans="1:25" x14ac:dyDescent="0.2">
      <c r="A5969" s="37">
        <f t="shared" si="512"/>
        <v>5967</v>
      </c>
      <c r="B5969" s="38">
        <v>641.35</v>
      </c>
      <c r="H5969" s="37">
        <f t="shared" si="513"/>
        <v>5967</v>
      </c>
      <c r="I5969" s="42">
        <f t="shared" si="514"/>
        <v>641.41690885072649</v>
      </c>
      <c r="O5969" s="43"/>
      <c r="P5969" s="43"/>
      <c r="X5969" s="37">
        <f t="shared" si="510"/>
        <v>5972</v>
      </c>
      <c r="Y5969" s="38">
        <f t="shared" si="511"/>
        <v>641.6</v>
      </c>
    </row>
    <row r="5970" spans="1:25" x14ac:dyDescent="0.2">
      <c r="A5970" s="37">
        <f t="shared" si="512"/>
        <v>5968</v>
      </c>
      <c r="B5970" s="38">
        <v>641.4</v>
      </c>
      <c r="H5970" s="37">
        <f t="shared" si="513"/>
        <v>5968</v>
      </c>
      <c r="I5970" s="42">
        <f t="shared" si="514"/>
        <v>641.4668428005283</v>
      </c>
      <c r="O5970" s="43"/>
      <c r="P5970" s="43"/>
      <c r="X5970" s="37">
        <f t="shared" si="510"/>
        <v>5973</v>
      </c>
      <c r="Y5970" s="38">
        <f t="shared" si="511"/>
        <v>641.65</v>
      </c>
    </row>
    <row r="5971" spans="1:25" x14ac:dyDescent="0.2">
      <c r="A5971" s="37">
        <f t="shared" si="512"/>
        <v>5969</v>
      </c>
      <c r="B5971" s="38">
        <v>641.45000000000005</v>
      </c>
      <c r="H5971" s="37">
        <f t="shared" si="513"/>
        <v>5969</v>
      </c>
      <c r="I5971" s="42">
        <f t="shared" si="514"/>
        <v>641.51677675033022</v>
      </c>
      <c r="O5971" s="43"/>
      <c r="P5971" s="43"/>
      <c r="X5971" s="37">
        <f t="shared" si="510"/>
        <v>5974</v>
      </c>
      <c r="Y5971" s="38">
        <f t="shared" si="511"/>
        <v>641.70000000000005</v>
      </c>
    </row>
    <row r="5972" spans="1:25" x14ac:dyDescent="0.2">
      <c r="A5972" s="37">
        <f t="shared" si="512"/>
        <v>5970</v>
      </c>
      <c r="B5972" s="38">
        <v>641.5</v>
      </c>
      <c r="H5972" s="37">
        <f t="shared" si="513"/>
        <v>5970</v>
      </c>
      <c r="I5972" s="42">
        <f t="shared" si="514"/>
        <v>641.56671070013203</v>
      </c>
      <c r="O5972" s="43"/>
      <c r="P5972" s="43"/>
      <c r="X5972" s="37">
        <f t="shared" si="510"/>
        <v>5975</v>
      </c>
      <c r="Y5972" s="38">
        <f t="shared" si="511"/>
        <v>641.75</v>
      </c>
    </row>
    <row r="5973" spans="1:25" x14ac:dyDescent="0.2">
      <c r="A5973" s="37">
        <f t="shared" si="512"/>
        <v>5971</v>
      </c>
      <c r="B5973" s="38">
        <v>641.54999999999995</v>
      </c>
      <c r="H5973" s="37">
        <f t="shared" si="513"/>
        <v>5971</v>
      </c>
      <c r="I5973" s="42">
        <f t="shared" si="514"/>
        <v>641.61664464993385</v>
      </c>
      <c r="O5973" s="43"/>
      <c r="P5973" s="43"/>
      <c r="X5973" s="37">
        <f t="shared" si="510"/>
        <v>5976</v>
      </c>
      <c r="Y5973" s="38">
        <f t="shared" si="511"/>
        <v>641.79999999999995</v>
      </c>
    </row>
    <row r="5974" spans="1:25" x14ac:dyDescent="0.2">
      <c r="A5974" s="37">
        <f t="shared" si="512"/>
        <v>5972</v>
      </c>
      <c r="B5974" s="38">
        <v>641.6</v>
      </c>
      <c r="H5974" s="37">
        <f t="shared" si="513"/>
        <v>5972</v>
      </c>
      <c r="I5974" s="42">
        <f t="shared" si="514"/>
        <v>641.66657859973577</v>
      </c>
      <c r="O5974" s="43"/>
      <c r="P5974" s="43"/>
      <c r="X5974" s="37">
        <f t="shared" si="510"/>
        <v>5977</v>
      </c>
      <c r="Y5974" s="38">
        <f t="shared" si="511"/>
        <v>641.85</v>
      </c>
    </row>
    <row r="5975" spans="1:25" x14ac:dyDescent="0.2">
      <c r="A5975" s="37">
        <f t="shared" si="512"/>
        <v>5973</v>
      </c>
      <c r="B5975" s="38">
        <v>641.65</v>
      </c>
      <c r="H5975" s="37">
        <f t="shared" si="513"/>
        <v>5973</v>
      </c>
      <c r="I5975" s="42">
        <f t="shared" si="514"/>
        <v>641.71651254953758</v>
      </c>
      <c r="O5975" s="43"/>
      <c r="P5975" s="43"/>
      <c r="X5975" s="37">
        <f t="shared" si="510"/>
        <v>5978</v>
      </c>
      <c r="Y5975" s="38">
        <f t="shared" si="511"/>
        <v>641.9</v>
      </c>
    </row>
    <row r="5976" spans="1:25" x14ac:dyDescent="0.2">
      <c r="A5976" s="37">
        <f t="shared" si="512"/>
        <v>5974</v>
      </c>
      <c r="B5976" s="38">
        <v>641.70000000000005</v>
      </c>
      <c r="H5976" s="37">
        <f t="shared" si="513"/>
        <v>5974</v>
      </c>
      <c r="I5976" s="42">
        <f t="shared" si="514"/>
        <v>641.76644649933939</v>
      </c>
      <c r="O5976" s="43"/>
      <c r="P5976" s="43"/>
      <c r="X5976" s="37">
        <f t="shared" si="510"/>
        <v>5979</v>
      </c>
      <c r="Y5976" s="38">
        <f t="shared" si="511"/>
        <v>641.95000000000005</v>
      </c>
    </row>
    <row r="5977" spans="1:25" x14ac:dyDescent="0.2">
      <c r="A5977" s="37">
        <f t="shared" si="512"/>
        <v>5975</v>
      </c>
      <c r="B5977" s="38">
        <v>641.75</v>
      </c>
      <c r="H5977" s="37">
        <f t="shared" si="513"/>
        <v>5975</v>
      </c>
      <c r="I5977" s="42">
        <f t="shared" si="514"/>
        <v>641.81638044914132</v>
      </c>
      <c r="O5977" s="43"/>
      <c r="P5977" s="43"/>
      <c r="X5977" s="37">
        <f t="shared" si="510"/>
        <v>5980</v>
      </c>
      <c r="Y5977" s="38">
        <f t="shared" si="511"/>
        <v>642</v>
      </c>
    </row>
    <row r="5978" spans="1:25" x14ac:dyDescent="0.2">
      <c r="A5978" s="37">
        <f t="shared" si="512"/>
        <v>5976</v>
      </c>
      <c r="B5978" s="38">
        <v>641.79999999999995</v>
      </c>
      <c r="H5978" s="37">
        <f t="shared" si="513"/>
        <v>5976</v>
      </c>
      <c r="I5978" s="42">
        <f t="shared" si="514"/>
        <v>641.86631439894313</v>
      </c>
      <c r="O5978" s="43"/>
      <c r="P5978" s="43"/>
      <c r="X5978" s="37">
        <f t="shared" si="510"/>
        <v>5981</v>
      </c>
      <c r="Y5978" s="38">
        <f t="shared" si="511"/>
        <v>642.04999999999995</v>
      </c>
    </row>
    <row r="5979" spans="1:25" x14ac:dyDescent="0.2">
      <c r="A5979" s="37">
        <f t="shared" si="512"/>
        <v>5977</v>
      </c>
      <c r="B5979" s="38">
        <v>641.85</v>
      </c>
      <c r="H5979" s="37">
        <f t="shared" si="513"/>
        <v>5977</v>
      </c>
      <c r="I5979" s="42">
        <f t="shared" si="514"/>
        <v>641.91624834874494</v>
      </c>
      <c r="O5979" s="43"/>
      <c r="P5979" s="43"/>
      <c r="X5979" s="37">
        <f t="shared" si="510"/>
        <v>5982</v>
      </c>
      <c r="Y5979" s="38">
        <f t="shared" si="511"/>
        <v>642.1</v>
      </c>
    </row>
    <row r="5980" spans="1:25" x14ac:dyDescent="0.2">
      <c r="A5980" s="37">
        <f t="shared" si="512"/>
        <v>5978</v>
      </c>
      <c r="B5980" s="38">
        <v>641.9</v>
      </c>
      <c r="H5980" s="37">
        <f t="shared" si="513"/>
        <v>5978</v>
      </c>
      <c r="I5980" s="42">
        <f t="shared" si="514"/>
        <v>641.96618229854687</v>
      </c>
      <c r="O5980" s="43"/>
      <c r="P5980" s="43"/>
      <c r="X5980" s="37">
        <f t="shared" si="510"/>
        <v>5983</v>
      </c>
      <c r="Y5980" s="38">
        <f t="shared" si="511"/>
        <v>642.15</v>
      </c>
    </row>
    <row r="5981" spans="1:25" x14ac:dyDescent="0.2">
      <c r="A5981" s="37">
        <f t="shared" si="512"/>
        <v>5979</v>
      </c>
      <c r="B5981" s="38">
        <v>641.95000000000005</v>
      </c>
      <c r="H5981" s="37">
        <f t="shared" si="513"/>
        <v>5979</v>
      </c>
      <c r="I5981" s="42">
        <f t="shared" si="514"/>
        <v>642.01611624834868</v>
      </c>
      <c r="O5981" s="43"/>
      <c r="P5981" s="43"/>
      <c r="X5981" s="37">
        <f t="shared" si="510"/>
        <v>5984</v>
      </c>
      <c r="Y5981" s="38">
        <f t="shared" si="511"/>
        <v>642.20000000000005</v>
      </c>
    </row>
    <row r="5982" spans="1:25" x14ac:dyDescent="0.2">
      <c r="A5982" s="37">
        <f t="shared" si="512"/>
        <v>5980</v>
      </c>
      <c r="B5982" s="38">
        <v>642</v>
      </c>
      <c r="H5982" s="37">
        <f t="shared" si="513"/>
        <v>5980</v>
      </c>
      <c r="I5982" s="42">
        <f t="shared" si="514"/>
        <v>642.06605019815049</v>
      </c>
      <c r="O5982" s="43"/>
      <c r="P5982" s="43"/>
      <c r="X5982" s="37">
        <f t="shared" si="510"/>
        <v>5985</v>
      </c>
      <c r="Y5982" s="38">
        <f t="shared" si="511"/>
        <v>642.25</v>
      </c>
    </row>
    <row r="5983" spans="1:25" x14ac:dyDescent="0.2">
      <c r="A5983" s="37">
        <f t="shared" si="512"/>
        <v>5981</v>
      </c>
      <c r="B5983" s="38">
        <v>642.04999999999995</v>
      </c>
      <c r="H5983" s="37">
        <f t="shared" si="513"/>
        <v>5981</v>
      </c>
      <c r="I5983" s="42">
        <f t="shared" si="514"/>
        <v>642.11598414795242</v>
      </c>
      <c r="O5983" s="43"/>
      <c r="P5983" s="43"/>
      <c r="X5983" s="37">
        <f t="shared" si="510"/>
        <v>5986</v>
      </c>
      <c r="Y5983" s="38">
        <f t="shared" si="511"/>
        <v>642.29999999999995</v>
      </c>
    </row>
    <row r="5984" spans="1:25" x14ac:dyDescent="0.2">
      <c r="A5984" s="37">
        <f t="shared" si="512"/>
        <v>5982</v>
      </c>
      <c r="B5984" s="38">
        <v>642.1</v>
      </c>
      <c r="H5984" s="37">
        <f t="shared" si="513"/>
        <v>5982</v>
      </c>
      <c r="I5984" s="42">
        <f t="shared" si="514"/>
        <v>642.16591809775423</v>
      </c>
      <c r="O5984" s="43"/>
      <c r="P5984" s="43"/>
      <c r="X5984" s="37">
        <f t="shared" si="510"/>
        <v>5987</v>
      </c>
      <c r="Y5984" s="38">
        <f t="shared" si="511"/>
        <v>642.35</v>
      </c>
    </row>
    <row r="5985" spans="1:25" x14ac:dyDescent="0.2">
      <c r="A5985" s="37">
        <f t="shared" si="512"/>
        <v>5983</v>
      </c>
      <c r="B5985" s="38">
        <v>642.15</v>
      </c>
      <c r="H5985" s="37">
        <f t="shared" si="513"/>
        <v>5983</v>
      </c>
      <c r="I5985" s="42">
        <f t="shared" si="514"/>
        <v>642.21585204755604</v>
      </c>
      <c r="O5985" s="43"/>
      <c r="P5985" s="43"/>
      <c r="X5985" s="37">
        <f t="shared" si="510"/>
        <v>5988</v>
      </c>
      <c r="Y5985" s="38">
        <f t="shared" si="511"/>
        <v>642.4</v>
      </c>
    </row>
    <row r="5986" spans="1:25" x14ac:dyDescent="0.2">
      <c r="A5986" s="37">
        <f t="shared" si="512"/>
        <v>5984</v>
      </c>
      <c r="B5986" s="38">
        <v>642.20000000000005</v>
      </c>
      <c r="H5986" s="37">
        <f t="shared" si="513"/>
        <v>5984</v>
      </c>
      <c r="I5986" s="42">
        <f t="shared" si="514"/>
        <v>642.26578599735797</v>
      </c>
      <c r="O5986" s="43"/>
      <c r="P5986" s="43"/>
      <c r="X5986" s="37">
        <f t="shared" si="510"/>
        <v>5989</v>
      </c>
      <c r="Y5986" s="38">
        <f t="shared" si="511"/>
        <v>642.45000000000005</v>
      </c>
    </row>
    <row r="5987" spans="1:25" x14ac:dyDescent="0.2">
      <c r="A5987" s="37">
        <f t="shared" si="512"/>
        <v>5985</v>
      </c>
      <c r="B5987" s="38">
        <v>642.25</v>
      </c>
      <c r="H5987" s="37">
        <f t="shared" si="513"/>
        <v>5985</v>
      </c>
      <c r="I5987" s="42">
        <f t="shared" si="514"/>
        <v>642.31571994715978</v>
      </c>
      <c r="O5987" s="43"/>
      <c r="P5987" s="43"/>
      <c r="X5987" s="37">
        <f t="shared" si="510"/>
        <v>5990</v>
      </c>
      <c r="Y5987" s="38">
        <f t="shared" si="511"/>
        <v>642.5</v>
      </c>
    </row>
    <row r="5988" spans="1:25" x14ac:dyDescent="0.2">
      <c r="A5988" s="37">
        <f t="shared" si="512"/>
        <v>5986</v>
      </c>
      <c r="B5988" s="38">
        <v>642.29999999999995</v>
      </c>
      <c r="H5988" s="37">
        <f t="shared" si="513"/>
        <v>5986</v>
      </c>
      <c r="I5988" s="42">
        <f t="shared" si="514"/>
        <v>642.36565389696159</v>
      </c>
      <c r="O5988" s="43"/>
      <c r="P5988" s="43"/>
      <c r="X5988" s="37">
        <f t="shared" si="510"/>
        <v>5991</v>
      </c>
      <c r="Y5988" s="38">
        <f t="shared" si="511"/>
        <v>642.54999999999995</v>
      </c>
    </row>
    <row r="5989" spans="1:25" x14ac:dyDescent="0.2">
      <c r="A5989" s="37">
        <f t="shared" si="512"/>
        <v>5987</v>
      </c>
      <c r="B5989" s="38">
        <v>642.35</v>
      </c>
      <c r="H5989" s="37">
        <f t="shared" si="513"/>
        <v>5987</v>
      </c>
      <c r="I5989" s="42">
        <f t="shared" si="514"/>
        <v>642.41558784676351</v>
      </c>
      <c r="O5989" s="43"/>
      <c r="P5989" s="43"/>
      <c r="X5989" s="37">
        <f t="shared" si="510"/>
        <v>5992</v>
      </c>
      <c r="Y5989" s="38">
        <f t="shared" si="511"/>
        <v>642.6</v>
      </c>
    </row>
    <row r="5990" spans="1:25" x14ac:dyDescent="0.2">
      <c r="A5990" s="37">
        <f t="shared" si="512"/>
        <v>5988</v>
      </c>
      <c r="B5990" s="38">
        <v>642.4</v>
      </c>
      <c r="H5990" s="37">
        <f t="shared" si="513"/>
        <v>5988</v>
      </c>
      <c r="I5990" s="42">
        <f t="shared" si="514"/>
        <v>642.46552179656533</v>
      </c>
      <c r="O5990" s="43"/>
      <c r="P5990" s="43"/>
      <c r="X5990" s="37">
        <f t="shared" si="510"/>
        <v>5993</v>
      </c>
      <c r="Y5990" s="38">
        <f t="shared" si="511"/>
        <v>642.65</v>
      </c>
    </row>
    <row r="5991" spans="1:25" x14ac:dyDescent="0.2">
      <c r="A5991" s="37">
        <f t="shared" si="512"/>
        <v>5989</v>
      </c>
      <c r="B5991" s="38">
        <v>642.45000000000005</v>
      </c>
      <c r="H5991" s="37">
        <f t="shared" si="513"/>
        <v>5989</v>
      </c>
      <c r="I5991" s="42">
        <f t="shared" si="514"/>
        <v>642.51545574636714</v>
      </c>
      <c r="O5991" s="43"/>
      <c r="P5991" s="43"/>
      <c r="X5991" s="37">
        <f t="shared" si="510"/>
        <v>5994</v>
      </c>
      <c r="Y5991" s="38">
        <f t="shared" si="511"/>
        <v>642.70000000000005</v>
      </c>
    </row>
    <row r="5992" spans="1:25" x14ac:dyDescent="0.2">
      <c r="A5992" s="37">
        <f t="shared" si="512"/>
        <v>5990</v>
      </c>
      <c r="B5992" s="38">
        <v>642.5</v>
      </c>
      <c r="H5992" s="37">
        <f t="shared" si="513"/>
        <v>5990</v>
      </c>
      <c r="I5992" s="42">
        <f t="shared" si="514"/>
        <v>642.56538969616906</v>
      </c>
      <c r="O5992" s="43"/>
      <c r="P5992" s="43"/>
      <c r="X5992" s="37">
        <f t="shared" si="510"/>
        <v>5995</v>
      </c>
      <c r="Y5992" s="38">
        <f t="shared" si="511"/>
        <v>642.75</v>
      </c>
    </row>
    <row r="5993" spans="1:25" x14ac:dyDescent="0.2">
      <c r="A5993" s="37">
        <f t="shared" si="512"/>
        <v>5991</v>
      </c>
      <c r="B5993" s="38">
        <v>642.54999999999995</v>
      </c>
      <c r="H5993" s="37">
        <f t="shared" si="513"/>
        <v>5991</v>
      </c>
      <c r="I5993" s="42">
        <f t="shared" si="514"/>
        <v>642.61532364597088</v>
      </c>
      <c r="O5993" s="43"/>
      <c r="P5993" s="43"/>
      <c r="X5993" s="37">
        <f t="shared" si="510"/>
        <v>5996</v>
      </c>
      <c r="Y5993" s="38">
        <f t="shared" si="511"/>
        <v>642.79999999999995</v>
      </c>
    </row>
    <row r="5994" spans="1:25" x14ac:dyDescent="0.2">
      <c r="A5994" s="37">
        <f t="shared" si="512"/>
        <v>5992</v>
      </c>
      <c r="B5994" s="38">
        <v>642.6</v>
      </c>
      <c r="H5994" s="37">
        <f t="shared" si="513"/>
        <v>5992</v>
      </c>
      <c r="I5994" s="42">
        <f t="shared" si="514"/>
        <v>642.66525759577269</v>
      </c>
      <c r="O5994" s="43"/>
      <c r="P5994" s="43"/>
      <c r="X5994" s="37">
        <f t="shared" si="510"/>
        <v>5997</v>
      </c>
      <c r="Y5994" s="38">
        <f t="shared" si="511"/>
        <v>642.85</v>
      </c>
    </row>
    <row r="5995" spans="1:25" x14ac:dyDescent="0.2">
      <c r="A5995" s="37">
        <f t="shared" si="512"/>
        <v>5993</v>
      </c>
      <c r="B5995" s="38">
        <v>642.65</v>
      </c>
      <c r="H5995" s="37">
        <f t="shared" si="513"/>
        <v>5993</v>
      </c>
      <c r="I5995" s="42">
        <f t="shared" si="514"/>
        <v>642.71519154557461</v>
      </c>
      <c r="O5995" s="43"/>
      <c r="P5995" s="43"/>
      <c r="X5995" s="37">
        <f t="shared" si="510"/>
        <v>5998</v>
      </c>
      <c r="Y5995" s="38">
        <f t="shared" si="511"/>
        <v>642.9</v>
      </c>
    </row>
    <row r="5996" spans="1:25" x14ac:dyDescent="0.2">
      <c r="A5996" s="37">
        <f t="shared" si="512"/>
        <v>5994</v>
      </c>
      <c r="B5996" s="38">
        <v>642.70000000000005</v>
      </c>
      <c r="H5996" s="37">
        <f t="shared" si="513"/>
        <v>5994</v>
      </c>
      <c r="I5996" s="42">
        <f t="shared" si="514"/>
        <v>642.76512549537642</v>
      </c>
      <c r="O5996" s="43"/>
      <c r="P5996" s="43"/>
      <c r="X5996" s="37">
        <f t="shared" si="510"/>
        <v>5999</v>
      </c>
      <c r="Y5996" s="38">
        <f t="shared" si="511"/>
        <v>642.95000000000005</v>
      </c>
    </row>
    <row r="5997" spans="1:25" x14ac:dyDescent="0.2">
      <c r="A5997" s="37">
        <f t="shared" si="512"/>
        <v>5995</v>
      </c>
      <c r="B5997" s="38">
        <v>642.75</v>
      </c>
      <c r="H5997" s="37">
        <f t="shared" si="513"/>
        <v>5995</v>
      </c>
      <c r="I5997" s="42">
        <f t="shared" si="514"/>
        <v>642.81505944517824</v>
      </c>
      <c r="O5997" s="43"/>
      <c r="P5997" s="43"/>
      <c r="X5997" s="37">
        <f t="shared" si="510"/>
        <v>6000</v>
      </c>
      <c r="Y5997" s="40">
        <v>643</v>
      </c>
    </row>
    <row r="5998" spans="1:25" x14ac:dyDescent="0.2">
      <c r="A5998" s="37">
        <f t="shared" si="512"/>
        <v>5996</v>
      </c>
      <c r="B5998" s="38">
        <v>642.79999999999995</v>
      </c>
      <c r="H5998" s="37">
        <f t="shared" si="513"/>
        <v>5996</v>
      </c>
      <c r="I5998" s="42">
        <f t="shared" si="514"/>
        <v>642.86499339498016</v>
      </c>
      <c r="O5998" s="43"/>
      <c r="P5998" s="43"/>
      <c r="X5998" s="37">
        <f t="shared" si="510"/>
        <v>6001</v>
      </c>
      <c r="Y5998" s="38">
        <f t="shared" ref="Y5998:Y6061" si="515">SUM(Y$5997+((Y$6997-Y$5997)*((X5998-X$5997)/(X$6997-X$5997))))</f>
        <v>643.04200000000003</v>
      </c>
    </row>
    <row r="5999" spans="1:25" x14ac:dyDescent="0.2">
      <c r="A5999" s="37">
        <f t="shared" si="512"/>
        <v>5997</v>
      </c>
      <c r="B5999" s="38">
        <v>642.85</v>
      </c>
      <c r="H5999" s="37">
        <f t="shared" si="513"/>
        <v>5997</v>
      </c>
      <c r="I5999" s="42">
        <f t="shared" si="514"/>
        <v>642.91492734478197</v>
      </c>
      <c r="O5999" s="43"/>
      <c r="P5999" s="43"/>
      <c r="X5999" s="37">
        <f t="shared" si="510"/>
        <v>6002</v>
      </c>
      <c r="Y5999" s="38">
        <f t="shared" si="515"/>
        <v>643.08399999999995</v>
      </c>
    </row>
    <row r="6000" spans="1:25" x14ac:dyDescent="0.2">
      <c r="A6000" s="37">
        <f t="shared" si="512"/>
        <v>5998</v>
      </c>
      <c r="B6000" s="38">
        <v>642.9</v>
      </c>
      <c r="H6000" s="37">
        <f t="shared" si="513"/>
        <v>5998</v>
      </c>
      <c r="I6000" s="42">
        <f t="shared" si="514"/>
        <v>642.96486129458378</v>
      </c>
      <c r="O6000" s="43"/>
      <c r="P6000" s="43"/>
      <c r="X6000" s="37">
        <f t="shared" si="510"/>
        <v>6003</v>
      </c>
      <c r="Y6000" s="38">
        <f t="shared" si="515"/>
        <v>643.12599999999998</v>
      </c>
    </row>
    <row r="6001" spans="1:25" x14ac:dyDescent="0.2">
      <c r="A6001" s="37">
        <f t="shared" si="512"/>
        <v>5999</v>
      </c>
      <c r="B6001" s="38">
        <v>642.95000000000005</v>
      </c>
      <c r="H6001" s="37">
        <f t="shared" si="513"/>
        <v>5999</v>
      </c>
      <c r="I6001" s="42">
        <f t="shared" si="514"/>
        <v>643.01479524438571</v>
      </c>
      <c r="O6001" s="43"/>
      <c r="P6001" s="43"/>
      <c r="X6001" s="37">
        <f t="shared" si="510"/>
        <v>6004</v>
      </c>
      <c r="Y6001" s="38">
        <f t="shared" si="515"/>
        <v>643.16800000000001</v>
      </c>
    </row>
    <row r="6002" spans="1:25" x14ac:dyDescent="0.2">
      <c r="A6002" s="37">
        <f t="shared" si="512"/>
        <v>6000</v>
      </c>
      <c r="B6002" s="38">
        <v>643</v>
      </c>
      <c r="H6002" s="37">
        <f t="shared" si="513"/>
        <v>6000</v>
      </c>
      <c r="I6002" s="42">
        <f t="shared" si="514"/>
        <v>643.06472919418752</v>
      </c>
      <c r="O6002" s="43"/>
      <c r="P6002" s="43"/>
      <c r="X6002" s="37">
        <f t="shared" si="510"/>
        <v>6005</v>
      </c>
      <c r="Y6002" s="38">
        <f t="shared" si="515"/>
        <v>643.21</v>
      </c>
    </row>
    <row r="6003" spans="1:25" x14ac:dyDescent="0.2">
      <c r="A6003" s="37">
        <f t="shared" si="512"/>
        <v>6001</v>
      </c>
      <c r="B6003" s="38">
        <v>643.04200000000003</v>
      </c>
      <c r="H6003" s="37">
        <f t="shared" si="513"/>
        <v>6001</v>
      </c>
      <c r="I6003" s="42">
        <f>SUM($F$50+(($F$51-$F$50)*((H6003-$E$50)/($E$51-$E$50))))</f>
        <v>643.10673712021128</v>
      </c>
      <c r="O6003" s="43"/>
      <c r="P6003" s="43"/>
      <c r="X6003" s="37">
        <f t="shared" si="510"/>
        <v>6006</v>
      </c>
      <c r="Y6003" s="38">
        <f t="shared" si="515"/>
        <v>643.25199999999995</v>
      </c>
    </row>
    <row r="6004" spans="1:25" x14ac:dyDescent="0.2">
      <c r="A6004" s="37">
        <f t="shared" si="512"/>
        <v>6002</v>
      </c>
      <c r="B6004" s="38">
        <v>643.08399999999995</v>
      </c>
      <c r="H6004" s="37">
        <f t="shared" si="513"/>
        <v>6002</v>
      </c>
      <c r="I6004" s="42">
        <f t="shared" ref="I6004:I6067" si="516">SUM($F$50+(($F$51-$F$50)*((H6004-$E$50)/($E$51-$E$50))))</f>
        <v>643.14874504623504</v>
      </c>
      <c r="O6004" s="43"/>
      <c r="P6004" s="43"/>
      <c r="X6004" s="37">
        <f t="shared" si="510"/>
        <v>6007</v>
      </c>
      <c r="Y6004" s="38">
        <f t="shared" si="515"/>
        <v>643.29399999999998</v>
      </c>
    </row>
    <row r="6005" spans="1:25" x14ac:dyDescent="0.2">
      <c r="A6005" s="37">
        <f t="shared" si="512"/>
        <v>6003</v>
      </c>
      <c r="B6005" s="38">
        <v>643.12599999999998</v>
      </c>
      <c r="H6005" s="37">
        <f t="shared" si="513"/>
        <v>6003</v>
      </c>
      <c r="I6005" s="42">
        <f t="shared" si="516"/>
        <v>643.19075297225891</v>
      </c>
      <c r="O6005" s="43"/>
      <c r="P6005" s="43"/>
      <c r="X6005" s="37">
        <f t="shared" si="510"/>
        <v>6008</v>
      </c>
      <c r="Y6005" s="38">
        <f t="shared" si="515"/>
        <v>643.33600000000001</v>
      </c>
    </row>
    <row r="6006" spans="1:25" x14ac:dyDescent="0.2">
      <c r="A6006" s="37">
        <f t="shared" si="512"/>
        <v>6004</v>
      </c>
      <c r="B6006" s="38">
        <v>643.16800000000001</v>
      </c>
      <c r="H6006" s="37">
        <f t="shared" si="513"/>
        <v>6004</v>
      </c>
      <c r="I6006" s="42">
        <f t="shared" si="516"/>
        <v>643.23276089828266</v>
      </c>
      <c r="O6006" s="43"/>
      <c r="P6006" s="43"/>
      <c r="X6006" s="37">
        <f t="shared" si="510"/>
        <v>6009</v>
      </c>
      <c r="Y6006" s="38">
        <f t="shared" si="515"/>
        <v>643.37800000000004</v>
      </c>
    </row>
    <row r="6007" spans="1:25" x14ac:dyDescent="0.2">
      <c r="A6007" s="37">
        <f t="shared" si="512"/>
        <v>6005</v>
      </c>
      <c r="B6007" s="38">
        <v>643.21</v>
      </c>
      <c r="H6007" s="37">
        <f t="shared" si="513"/>
        <v>6005</v>
      </c>
      <c r="I6007" s="42">
        <f t="shared" si="516"/>
        <v>643.27476882430642</v>
      </c>
      <c r="O6007" s="43"/>
      <c r="P6007" s="43"/>
      <c r="X6007" s="37">
        <f t="shared" si="510"/>
        <v>6010</v>
      </c>
      <c r="Y6007" s="38">
        <f t="shared" si="515"/>
        <v>643.41999999999996</v>
      </c>
    </row>
    <row r="6008" spans="1:25" x14ac:dyDescent="0.2">
      <c r="A6008" s="37">
        <f t="shared" si="512"/>
        <v>6006</v>
      </c>
      <c r="B6008" s="38">
        <v>643.25199999999995</v>
      </c>
      <c r="H6008" s="37">
        <f t="shared" si="513"/>
        <v>6006</v>
      </c>
      <c r="I6008" s="42">
        <f t="shared" si="516"/>
        <v>643.31677675033018</v>
      </c>
      <c r="O6008" s="43"/>
      <c r="P6008" s="43"/>
      <c r="X6008" s="37">
        <f t="shared" si="510"/>
        <v>6011</v>
      </c>
      <c r="Y6008" s="38">
        <f t="shared" si="515"/>
        <v>643.46199999999999</v>
      </c>
    </row>
    <row r="6009" spans="1:25" x14ac:dyDescent="0.2">
      <c r="A6009" s="37">
        <f t="shared" si="512"/>
        <v>6007</v>
      </c>
      <c r="B6009" s="38">
        <v>643.29399999999998</v>
      </c>
      <c r="H6009" s="37">
        <f t="shared" si="513"/>
        <v>6007</v>
      </c>
      <c r="I6009" s="42">
        <f t="shared" si="516"/>
        <v>643.35878467635393</v>
      </c>
      <c r="O6009" s="43"/>
      <c r="P6009" s="43"/>
      <c r="X6009" s="37">
        <f t="shared" si="510"/>
        <v>6012</v>
      </c>
      <c r="Y6009" s="38">
        <f t="shared" si="515"/>
        <v>643.50400000000002</v>
      </c>
    </row>
    <row r="6010" spans="1:25" x14ac:dyDescent="0.2">
      <c r="A6010" s="37">
        <f t="shared" si="512"/>
        <v>6008</v>
      </c>
      <c r="B6010" s="38">
        <v>643.33600000000001</v>
      </c>
      <c r="H6010" s="37">
        <f t="shared" si="513"/>
        <v>6008</v>
      </c>
      <c r="I6010" s="42">
        <f t="shared" si="516"/>
        <v>643.40079260237769</v>
      </c>
      <c r="O6010" s="43"/>
      <c r="P6010" s="43"/>
      <c r="X6010" s="37">
        <f t="shared" si="510"/>
        <v>6013</v>
      </c>
      <c r="Y6010" s="38">
        <f t="shared" si="515"/>
        <v>643.54600000000005</v>
      </c>
    </row>
    <row r="6011" spans="1:25" x14ac:dyDescent="0.2">
      <c r="A6011" s="37">
        <f t="shared" si="512"/>
        <v>6009</v>
      </c>
      <c r="B6011" s="38">
        <v>643.37800000000004</v>
      </c>
      <c r="H6011" s="37">
        <f t="shared" si="513"/>
        <v>6009</v>
      </c>
      <c r="I6011" s="42">
        <f t="shared" si="516"/>
        <v>643.44280052840156</v>
      </c>
      <c r="O6011" s="43"/>
      <c r="P6011" s="43"/>
      <c r="X6011" s="37">
        <f t="shared" si="510"/>
        <v>6014</v>
      </c>
      <c r="Y6011" s="38">
        <f t="shared" si="515"/>
        <v>643.58799999999997</v>
      </c>
    </row>
    <row r="6012" spans="1:25" x14ac:dyDescent="0.2">
      <c r="A6012" s="37">
        <f t="shared" si="512"/>
        <v>6010</v>
      </c>
      <c r="B6012" s="38">
        <v>643.41999999999996</v>
      </c>
      <c r="H6012" s="37">
        <f t="shared" si="513"/>
        <v>6010</v>
      </c>
      <c r="I6012" s="42">
        <f t="shared" si="516"/>
        <v>643.48480845442532</v>
      </c>
      <c r="O6012" s="43"/>
      <c r="P6012" s="43"/>
      <c r="X6012" s="37">
        <f t="shared" si="510"/>
        <v>6015</v>
      </c>
      <c r="Y6012" s="38">
        <f t="shared" si="515"/>
        <v>643.63</v>
      </c>
    </row>
    <row r="6013" spans="1:25" x14ac:dyDescent="0.2">
      <c r="A6013" s="37">
        <f t="shared" si="512"/>
        <v>6011</v>
      </c>
      <c r="B6013" s="38">
        <v>643.46199999999999</v>
      </c>
      <c r="H6013" s="37">
        <f t="shared" si="513"/>
        <v>6011</v>
      </c>
      <c r="I6013" s="42">
        <f t="shared" si="516"/>
        <v>643.52681638044908</v>
      </c>
      <c r="O6013" s="43"/>
      <c r="P6013" s="43"/>
      <c r="X6013" s="37">
        <f t="shared" si="510"/>
        <v>6016</v>
      </c>
      <c r="Y6013" s="38">
        <f t="shared" si="515"/>
        <v>643.67200000000003</v>
      </c>
    </row>
    <row r="6014" spans="1:25" x14ac:dyDescent="0.2">
      <c r="A6014" s="37">
        <f t="shared" si="512"/>
        <v>6012</v>
      </c>
      <c r="B6014" s="38">
        <v>643.50400000000002</v>
      </c>
      <c r="H6014" s="37">
        <f t="shared" si="513"/>
        <v>6012</v>
      </c>
      <c r="I6014" s="42">
        <f t="shared" si="516"/>
        <v>643.56882430647283</v>
      </c>
      <c r="O6014" s="43"/>
      <c r="P6014" s="43"/>
      <c r="X6014" s="37">
        <f t="shared" si="510"/>
        <v>6017</v>
      </c>
      <c r="Y6014" s="38">
        <f t="shared" si="515"/>
        <v>643.71400000000006</v>
      </c>
    </row>
    <row r="6015" spans="1:25" x14ac:dyDescent="0.2">
      <c r="A6015" s="37">
        <f t="shared" si="512"/>
        <v>6013</v>
      </c>
      <c r="B6015" s="38">
        <v>643.54600000000005</v>
      </c>
      <c r="H6015" s="37">
        <f t="shared" si="513"/>
        <v>6013</v>
      </c>
      <c r="I6015" s="42">
        <f t="shared" si="516"/>
        <v>643.61083223249659</v>
      </c>
      <c r="O6015" s="43"/>
      <c r="P6015" s="43"/>
      <c r="X6015" s="37">
        <f t="shared" si="510"/>
        <v>6018</v>
      </c>
      <c r="Y6015" s="38">
        <f t="shared" si="515"/>
        <v>643.75599999999997</v>
      </c>
    </row>
    <row r="6016" spans="1:25" x14ac:dyDescent="0.2">
      <c r="A6016" s="37">
        <f t="shared" si="512"/>
        <v>6014</v>
      </c>
      <c r="B6016" s="38">
        <v>643.58799999999997</v>
      </c>
      <c r="H6016" s="37">
        <f t="shared" si="513"/>
        <v>6014</v>
      </c>
      <c r="I6016" s="42">
        <f t="shared" si="516"/>
        <v>643.65284015852046</v>
      </c>
      <c r="O6016" s="43"/>
      <c r="P6016" s="43"/>
      <c r="X6016" s="37">
        <f t="shared" si="510"/>
        <v>6019</v>
      </c>
      <c r="Y6016" s="38">
        <f t="shared" si="515"/>
        <v>643.798</v>
      </c>
    </row>
    <row r="6017" spans="1:25" x14ac:dyDescent="0.2">
      <c r="A6017" s="37">
        <f t="shared" si="512"/>
        <v>6015</v>
      </c>
      <c r="B6017" s="38">
        <v>643.63</v>
      </c>
      <c r="H6017" s="37">
        <f t="shared" si="513"/>
        <v>6015</v>
      </c>
      <c r="I6017" s="42">
        <f t="shared" si="516"/>
        <v>643.69484808454422</v>
      </c>
      <c r="O6017" s="43"/>
      <c r="P6017" s="43"/>
      <c r="X6017" s="37">
        <f t="shared" si="510"/>
        <v>6020</v>
      </c>
      <c r="Y6017" s="38">
        <f t="shared" si="515"/>
        <v>643.84</v>
      </c>
    </row>
    <row r="6018" spans="1:25" x14ac:dyDescent="0.2">
      <c r="A6018" s="37">
        <f t="shared" si="512"/>
        <v>6016</v>
      </c>
      <c r="B6018" s="38">
        <v>643.67200000000003</v>
      </c>
      <c r="H6018" s="37">
        <f t="shared" si="513"/>
        <v>6016</v>
      </c>
      <c r="I6018" s="42">
        <f t="shared" si="516"/>
        <v>643.73685601056798</v>
      </c>
      <c r="O6018" s="43"/>
      <c r="P6018" s="43"/>
      <c r="X6018" s="37">
        <f t="shared" si="510"/>
        <v>6021</v>
      </c>
      <c r="Y6018" s="38">
        <f t="shared" si="515"/>
        <v>643.88199999999995</v>
      </c>
    </row>
    <row r="6019" spans="1:25" x14ac:dyDescent="0.2">
      <c r="A6019" s="37">
        <f t="shared" si="512"/>
        <v>6017</v>
      </c>
      <c r="B6019" s="38">
        <v>643.71400000000006</v>
      </c>
      <c r="H6019" s="37">
        <f t="shared" si="513"/>
        <v>6017</v>
      </c>
      <c r="I6019" s="42">
        <f t="shared" si="516"/>
        <v>643.77886393659173</v>
      </c>
      <c r="O6019" s="43"/>
      <c r="P6019" s="43"/>
      <c r="X6019" s="37">
        <f t="shared" si="510"/>
        <v>6022</v>
      </c>
      <c r="Y6019" s="38">
        <f t="shared" si="515"/>
        <v>643.92399999999998</v>
      </c>
    </row>
    <row r="6020" spans="1:25" x14ac:dyDescent="0.2">
      <c r="A6020" s="37">
        <f t="shared" si="512"/>
        <v>6018</v>
      </c>
      <c r="B6020" s="38">
        <v>643.75599999999997</v>
      </c>
      <c r="H6020" s="37">
        <f t="shared" si="513"/>
        <v>6018</v>
      </c>
      <c r="I6020" s="42">
        <f t="shared" si="516"/>
        <v>643.82087186261549</v>
      </c>
      <c r="O6020" s="43"/>
      <c r="P6020" s="43"/>
      <c r="X6020" s="37">
        <f t="shared" ref="X6020:X6083" si="517">X6019+1</f>
        <v>6023</v>
      </c>
      <c r="Y6020" s="38">
        <f t="shared" si="515"/>
        <v>643.96600000000001</v>
      </c>
    </row>
    <row r="6021" spans="1:25" x14ac:dyDescent="0.2">
      <c r="A6021" s="37">
        <f t="shared" si="512"/>
        <v>6019</v>
      </c>
      <c r="B6021" s="38">
        <v>643.798</v>
      </c>
      <c r="H6021" s="37">
        <f t="shared" si="513"/>
        <v>6019</v>
      </c>
      <c r="I6021" s="42">
        <f t="shared" si="516"/>
        <v>643.86287978863925</v>
      </c>
      <c r="O6021" s="43"/>
      <c r="P6021" s="43"/>
      <c r="X6021" s="37">
        <f t="shared" si="517"/>
        <v>6024</v>
      </c>
      <c r="Y6021" s="38">
        <f t="shared" si="515"/>
        <v>644.00800000000004</v>
      </c>
    </row>
    <row r="6022" spans="1:25" x14ac:dyDescent="0.2">
      <c r="A6022" s="37">
        <f t="shared" si="512"/>
        <v>6020</v>
      </c>
      <c r="B6022" s="38">
        <v>643.84</v>
      </c>
      <c r="H6022" s="37">
        <f t="shared" si="513"/>
        <v>6020</v>
      </c>
      <c r="I6022" s="42">
        <f t="shared" si="516"/>
        <v>643.90488771466312</v>
      </c>
      <c r="O6022" s="43"/>
      <c r="P6022" s="43"/>
      <c r="X6022" s="37">
        <f t="shared" si="517"/>
        <v>6025</v>
      </c>
      <c r="Y6022" s="38">
        <f t="shared" si="515"/>
        <v>644.04999999999995</v>
      </c>
    </row>
    <row r="6023" spans="1:25" x14ac:dyDescent="0.2">
      <c r="A6023" s="37">
        <f t="shared" si="512"/>
        <v>6021</v>
      </c>
      <c r="B6023" s="38">
        <v>643.88199999999995</v>
      </c>
      <c r="H6023" s="37">
        <f t="shared" si="513"/>
        <v>6021</v>
      </c>
      <c r="I6023" s="42">
        <f t="shared" si="516"/>
        <v>643.94689564068688</v>
      </c>
      <c r="O6023" s="43"/>
      <c r="P6023" s="43"/>
      <c r="X6023" s="37">
        <f t="shared" si="517"/>
        <v>6026</v>
      </c>
      <c r="Y6023" s="38">
        <f t="shared" si="515"/>
        <v>644.09199999999998</v>
      </c>
    </row>
    <row r="6024" spans="1:25" x14ac:dyDescent="0.2">
      <c r="A6024" s="37">
        <f t="shared" si="512"/>
        <v>6022</v>
      </c>
      <c r="B6024" s="38">
        <v>643.92399999999998</v>
      </c>
      <c r="H6024" s="37">
        <f t="shared" si="513"/>
        <v>6022</v>
      </c>
      <c r="I6024" s="42">
        <f t="shared" si="516"/>
        <v>643.98890356671063</v>
      </c>
      <c r="O6024" s="43"/>
      <c r="P6024" s="43"/>
      <c r="X6024" s="37">
        <f t="shared" si="517"/>
        <v>6027</v>
      </c>
      <c r="Y6024" s="38">
        <f t="shared" si="515"/>
        <v>644.13400000000001</v>
      </c>
    </row>
    <row r="6025" spans="1:25" x14ac:dyDescent="0.2">
      <c r="A6025" s="37">
        <f t="shared" ref="A6025:A6088" si="518">A6024+1</f>
        <v>6023</v>
      </c>
      <c r="B6025" s="38">
        <v>643.96600000000001</v>
      </c>
      <c r="H6025" s="37">
        <f t="shared" ref="H6025:H6088" si="519">H6024+1</f>
        <v>6023</v>
      </c>
      <c r="I6025" s="42">
        <f t="shared" si="516"/>
        <v>644.03091149273439</v>
      </c>
      <c r="O6025" s="43"/>
      <c r="P6025" s="43"/>
      <c r="X6025" s="37">
        <f t="shared" si="517"/>
        <v>6028</v>
      </c>
      <c r="Y6025" s="38">
        <f t="shared" si="515"/>
        <v>644.17600000000004</v>
      </c>
    </row>
    <row r="6026" spans="1:25" x14ac:dyDescent="0.2">
      <c r="A6026" s="37">
        <f t="shared" si="518"/>
        <v>6024</v>
      </c>
      <c r="B6026" s="38">
        <v>644.00800000000004</v>
      </c>
      <c r="H6026" s="37">
        <f t="shared" si="519"/>
        <v>6024</v>
      </c>
      <c r="I6026" s="42">
        <f t="shared" si="516"/>
        <v>644.07291941875815</v>
      </c>
      <c r="O6026" s="43"/>
      <c r="P6026" s="43"/>
      <c r="X6026" s="37">
        <f t="shared" si="517"/>
        <v>6029</v>
      </c>
      <c r="Y6026" s="38">
        <f t="shared" si="515"/>
        <v>644.21799999999996</v>
      </c>
    </row>
    <row r="6027" spans="1:25" x14ac:dyDescent="0.2">
      <c r="A6027" s="37">
        <f t="shared" si="518"/>
        <v>6025</v>
      </c>
      <c r="B6027" s="38">
        <v>644.04999999999995</v>
      </c>
      <c r="H6027" s="37">
        <f t="shared" si="519"/>
        <v>6025</v>
      </c>
      <c r="I6027" s="42">
        <f t="shared" si="516"/>
        <v>644.11492734478202</v>
      </c>
      <c r="O6027" s="43"/>
      <c r="P6027" s="43"/>
      <c r="X6027" s="37">
        <f t="shared" si="517"/>
        <v>6030</v>
      </c>
      <c r="Y6027" s="38">
        <f t="shared" si="515"/>
        <v>644.26</v>
      </c>
    </row>
    <row r="6028" spans="1:25" x14ac:dyDescent="0.2">
      <c r="A6028" s="37">
        <f t="shared" si="518"/>
        <v>6026</v>
      </c>
      <c r="B6028" s="38">
        <v>644.09199999999998</v>
      </c>
      <c r="H6028" s="37">
        <f t="shared" si="519"/>
        <v>6026</v>
      </c>
      <c r="I6028" s="42">
        <f t="shared" si="516"/>
        <v>644.15693527080577</v>
      </c>
      <c r="O6028" s="43"/>
      <c r="P6028" s="43"/>
      <c r="X6028" s="37">
        <f t="shared" si="517"/>
        <v>6031</v>
      </c>
      <c r="Y6028" s="38">
        <f t="shared" si="515"/>
        <v>644.30200000000002</v>
      </c>
    </row>
    <row r="6029" spans="1:25" x14ac:dyDescent="0.2">
      <c r="A6029" s="37">
        <f t="shared" si="518"/>
        <v>6027</v>
      </c>
      <c r="B6029" s="38">
        <v>644.13400000000001</v>
      </c>
      <c r="H6029" s="37">
        <f t="shared" si="519"/>
        <v>6027</v>
      </c>
      <c r="I6029" s="42">
        <f t="shared" si="516"/>
        <v>644.19894319682953</v>
      </c>
      <c r="O6029" s="43"/>
      <c r="P6029" s="43"/>
      <c r="X6029" s="37">
        <f t="shared" si="517"/>
        <v>6032</v>
      </c>
      <c r="Y6029" s="38">
        <f t="shared" si="515"/>
        <v>644.34400000000005</v>
      </c>
    </row>
    <row r="6030" spans="1:25" x14ac:dyDescent="0.2">
      <c r="A6030" s="37">
        <f t="shared" si="518"/>
        <v>6028</v>
      </c>
      <c r="B6030" s="38">
        <v>644.17600000000004</v>
      </c>
      <c r="H6030" s="37">
        <f t="shared" si="519"/>
        <v>6028</v>
      </c>
      <c r="I6030" s="42">
        <f t="shared" si="516"/>
        <v>644.24095112285329</v>
      </c>
      <c r="O6030" s="43"/>
      <c r="P6030" s="43"/>
      <c r="X6030" s="37">
        <f t="shared" si="517"/>
        <v>6033</v>
      </c>
      <c r="Y6030" s="38">
        <f t="shared" si="515"/>
        <v>644.38599999999997</v>
      </c>
    </row>
    <row r="6031" spans="1:25" x14ac:dyDescent="0.2">
      <c r="A6031" s="37">
        <f t="shared" si="518"/>
        <v>6029</v>
      </c>
      <c r="B6031" s="38">
        <v>644.21799999999996</v>
      </c>
      <c r="H6031" s="37">
        <f t="shared" si="519"/>
        <v>6029</v>
      </c>
      <c r="I6031" s="42">
        <f t="shared" si="516"/>
        <v>644.28295904887705</v>
      </c>
      <c r="O6031" s="43"/>
      <c r="P6031" s="43"/>
      <c r="X6031" s="37">
        <f t="shared" si="517"/>
        <v>6034</v>
      </c>
      <c r="Y6031" s="38">
        <f t="shared" si="515"/>
        <v>644.428</v>
      </c>
    </row>
    <row r="6032" spans="1:25" x14ac:dyDescent="0.2">
      <c r="A6032" s="37">
        <f t="shared" si="518"/>
        <v>6030</v>
      </c>
      <c r="B6032" s="38">
        <v>644.26</v>
      </c>
      <c r="H6032" s="37">
        <f t="shared" si="519"/>
        <v>6030</v>
      </c>
      <c r="I6032" s="42">
        <f t="shared" si="516"/>
        <v>644.32496697490092</v>
      </c>
      <c r="O6032" s="43"/>
      <c r="P6032" s="43"/>
      <c r="X6032" s="37">
        <f t="shared" si="517"/>
        <v>6035</v>
      </c>
      <c r="Y6032" s="38">
        <f t="shared" si="515"/>
        <v>644.47</v>
      </c>
    </row>
    <row r="6033" spans="1:25" x14ac:dyDescent="0.2">
      <c r="A6033" s="37">
        <f t="shared" si="518"/>
        <v>6031</v>
      </c>
      <c r="B6033" s="38">
        <v>644.30200000000002</v>
      </c>
      <c r="H6033" s="37">
        <f t="shared" si="519"/>
        <v>6031</v>
      </c>
      <c r="I6033" s="42">
        <f t="shared" si="516"/>
        <v>644.36697490092467</v>
      </c>
      <c r="O6033" s="43"/>
      <c r="P6033" s="43"/>
      <c r="X6033" s="37">
        <f t="shared" si="517"/>
        <v>6036</v>
      </c>
      <c r="Y6033" s="38">
        <f t="shared" si="515"/>
        <v>644.51199999999994</v>
      </c>
    </row>
    <row r="6034" spans="1:25" x14ac:dyDescent="0.2">
      <c r="A6034" s="37">
        <f t="shared" si="518"/>
        <v>6032</v>
      </c>
      <c r="B6034" s="38">
        <v>644.34400000000005</v>
      </c>
      <c r="H6034" s="37">
        <f t="shared" si="519"/>
        <v>6032</v>
      </c>
      <c r="I6034" s="42">
        <f t="shared" si="516"/>
        <v>644.40898282694843</v>
      </c>
      <c r="O6034" s="43"/>
      <c r="P6034" s="43"/>
      <c r="X6034" s="37">
        <f t="shared" si="517"/>
        <v>6037</v>
      </c>
      <c r="Y6034" s="38">
        <f t="shared" si="515"/>
        <v>644.55399999999997</v>
      </c>
    </row>
    <row r="6035" spans="1:25" x14ac:dyDescent="0.2">
      <c r="A6035" s="37">
        <f t="shared" si="518"/>
        <v>6033</v>
      </c>
      <c r="B6035" s="38">
        <v>644.38599999999997</v>
      </c>
      <c r="H6035" s="37">
        <f t="shared" si="519"/>
        <v>6033</v>
      </c>
      <c r="I6035" s="42">
        <f t="shared" si="516"/>
        <v>644.45099075297219</v>
      </c>
      <c r="O6035" s="43"/>
      <c r="P6035" s="43"/>
      <c r="X6035" s="37">
        <f t="shared" si="517"/>
        <v>6038</v>
      </c>
      <c r="Y6035" s="38">
        <f t="shared" si="515"/>
        <v>644.596</v>
      </c>
    </row>
    <row r="6036" spans="1:25" x14ac:dyDescent="0.2">
      <c r="A6036" s="37">
        <f t="shared" si="518"/>
        <v>6034</v>
      </c>
      <c r="B6036" s="38">
        <v>644.428</v>
      </c>
      <c r="H6036" s="37">
        <f t="shared" si="519"/>
        <v>6034</v>
      </c>
      <c r="I6036" s="42">
        <f t="shared" si="516"/>
        <v>644.49299867899595</v>
      </c>
      <c r="O6036" s="43"/>
      <c r="P6036" s="43"/>
      <c r="X6036" s="37">
        <f t="shared" si="517"/>
        <v>6039</v>
      </c>
      <c r="Y6036" s="38">
        <f t="shared" si="515"/>
        <v>644.63800000000003</v>
      </c>
    </row>
    <row r="6037" spans="1:25" x14ac:dyDescent="0.2">
      <c r="A6037" s="37">
        <f t="shared" si="518"/>
        <v>6035</v>
      </c>
      <c r="B6037" s="38">
        <v>644.47</v>
      </c>
      <c r="H6037" s="37">
        <f t="shared" si="519"/>
        <v>6035</v>
      </c>
      <c r="I6037" s="42">
        <f t="shared" si="516"/>
        <v>644.5350066050197</v>
      </c>
      <c r="O6037" s="43"/>
      <c r="P6037" s="43"/>
      <c r="X6037" s="37">
        <f t="shared" si="517"/>
        <v>6040</v>
      </c>
      <c r="Y6037" s="38">
        <f t="shared" si="515"/>
        <v>644.67999999999995</v>
      </c>
    </row>
    <row r="6038" spans="1:25" x14ac:dyDescent="0.2">
      <c r="A6038" s="37">
        <f t="shared" si="518"/>
        <v>6036</v>
      </c>
      <c r="B6038" s="38">
        <v>644.51199999999994</v>
      </c>
      <c r="H6038" s="37">
        <f t="shared" si="519"/>
        <v>6036</v>
      </c>
      <c r="I6038" s="42">
        <f t="shared" si="516"/>
        <v>644.57701453104357</v>
      </c>
      <c r="O6038" s="43"/>
      <c r="P6038" s="43"/>
      <c r="X6038" s="37">
        <f t="shared" si="517"/>
        <v>6041</v>
      </c>
      <c r="Y6038" s="38">
        <f t="shared" si="515"/>
        <v>644.72199999999998</v>
      </c>
    </row>
    <row r="6039" spans="1:25" x14ac:dyDescent="0.2">
      <c r="A6039" s="37">
        <f t="shared" si="518"/>
        <v>6037</v>
      </c>
      <c r="B6039" s="38">
        <v>644.55399999999997</v>
      </c>
      <c r="H6039" s="37">
        <f t="shared" si="519"/>
        <v>6037</v>
      </c>
      <c r="I6039" s="42">
        <f t="shared" si="516"/>
        <v>644.61902245706733</v>
      </c>
      <c r="O6039" s="43"/>
      <c r="P6039" s="43"/>
      <c r="X6039" s="37">
        <f t="shared" si="517"/>
        <v>6042</v>
      </c>
      <c r="Y6039" s="38">
        <f t="shared" si="515"/>
        <v>644.76400000000001</v>
      </c>
    </row>
    <row r="6040" spans="1:25" x14ac:dyDescent="0.2">
      <c r="A6040" s="37">
        <f t="shared" si="518"/>
        <v>6038</v>
      </c>
      <c r="B6040" s="38">
        <v>644.596</v>
      </c>
      <c r="H6040" s="37">
        <f t="shared" si="519"/>
        <v>6038</v>
      </c>
      <c r="I6040" s="42">
        <f t="shared" si="516"/>
        <v>644.66103038309109</v>
      </c>
      <c r="O6040" s="43"/>
      <c r="P6040" s="43"/>
      <c r="X6040" s="37">
        <f t="shared" si="517"/>
        <v>6043</v>
      </c>
      <c r="Y6040" s="38">
        <f t="shared" si="515"/>
        <v>644.80600000000004</v>
      </c>
    </row>
    <row r="6041" spans="1:25" x14ac:dyDescent="0.2">
      <c r="A6041" s="37">
        <f t="shared" si="518"/>
        <v>6039</v>
      </c>
      <c r="B6041" s="38">
        <v>644.63800000000003</v>
      </c>
      <c r="H6041" s="37">
        <f t="shared" si="519"/>
        <v>6039</v>
      </c>
      <c r="I6041" s="42">
        <f t="shared" si="516"/>
        <v>644.70303830911485</v>
      </c>
      <c r="O6041" s="43"/>
      <c r="P6041" s="43"/>
      <c r="X6041" s="37">
        <f t="shared" si="517"/>
        <v>6044</v>
      </c>
      <c r="Y6041" s="38">
        <f t="shared" si="515"/>
        <v>644.84799999999996</v>
      </c>
    </row>
    <row r="6042" spans="1:25" x14ac:dyDescent="0.2">
      <c r="A6042" s="37">
        <f t="shared" si="518"/>
        <v>6040</v>
      </c>
      <c r="B6042" s="38">
        <v>644.67999999999995</v>
      </c>
      <c r="H6042" s="37">
        <f t="shared" si="519"/>
        <v>6040</v>
      </c>
      <c r="I6042" s="42">
        <f t="shared" si="516"/>
        <v>644.7450462351386</v>
      </c>
      <c r="O6042" s="43"/>
      <c r="P6042" s="43"/>
      <c r="X6042" s="37">
        <f t="shared" si="517"/>
        <v>6045</v>
      </c>
      <c r="Y6042" s="38">
        <f t="shared" si="515"/>
        <v>644.89</v>
      </c>
    </row>
    <row r="6043" spans="1:25" x14ac:dyDescent="0.2">
      <c r="A6043" s="37">
        <f t="shared" si="518"/>
        <v>6041</v>
      </c>
      <c r="B6043" s="38">
        <v>644.72199999999998</v>
      </c>
      <c r="H6043" s="37">
        <f t="shared" si="519"/>
        <v>6041</v>
      </c>
      <c r="I6043" s="42">
        <f t="shared" si="516"/>
        <v>644.78705416116247</v>
      </c>
      <c r="O6043" s="43"/>
      <c r="P6043" s="43"/>
      <c r="X6043" s="37">
        <f t="shared" si="517"/>
        <v>6046</v>
      </c>
      <c r="Y6043" s="38">
        <f t="shared" si="515"/>
        <v>644.93200000000002</v>
      </c>
    </row>
    <row r="6044" spans="1:25" x14ac:dyDescent="0.2">
      <c r="A6044" s="37">
        <f t="shared" si="518"/>
        <v>6042</v>
      </c>
      <c r="B6044" s="38">
        <v>644.76400000000001</v>
      </c>
      <c r="H6044" s="37">
        <f t="shared" si="519"/>
        <v>6042</v>
      </c>
      <c r="I6044" s="42">
        <f t="shared" si="516"/>
        <v>644.82906208718623</v>
      </c>
      <c r="O6044" s="43"/>
      <c r="P6044" s="43"/>
      <c r="X6044" s="37">
        <f t="shared" si="517"/>
        <v>6047</v>
      </c>
      <c r="Y6044" s="38">
        <f t="shared" si="515"/>
        <v>644.97400000000005</v>
      </c>
    </row>
    <row r="6045" spans="1:25" x14ac:dyDescent="0.2">
      <c r="A6045" s="37">
        <f t="shared" si="518"/>
        <v>6043</v>
      </c>
      <c r="B6045" s="38">
        <v>644.80600000000004</v>
      </c>
      <c r="H6045" s="37">
        <f t="shared" si="519"/>
        <v>6043</v>
      </c>
      <c r="I6045" s="42">
        <f t="shared" si="516"/>
        <v>644.87107001320999</v>
      </c>
      <c r="O6045" s="43"/>
      <c r="P6045" s="43"/>
      <c r="X6045" s="37">
        <f t="shared" si="517"/>
        <v>6048</v>
      </c>
      <c r="Y6045" s="38">
        <f t="shared" si="515"/>
        <v>645.01599999999996</v>
      </c>
    </row>
    <row r="6046" spans="1:25" x14ac:dyDescent="0.2">
      <c r="A6046" s="37">
        <f t="shared" si="518"/>
        <v>6044</v>
      </c>
      <c r="B6046" s="38">
        <v>644.84799999999996</v>
      </c>
      <c r="H6046" s="37">
        <f t="shared" si="519"/>
        <v>6044</v>
      </c>
      <c r="I6046" s="42">
        <f t="shared" si="516"/>
        <v>644.91307793923374</v>
      </c>
      <c r="O6046" s="43"/>
      <c r="P6046" s="43"/>
      <c r="X6046" s="37">
        <f t="shared" si="517"/>
        <v>6049</v>
      </c>
      <c r="Y6046" s="38">
        <f t="shared" si="515"/>
        <v>645.05799999999999</v>
      </c>
    </row>
    <row r="6047" spans="1:25" x14ac:dyDescent="0.2">
      <c r="A6047" s="37">
        <f t="shared" si="518"/>
        <v>6045</v>
      </c>
      <c r="B6047" s="38">
        <v>644.89</v>
      </c>
      <c r="H6047" s="37">
        <f t="shared" si="519"/>
        <v>6045</v>
      </c>
      <c r="I6047" s="42">
        <f t="shared" si="516"/>
        <v>644.9550858652575</v>
      </c>
      <c r="O6047" s="43"/>
      <c r="P6047" s="43"/>
      <c r="X6047" s="37">
        <f t="shared" si="517"/>
        <v>6050</v>
      </c>
      <c r="Y6047" s="38">
        <f t="shared" si="515"/>
        <v>645.1</v>
      </c>
    </row>
    <row r="6048" spans="1:25" x14ac:dyDescent="0.2">
      <c r="A6048" s="37">
        <f t="shared" si="518"/>
        <v>6046</v>
      </c>
      <c r="B6048" s="38">
        <v>644.93200000000002</v>
      </c>
      <c r="H6048" s="37">
        <f t="shared" si="519"/>
        <v>6046</v>
      </c>
      <c r="I6048" s="42">
        <f t="shared" si="516"/>
        <v>644.99709379128126</v>
      </c>
      <c r="O6048" s="43"/>
      <c r="P6048" s="43"/>
      <c r="X6048" s="37">
        <f t="shared" si="517"/>
        <v>6051</v>
      </c>
      <c r="Y6048" s="38">
        <f t="shared" si="515"/>
        <v>645.14200000000005</v>
      </c>
    </row>
    <row r="6049" spans="1:25" x14ac:dyDescent="0.2">
      <c r="A6049" s="37">
        <f t="shared" si="518"/>
        <v>6047</v>
      </c>
      <c r="B6049" s="38">
        <v>644.97400000000005</v>
      </c>
      <c r="H6049" s="37">
        <f t="shared" si="519"/>
        <v>6047</v>
      </c>
      <c r="I6049" s="42">
        <f t="shared" si="516"/>
        <v>645.03910171730513</v>
      </c>
      <c r="O6049" s="43"/>
      <c r="P6049" s="43"/>
      <c r="X6049" s="37">
        <f t="shared" si="517"/>
        <v>6052</v>
      </c>
      <c r="Y6049" s="38">
        <f t="shared" si="515"/>
        <v>645.18399999999997</v>
      </c>
    </row>
    <row r="6050" spans="1:25" x14ac:dyDescent="0.2">
      <c r="A6050" s="37">
        <f t="shared" si="518"/>
        <v>6048</v>
      </c>
      <c r="B6050" s="38">
        <v>645.01599999999996</v>
      </c>
      <c r="H6050" s="37">
        <f t="shared" si="519"/>
        <v>6048</v>
      </c>
      <c r="I6050" s="42">
        <f t="shared" si="516"/>
        <v>645.08110964332889</v>
      </c>
      <c r="O6050" s="43"/>
      <c r="P6050" s="43"/>
      <c r="X6050" s="37">
        <f t="shared" si="517"/>
        <v>6053</v>
      </c>
      <c r="Y6050" s="38">
        <f t="shared" si="515"/>
        <v>645.226</v>
      </c>
    </row>
    <row r="6051" spans="1:25" x14ac:dyDescent="0.2">
      <c r="A6051" s="37">
        <f t="shared" si="518"/>
        <v>6049</v>
      </c>
      <c r="B6051" s="38">
        <v>645.05799999999999</v>
      </c>
      <c r="H6051" s="37">
        <f t="shared" si="519"/>
        <v>6049</v>
      </c>
      <c r="I6051" s="42">
        <f t="shared" si="516"/>
        <v>645.12311756935264</v>
      </c>
      <c r="O6051" s="43"/>
      <c r="P6051" s="43"/>
      <c r="X6051" s="37">
        <f t="shared" si="517"/>
        <v>6054</v>
      </c>
      <c r="Y6051" s="38">
        <f t="shared" si="515"/>
        <v>645.26800000000003</v>
      </c>
    </row>
    <row r="6052" spans="1:25" x14ac:dyDescent="0.2">
      <c r="A6052" s="37">
        <f t="shared" si="518"/>
        <v>6050</v>
      </c>
      <c r="B6052" s="38">
        <v>645.1</v>
      </c>
      <c r="H6052" s="37">
        <f t="shared" si="519"/>
        <v>6050</v>
      </c>
      <c r="I6052" s="42">
        <f t="shared" si="516"/>
        <v>645.1651254953764</v>
      </c>
      <c r="O6052" s="43"/>
      <c r="P6052" s="43"/>
      <c r="X6052" s="37">
        <f t="shared" si="517"/>
        <v>6055</v>
      </c>
      <c r="Y6052" s="38">
        <f t="shared" si="515"/>
        <v>645.30999999999995</v>
      </c>
    </row>
    <row r="6053" spans="1:25" x14ac:dyDescent="0.2">
      <c r="A6053" s="37">
        <f t="shared" si="518"/>
        <v>6051</v>
      </c>
      <c r="B6053" s="38">
        <v>645.14200000000005</v>
      </c>
      <c r="H6053" s="37">
        <f t="shared" si="519"/>
        <v>6051</v>
      </c>
      <c r="I6053" s="42">
        <f t="shared" si="516"/>
        <v>645.20713342140016</v>
      </c>
      <c r="O6053" s="43"/>
      <c r="P6053" s="43"/>
      <c r="X6053" s="37">
        <f t="shared" si="517"/>
        <v>6056</v>
      </c>
      <c r="Y6053" s="38">
        <f t="shared" si="515"/>
        <v>645.35199999999998</v>
      </c>
    </row>
    <row r="6054" spans="1:25" x14ac:dyDescent="0.2">
      <c r="A6054" s="37">
        <f t="shared" si="518"/>
        <v>6052</v>
      </c>
      <c r="B6054" s="38">
        <v>645.18399999999997</v>
      </c>
      <c r="H6054" s="37">
        <f t="shared" si="519"/>
        <v>6052</v>
      </c>
      <c r="I6054" s="42">
        <f t="shared" si="516"/>
        <v>645.24914134742403</v>
      </c>
      <c r="O6054" s="43"/>
      <c r="P6054" s="43"/>
      <c r="X6054" s="37">
        <f t="shared" si="517"/>
        <v>6057</v>
      </c>
      <c r="Y6054" s="38">
        <f t="shared" si="515"/>
        <v>645.39400000000001</v>
      </c>
    </row>
    <row r="6055" spans="1:25" x14ac:dyDescent="0.2">
      <c r="A6055" s="37">
        <f t="shared" si="518"/>
        <v>6053</v>
      </c>
      <c r="B6055" s="38">
        <v>645.226</v>
      </c>
      <c r="H6055" s="37">
        <f t="shared" si="519"/>
        <v>6053</v>
      </c>
      <c r="I6055" s="42">
        <f t="shared" si="516"/>
        <v>645.29114927344779</v>
      </c>
      <c r="O6055" s="43"/>
      <c r="P6055" s="43"/>
      <c r="X6055" s="37">
        <f t="shared" si="517"/>
        <v>6058</v>
      </c>
      <c r="Y6055" s="38">
        <f t="shared" si="515"/>
        <v>645.43600000000004</v>
      </c>
    </row>
    <row r="6056" spans="1:25" x14ac:dyDescent="0.2">
      <c r="A6056" s="37">
        <f t="shared" si="518"/>
        <v>6054</v>
      </c>
      <c r="B6056" s="38">
        <v>645.26800000000003</v>
      </c>
      <c r="H6056" s="37">
        <f t="shared" si="519"/>
        <v>6054</v>
      </c>
      <c r="I6056" s="42">
        <f t="shared" si="516"/>
        <v>645.33315719947154</v>
      </c>
      <c r="O6056" s="43"/>
      <c r="P6056" s="43"/>
      <c r="X6056" s="37">
        <f t="shared" si="517"/>
        <v>6059</v>
      </c>
      <c r="Y6056" s="38">
        <f t="shared" si="515"/>
        <v>645.47799999999995</v>
      </c>
    </row>
    <row r="6057" spans="1:25" x14ac:dyDescent="0.2">
      <c r="A6057" s="37">
        <f t="shared" si="518"/>
        <v>6055</v>
      </c>
      <c r="B6057" s="38">
        <v>645.30999999999995</v>
      </c>
      <c r="H6057" s="37">
        <f t="shared" si="519"/>
        <v>6055</v>
      </c>
      <c r="I6057" s="42">
        <f t="shared" si="516"/>
        <v>645.3751651254953</v>
      </c>
      <c r="O6057" s="43"/>
      <c r="P6057" s="43"/>
      <c r="X6057" s="37">
        <f t="shared" si="517"/>
        <v>6060</v>
      </c>
      <c r="Y6057" s="38">
        <f t="shared" si="515"/>
        <v>645.52</v>
      </c>
    </row>
    <row r="6058" spans="1:25" x14ac:dyDescent="0.2">
      <c r="A6058" s="37">
        <f t="shared" si="518"/>
        <v>6056</v>
      </c>
      <c r="B6058" s="38">
        <v>645.35199999999998</v>
      </c>
      <c r="H6058" s="37">
        <f t="shared" si="519"/>
        <v>6056</v>
      </c>
      <c r="I6058" s="42">
        <f t="shared" si="516"/>
        <v>645.41717305151906</v>
      </c>
      <c r="O6058" s="43"/>
      <c r="P6058" s="43"/>
      <c r="X6058" s="37">
        <f t="shared" si="517"/>
        <v>6061</v>
      </c>
      <c r="Y6058" s="38">
        <f t="shared" si="515"/>
        <v>645.56200000000001</v>
      </c>
    </row>
    <row r="6059" spans="1:25" x14ac:dyDescent="0.2">
      <c r="A6059" s="37">
        <f t="shared" si="518"/>
        <v>6057</v>
      </c>
      <c r="B6059" s="38">
        <v>645.39400000000001</v>
      </c>
      <c r="H6059" s="37">
        <f t="shared" si="519"/>
        <v>6057</v>
      </c>
      <c r="I6059" s="42">
        <f t="shared" si="516"/>
        <v>645.45918097754281</v>
      </c>
      <c r="O6059" s="43"/>
      <c r="P6059" s="43"/>
      <c r="X6059" s="37">
        <f t="shared" si="517"/>
        <v>6062</v>
      </c>
      <c r="Y6059" s="38">
        <f t="shared" si="515"/>
        <v>645.60400000000004</v>
      </c>
    </row>
    <row r="6060" spans="1:25" x14ac:dyDescent="0.2">
      <c r="A6060" s="37">
        <f t="shared" si="518"/>
        <v>6058</v>
      </c>
      <c r="B6060" s="38">
        <v>645.43600000000004</v>
      </c>
      <c r="H6060" s="37">
        <f t="shared" si="519"/>
        <v>6058</v>
      </c>
      <c r="I6060" s="42">
        <f t="shared" si="516"/>
        <v>645.50118890356669</v>
      </c>
      <c r="O6060" s="43"/>
      <c r="P6060" s="43"/>
      <c r="X6060" s="37">
        <f t="shared" si="517"/>
        <v>6063</v>
      </c>
      <c r="Y6060" s="38">
        <f t="shared" si="515"/>
        <v>645.64599999999996</v>
      </c>
    </row>
    <row r="6061" spans="1:25" x14ac:dyDescent="0.2">
      <c r="A6061" s="37">
        <f t="shared" si="518"/>
        <v>6059</v>
      </c>
      <c r="B6061" s="38">
        <v>645.47799999999995</v>
      </c>
      <c r="H6061" s="37">
        <f t="shared" si="519"/>
        <v>6059</v>
      </c>
      <c r="I6061" s="42">
        <f t="shared" si="516"/>
        <v>645.54319682959044</v>
      </c>
      <c r="O6061" s="43"/>
      <c r="P6061" s="43"/>
      <c r="X6061" s="37">
        <f t="shared" si="517"/>
        <v>6064</v>
      </c>
      <c r="Y6061" s="38">
        <f t="shared" si="515"/>
        <v>645.68799999999999</v>
      </c>
    </row>
    <row r="6062" spans="1:25" x14ac:dyDescent="0.2">
      <c r="A6062" s="37">
        <f t="shared" si="518"/>
        <v>6060</v>
      </c>
      <c r="B6062" s="38">
        <v>645.52</v>
      </c>
      <c r="H6062" s="37">
        <f t="shared" si="519"/>
        <v>6060</v>
      </c>
      <c r="I6062" s="42">
        <f t="shared" si="516"/>
        <v>645.5852047556142</v>
      </c>
      <c r="O6062" s="43"/>
      <c r="P6062" s="43"/>
      <c r="X6062" s="37">
        <f t="shared" si="517"/>
        <v>6065</v>
      </c>
      <c r="Y6062" s="38">
        <f t="shared" ref="Y6062:Y6125" si="520">SUM(Y$5997+((Y$6997-Y$5997)*((X6062-X$5997)/(X$6997-X$5997))))</f>
        <v>645.73</v>
      </c>
    </row>
    <row r="6063" spans="1:25" x14ac:dyDescent="0.2">
      <c r="A6063" s="37">
        <f t="shared" si="518"/>
        <v>6061</v>
      </c>
      <c r="B6063" s="38">
        <v>645.56200000000001</v>
      </c>
      <c r="H6063" s="37">
        <f t="shared" si="519"/>
        <v>6061</v>
      </c>
      <c r="I6063" s="42">
        <f t="shared" si="516"/>
        <v>645.62721268163796</v>
      </c>
      <c r="O6063" s="43"/>
      <c r="P6063" s="43"/>
      <c r="X6063" s="37">
        <f t="shared" si="517"/>
        <v>6066</v>
      </c>
      <c r="Y6063" s="38">
        <f t="shared" si="520"/>
        <v>645.77200000000005</v>
      </c>
    </row>
    <row r="6064" spans="1:25" x14ac:dyDescent="0.2">
      <c r="A6064" s="37">
        <f t="shared" si="518"/>
        <v>6062</v>
      </c>
      <c r="B6064" s="38">
        <v>645.60400000000004</v>
      </c>
      <c r="H6064" s="37">
        <f t="shared" si="519"/>
        <v>6062</v>
      </c>
      <c r="I6064" s="42">
        <f t="shared" si="516"/>
        <v>645.66922060766171</v>
      </c>
      <c r="O6064" s="43"/>
      <c r="P6064" s="43"/>
      <c r="X6064" s="37">
        <f t="shared" si="517"/>
        <v>6067</v>
      </c>
      <c r="Y6064" s="38">
        <f t="shared" si="520"/>
        <v>645.81399999999996</v>
      </c>
    </row>
    <row r="6065" spans="1:25" x14ac:dyDescent="0.2">
      <c r="A6065" s="37">
        <f t="shared" si="518"/>
        <v>6063</v>
      </c>
      <c r="B6065" s="38">
        <v>645.64599999999996</v>
      </c>
      <c r="H6065" s="37">
        <f t="shared" si="519"/>
        <v>6063</v>
      </c>
      <c r="I6065" s="42">
        <f t="shared" si="516"/>
        <v>645.71122853368558</v>
      </c>
      <c r="O6065" s="43"/>
      <c r="P6065" s="43"/>
      <c r="X6065" s="37">
        <f t="shared" si="517"/>
        <v>6068</v>
      </c>
      <c r="Y6065" s="38">
        <f t="shared" si="520"/>
        <v>645.85599999999999</v>
      </c>
    </row>
    <row r="6066" spans="1:25" x14ac:dyDescent="0.2">
      <c r="A6066" s="37">
        <f t="shared" si="518"/>
        <v>6064</v>
      </c>
      <c r="B6066" s="38">
        <v>645.68799999999999</v>
      </c>
      <c r="H6066" s="37">
        <f t="shared" si="519"/>
        <v>6064</v>
      </c>
      <c r="I6066" s="42">
        <f t="shared" si="516"/>
        <v>645.75323645970934</v>
      </c>
      <c r="O6066" s="43"/>
      <c r="P6066" s="43"/>
      <c r="X6066" s="37">
        <f t="shared" si="517"/>
        <v>6069</v>
      </c>
      <c r="Y6066" s="38">
        <f t="shared" si="520"/>
        <v>645.89800000000002</v>
      </c>
    </row>
    <row r="6067" spans="1:25" x14ac:dyDescent="0.2">
      <c r="A6067" s="37">
        <f t="shared" si="518"/>
        <v>6065</v>
      </c>
      <c r="B6067" s="38">
        <v>645.73</v>
      </c>
      <c r="H6067" s="37">
        <f t="shared" si="519"/>
        <v>6065</v>
      </c>
      <c r="I6067" s="42">
        <f t="shared" si="516"/>
        <v>645.7952443857331</v>
      </c>
      <c r="O6067" s="43"/>
      <c r="P6067" s="43"/>
      <c r="X6067" s="37">
        <f t="shared" si="517"/>
        <v>6070</v>
      </c>
      <c r="Y6067" s="38">
        <f t="shared" si="520"/>
        <v>645.94000000000005</v>
      </c>
    </row>
    <row r="6068" spans="1:25" x14ac:dyDescent="0.2">
      <c r="A6068" s="37">
        <f t="shared" si="518"/>
        <v>6066</v>
      </c>
      <c r="B6068" s="38">
        <v>645.77200000000005</v>
      </c>
      <c r="H6068" s="37">
        <f t="shared" si="519"/>
        <v>6066</v>
      </c>
      <c r="I6068" s="42">
        <f t="shared" ref="I6068:I6131" si="521">SUM($F$50+(($F$51-$F$50)*((H6068-$E$50)/($E$51-$E$50))))</f>
        <v>645.83725231175686</v>
      </c>
      <c r="O6068" s="43"/>
      <c r="P6068" s="43"/>
      <c r="X6068" s="37">
        <f t="shared" si="517"/>
        <v>6071</v>
      </c>
      <c r="Y6068" s="38">
        <f t="shared" si="520"/>
        <v>645.98199999999997</v>
      </c>
    </row>
    <row r="6069" spans="1:25" x14ac:dyDescent="0.2">
      <c r="A6069" s="37">
        <f t="shared" si="518"/>
        <v>6067</v>
      </c>
      <c r="B6069" s="38">
        <v>645.81399999999996</v>
      </c>
      <c r="H6069" s="37">
        <f t="shared" si="519"/>
        <v>6067</v>
      </c>
      <c r="I6069" s="42">
        <f t="shared" si="521"/>
        <v>645.87926023778061</v>
      </c>
      <c r="O6069" s="43"/>
      <c r="P6069" s="43"/>
      <c r="X6069" s="37">
        <f t="shared" si="517"/>
        <v>6072</v>
      </c>
      <c r="Y6069" s="38">
        <f t="shared" si="520"/>
        <v>646.024</v>
      </c>
    </row>
    <row r="6070" spans="1:25" x14ac:dyDescent="0.2">
      <c r="A6070" s="37">
        <f t="shared" si="518"/>
        <v>6068</v>
      </c>
      <c r="B6070" s="38">
        <v>645.85599999999999</v>
      </c>
      <c r="H6070" s="37">
        <f t="shared" si="519"/>
        <v>6068</v>
      </c>
      <c r="I6070" s="42">
        <f t="shared" si="521"/>
        <v>645.92126816380448</v>
      </c>
      <c r="O6070" s="43"/>
      <c r="P6070" s="43"/>
      <c r="X6070" s="37">
        <f t="shared" si="517"/>
        <v>6073</v>
      </c>
      <c r="Y6070" s="38">
        <f t="shared" si="520"/>
        <v>646.06600000000003</v>
      </c>
    </row>
    <row r="6071" spans="1:25" x14ac:dyDescent="0.2">
      <c r="A6071" s="37">
        <f t="shared" si="518"/>
        <v>6069</v>
      </c>
      <c r="B6071" s="38">
        <v>645.89800000000002</v>
      </c>
      <c r="H6071" s="37">
        <f t="shared" si="519"/>
        <v>6069</v>
      </c>
      <c r="I6071" s="42">
        <f t="shared" si="521"/>
        <v>645.96327608982824</v>
      </c>
      <c r="O6071" s="43"/>
      <c r="P6071" s="43"/>
      <c r="X6071" s="37">
        <f t="shared" si="517"/>
        <v>6074</v>
      </c>
      <c r="Y6071" s="38">
        <f t="shared" si="520"/>
        <v>646.10799999999995</v>
      </c>
    </row>
    <row r="6072" spans="1:25" x14ac:dyDescent="0.2">
      <c r="A6072" s="37">
        <f t="shared" si="518"/>
        <v>6070</v>
      </c>
      <c r="B6072" s="38">
        <v>645.94000000000005</v>
      </c>
      <c r="H6072" s="37">
        <f t="shared" si="519"/>
        <v>6070</v>
      </c>
      <c r="I6072" s="42">
        <f t="shared" si="521"/>
        <v>646.005284015852</v>
      </c>
      <c r="O6072" s="43"/>
      <c r="P6072" s="43"/>
      <c r="X6072" s="37">
        <f t="shared" si="517"/>
        <v>6075</v>
      </c>
      <c r="Y6072" s="38">
        <f t="shared" si="520"/>
        <v>646.15</v>
      </c>
    </row>
    <row r="6073" spans="1:25" x14ac:dyDescent="0.2">
      <c r="A6073" s="37">
        <f t="shared" si="518"/>
        <v>6071</v>
      </c>
      <c r="B6073" s="38">
        <v>645.98199999999997</v>
      </c>
      <c r="H6073" s="37">
        <f t="shared" si="519"/>
        <v>6071</v>
      </c>
      <c r="I6073" s="42">
        <f t="shared" si="521"/>
        <v>646.04729194187576</v>
      </c>
      <c r="O6073" s="43"/>
      <c r="P6073" s="43"/>
      <c r="X6073" s="37">
        <f t="shared" si="517"/>
        <v>6076</v>
      </c>
      <c r="Y6073" s="38">
        <f t="shared" si="520"/>
        <v>646.19200000000001</v>
      </c>
    </row>
    <row r="6074" spans="1:25" x14ac:dyDescent="0.2">
      <c r="A6074" s="37">
        <f t="shared" si="518"/>
        <v>6072</v>
      </c>
      <c r="B6074" s="38">
        <v>646.024</v>
      </c>
      <c r="H6074" s="37">
        <f t="shared" si="519"/>
        <v>6072</v>
      </c>
      <c r="I6074" s="42">
        <f t="shared" si="521"/>
        <v>646.08929986789951</v>
      </c>
      <c r="O6074" s="43"/>
      <c r="P6074" s="43"/>
      <c r="X6074" s="37">
        <f t="shared" si="517"/>
        <v>6077</v>
      </c>
      <c r="Y6074" s="38">
        <f t="shared" si="520"/>
        <v>646.23400000000004</v>
      </c>
    </row>
    <row r="6075" spans="1:25" x14ac:dyDescent="0.2">
      <c r="A6075" s="37">
        <f t="shared" si="518"/>
        <v>6073</v>
      </c>
      <c r="B6075" s="38">
        <v>646.06600000000003</v>
      </c>
      <c r="H6075" s="37">
        <f t="shared" si="519"/>
        <v>6073</v>
      </c>
      <c r="I6075" s="42">
        <f t="shared" si="521"/>
        <v>646.13130779392327</v>
      </c>
      <c r="O6075" s="43"/>
      <c r="P6075" s="43"/>
      <c r="X6075" s="37">
        <f t="shared" si="517"/>
        <v>6078</v>
      </c>
      <c r="Y6075" s="38">
        <f t="shared" si="520"/>
        <v>646.27599999999995</v>
      </c>
    </row>
    <row r="6076" spans="1:25" x14ac:dyDescent="0.2">
      <c r="A6076" s="37">
        <f t="shared" si="518"/>
        <v>6074</v>
      </c>
      <c r="B6076" s="38">
        <v>646.10799999999995</v>
      </c>
      <c r="H6076" s="37">
        <f t="shared" si="519"/>
        <v>6074</v>
      </c>
      <c r="I6076" s="42">
        <f t="shared" si="521"/>
        <v>646.17331571994714</v>
      </c>
      <c r="O6076" s="43"/>
      <c r="P6076" s="43"/>
      <c r="X6076" s="37">
        <f t="shared" si="517"/>
        <v>6079</v>
      </c>
      <c r="Y6076" s="38">
        <f t="shared" si="520"/>
        <v>646.31799999999998</v>
      </c>
    </row>
    <row r="6077" spans="1:25" x14ac:dyDescent="0.2">
      <c r="A6077" s="37">
        <f t="shared" si="518"/>
        <v>6075</v>
      </c>
      <c r="B6077" s="38">
        <v>646.15</v>
      </c>
      <c r="H6077" s="37">
        <f t="shared" si="519"/>
        <v>6075</v>
      </c>
      <c r="I6077" s="42">
        <f t="shared" si="521"/>
        <v>646.2153236459709</v>
      </c>
      <c r="O6077" s="43"/>
      <c r="P6077" s="43"/>
      <c r="X6077" s="37">
        <f t="shared" si="517"/>
        <v>6080</v>
      </c>
      <c r="Y6077" s="38">
        <f t="shared" si="520"/>
        <v>646.36</v>
      </c>
    </row>
    <row r="6078" spans="1:25" x14ac:dyDescent="0.2">
      <c r="A6078" s="37">
        <f t="shared" si="518"/>
        <v>6076</v>
      </c>
      <c r="B6078" s="38">
        <v>646.19200000000001</v>
      </c>
      <c r="H6078" s="37">
        <f t="shared" si="519"/>
        <v>6076</v>
      </c>
      <c r="I6078" s="42">
        <f t="shared" si="521"/>
        <v>646.25733157199465</v>
      </c>
      <c r="O6078" s="43"/>
      <c r="P6078" s="43"/>
      <c r="X6078" s="37">
        <f t="shared" si="517"/>
        <v>6081</v>
      </c>
      <c r="Y6078" s="38">
        <f t="shared" si="520"/>
        <v>646.40200000000004</v>
      </c>
    </row>
    <row r="6079" spans="1:25" x14ac:dyDescent="0.2">
      <c r="A6079" s="37">
        <f t="shared" si="518"/>
        <v>6077</v>
      </c>
      <c r="B6079" s="38">
        <v>646.23400000000004</v>
      </c>
      <c r="H6079" s="37">
        <f t="shared" si="519"/>
        <v>6077</v>
      </c>
      <c r="I6079" s="42">
        <f t="shared" si="521"/>
        <v>646.29933949801841</v>
      </c>
      <c r="O6079" s="43"/>
      <c r="P6079" s="43"/>
      <c r="X6079" s="37">
        <f t="shared" si="517"/>
        <v>6082</v>
      </c>
      <c r="Y6079" s="38">
        <f t="shared" si="520"/>
        <v>646.44399999999996</v>
      </c>
    </row>
    <row r="6080" spans="1:25" x14ac:dyDescent="0.2">
      <c r="A6080" s="37">
        <f t="shared" si="518"/>
        <v>6078</v>
      </c>
      <c r="B6080" s="38">
        <v>646.27599999999995</v>
      </c>
      <c r="H6080" s="37">
        <f t="shared" si="519"/>
        <v>6078</v>
      </c>
      <c r="I6080" s="42">
        <f t="shared" si="521"/>
        <v>646.34134742404217</v>
      </c>
      <c r="O6080" s="43"/>
      <c r="P6080" s="43"/>
      <c r="X6080" s="37">
        <f t="shared" si="517"/>
        <v>6083</v>
      </c>
      <c r="Y6080" s="38">
        <f t="shared" si="520"/>
        <v>646.48599999999999</v>
      </c>
    </row>
    <row r="6081" spans="1:25" x14ac:dyDescent="0.2">
      <c r="A6081" s="37">
        <f t="shared" si="518"/>
        <v>6079</v>
      </c>
      <c r="B6081" s="38">
        <v>646.31799999999998</v>
      </c>
      <c r="H6081" s="37">
        <f t="shared" si="519"/>
        <v>6079</v>
      </c>
      <c r="I6081" s="42">
        <f t="shared" si="521"/>
        <v>646.38335535006604</v>
      </c>
      <c r="O6081" s="43"/>
      <c r="P6081" s="43"/>
      <c r="X6081" s="37">
        <f t="shared" si="517"/>
        <v>6084</v>
      </c>
      <c r="Y6081" s="38">
        <f t="shared" si="520"/>
        <v>646.52800000000002</v>
      </c>
    </row>
    <row r="6082" spans="1:25" x14ac:dyDescent="0.2">
      <c r="A6082" s="37">
        <f t="shared" si="518"/>
        <v>6080</v>
      </c>
      <c r="B6082" s="38">
        <v>646.36</v>
      </c>
      <c r="H6082" s="37">
        <f t="shared" si="519"/>
        <v>6080</v>
      </c>
      <c r="I6082" s="42">
        <f t="shared" si="521"/>
        <v>646.4253632760898</v>
      </c>
      <c r="O6082" s="43"/>
      <c r="P6082" s="43"/>
      <c r="X6082" s="37">
        <f t="shared" si="517"/>
        <v>6085</v>
      </c>
      <c r="Y6082" s="38">
        <f t="shared" si="520"/>
        <v>646.57000000000005</v>
      </c>
    </row>
    <row r="6083" spans="1:25" x14ac:dyDescent="0.2">
      <c r="A6083" s="37">
        <f t="shared" si="518"/>
        <v>6081</v>
      </c>
      <c r="B6083" s="38">
        <v>646.40200000000004</v>
      </c>
      <c r="H6083" s="37">
        <f t="shared" si="519"/>
        <v>6081</v>
      </c>
      <c r="I6083" s="42">
        <f t="shared" si="521"/>
        <v>646.46737120211355</v>
      </c>
      <c r="O6083" s="43"/>
      <c r="P6083" s="43"/>
      <c r="X6083" s="37">
        <f t="shared" si="517"/>
        <v>6086</v>
      </c>
      <c r="Y6083" s="38">
        <f t="shared" si="520"/>
        <v>646.61199999999997</v>
      </c>
    </row>
    <row r="6084" spans="1:25" x14ac:dyDescent="0.2">
      <c r="A6084" s="37">
        <f t="shared" si="518"/>
        <v>6082</v>
      </c>
      <c r="B6084" s="38">
        <v>646.44399999999996</v>
      </c>
      <c r="H6084" s="37">
        <f t="shared" si="519"/>
        <v>6082</v>
      </c>
      <c r="I6084" s="42">
        <f t="shared" si="521"/>
        <v>646.50937912813731</v>
      </c>
      <c r="O6084" s="43"/>
      <c r="P6084" s="43"/>
      <c r="X6084" s="37">
        <f t="shared" ref="X6084:X6147" si="522">X6083+1</f>
        <v>6087</v>
      </c>
      <c r="Y6084" s="38">
        <f t="shared" si="520"/>
        <v>646.654</v>
      </c>
    </row>
    <row r="6085" spans="1:25" x14ac:dyDescent="0.2">
      <c r="A6085" s="37">
        <f t="shared" si="518"/>
        <v>6083</v>
      </c>
      <c r="B6085" s="38">
        <v>646.48599999999999</v>
      </c>
      <c r="H6085" s="37">
        <f t="shared" si="519"/>
        <v>6083</v>
      </c>
      <c r="I6085" s="42">
        <f t="shared" si="521"/>
        <v>646.55138705416107</v>
      </c>
      <c r="O6085" s="43"/>
      <c r="P6085" s="43"/>
      <c r="X6085" s="37">
        <f t="shared" si="522"/>
        <v>6088</v>
      </c>
      <c r="Y6085" s="38">
        <f t="shared" si="520"/>
        <v>646.69600000000003</v>
      </c>
    </row>
    <row r="6086" spans="1:25" x14ac:dyDescent="0.2">
      <c r="A6086" s="37">
        <f t="shared" si="518"/>
        <v>6084</v>
      </c>
      <c r="B6086" s="38">
        <v>646.52800000000002</v>
      </c>
      <c r="H6086" s="37">
        <f t="shared" si="519"/>
        <v>6084</v>
      </c>
      <c r="I6086" s="42">
        <f t="shared" si="521"/>
        <v>646.59339498018483</v>
      </c>
      <c r="O6086" s="43"/>
      <c r="P6086" s="43"/>
      <c r="X6086" s="37">
        <f t="shared" si="522"/>
        <v>6089</v>
      </c>
      <c r="Y6086" s="38">
        <f t="shared" si="520"/>
        <v>646.73800000000006</v>
      </c>
    </row>
    <row r="6087" spans="1:25" x14ac:dyDescent="0.2">
      <c r="A6087" s="37">
        <f t="shared" si="518"/>
        <v>6085</v>
      </c>
      <c r="B6087" s="38">
        <v>646.57000000000005</v>
      </c>
      <c r="H6087" s="37">
        <f t="shared" si="519"/>
        <v>6085</v>
      </c>
      <c r="I6087" s="42">
        <f t="shared" si="521"/>
        <v>646.6354029062087</v>
      </c>
      <c r="O6087" s="43"/>
      <c r="P6087" s="43"/>
      <c r="X6087" s="37">
        <f t="shared" si="522"/>
        <v>6090</v>
      </c>
      <c r="Y6087" s="38">
        <f t="shared" si="520"/>
        <v>646.78</v>
      </c>
    </row>
    <row r="6088" spans="1:25" x14ac:dyDescent="0.2">
      <c r="A6088" s="37">
        <f t="shared" si="518"/>
        <v>6086</v>
      </c>
      <c r="B6088" s="38">
        <v>646.61199999999997</v>
      </c>
      <c r="H6088" s="37">
        <f t="shared" si="519"/>
        <v>6086</v>
      </c>
      <c r="I6088" s="42">
        <f t="shared" si="521"/>
        <v>646.67741083223245</v>
      </c>
      <c r="O6088" s="43"/>
      <c r="P6088" s="43"/>
      <c r="X6088" s="37">
        <f t="shared" si="522"/>
        <v>6091</v>
      </c>
      <c r="Y6088" s="38">
        <f t="shared" si="520"/>
        <v>646.822</v>
      </c>
    </row>
    <row r="6089" spans="1:25" x14ac:dyDescent="0.2">
      <c r="A6089" s="37">
        <f t="shared" ref="A6089:A6152" si="523">A6088+1</f>
        <v>6087</v>
      </c>
      <c r="B6089" s="38">
        <v>646.654</v>
      </c>
      <c r="H6089" s="37">
        <f t="shared" ref="H6089:H6152" si="524">H6088+1</f>
        <v>6087</v>
      </c>
      <c r="I6089" s="42">
        <f t="shared" si="521"/>
        <v>646.71941875825621</v>
      </c>
      <c r="O6089" s="43"/>
      <c r="P6089" s="43"/>
      <c r="X6089" s="37">
        <f t="shared" si="522"/>
        <v>6092</v>
      </c>
      <c r="Y6089" s="38">
        <f t="shared" si="520"/>
        <v>646.86400000000003</v>
      </c>
    </row>
    <row r="6090" spans="1:25" x14ac:dyDescent="0.2">
      <c r="A6090" s="37">
        <f t="shared" si="523"/>
        <v>6088</v>
      </c>
      <c r="B6090" s="38">
        <v>646.69600000000003</v>
      </c>
      <c r="H6090" s="37">
        <f t="shared" si="524"/>
        <v>6088</v>
      </c>
      <c r="I6090" s="42">
        <f t="shared" si="521"/>
        <v>646.76142668427997</v>
      </c>
      <c r="O6090" s="43"/>
      <c r="P6090" s="43"/>
      <c r="X6090" s="37">
        <f t="shared" si="522"/>
        <v>6093</v>
      </c>
      <c r="Y6090" s="38">
        <f t="shared" si="520"/>
        <v>646.90599999999995</v>
      </c>
    </row>
    <row r="6091" spans="1:25" x14ac:dyDescent="0.2">
      <c r="A6091" s="37">
        <f t="shared" si="523"/>
        <v>6089</v>
      </c>
      <c r="B6091" s="38">
        <v>646.73800000000006</v>
      </c>
      <c r="H6091" s="37">
        <f t="shared" si="524"/>
        <v>6089</v>
      </c>
      <c r="I6091" s="42">
        <f t="shared" si="521"/>
        <v>646.80343461030373</v>
      </c>
      <c r="O6091" s="43"/>
      <c r="P6091" s="43"/>
      <c r="X6091" s="37">
        <f t="shared" si="522"/>
        <v>6094</v>
      </c>
      <c r="Y6091" s="38">
        <f t="shared" si="520"/>
        <v>646.94799999999998</v>
      </c>
    </row>
    <row r="6092" spans="1:25" x14ac:dyDescent="0.2">
      <c r="A6092" s="37">
        <f t="shared" si="523"/>
        <v>6090</v>
      </c>
      <c r="B6092" s="38">
        <v>646.78</v>
      </c>
      <c r="H6092" s="37">
        <f t="shared" si="524"/>
        <v>6090</v>
      </c>
      <c r="I6092" s="42">
        <f t="shared" si="521"/>
        <v>646.8454425363276</v>
      </c>
      <c r="O6092" s="43"/>
      <c r="P6092" s="43"/>
      <c r="X6092" s="37">
        <f t="shared" si="522"/>
        <v>6095</v>
      </c>
      <c r="Y6092" s="38">
        <f t="shared" si="520"/>
        <v>646.99</v>
      </c>
    </row>
    <row r="6093" spans="1:25" x14ac:dyDescent="0.2">
      <c r="A6093" s="37">
        <f t="shared" si="523"/>
        <v>6091</v>
      </c>
      <c r="B6093" s="38">
        <v>646.822</v>
      </c>
      <c r="H6093" s="37">
        <f t="shared" si="524"/>
        <v>6091</v>
      </c>
      <c r="I6093" s="42">
        <f t="shared" si="521"/>
        <v>646.88745046235135</v>
      </c>
      <c r="O6093" s="43"/>
      <c r="P6093" s="43"/>
      <c r="X6093" s="37">
        <f t="shared" si="522"/>
        <v>6096</v>
      </c>
      <c r="Y6093" s="38">
        <f t="shared" si="520"/>
        <v>647.03200000000004</v>
      </c>
    </row>
    <row r="6094" spans="1:25" x14ac:dyDescent="0.2">
      <c r="A6094" s="37">
        <f t="shared" si="523"/>
        <v>6092</v>
      </c>
      <c r="B6094" s="38">
        <v>646.86400000000003</v>
      </c>
      <c r="H6094" s="37">
        <f t="shared" si="524"/>
        <v>6092</v>
      </c>
      <c r="I6094" s="42">
        <f t="shared" si="521"/>
        <v>646.92945838837511</v>
      </c>
      <c r="O6094" s="43"/>
      <c r="P6094" s="43"/>
      <c r="X6094" s="37">
        <f t="shared" si="522"/>
        <v>6097</v>
      </c>
      <c r="Y6094" s="38">
        <f t="shared" si="520"/>
        <v>647.07399999999996</v>
      </c>
    </row>
    <row r="6095" spans="1:25" x14ac:dyDescent="0.2">
      <c r="A6095" s="37">
        <f t="shared" si="523"/>
        <v>6093</v>
      </c>
      <c r="B6095" s="38">
        <v>646.90599999999995</v>
      </c>
      <c r="H6095" s="37">
        <f t="shared" si="524"/>
        <v>6093</v>
      </c>
      <c r="I6095" s="42">
        <f t="shared" si="521"/>
        <v>646.97146631439887</v>
      </c>
      <c r="O6095" s="43"/>
      <c r="P6095" s="43"/>
      <c r="X6095" s="37">
        <f t="shared" si="522"/>
        <v>6098</v>
      </c>
      <c r="Y6095" s="38">
        <f t="shared" si="520"/>
        <v>647.11599999999999</v>
      </c>
    </row>
    <row r="6096" spans="1:25" x14ac:dyDescent="0.2">
      <c r="A6096" s="37">
        <f t="shared" si="523"/>
        <v>6094</v>
      </c>
      <c r="B6096" s="38">
        <v>646.94799999999998</v>
      </c>
      <c r="H6096" s="37">
        <f t="shared" si="524"/>
        <v>6094</v>
      </c>
      <c r="I6096" s="42">
        <f t="shared" si="521"/>
        <v>647.01347424042262</v>
      </c>
      <c r="O6096" s="43"/>
      <c r="P6096" s="43"/>
      <c r="X6096" s="37">
        <f t="shared" si="522"/>
        <v>6099</v>
      </c>
      <c r="Y6096" s="38">
        <f t="shared" si="520"/>
        <v>647.15800000000002</v>
      </c>
    </row>
    <row r="6097" spans="1:25" x14ac:dyDescent="0.2">
      <c r="A6097" s="37">
        <f t="shared" si="523"/>
        <v>6095</v>
      </c>
      <c r="B6097" s="38">
        <v>646.99</v>
      </c>
      <c r="H6097" s="37">
        <f t="shared" si="524"/>
        <v>6095</v>
      </c>
      <c r="I6097" s="42">
        <f t="shared" si="521"/>
        <v>647.05548216644638</v>
      </c>
      <c r="O6097" s="43"/>
      <c r="P6097" s="43"/>
      <c r="X6097" s="37">
        <f t="shared" si="522"/>
        <v>6100</v>
      </c>
      <c r="Y6097" s="38">
        <f t="shared" si="520"/>
        <v>647.20000000000005</v>
      </c>
    </row>
    <row r="6098" spans="1:25" x14ac:dyDescent="0.2">
      <c r="A6098" s="37">
        <f t="shared" si="523"/>
        <v>6096</v>
      </c>
      <c r="B6098" s="38">
        <v>647.03200000000004</v>
      </c>
      <c r="H6098" s="37">
        <f t="shared" si="524"/>
        <v>6096</v>
      </c>
      <c r="I6098" s="42">
        <f t="shared" si="521"/>
        <v>647.09749009247025</v>
      </c>
      <c r="O6098" s="43"/>
      <c r="P6098" s="43"/>
      <c r="X6098" s="37">
        <f t="shared" si="522"/>
        <v>6101</v>
      </c>
      <c r="Y6098" s="38">
        <f t="shared" si="520"/>
        <v>647.24199999999996</v>
      </c>
    </row>
    <row r="6099" spans="1:25" x14ac:dyDescent="0.2">
      <c r="A6099" s="37">
        <f t="shared" si="523"/>
        <v>6097</v>
      </c>
      <c r="B6099" s="38">
        <v>647.07399999999996</v>
      </c>
      <c r="H6099" s="37">
        <f t="shared" si="524"/>
        <v>6097</v>
      </c>
      <c r="I6099" s="42">
        <f t="shared" si="521"/>
        <v>647.13949801849401</v>
      </c>
      <c r="O6099" s="43"/>
      <c r="P6099" s="43"/>
      <c r="X6099" s="37">
        <f t="shared" si="522"/>
        <v>6102</v>
      </c>
      <c r="Y6099" s="38">
        <f t="shared" si="520"/>
        <v>647.28399999999999</v>
      </c>
    </row>
    <row r="6100" spans="1:25" x14ac:dyDescent="0.2">
      <c r="A6100" s="37">
        <f t="shared" si="523"/>
        <v>6098</v>
      </c>
      <c r="B6100" s="38">
        <v>647.11599999999999</v>
      </c>
      <c r="H6100" s="37">
        <f t="shared" si="524"/>
        <v>6098</v>
      </c>
      <c r="I6100" s="42">
        <f t="shared" si="521"/>
        <v>647.18150594451777</v>
      </c>
      <c r="O6100" s="43"/>
      <c r="P6100" s="43"/>
      <c r="X6100" s="37">
        <f t="shared" si="522"/>
        <v>6103</v>
      </c>
      <c r="Y6100" s="38">
        <f t="shared" si="520"/>
        <v>647.32600000000002</v>
      </c>
    </row>
    <row r="6101" spans="1:25" x14ac:dyDescent="0.2">
      <c r="A6101" s="37">
        <f t="shared" si="523"/>
        <v>6099</v>
      </c>
      <c r="B6101" s="38">
        <v>647.15800000000002</v>
      </c>
      <c r="H6101" s="37">
        <f t="shared" si="524"/>
        <v>6099</v>
      </c>
      <c r="I6101" s="42">
        <f t="shared" si="521"/>
        <v>647.22351387054152</v>
      </c>
      <c r="O6101" s="43"/>
      <c r="P6101" s="43"/>
      <c r="X6101" s="37">
        <f t="shared" si="522"/>
        <v>6104</v>
      </c>
      <c r="Y6101" s="38">
        <f t="shared" si="520"/>
        <v>647.36800000000005</v>
      </c>
    </row>
    <row r="6102" spans="1:25" x14ac:dyDescent="0.2">
      <c r="A6102" s="37">
        <f t="shared" si="523"/>
        <v>6100</v>
      </c>
      <c r="B6102" s="38">
        <v>647.20000000000005</v>
      </c>
      <c r="H6102" s="37">
        <f t="shared" si="524"/>
        <v>6100</v>
      </c>
      <c r="I6102" s="42">
        <f t="shared" si="521"/>
        <v>647.26552179656528</v>
      </c>
      <c r="O6102" s="43"/>
      <c r="P6102" s="43"/>
      <c r="X6102" s="37">
        <f t="shared" si="522"/>
        <v>6105</v>
      </c>
      <c r="Y6102" s="38">
        <f t="shared" si="520"/>
        <v>647.41</v>
      </c>
    </row>
    <row r="6103" spans="1:25" x14ac:dyDescent="0.2">
      <c r="A6103" s="37">
        <f t="shared" si="523"/>
        <v>6101</v>
      </c>
      <c r="B6103" s="38">
        <v>647.24199999999996</v>
      </c>
      <c r="H6103" s="37">
        <f t="shared" si="524"/>
        <v>6101</v>
      </c>
      <c r="I6103" s="42">
        <f t="shared" si="521"/>
        <v>647.30752972258915</v>
      </c>
      <c r="O6103" s="43"/>
      <c r="P6103" s="43"/>
      <c r="X6103" s="37">
        <f t="shared" si="522"/>
        <v>6106</v>
      </c>
      <c r="Y6103" s="38">
        <f t="shared" si="520"/>
        <v>647.452</v>
      </c>
    </row>
    <row r="6104" spans="1:25" x14ac:dyDescent="0.2">
      <c r="A6104" s="37">
        <f t="shared" si="523"/>
        <v>6102</v>
      </c>
      <c r="B6104" s="38">
        <v>647.28399999999999</v>
      </c>
      <c r="H6104" s="37">
        <f t="shared" si="524"/>
        <v>6102</v>
      </c>
      <c r="I6104" s="42">
        <f t="shared" si="521"/>
        <v>647.34953764861291</v>
      </c>
      <c r="O6104" s="43"/>
      <c r="P6104" s="43"/>
      <c r="X6104" s="37">
        <f t="shared" si="522"/>
        <v>6107</v>
      </c>
      <c r="Y6104" s="38">
        <f t="shared" si="520"/>
        <v>647.49400000000003</v>
      </c>
    </row>
    <row r="6105" spans="1:25" x14ac:dyDescent="0.2">
      <c r="A6105" s="37">
        <f t="shared" si="523"/>
        <v>6103</v>
      </c>
      <c r="B6105" s="38">
        <v>647.32600000000002</v>
      </c>
      <c r="H6105" s="37">
        <f t="shared" si="524"/>
        <v>6103</v>
      </c>
      <c r="I6105" s="42">
        <f t="shared" si="521"/>
        <v>647.39154557463667</v>
      </c>
      <c r="O6105" s="43"/>
      <c r="P6105" s="43"/>
      <c r="X6105" s="37">
        <f t="shared" si="522"/>
        <v>6108</v>
      </c>
      <c r="Y6105" s="38">
        <f t="shared" si="520"/>
        <v>647.53599999999994</v>
      </c>
    </row>
    <row r="6106" spans="1:25" x14ac:dyDescent="0.2">
      <c r="A6106" s="37">
        <f t="shared" si="523"/>
        <v>6104</v>
      </c>
      <c r="B6106" s="38">
        <v>647.36800000000005</v>
      </c>
      <c r="H6106" s="37">
        <f t="shared" si="524"/>
        <v>6104</v>
      </c>
      <c r="I6106" s="42">
        <f t="shared" si="521"/>
        <v>647.43355350066042</v>
      </c>
      <c r="O6106" s="43"/>
      <c r="P6106" s="43"/>
      <c r="X6106" s="37">
        <f t="shared" si="522"/>
        <v>6109</v>
      </c>
      <c r="Y6106" s="38">
        <f t="shared" si="520"/>
        <v>647.57799999999997</v>
      </c>
    </row>
    <row r="6107" spans="1:25" x14ac:dyDescent="0.2">
      <c r="A6107" s="37">
        <f t="shared" si="523"/>
        <v>6105</v>
      </c>
      <c r="B6107" s="38">
        <v>647.41</v>
      </c>
      <c r="H6107" s="37">
        <f t="shared" si="524"/>
        <v>6105</v>
      </c>
      <c r="I6107" s="42">
        <f t="shared" si="521"/>
        <v>647.47556142668418</v>
      </c>
      <c r="O6107" s="43"/>
      <c r="P6107" s="43"/>
      <c r="X6107" s="37">
        <f t="shared" si="522"/>
        <v>6110</v>
      </c>
      <c r="Y6107" s="38">
        <f t="shared" si="520"/>
        <v>647.62</v>
      </c>
    </row>
    <row r="6108" spans="1:25" x14ac:dyDescent="0.2">
      <c r="A6108" s="37">
        <f t="shared" si="523"/>
        <v>6106</v>
      </c>
      <c r="B6108" s="38">
        <v>647.452</v>
      </c>
      <c r="H6108" s="37">
        <f t="shared" si="524"/>
        <v>6106</v>
      </c>
      <c r="I6108" s="42">
        <f t="shared" si="521"/>
        <v>647.51756935270805</v>
      </c>
      <c r="O6108" s="43"/>
      <c r="P6108" s="43"/>
      <c r="X6108" s="37">
        <f t="shared" si="522"/>
        <v>6111</v>
      </c>
      <c r="Y6108" s="38">
        <f t="shared" si="520"/>
        <v>647.66200000000003</v>
      </c>
    </row>
    <row r="6109" spans="1:25" x14ac:dyDescent="0.2">
      <c r="A6109" s="37">
        <f t="shared" si="523"/>
        <v>6107</v>
      </c>
      <c r="B6109" s="38">
        <v>647.49400000000003</v>
      </c>
      <c r="H6109" s="37">
        <f t="shared" si="524"/>
        <v>6107</v>
      </c>
      <c r="I6109" s="42">
        <f t="shared" si="521"/>
        <v>647.55957727873181</v>
      </c>
      <c r="O6109" s="43"/>
      <c r="P6109" s="43"/>
      <c r="X6109" s="37">
        <f t="shared" si="522"/>
        <v>6112</v>
      </c>
      <c r="Y6109" s="38">
        <f t="shared" si="520"/>
        <v>647.70399999999995</v>
      </c>
    </row>
    <row r="6110" spans="1:25" x14ac:dyDescent="0.2">
      <c r="A6110" s="37">
        <f t="shared" si="523"/>
        <v>6108</v>
      </c>
      <c r="B6110" s="38">
        <v>647.53599999999994</v>
      </c>
      <c r="H6110" s="37">
        <f t="shared" si="524"/>
        <v>6108</v>
      </c>
      <c r="I6110" s="42">
        <f t="shared" si="521"/>
        <v>647.60158520475557</v>
      </c>
      <c r="O6110" s="43"/>
      <c r="P6110" s="43"/>
      <c r="X6110" s="37">
        <f t="shared" si="522"/>
        <v>6113</v>
      </c>
      <c r="Y6110" s="38">
        <f t="shared" si="520"/>
        <v>647.74599999999998</v>
      </c>
    </row>
    <row r="6111" spans="1:25" x14ac:dyDescent="0.2">
      <c r="A6111" s="37">
        <f t="shared" si="523"/>
        <v>6109</v>
      </c>
      <c r="B6111" s="38">
        <v>647.57799999999997</v>
      </c>
      <c r="H6111" s="37">
        <f t="shared" si="524"/>
        <v>6109</v>
      </c>
      <c r="I6111" s="42">
        <f t="shared" si="521"/>
        <v>647.64359313077932</v>
      </c>
      <c r="O6111" s="43"/>
      <c r="P6111" s="43"/>
      <c r="X6111" s="37">
        <f t="shared" si="522"/>
        <v>6114</v>
      </c>
      <c r="Y6111" s="38">
        <f t="shared" si="520"/>
        <v>647.78800000000001</v>
      </c>
    </row>
    <row r="6112" spans="1:25" x14ac:dyDescent="0.2">
      <c r="A6112" s="37">
        <f t="shared" si="523"/>
        <v>6110</v>
      </c>
      <c r="B6112" s="38">
        <v>647.62</v>
      </c>
      <c r="H6112" s="37">
        <f t="shared" si="524"/>
        <v>6110</v>
      </c>
      <c r="I6112" s="42">
        <f t="shared" si="521"/>
        <v>647.68560105680308</v>
      </c>
      <c r="O6112" s="43"/>
      <c r="P6112" s="43"/>
      <c r="X6112" s="37">
        <f t="shared" si="522"/>
        <v>6115</v>
      </c>
      <c r="Y6112" s="38">
        <f t="shared" si="520"/>
        <v>647.83000000000004</v>
      </c>
    </row>
    <row r="6113" spans="1:25" x14ac:dyDescent="0.2">
      <c r="A6113" s="37">
        <f t="shared" si="523"/>
        <v>6111</v>
      </c>
      <c r="B6113" s="38">
        <v>647.66200000000003</v>
      </c>
      <c r="H6113" s="37">
        <f t="shared" si="524"/>
        <v>6111</v>
      </c>
      <c r="I6113" s="42">
        <f t="shared" si="521"/>
        <v>647.72760898282684</v>
      </c>
      <c r="O6113" s="43"/>
      <c r="P6113" s="43"/>
      <c r="X6113" s="37">
        <f t="shared" si="522"/>
        <v>6116</v>
      </c>
      <c r="Y6113" s="38">
        <f t="shared" si="520"/>
        <v>647.87199999999996</v>
      </c>
    </row>
    <row r="6114" spans="1:25" x14ac:dyDescent="0.2">
      <c r="A6114" s="37">
        <f t="shared" si="523"/>
        <v>6112</v>
      </c>
      <c r="B6114" s="38">
        <v>647.70399999999995</v>
      </c>
      <c r="H6114" s="37">
        <f t="shared" si="524"/>
        <v>6112</v>
      </c>
      <c r="I6114" s="42">
        <f t="shared" si="521"/>
        <v>647.76961690885071</v>
      </c>
      <c r="O6114" s="43"/>
      <c r="P6114" s="43"/>
      <c r="X6114" s="37">
        <f t="shared" si="522"/>
        <v>6117</v>
      </c>
      <c r="Y6114" s="38">
        <f t="shared" si="520"/>
        <v>647.91399999999999</v>
      </c>
    </row>
    <row r="6115" spans="1:25" x14ac:dyDescent="0.2">
      <c r="A6115" s="37">
        <f t="shared" si="523"/>
        <v>6113</v>
      </c>
      <c r="B6115" s="38">
        <v>647.74599999999998</v>
      </c>
      <c r="H6115" s="37">
        <f t="shared" si="524"/>
        <v>6113</v>
      </c>
      <c r="I6115" s="42">
        <f t="shared" si="521"/>
        <v>647.81162483487446</v>
      </c>
      <c r="O6115" s="43"/>
      <c r="P6115" s="43"/>
      <c r="X6115" s="37">
        <f t="shared" si="522"/>
        <v>6118</v>
      </c>
      <c r="Y6115" s="38">
        <f t="shared" si="520"/>
        <v>647.95600000000002</v>
      </c>
    </row>
    <row r="6116" spans="1:25" x14ac:dyDescent="0.2">
      <c r="A6116" s="37">
        <f t="shared" si="523"/>
        <v>6114</v>
      </c>
      <c r="B6116" s="38">
        <v>647.78800000000001</v>
      </c>
      <c r="H6116" s="37">
        <f t="shared" si="524"/>
        <v>6114</v>
      </c>
      <c r="I6116" s="42">
        <f t="shared" si="521"/>
        <v>647.85363276089822</v>
      </c>
      <c r="O6116" s="43"/>
      <c r="P6116" s="43"/>
      <c r="X6116" s="37">
        <f t="shared" si="522"/>
        <v>6119</v>
      </c>
      <c r="Y6116" s="38">
        <f t="shared" si="520"/>
        <v>647.99800000000005</v>
      </c>
    </row>
    <row r="6117" spans="1:25" x14ac:dyDescent="0.2">
      <c r="A6117" s="37">
        <f t="shared" si="523"/>
        <v>6115</v>
      </c>
      <c r="B6117" s="38">
        <v>647.83000000000004</v>
      </c>
      <c r="H6117" s="37">
        <f t="shared" si="524"/>
        <v>6115</v>
      </c>
      <c r="I6117" s="42">
        <f t="shared" si="521"/>
        <v>647.89564068692198</v>
      </c>
      <c r="O6117" s="43"/>
      <c r="P6117" s="43"/>
      <c r="X6117" s="37">
        <f t="shared" si="522"/>
        <v>6120</v>
      </c>
      <c r="Y6117" s="38">
        <f t="shared" si="520"/>
        <v>648.04</v>
      </c>
    </row>
    <row r="6118" spans="1:25" x14ac:dyDescent="0.2">
      <c r="A6118" s="37">
        <f t="shared" si="523"/>
        <v>6116</v>
      </c>
      <c r="B6118" s="38">
        <v>647.87199999999996</v>
      </c>
      <c r="H6118" s="37">
        <f t="shared" si="524"/>
        <v>6116</v>
      </c>
      <c r="I6118" s="42">
        <f t="shared" si="521"/>
        <v>647.93764861294574</v>
      </c>
      <c r="O6118" s="43"/>
      <c r="P6118" s="43"/>
      <c r="X6118" s="37">
        <f t="shared" si="522"/>
        <v>6121</v>
      </c>
      <c r="Y6118" s="38">
        <f t="shared" si="520"/>
        <v>648.08199999999999</v>
      </c>
    </row>
    <row r="6119" spans="1:25" x14ac:dyDescent="0.2">
      <c r="A6119" s="37">
        <f t="shared" si="523"/>
        <v>6117</v>
      </c>
      <c r="B6119" s="38">
        <v>647.91399999999999</v>
      </c>
      <c r="H6119" s="37">
        <f t="shared" si="524"/>
        <v>6117</v>
      </c>
      <c r="I6119" s="42">
        <f t="shared" si="521"/>
        <v>647.97965653896961</v>
      </c>
      <c r="O6119" s="43"/>
      <c r="P6119" s="43"/>
      <c r="X6119" s="37">
        <f t="shared" si="522"/>
        <v>6122</v>
      </c>
      <c r="Y6119" s="38">
        <f t="shared" si="520"/>
        <v>648.12400000000002</v>
      </c>
    </row>
    <row r="6120" spans="1:25" x14ac:dyDescent="0.2">
      <c r="A6120" s="37">
        <f t="shared" si="523"/>
        <v>6118</v>
      </c>
      <c r="B6120" s="38">
        <v>647.95600000000002</v>
      </c>
      <c r="H6120" s="37">
        <f t="shared" si="524"/>
        <v>6118</v>
      </c>
      <c r="I6120" s="42">
        <f t="shared" si="521"/>
        <v>648.02166446499336</v>
      </c>
      <c r="O6120" s="43"/>
      <c r="P6120" s="43"/>
      <c r="X6120" s="37">
        <f t="shared" si="522"/>
        <v>6123</v>
      </c>
      <c r="Y6120" s="38">
        <f t="shared" si="520"/>
        <v>648.16600000000005</v>
      </c>
    </row>
    <row r="6121" spans="1:25" x14ac:dyDescent="0.2">
      <c r="A6121" s="37">
        <f t="shared" si="523"/>
        <v>6119</v>
      </c>
      <c r="B6121" s="38">
        <v>647.99800000000005</v>
      </c>
      <c r="H6121" s="37">
        <f t="shared" si="524"/>
        <v>6119</v>
      </c>
      <c r="I6121" s="42">
        <f t="shared" si="521"/>
        <v>648.06367239101712</v>
      </c>
      <c r="O6121" s="43"/>
      <c r="P6121" s="43"/>
      <c r="X6121" s="37">
        <f t="shared" si="522"/>
        <v>6124</v>
      </c>
      <c r="Y6121" s="38">
        <f t="shared" si="520"/>
        <v>648.20799999999997</v>
      </c>
    </row>
    <row r="6122" spans="1:25" x14ac:dyDescent="0.2">
      <c r="A6122" s="37">
        <f t="shared" si="523"/>
        <v>6120</v>
      </c>
      <c r="B6122" s="38">
        <v>648.04</v>
      </c>
      <c r="H6122" s="37">
        <f t="shared" si="524"/>
        <v>6120</v>
      </c>
      <c r="I6122" s="42">
        <f t="shared" si="521"/>
        <v>648.10568031704088</v>
      </c>
      <c r="O6122" s="43"/>
      <c r="P6122" s="43"/>
      <c r="X6122" s="37">
        <f t="shared" si="522"/>
        <v>6125</v>
      </c>
      <c r="Y6122" s="38">
        <f t="shared" si="520"/>
        <v>648.25</v>
      </c>
    </row>
    <row r="6123" spans="1:25" x14ac:dyDescent="0.2">
      <c r="A6123" s="37">
        <f t="shared" si="523"/>
        <v>6121</v>
      </c>
      <c r="B6123" s="38">
        <v>648.08199999999999</v>
      </c>
      <c r="H6123" s="37">
        <f t="shared" si="524"/>
        <v>6121</v>
      </c>
      <c r="I6123" s="42">
        <f t="shared" si="521"/>
        <v>648.14768824306464</v>
      </c>
      <c r="O6123" s="43"/>
      <c r="P6123" s="43"/>
      <c r="X6123" s="37">
        <f t="shared" si="522"/>
        <v>6126</v>
      </c>
      <c r="Y6123" s="38">
        <f t="shared" si="520"/>
        <v>648.29200000000003</v>
      </c>
    </row>
    <row r="6124" spans="1:25" x14ac:dyDescent="0.2">
      <c r="A6124" s="37">
        <f t="shared" si="523"/>
        <v>6122</v>
      </c>
      <c r="B6124" s="38">
        <v>648.12400000000002</v>
      </c>
      <c r="H6124" s="37">
        <f t="shared" si="524"/>
        <v>6122</v>
      </c>
      <c r="I6124" s="42">
        <f t="shared" si="521"/>
        <v>648.18969616908839</v>
      </c>
      <c r="O6124" s="43"/>
      <c r="P6124" s="43"/>
      <c r="X6124" s="37">
        <f t="shared" si="522"/>
        <v>6127</v>
      </c>
      <c r="Y6124" s="38">
        <f t="shared" si="520"/>
        <v>648.33399999999995</v>
      </c>
    </row>
    <row r="6125" spans="1:25" x14ac:dyDescent="0.2">
      <c r="A6125" s="37">
        <f t="shared" si="523"/>
        <v>6123</v>
      </c>
      <c r="B6125" s="38">
        <v>648.16600000000005</v>
      </c>
      <c r="H6125" s="37">
        <f t="shared" si="524"/>
        <v>6123</v>
      </c>
      <c r="I6125" s="42">
        <f t="shared" si="521"/>
        <v>648.23170409511226</v>
      </c>
      <c r="O6125" s="43"/>
      <c r="P6125" s="43"/>
      <c r="X6125" s="37">
        <f t="shared" si="522"/>
        <v>6128</v>
      </c>
      <c r="Y6125" s="38">
        <f t="shared" si="520"/>
        <v>648.37599999999998</v>
      </c>
    </row>
    <row r="6126" spans="1:25" x14ac:dyDescent="0.2">
      <c r="A6126" s="37">
        <f t="shared" si="523"/>
        <v>6124</v>
      </c>
      <c r="B6126" s="38">
        <v>648.20799999999997</v>
      </c>
      <c r="H6126" s="37">
        <f t="shared" si="524"/>
        <v>6124</v>
      </c>
      <c r="I6126" s="42">
        <f t="shared" si="521"/>
        <v>648.27371202113602</v>
      </c>
      <c r="O6126" s="43"/>
      <c r="P6126" s="43"/>
      <c r="X6126" s="37">
        <f t="shared" si="522"/>
        <v>6129</v>
      </c>
      <c r="Y6126" s="38">
        <f t="shared" ref="Y6126:Y6189" si="525">SUM(Y$5997+((Y$6997-Y$5997)*((X6126-X$5997)/(X$6997-X$5997))))</f>
        <v>648.41800000000001</v>
      </c>
    </row>
    <row r="6127" spans="1:25" x14ac:dyDescent="0.2">
      <c r="A6127" s="37">
        <f t="shared" si="523"/>
        <v>6125</v>
      </c>
      <c r="B6127" s="38">
        <v>648.25</v>
      </c>
      <c r="H6127" s="37">
        <f t="shared" si="524"/>
        <v>6125</v>
      </c>
      <c r="I6127" s="42">
        <f t="shared" si="521"/>
        <v>648.31571994715978</v>
      </c>
      <c r="O6127" s="43"/>
      <c r="P6127" s="43"/>
      <c r="X6127" s="37">
        <f t="shared" si="522"/>
        <v>6130</v>
      </c>
      <c r="Y6127" s="38">
        <f t="shared" si="525"/>
        <v>648.46</v>
      </c>
    </row>
    <row r="6128" spans="1:25" x14ac:dyDescent="0.2">
      <c r="A6128" s="37">
        <f t="shared" si="523"/>
        <v>6126</v>
      </c>
      <c r="B6128" s="38">
        <v>648.29200000000003</v>
      </c>
      <c r="H6128" s="37">
        <f t="shared" si="524"/>
        <v>6126</v>
      </c>
      <c r="I6128" s="42">
        <f t="shared" si="521"/>
        <v>648.35772787318353</v>
      </c>
      <c r="O6128" s="43"/>
      <c r="P6128" s="43"/>
      <c r="X6128" s="37">
        <f t="shared" si="522"/>
        <v>6131</v>
      </c>
      <c r="Y6128" s="38">
        <f t="shared" si="525"/>
        <v>648.50199999999995</v>
      </c>
    </row>
    <row r="6129" spans="1:25" x14ac:dyDescent="0.2">
      <c r="A6129" s="37">
        <f t="shared" si="523"/>
        <v>6127</v>
      </c>
      <c r="B6129" s="38">
        <v>648.33399999999995</v>
      </c>
      <c r="H6129" s="37">
        <f t="shared" si="524"/>
        <v>6127</v>
      </c>
      <c r="I6129" s="42">
        <f t="shared" si="521"/>
        <v>648.39973579920729</v>
      </c>
      <c r="O6129" s="43"/>
      <c r="P6129" s="43"/>
      <c r="X6129" s="37">
        <f t="shared" si="522"/>
        <v>6132</v>
      </c>
      <c r="Y6129" s="38">
        <f t="shared" si="525"/>
        <v>648.54399999999998</v>
      </c>
    </row>
    <row r="6130" spans="1:25" x14ac:dyDescent="0.2">
      <c r="A6130" s="37">
        <f t="shared" si="523"/>
        <v>6128</v>
      </c>
      <c r="B6130" s="38">
        <v>648.37599999999998</v>
      </c>
      <c r="H6130" s="37">
        <f t="shared" si="524"/>
        <v>6128</v>
      </c>
      <c r="I6130" s="42">
        <f t="shared" si="521"/>
        <v>648.44174372523116</v>
      </c>
      <c r="O6130" s="43"/>
      <c r="P6130" s="43"/>
      <c r="X6130" s="37">
        <f t="shared" si="522"/>
        <v>6133</v>
      </c>
      <c r="Y6130" s="38">
        <f t="shared" si="525"/>
        <v>648.58600000000001</v>
      </c>
    </row>
    <row r="6131" spans="1:25" x14ac:dyDescent="0.2">
      <c r="A6131" s="37">
        <f t="shared" si="523"/>
        <v>6129</v>
      </c>
      <c r="B6131" s="38">
        <v>648.41800000000001</v>
      </c>
      <c r="H6131" s="37">
        <f t="shared" si="524"/>
        <v>6129</v>
      </c>
      <c r="I6131" s="42">
        <f t="shared" si="521"/>
        <v>648.48375165125492</v>
      </c>
      <c r="O6131" s="43"/>
      <c r="P6131" s="43"/>
      <c r="X6131" s="37">
        <f t="shared" si="522"/>
        <v>6134</v>
      </c>
      <c r="Y6131" s="38">
        <f t="shared" si="525"/>
        <v>648.62800000000004</v>
      </c>
    </row>
    <row r="6132" spans="1:25" x14ac:dyDescent="0.2">
      <c r="A6132" s="37">
        <f t="shared" si="523"/>
        <v>6130</v>
      </c>
      <c r="B6132" s="38">
        <v>648.46</v>
      </c>
      <c r="H6132" s="37">
        <f t="shared" si="524"/>
        <v>6130</v>
      </c>
      <c r="I6132" s="42">
        <f t="shared" ref="I6132:I6195" si="526">SUM($F$50+(($F$51-$F$50)*((H6132-$E$50)/($E$51-$E$50))))</f>
        <v>648.52575957727868</v>
      </c>
      <c r="O6132" s="43"/>
      <c r="P6132" s="43"/>
      <c r="X6132" s="37">
        <f t="shared" si="522"/>
        <v>6135</v>
      </c>
      <c r="Y6132" s="38">
        <f t="shared" si="525"/>
        <v>648.66999999999996</v>
      </c>
    </row>
    <row r="6133" spans="1:25" x14ac:dyDescent="0.2">
      <c r="A6133" s="37">
        <f t="shared" si="523"/>
        <v>6131</v>
      </c>
      <c r="B6133" s="38">
        <v>648.50199999999995</v>
      </c>
      <c r="H6133" s="37">
        <f t="shared" si="524"/>
        <v>6131</v>
      </c>
      <c r="I6133" s="42">
        <f t="shared" si="526"/>
        <v>648.56776750330243</v>
      </c>
      <c r="O6133" s="43"/>
      <c r="P6133" s="43"/>
      <c r="X6133" s="37">
        <f t="shared" si="522"/>
        <v>6136</v>
      </c>
      <c r="Y6133" s="38">
        <f t="shared" si="525"/>
        <v>648.71199999999999</v>
      </c>
    </row>
    <row r="6134" spans="1:25" x14ac:dyDescent="0.2">
      <c r="A6134" s="37">
        <f t="shared" si="523"/>
        <v>6132</v>
      </c>
      <c r="B6134" s="38">
        <v>648.54399999999998</v>
      </c>
      <c r="H6134" s="37">
        <f t="shared" si="524"/>
        <v>6132</v>
      </c>
      <c r="I6134" s="42">
        <f t="shared" si="526"/>
        <v>648.60977542932619</v>
      </c>
      <c r="O6134" s="43"/>
      <c r="P6134" s="43"/>
      <c r="X6134" s="37">
        <f t="shared" si="522"/>
        <v>6137</v>
      </c>
      <c r="Y6134" s="38">
        <f t="shared" si="525"/>
        <v>648.75400000000002</v>
      </c>
    </row>
    <row r="6135" spans="1:25" x14ac:dyDescent="0.2">
      <c r="A6135" s="37">
        <f t="shared" si="523"/>
        <v>6133</v>
      </c>
      <c r="B6135" s="38">
        <v>648.58600000000001</v>
      </c>
      <c r="H6135" s="37">
        <f t="shared" si="524"/>
        <v>6133</v>
      </c>
      <c r="I6135" s="42">
        <f t="shared" si="526"/>
        <v>648.65178335534995</v>
      </c>
      <c r="O6135" s="43"/>
      <c r="P6135" s="43"/>
      <c r="X6135" s="37">
        <f t="shared" si="522"/>
        <v>6138</v>
      </c>
      <c r="Y6135" s="38">
        <f t="shared" si="525"/>
        <v>648.79600000000005</v>
      </c>
    </row>
    <row r="6136" spans="1:25" x14ac:dyDescent="0.2">
      <c r="A6136" s="37">
        <f t="shared" si="523"/>
        <v>6134</v>
      </c>
      <c r="B6136" s="38">
        <v>648.62800000000004</v>
      </c>
      <c r="H6136" s="37">
        <f t="shared" si="524"/>
        <v>6134</v>
      </c>
      <c r="I6136" s="42">
        <f t="shared" si="526"/>
        <v>648.69379128137382</v>
      </c>
      <c r="O6136" s="43"/>
      <c r="P6136" s="43"/>
      <c r="X6136" s="37">
        <f t="shared" si="522"/>
        <v>6139</v>
      </c>
      <c r="Y6136" s="38">
        <f t="shared" si="525"/>
        <v>648.83799999999997</v>
      </c>
    </row>
    <row r="6137" spans="1:25" x14ac:dyDescent="0.2">
      <c r="A6137" s="37">
        <f t="shared" si="523"/>
        <v>6135</v>
      </c>
      <c r="B6137" s="38">
        <v>648.66999999999996</v>
      </c>
      <c r="H6137" s="37">
        <f t="shared" si="524"/>
        <v>6135</v>
      </c>
      <c r="I6137" s="42">
        <f t="shared" si="526"/>
        <v>648.73579920739758</v>
      </c>
      <c r="O6137" s="43"/>
      <c r="P6137" s="43"/>
      <c r="X6137" s="37">
        <f t="shared" si="522"/>
        <v>6140</v>
      </c>
      <c r="Y6137" s="38">
        <f t="shared" si="525"/>
        <v>648.88</v>
      </c>
    </row>
    <row r="6138" spans="1:25" x14ac:dyDescent="0.2">
      <c r="A6138" s="37">
        <f t="shared" si="523"/>
        <v>6136</v>
      </c>
      <c r="B6138" s="38">
        <v>648.71199999999999</v>
      </c>
      <c r="H6138" s="37">
        <f t="shared" si="524"/>
        <v>6136</v>
      </c>
      <c r="I6138" s="42">
        <f t="shared" si="526"/>
        <v>648.77780713342133</v>
      </c>
      <c r="O6138" s="43"/>
      <c r="P6138" s="43"/>
      <c r="X6138" s="37">
        <f t="shared" si="522"/>
        <v>6141</v>
      </c>
      <c r="Y6138" s="38">
        <f t="shared" si="525"/>
        <v>648.92200000000003</v>
      </c>
    </row>
    <row r="6139" spans="1:25" x14ac:dyDescent="0.2">
      <c r="A6139" s="37">
        <f t="shared" si="523"/>
        <v>6137</v>
      </c>
      <c r="B6139" s="38">
        <v>648.75400000000002</v>
      </c>
      <c r="H6139" s="37">
        <f t="shared" si="524"/>
        <v>6137</v>
      </c>
      <c r="I6139" s="42">
        <f t="shared" si="526"/>
        <v>648.81981505944509</v>
      </c>
      <c r="O6139" s="43"/>
      <c r="P6139" s="43"/>
      <c r="X6139" s="37">
        <f t="shared" si="522"/>
        <v>6142</v>
      </c>
      <c r="Y6139" s="38">
        <f t="shared" si="525"/>
        <v>648.96400000000006</v>
      </c>
    </row>
    <row r="6140" spans="1:25" x14ac:dyDescent="0.2">
      <c r="A6140" s="37">
        <f t="shared" si="523"/>
        <v>6138</v>
      </c>
      <c r="B6140" s="38">
        <v>648.79600000000005</v>
      </c>
      <c r="H6140" s="37">
        <f t="shared" si="524"/>
        <v>6138</v>
      </c>
      <c r="I6140" s="42">
        <f t="shared" si="526"/>
        <v>648.86182298546885</v>
      </c>
      <c r="O6140" s="43"/>
      <c r="P6140" s="43"/>
      <c r="X6140" s="37">
        <f t="shared" si="522"/>
        <v>6143</v>
      </c>
      <c r="Y6140" s="38">
        <f t="shared" si="525"/>
        <v>649.00599999999997</v>
      </c>
    </row>
    <row r="6141" spans="1:25" x14ac:dyDescent="0.2">
      <c r="A6141" s="37">
        <f t="shared" si="523"/>
        <v>6139</v>
      </c>
      <c r="B6141" s="38">
        <v>648.83799999999997</v>
      </c>
      <c r="H6141" s="37">
        <f t="shared" si="524"/>
        <v>6139</v>
      </c>
      <c r="I6141" s="42">
        <f t="shared" si="526"/>
        <v>648.90383091149272</v>
      </c>
      <c r="O6141" s="43"/>
      <c r="P6141" s="43"/>
      <c r="X6141" s="37">
        <f t="shared" si="522"/>
        <v>6144</v>
      </c>
      <c r="Y6141" s="38">
        <f t="shared" si="525"/>
        <v>649.048</v>
      </c>
    </row>
    <row r="6142" spans="1:25" x14ac:dyDescent="0.2">
      <c r="A6142" s="37">
        <f t="shared" si="523"/>
        <v>6140</v>
      </c>
      <c r="B6142" s="38">
        <v>648.88</v>
      </c>
      <c r="H6142" s="37">
        <f t="shared" si="524"/>
        <v>6140</v>
      </c>
      <c r="I6142" s="42">
        <f t="shared" si="526"/>
        <v>648.94583883751648</v>
      </c>
      <c r="O6142" s="43"/>
      <c r="P6142" s="43"/>
      <c r="X6142" s="37">
        <f t="shared" si="522"/>
        <v>6145</v>
      </c>
      <c r="Y6142" s="38">
        <f t="shared" si="525"/>
        <v>649.09</v>
      </c>
    </row>
    <row r="6143" spans="1:25" x14ac:dyDescent="0.2">
      <c r="A6143" s="37">
        <f t="shared" si="523"/>
        <v>6141</v>
      </c>
      <c r="B6143" s="38">
        <v>648.92200000000003</v>
      </c>
      <c r="H6143" s="37">
        <f t="shared" si="524"/>
        <v>6141</v>
      </c>
      <c r="I6143" s="42">
        <f t="shared" si="526"/>
        <v>648.98784676354023</v>
      </c>
      <c r="O6143" s="43"/>
      <c r="P6143" s="43"/>
      <c r="X6143" s="37">
        <f t="shared" si="522"/>
        <v>6146</v>
      </c>
      <c r="Y6143" s="38">
        <f t="shared" si="525"/>
        <v>649.13199999999995</v>
      </c>
    </row>
    <row r="6144" spans="1:25" x14ac:dyDescent="0.2">
      <c r="A6144" s="37">
        <f t="shared" si="523"/>
        <v>6142</v>
      </c>
      <c r="B6144" s="38">
        <v>648.96400000000006</v>
      </c>
      <c r="H6144" s="37">
        <f t="shared" si="524"/>
        <v>6142</v>
      </c>
      <c r="I6144" s="42">
        <f t="shared" si="526"/>
        <v>649.02985468956399</v>
      </c>
      <c r="O6144" s="43"/>
      <c r="P6144" s="43"/>
      <c r="X6144" s="37">
        <f t="shared" si="522"/>
        <v>6147</v>
      </c>
      <c r="Y6144" s="38">
        <f t="shared" si="525"/>
        <v>649.17399999999998</v>
      </c>
    </row>
    <row r="6145" spans="1:25" x14ac:dyDescent="0.2">
      <c r="A6145" s="37">
        <f t="shared" si="523"/>
        <v>6143</v>
      </c>
      <c r="B6145" s="38">
        <v>649.00599999999997</v>
      </c>
      <c r="H6145" s="37">
        <f t="shared" si="524"/>
        <v>6143</v>
      </c>
      <c r="I6145" s="42">
        <f t="shared" si="526"/>
        <v>649.07186261558775</v>
      </c>
      <c r="O6145" s="43"/>
      <c r="P6145" s="43"/>
      <c r="X6145" s="37">
        <f t="shared" si="522"/>
        <v>6148</v>
      </c>
      <c r="Y6145" s="38">
        <f t="shared" si="525"/>
        <v>649.21600000000001</v>
      </c>
    </row>
    <row r="6146" spans="1:25" x14ac:dyDescent="0.2">
      <c r="A6146" s="37">
        <f t="shared" si="523"/>
        <v>6144</v>
      </c>
      <c r="B6146" s="38">
        <v>649.048</v>
      </c>
      <c r="H6146" s="37">
        <f t="shared" si="524"/>
        <v>6144</v>
      </c>
      <c r="I6146" s="42">
        <f t="shared" si="526"/>
        <v>649.1138705416115</v>
      </c>
      <c r="O6146" s="43"/>
      <c r="P6146" s="43"/>
      <c r="X6146" s="37">
        <f t="shared" si="522"/>
        <v>6149</v>
      </c>
      <c r="Y6146" s="38">
        <f t="shared" si="525"/>
        <v>649.25800000000004</v>
      </c>
    </row>
    <row r="6147" spans="1:25" x14ac:dyDescent="0.2">
      <c r="A6147" s="37">
        <f t="shared" si="523"/>
        <v>6145</v>
      </c>
      <c r="B6147" s="38">
        <v>649.09</v>
      </c>
      <c r="H6147" s="37">
        <f t="shared" si="524"/>
        <v>6145</v>
      </c>
      <c r="I6147" s="42">
        <f t="shared" si="526"/>
        <v>649.15587846763538</v>
      </c>
      <c r="O6147" s="43"/>
      <c r="P6147" s="43"/>
      <c r="X6147" s="37">
        <f t="shared" si="522"/>
        <v>6150</v>
      </c>
      <c r="Y6147" s="38">
        <f t="shared" si="525"/>
        <v>649.29999999999995</v>
      </c>
    </row>
    <row r="6148" spans="1:25" x14ac:dyDescent="0.2">
      <c r="A6148" s="37">
        <f t="shared" si="523"/>
        <v>6146</v>
      </c>
      <c r="B6148" s="38">
        <v>649.13199999999995</v>
      </c>
      <c r="H6148" s="37">
        <f t="shared" si="524"/>
        <v>6146</v>
      </c>
      <c r="I6148" s="42">
        <f t="shared" si="526"/>
        <v>649.19788639365913</v>
      </c>
      <c r="O6148" s="43"/>
      <c r="P6148" s="43"/>
      <c r="X6148" s="37">
        <f t="shared" ref="X6148:X6211" si="527">X6147+1</f>
        <v>6151</v>
      </c>
      <c r="Y6148" s="38">
        <f t="shared" si="525"/>
        <v>649.34199999999998</v>
      </c>
    </row>
    <row r="6149" spans="1:25" x14ac:dyDescent="0.2">
      <c r="A6149" s="37">
        <f t="shared" si="523"/>
        <v>6147</v>
      </c>
      <c r="B6149" s="38">
        <v>649.17399999999998</v>
      </c>
      <c r="H6149" s="37">
        <f t="shared" si="524"/>
        <v>6147</v>
      </c>
      <c r="I6149" s="42">
        <f t="shared" si="526"/>
        <v>649.23989431968289</v>
      </c>
      <c r="O6149" s="43"/>
      <c r="P6149" s="43"/>
      <c r="X6149" s="37">
        <f t="shared" si="527"/>
        <v>6152</v>
      </c>
      <c r="Y6149" s="38">
        <f t="shared" si="525"/>
        <v>649.38400000000001</v>
      </c>
    </row>
    <row r="6150" spans="1:25" x14ac:dyDescent="0.2">
      <c r="A6150" s="37">
        <f t="shared" si="523"/>
        <v>6148</v>
      </c>
      <c r="B6150" s="38">
        <v>649.21600000000001</v>
      </c>
      <c r="H6150" s="37">
        <f t="shared" si="524"/>
        <v>6148</v>
      </c>
      <c r="I6150" s="42">
        <f t="shared" si="526"/>
        <v>649.28190224570665</v>
      </c>
      <c r="O6150" s="43"/>
      <c r="P6150" s="43"/>
      <c r="X6150" s="37">
        <f t="shared" si="527"/>
        <v>6153</v>
      </c>
      <c r="Y6150" s="38">
        <f t="shared" si="525"/>
        <v>649.42600000000004</v>
      </c>
    </row>
    <row r="6151" spans="1:25" x14ac:dyDescent="0.2">
      <c r="A6151" s="37">
        <f t="shared" si="523"/>
        <v>6149</v>
      </c>
      <c r="B6151" s="38">
        <v>649.25800000000004</v>
      </c>
      <c r="H6151" s="37">
        <f t="shared" si="524"/>
        <v>6149</v>
      </c>
      <c r="I6151" s="42">
        <f t="shared" si="526"/>
        <v>649.3239101717304</v>
      </c>
      <c r="O6151" s="43"/>
      <c r="P6151" s="43"/>
      <c r="X6151" s="37">
        <f t="shared" si="527"/>
        <v>6154</v>
      </c>
      <c r="Y6151" s="38">
        <f t="shared" si="525"/>
        <v>649.46799999999996</v>
      </c>
    </row>
    <row r="6152" spans="1:25" x14ac:dyDescent="0.2">
      <c r="A6152" s="37">
        <f t="shared" si="523"/>
        <v>6150</v>
      </c>
      <c r="B6152" s="38">
        <v>649.29999999999995</v>
      </c>
      <c r="H6152" s="37">
        <f t="shared" si="524"/>
        <v>6150</v>
      </c>
      <c r="I6152" s="42">
        <f t="shared" si="526"/>
        <v>649.36591809775427</v>
      </c>
      <c r="O6152" s="43"/>
      <c r="P6152" s="43"/>
      <c r="X6152" s="37">
        <f t="shared" si="527"/>
        <v>6155</v>
      </c>
      <c r="Y6152" s="38">
        <f t="shared" si="525"/>
        <v>649.51</v>
      </c>
    </row>
    <row r="6153" spans="1:25" x14ac:dyDescent="0.2">
      <c r="A6153" s="37">
        <f t="shared" ref="A6153:A6216" si="528">A6152+1</f>
        <v>6151</v>
      </c>
      <c r="B6153" s="38">
        <v>649.34199999999998</v>
      </c>
      <c r="H6153" s="37">
        <f t="shared" ref="H6153:H6216" si="529">H6152+1</f>
        <v>6151</v>
      </c>
      <c r="I6153" s="42">
        <f t="shared" si="526"/>
        <v>649.40792602377803</v>
      </c>
      <c r="O6153" s="43"/>
      <c r="P6153" s="43"/>
      <c r="X6153" s="37">
        <f t="shared" si="527"/>
        <v>6156</v>
      </c>
      <c r="Y6153" s="38">
        <f t="shared" si="525"/>
        <v>649.55200000000002</v>
      </c>
    </row>
    <row r="6154" spans="1:25" x14ac:dyDescent="0.2">
      <c r="A6154" s="37">
        <f t="shared" si="528"/>
        <v>6152</v>
      </c>
      <c r="B6154" s="38">
        <v>649.38400000000001</v>
      </c>
      <c r="H6154" s="37">
        <f t="shared" si="529"/>
        <v>6152</v>
      </c>
      <c r="I6154" s="42">
        <f t="shared" si="526"/>
        <v>649.44993394980179</v>
      </c>
      <c r="O6154" s="43"/>
      <c r="P6154" s="43"/>
      <c r="X6154" s="37">
        <f t="shared" si="527"/>
        <v>6157</v>
      </c>
      <c r="Y6154" s="38">
        <f t="shared" si="525"/>
        <v>649.59400000000005</v>
      </c>
    </row>
    <row r="6155" spans="1:25" x14ac:dyDescent="0.2">
      <c r="A6155" s="37">
        <f t="shared" si="528"/>
        <v>6153</v>
      </c>
      <c r="B6155" s="38">
        <v>649.42600000000004</v>
      </c>
      <c r="H6155" s="37">
        <f t="shared" si="529"/>
        <v>6153</v>
      </c>
      <c r="I6155" s="42">
        <f t="shared" si="526"/>
        <v>649.49194187582555</v>
      </c>
      <c r="O6155" s="43"/>
      <c r="P6155" s="43"/>
      <c r="X6155" s="37">
        <f t="shared" si="527"/>
        <v>6158</v>
      </c>
      <c r="Y6155" s="38">
        <f t="shared" si="525"/>
        <v>649.63599999999997</v>
      </c>
    </row>
    <row r="6156" spans="1:25" x14ac:dyDescent="0.2">
      <c r="A6156" s="37">
        <f t="shared" si="528"/>
        <v>6154</v>
      </c>
      <c r="B6156" s="38">
        <v>649.46799999999996</v>
      </c>
      <c r="H6156" s="37">
        <f t="shared" si="529"/>
        <v>6154</v>
      </c>
      <c r="I6156" s="42">
        <f t="shared" si="526"/>
        <v>649.5339498018493</v>
      </c>
      <c r="O6156" s="43"/>
      <c r="P6156" s="43"/>
      <c r="X6156" s="37">
        <f t="shared" si="527"/>
        <v>6159</v>
      </c>
      <c r="Y6156" s="38">
        <f t="shared" si="525"/>
        <v>649.678</v>
      </c>
    </row>
    <row r="6157" spans="1:25" x14ac:dyDescent="0.2">
      <c r="A6157" s="37">
        <f t="shared" si="528"/>
        <v>6155</v>
      </c>
      <c r="B6157" s="38">
        <v>649.51</v>
      </c>
      <c r="H6157" s="37">
        <f t="shared" si="529"/>
        <v>6155</v>
      </c>
      <c r="I6157" s="42">
        <f t="shared" si="526"/>
        <v>649.57595772787317</v>
      </c>
      <c r="O6157" s="43"/>
      <c r="P6157" s="43"/>
      <c r="X6157" s="37">
        <f t="shared" si="527"/>
        <v>6160</v>
      </c>
      <c r="Y6157" s="38">
        <f t="shared" si="525"/>
        <v>649.72</v>
      </c>
    </row>
    <row r="6158" spans="1:25" x14ac:dyDescent="0.2">
      <c r="A6158" s="37">
        <f t="shared" si="528"/>
        <v>6156</v>
      </c>
      <c r="B6158" s="38">
        <v>649.55200000000002</v>
      </c>
      <c r="H6158" s="37">
        <f t="shared" si="529"/>
        <v>6156</v>
      </c>
      <c r="I6158" s="42">
        <f t="shared" si="526"/>
        <v>649.61796565389693</v>
      </c>
      <c r="O6158" s="43"/>
      <c r="P6158" s="43"/>
      <c r="X6158" s="37">
        <f t="shared" si="527"/>
        <v>6161</v>
      </c>
      <c r="Y6158" s="38">
        <f t="shared" si="525"/>
        <v>649.76199999999994</v>
      </c>
    </row>
    <row r="6159" spans="1:25" x14ac:dyDescent="0.2">
      <c r="A6159" s="37">
        <f t="shared" si="528"/>
        <v>6157</v>
      </c>
      <c r="B6159" s="38">
        <v>649.59400000000005</v>
      </c>
      <c r="H6159" s="37">
        <f t="shared" si="529"/>
        <v>6157</v>
      </c>
      <c r="I6159" s="42">
        <f t="shared" si="526"/>
        <v>649.65997357992069</v>
      </c>
      <c r="O6159" s="43"/>
      <c r="P6159" s="43"/>
      <c r="X6159" s="37">
        <f t="shared" si="527"/>
        <v>6162</v>
      </c>
      <c r="Y6159" s="38">
        <f t="shared" si="525"/>
        <v>649.80399999999997</v>
      </c>
    </row>
    <row r="6160" spans="1:25" x14ac:dyDescent="0.2">
      <c r="A6160" s="37">
        <f t="shared" si="528"/>
        <v>6158</v>
      </c>
      <c r="B6160" s="38">
        <v>649.63599999999997</v>
      </c>
      <c r="H6160" s="37">
        <f t="shared" si="529"/>
        <v>6158</v>
      </c>
      <c r="I6160" s="42">
        <f t="shared" si="526"/>
        <v>649.70198150594445</v>
      </c>
      <c r="O6160" s="43"/>
      <c r="P6160" s="43"/>
      <c r="X6160" s="37">
        <f t="shared" si="527"/>
        <v>6163</v>
      </c>
      <c r="Y6160" s="38">
        <f t="shared" si="525"/>
        <v>649.846</v>
      </c>
    </row>
    <row r="6161" spans="1:25" x14ac:dyDescent="0.2">
      <c r="A6161" s="37">
        <f t="shared" si="528"/>
        <v>6159</v>
      </c>
      <c r="B6161" s="38">
        <v>649.678</v>
      </c>
      <c r="H6161" s="37">
        <f t="shared" si="529"/>
        <v>6159</v>
      </c>
      <c r="I6161" s="42">
        <f t="shared" si="526"/>
        <v>649.7439894319682</v>
      </c>
      <c r="O6161" s="43"/>
      <c r="P6161" s="43"/>
      <c r="X6161" s="37">
        <f t="shared" si="527"/>
        <v>6164</v>
      </c>
      <c r="Y6161" s="38">
        <f t="shared" si="525"/>
        <v>649.88800000000003</v>
      </c>
    </row>
    <row r="6162" spans="1:25" x14ac:dyDescent="0.2">
      <c r="A6162" s="37">
        <f t="shared" si="528"/>
        <v>6160</v>
      </c>
      <c r="B6162" s="38">
        <v>649.72</v>
      </c>
      <c r="H6162" s="37">
        <f t="shared" si="529"/>
        <v>6160</v>
      </c>
      <c r="I6162" s="42">
        <f t="shared" si="526"/>
        <v>649.78599735799196</v>
      </c>
      <c r="O6162" s="43"/>
      <c r="P6162" s="43"/>
      <c r="X6162" s="37">
        <f t="shared" si="527"/>
        <v>6165</v>
      </c>
      <c r="Y6162" s="38">
        <f t="shared" si="525"/>
        <v>649.92999999999995</v>
      </c>
    </row>
    <row r="6163" spans="1:25" x14ac:dyDescent="0.2">
      <c r="A6163" s="37">
        <f t="shared" si="528"/>
        <v>6161</v>
      </c>
      <c r="B6163" s="38">
        <v>649.76199999999994</v>
      </c>
      <c r="H6163" s="37">
        <f t="shared" si="529"/>
        <v>6161</v>
      </c>
      <c r="I6163" s="42">
        <f t="shared" si="526"/>
        <v>649.82800528401583</v>
      </c>
      <c r="O6163" s="43"/>
      <c r="P6163" s="43"/>
      <c r="X6163" s="37">
        <f t="shared" si="527"/>
        <v>6166</v>
      </c>
      <c r="Y6163" s="38">
        <f t="shared" si="525"/>
        <v>649.97199999999998</v>
      </c>
    </row>
    <row r="6164" spans="1:25" x14ac:dyDescent="0.2">
      <c r="A6164" s="37">
        <f t="shared" si="528"/>
        <v>6162</v>
      </c>
      <c r="B6164" s="38">
        <v>649.80399999999997</v>
      </c>
      <c r="H6164" s="37">
        <f t="shared" si="529"/>
        <v>6162</v>
      </c>
      <c r="I6164" s="42">
        <f t="shared" si="526"/>
        <v>649.87001321003959</v>
      </c>
      <c r="O6164" s="43"/>
      <c r="P6164" s="43"/>
      <c r="X6164" s="37">
        <f t="shared" si="527"/>
        <v>6167</v>
      </c>
      <c r="Y6164" s="38">
        <f t="shared" si="525"/>
        <v>650.01400000000001</v>
      </c>
    </row>
    <row r="6165" spans="1:25" x14ac:dyDescent="0.2">
      <c r="A6165" s="37">
        <f t="shared" si="528"/>
        <v>6163</v>
      </c>
      <c r="B6165" s="38">
        <v>649.846</v>
      </c>
      <c r="H6165" s="37">
        <f t="shared" si="529"/>
        <v>6163</v>
      </c>
      <c r="I6165" s="42">
        <f t="shared" si="526"/>
        <v>649.91202113606334</v>
      </c>
      <c r="O6165" s="43"/>
      <c r="P6165" s="43"/>
      <c r="X6165" s="37">
        <f t="shared" si="527"/>
        <v>6168</v>
      </c>
      <c r="Y6165" s="38">
        <f t="shared" si="525"/>
        <v>650.05600000000004</v>
      </c>
    </row>
    <row r="6166" spans="1:25" x14ac:dyDescent="0.2">
      <c r="A6166" s="37">
        <f t="shared" si="528"/>
        <v>6164</v>
      </c>
      <c r="B6166" s="38">
        <v>649.88800000000003</v>
      </c>
      <c r="H6166" s="37">
        <f t="shared" si="529"/>
        <v>6164</v>
      </c>
      <c r="I6166" s="42">
        <f t="shared" si="526"/>
        <v>649.9540290620871</v>
      </c>
      <c r="O6166" s="43"/>
      <c r="P6166" s="43"/>
      <c r="X6166" s="37">
        <f t="shared" si="527"/>
        <v>6169</v>
      </c>
      <c r="Y6166" s="38">
        <f t="shared" si="525"/>
        <v>650.09799999999996</v>
      </c>
    </row>
    <row r="6167" spans="1:25" x14ac:dyDescent="0.2">
      <c r="A6167" s="37">
        <f t="shared" si="528"/>
        <v>6165</v>
      </c>
      <c r="B6167" s="38">
        <v>649.92999999999995</v>
      </c>
      <c r="H6167" s="37">
        <f t="shared" si="529"/>
        <v>6165</v>
      </c>
      <c r="I6167" s="42">
        <f t="shared" si="526"/>
        <v>649.99603698811086</v>
      </c>
      <c r="O6167" s="43"/>
      <c r="P6167" s="43"/>
      <c r="X6167" s="37">
        <f t="shared" si="527"/>
        <v>6170</v>
      </c>
      <c r="Y6167" s="38">
        <f t="shared" si="525"/>
        <v>650.14</v>
      </c>
    </row>
    <row r="6168" spans="1:25" x14ac:dyDescent="0.2">
      <c r="A6168" s="37">
        <f t="shared" si="528"/>
        <v>6166</v>
      </c>
      <c r="B6168" s="38">
        <v>649.97199999999998</v>
      </c>
      <c r="H6168" s="37">
        <f t="shared" si="529"/>
        <v>6166</v>
      </c>
      <c r="I6168" s="42">
        <f t="shared" si="526"/>
        <v>650.03804491413473</v>
      </c>
      <c r="O6168" s="43"/>
      <c r="P6168" s="43"/>
      <c r="X6168" s="37">
        <f t="shared" si="527"/>
        <v>6171</v>
      </c>
      <c r="Y6168" s="38">
        <f t="shared" si="525"/>
        <v>650.18200000000002</v>
      </c>
    </row>
    <row r="6169" spans="1:25" x14ac:dyDescent="0.2">
      <c r="A6169" s="37">
        <f t="shared" si="528"/>
        <v>6167</v>
      </c>
      <c r="B6169" s="38">
        <v>650.01400000000001</v>
      </c>
      <c r="H6169" s="37">
        <f t="shared" si="529"/>
        <v>6167</v>
      </c>
      <c r="I6169" s="42">
        <f t="shared" si="526"/>
        <v>650.08005284015849</v>
      </c>
      <c r="O6169" s="43"/>
      <c r="P6169" s="43"/>
      <c r="X6169" s="37">
        <f t="shared" si="527"/>
        <v>6172</v>
      </c>
      <c r="Y6169" s="38">
        <f t="shared" si="525"/>
        <v>650.22400000000005</v>
      </c>
    </row>
    <row r="6170" spans="1:25" x14ac:dyDescent="0.2">
      <c r="A6170" s="37">
        <f t="shared" si="528"/>
        <v>6168</v>
      </c>
      <c r="B6170" s="38">
        <v>650.05600000000004</v>
      </c>
      <c r="H6170" s="37">
        <f t="shared" si="529"/>
        <v>6168</v>
      </c>
      <c r="I6170" s="42">
        <f t="shared" si="526"/>
        <v>650.12206076618224</v>
      </c>
      <c r="O6170" s="43"/>
      <c r="P6170" s="43"/>
      <c r="X6170" s="37">
        <f t="shared" si="527"/>
        <v>6173</v>
      </c>
      <c r="Y6170" s="38">
        <f t="shared" si="525"/>
        <v>650.26599999999996</v>
      </c>
    </row>
    <row r="6171" spans="1:25" x14ac:dyDescent="0.2">
      <c r="A6171" s="37">
        <f t="shared" si="528"/>
        <v>6169</v>
      </c>
      <c r="B6171" s="38">
        <v>650.09799999999996</v>
      </c>
      <c r="H6171" s="37">
        <f t="shared" si="529"/>
        <v>6169</v>
      </c>
      <c r="I6171" s="42">
        <f t="shared" si="526"/>
        <v>650.164068692206</v>
      </c>
      <c r="O6171" s="43"/>
      <c r="P6171" s="43"/>
      <c r="X6171" s="37">
        <f t="shared" si="527"/>
        <v>6174</v>
      </c>
      <c r="Y6171" s="38">
        <f t="shared" si="525"/>
        <v>650.30799999999999</v>
      </c>
    </row>
    <row r="6172" spans="1:25" x14ac:dyDescent="0.2">
      <c r="A6172" s="37">
        <f t="shared" si="528"/>
        <v>6170</v>
      </c>
      <c r="B6172" s="38">
        <v>650.14</v>
      </c>
      <c r="H6172" s="37">
        <f t="shared" si="529"/>
        <v>6170</v>
      </c>
      <c r="I6172" s="42">
        <f t="shared" si="526"/>
        <v>650.20607661822976</v>
      </c>
      <c r="O6172" s="43"/>
      <c r="P6172" s="43"/>
      <c r="X6172" s="37">
        <f t="shared" si="527"/>
        <v>6175</v>
      </c>
      <c r="Y6172" s="38">
        <f t="shared" si="525"/>
        <v>650.35</v>
      </c>
    </row>
    <row r="6173" spans="1:25" x14ac:dyDescent="0.2">
      <c r="A6173" s="37">
        <f t="shared" si="528"/>
        <v>6171</v>
      </c>
      <c r="B6173" s="38">
        <v>650.18200000000002</v>
      </c>
      <c r="H6173" s="37">
        <f t="shared" si="529"/>
        <v>6171</v>
      </c>
      <c r="I6173" s="42">
        <f t="shared" si="526"/>
        <v>650.24808454425352</v>
      </c>
      <c r="O6173" s="43"/>
      <c r="P6173" s="43"/>
      <c r="X6173" s="37">
        <f t="shared" si="527"/>
        <v>6176</v>
      </c>
      <c r="Y6173" s="38">
        <f t="shared" si="525"/>
        <v>650.39200000000005</v>
      </c>
    </row>
    <row r="6174" spans="1:25" x14ac:dyDescent="0.2">
      <c r="A6174" s="37">
        <f t="shared" si="528"/>
        <v>6172</v>
      </c>
      <c r="B6174" s="38">
        <v>650.22400000000005</v>
      </c>
      <c r="H6174" s="37">
        <f t="shared" si="529"/>
        <v>6172</v>
      </c>
      <c r="I6174" s="42">
        <f t="shared" si="526"/>
        <v>650.29009247027739</v>
      </c>
      <c r="O6174" s="43"/>
      <c r="P6174" s="43"/>
      <c r="X6174" s="37">
        <f t="shared" si="527"/>
        <v>6177</v>
      </c>
      <c r="Y6174" s="38">
        <f t="shared" si="525"/>
        <v>650.43399999999997</v>
      </c>
    </row>
    <row r="6175" spans="1:25" x14ac:dyDescent="0.2">
      <c r="A6175" s="37">
        <f t="shared" si="528"/>
        <v>6173</v>
      </c>
      <c r="B6175" s="38">
        <v>650.26599999999996</v>
      </c>
      <c r="H6175" s="37">
        <f t="shared" si="529"/>
        <v>6173</v>
      </c>
      <c r="I6175" s="42">
        <f t="shared" si="526"/>
        <v>650.33210039630114</v>
      </c>
      <c r="O6175" s="43"/>
      <c r="P6175" s="43"/>
      <c r="X6175" s="37">
        <f t="shared" si="527"/>
        <v>6178</v>
      </c>
      <c r="Y6175" s="38">
        <f t="shared" si="525"/>
        <v>650.476</v>
      </c>
    </row>
    <row r="6176" spans="1:25" x14ac:dyDescent="0.2">
      <c r="A6176" s="37">
        <f t="shared" si="528"/>
        <v>6174</v>
      </c>
      <c r="B6176" s="38">
        <v>650.30799999999999</v>
      </c>
      <c r="H6176" s="37">
        <f t="shared" si="529"/>
        <v>6174</v>
      </c>
      <c r="I6176" s="42">
        <f t="shared" si="526"/>
        <v>650.3741083223249</v>
      </c>
      <c r="O6176" s="43"/>
      <c r="P6176" s="43"/>
      <c r="X6176" s="37">
        <f t="shared" si="527"/>
        <v>6179</v>
      </c>
      <c r="Y6176" s="38">
        <f t="shared" si="525"/>
        <v>650.51800000000003</v>
      </c>
    </row>
    <row r="6177" spans="1:25" x14ac:dyDescent="0.2">
      <c r="A6177" s="37">
        <f t="shared" si="528"/>
        <v>6175</v>
      </c>
      <c r="B6177" s="38">
        <v>650.35</v>
      </c>
      <c r="H6177" s="37">
        <f t="shared" si="529"/>
        <v>6175</v>
      </c>
      <c r="I6177" s="42">
        <f t="shared" si="526"/>
        <v>650.41611624834866</v>
      </c>
      <c r="O6177" s="43"/>
      <c r="P6177" s="43"/>
      <c r="X6177" s="37">
        <f t="shared" si="527"/>
        <v>6180</v>
      </c>
      <c r="Y6177" s="38">
        <f t="shared" si="525"/>
        <v>650.55999999999995</v>
      </c>
    </row>
    <row r="6178" spans="1:25" x14ac:dyDescent="0.2">
      <c r="A6178" s="37">
        <f t="shared" si="528"/>
        <v>6176</v>
      </c>
      <c r="B6178" s="38">
        <v>650.39200000000005</v>
      </c>
      <c r="H6178" s="37">
        <f t="shared" si="529"/>
        <v>6176</v>
      </c>
      <c r="I6178" s="42">
        <f t="shared" si="526"/>
        <v>650.45812417437241</v>
      </c>
      <c r="O6178" s="43"/>
      <c r="P6178" s="43"/>
      <c r="X6178" s="37">
        <f t="shared" si="527"/>
        <v>6181</v>
      </c>
      <c r="Y6178" s="38">
        <f t="shared" si="525"/>
        <v>650.60199999999998</v>
      </c>
    </row>
    <row r="6179" spans="1:25" x14ac:dyDescent="0.2">
      <c r="A6179" s="37">
        <f t="shared" si="528"/>
        <v>6177</v>
      </c>
      <c r="B6179" s="38">
        <v>650.43399999999997</v>
      </c>
      <c r="H6179" s="37">
        <f t="shared" si="529"/>
        <v>6177</v>
      </c>
      <c r="I6179" s="42">
        <f t="shared" si="526"/>
        <v>650.50013210039629</v>
      </c>
      <c r="O6179" s="43"/>
      <c r="P6179" s="43"/>
      <c r="X6179" s="37">
        <f t="shared" si="527"/>
        <v>6182</v>
      </c>
      <c r="Y6179" s="38">
        <f t="shared" si="525"/>
        <v>650.64400000000001</v>
      </c>
    </row>
    <row r="6180" spans="1:25" x14ac:dyDescent="0.2">
      <c r="A6180" s="37">
        <f t="shared" si="528"/>
        <v>6178</v>
      </c>
      <c r="B6180" s="38">
        <v>650.476</v>
      </c>
      <c r="H6180" s="37">
        <f t="shared" si="529"/>
        <v>6178</v>
      </c>
      <c r="I6180" s="42">
        <f t="shared" si="526"/>
        <v>650.54214002642004</v>
      </c>
      <c r="O6180" s="43"/>
      <c r="P6180" s="43"/>
      <c r="X6180" s="37">
        <f t="shared" si="527"/>
        <v>6183</v>
      </c>
      <c r="Y6180" s="38">
        <f t="shared" si="525"/>
        <v>650.68600000000004</v>
      </c>
    </row>
    <row r="6181" spans="1:25" x14ac:dyDescent="0.2">
      <c r="A6181" s="37">
        <f t="shared" si="528"/>
        <v>6179</v>
      </c>
      <c r="B6181" s="38">
        <v>650.51800000000003</v>
      </c>
      <c r="H6181" s="37">
        <f t="shared" si="529"/>
        <v>6179</v>
      </c>
      <c r="I6181" s="42">
        <f t="shared" si="526"/>
        <v>650.5841479524438</v>
      </c>
      <c r="O6181" s="43"/>
      <c r="P6181" s="43"/>
      <c r="X6181" s="37">
        <f t="shared" si="527"/>
        <v>6184</v>
      </c>
      <c r="Y6181" s="38">
        <f t="shared" si="525"/>
        <v>650.72799999999995</v>
      </c>
    </row>
    <row r="6182" spans="1:25" x14ac:dyDescent="0.2">
      <c r="A6182" s="37">
        <f t="shared" si="528"/>
        <v>6180</v>
      </c>
      <c r="B6182" s="38">
        <v>650.55999999999995</v>
      </c>
      <c r="H6182" s="37">
        <f t="shared" si="529"/>
        <v>6180</v>
      </c>
      <c r="I6182" s="42">
        <f t="shared" si="526"/>
        <v>650.62615587846756</v>
      </c>
      <c r="O6182" s="43"/>
      <c r="P6182" s="43"/>
      <c r="X6182" s="37">
        <f t="shared" si="527"/>
        <v>6185</v>
      </c>
      <c r="Y6182" s="38">
        <f t="shared" si="525"/>
        <v>650.77</v>
      </c>
    </row>
    <row r="6183" spans="1:25" x14ac:dyDescent="0.2">
      <c r="A6183" s="37">
        <f t="shared" si="528"/>
        <v>6181</v>
      </c>
      <c r="B6183" s="38">
        <v>650.60199999999998</v>
      </c>
      <c r="H6183" s="37">
        <f t="shared" si="529"/>
        <v>6181</v>
      </c>
      <c r="I6183" s="42">
        <f t="shared" si="526"/>
        <v>650.66816380449131</v>
      </c>
      <c r="O6183" s="43"/>
      <c r="P6183" s="43"/>
      <c r="X6183" s="37">
        <f t="shared" si="527"/>
        <v>6186</v>
      </c>
      <c r="Y6183" s="38">
        <f t="shared" si="525"/>
        <v>650.81200000000001</v>
      </c>
    </row>
    <row r="6184" spans="1:25" x14ac:dyDescent="0.2">
      <c r="A6184" s="37">
        <f t="shared" si="528"/>
        <v>6182</v>
      </c>
      <c r="B6184" s="38">
        <v>650.64400000000001</v>
      </c>
      <c r="H6184" s="37">
        <f t="shared" si="529"/>
        <v>6182</v>
      </c>
      <c r="I6184" s="42">
        <f t="shared" si="526"/>
        <v>650.71017173051507</v>
      </c>
      <c r="O6184" s="43"/>
      <c r="P6184" s="43"/>
      <c r="X6184" s="37">
        <f t="shared" si="527"/>
        <v>6187</v>
      </c>
      <c r="Y6184" s="38">
        <f t="shared" si="525"/>
        <v>650.85400000000004</v>
      </c>
    </row>
    <row r="6185" spans="1:25" x14ac:dyDescent="0.2">
      <c r="A6185" s="37">
        <f t="shared" si="528"/>
        <v>6183</v>
      </c>
      <c r="B6185" s="38">
        <v>650.68600000000004</v>
      </c>
      <c r="H6185" s="37">
        <f t="shared" si="529"/>
        <v>6183</v>
      </c>
      <c r="I6185" s="42">
        <f t="shared" si="526"/>
        <v>650.75217965653894</v>
      </c>
      <c r="O6185" s="43"/>
      <c r="P6185" s="43"/>
      <c r="X6185" s="37">
        <f t="shared" si="527"/>
        <v>6188</v>
      </c>
      <c r="Y6185" s="38">
        <f t="shared" si="525"/>
        <v>650.89599999999996</v>
      </c>
    </row>
    <row r="6186" spans="1:25" x14ac:dyDescent="0.2">
      <c r="A6186" s="37">
        <f t="shared" si="528"/>
        <v>6184</v>
      </c>
      <c r="B6186" s="38">
        <v>650.72799999999995</v>
      </c>
      <c r="H6186" s="37">
        <f t="shared" si="529"/>
        <v>6184</v>
      </c>
      <c r="I6186" s="42">
        <f t="shared" si="526"/>
        <v>650.7941875825627</v>
      </c>
      <c r="O6186" s="43"/>
      <c r="P6186" s="43"/>
      <c r="X6186" s="37">
        <f t="shared" si="527"/>
        <v>6189</v>
      </c>
      <c r="Y6186" s="38">
        <f t="shared" si="525"/>
        <v>650.93799999999999</v>
      </c>
    </row>
    <row r="6187" spans="1:25" x14ac:dyDescent="0.2">
      <c r="A6187" s="37">
        <f t="shared" si="528"/>
        <v>6185</v>
      </c>
      <c r="B6187" s="38">
        <v>650.77</v>
      </c>
      <c r="H6187" s="37">
        <f t="shared" si="529"/>
        <v>6185</v>
      </c>
      <c r="I6187" s="42">
        <f t="shared" si="526"/>
        <v>650.83619550858646</v>
      </c>
      <c r="O6187" s="43"/>
      <c r="P6187" s="43"/>
      <c r="X6187" s="37">
        <f t="shared" si="527"/>
        <v>6190</v>
      </c>
      <c r="Y6187" s="38">
        <f t="shared" si="525"/>
        <v>650.98</v>
      </c>
    </row>
    <row r="6188" spans="1:25" x14ac:dyDescent="0.2">
      <c r="A6188" s="37">
        <f t="shared" si="528"/>
        <v>6186</v>
      </c>
      <c r="B6188" s="38">
        <v>650.81200000000001</v>
      </c>
      <c r="H6188" s="37">
        <f t="shared" si="529"/>
        <v>6186</v>
      </c>
      <c r="I6188" s="42">
        <f t="shared" si="526"/>
        <v>650.87820343461021</v>
      </c>
      <c r="O6188" s="43"/>
      <c r="P6188" s="43"/>
      <c r="X6188" s="37">
        <f t="shared" si="527"/>
        <v>6191</v>
      </c>
      <c r="Y6188" s="38">
        <f t="shared" si="525"/>
        <v>651.02200000000005</v>
      </c>
    </row>
    <row r="6189" spans="1:25" x14ac:dyDescent="0.2">
      <c r="A6189" s="37">
        <f t="shared" si="528"/>
        <v>6187</v>
      </c>
      <c r="B6189" s="38">
        <v>650.85400000000004</v>
      </c>
      <c r="H6189" s="37">
        <f t="shared" si="529"/>
        <v>6187</v>
      </c>
      <c r="I6189" s="42">
        <f t="shared" si="526"/>
        <v>650.92021136063397</v>
      </c>
      <c r="O6189" s="43"/>
      <c r="P6189" s="43"/>
      <c r="X6189" s="37">
        <f t="shared" si="527"/>
        <v>6192</v>
      </c>
      <c r="Y6189" s="38">
        <f t="shared" si="525"/>
        <v>651.06399999999996</v>
      </c>
    </row>
    <row r="6190" spans="1:25" x14ac:dyDescent="0.2">
      <c r="A6190" s="37">
        <f t="shared" si="528"/>
        <v>6188</v>
      </c>
      <c r="B6190" s="38">
        <v>650.89599999999996</v>
      </c>
      <c r="H6190" s="37">
        <f t="shared" si="529"/>
        <v>6188</v>
      </c>
      <c r="I6190" s="42">
        <f t="shared" si="526"/>
        <v>650.96221928665784</v>
      </c>
      <c r="O6190" s="43"/>
      <c r="P6190" s="43"/>
      <c r="X6190" s="37">
        <f t="shared" si="527"/>
        <v>6193</v>
      </c>
      <c r="Y6190" s="38">
        <f t="shared" ref="Y6190:Y6253" si="530">SUM(Y$5997+((Y$6997-Y$5997)*((X6190-X$5997)/(X$6997-X$5997))))</f>
        <v>651.10599999999999</v>
      </c>
    </row>
    <row r="6191" spans="1:25" x14ac:dyDescent="0.2">
      <c r="A6191" s="37">
        <f t="shared" si="528"/>
        <v>6189</v>
      </c>
      <c r="B6191" s="38">
        <v>650.93799999999999</v>
      </c>
      <c r="H6191" s="37">
        <f t="shared" si="529"/>
        <v>6189</v>
      </c>
      <c r="I6191" s="42">
        <f t="shared" si="526"/>
        <v>651.0042272126816</v>
      </c>
      <c r="O6191" s="43"/>
      <c r="P6191" s="43"/>
      <c r="X6191" s="37">
        <f t="shared" si="527"/>
        <v>6194</v>
      </c>
      <c r="Y6191" s="38">
        <f t="shared" si="530"/>
        <v>651.14800000000002</v>
      </c>
    </row>
    <row r="6192" spans="1:25" x14ac:dyDescent="0.2">
      <c r="A6192" s="37">
        <f t="shared" si="528"/>
        <v>6190</v>
      </c>
      <c r="B6192" s="38">
        <v>650.98</v>
      </c>
      <c r="H6192" s="37">
        <f t="shared" si="529"/>
        <v>6190</v>
      </c>
      <c r="I6192" s="42">
        <f t="shared" si="526"/>
        <v>651.04623513870536</v>
      </c>
      <c r="O6192" s="43"/>
      <c r="P6192" s="43"/>
      <c r="X6192" s="37">
        <f t="shared" si="527"/>
        <v>6195</v>
      </c>
      <c r="Y6192" s="38">
        <f t="shared" si="530"/>
        <v>651.19000000000005</v>
      </c>
    </row>
    <row r="6193" spans="1:25" x14ac:dyDescent="0.2">
      <c r="A6193" s="37">
        <f t="shared" si="528"/>
        <v>6191</v>
      </c>
      <c r="B6193" s="38">
        <v>651.02200000000005</v>
      </c>
      <c r="H6193" s="37">
        <f t="shared" si="529"/>
        <v>6191</v>
      </c>
      <c r="I6193" s="42">
        <f t="shared" si="526"/>
        <v>651.08824306472911</v>
      </c>
      <c r="O6193" s="43"/>
      <c r="P6193" s="43"/>
      <c r="X6193" s="37">
        <f t="shared" si="527"/>
        <v>6196</v>
      </c>
      <c r="Y6193" s="38">
        <f t="shared" si="530"/>
        <v>651.23199999999997</v>
      </c>
    </row>
    <row r="6194" spans="1:25" x14ac:dyDescent="0.2">
      <c r="A6194" s="37">
        <f t="shared" si="528"/>
        <v>6192</v>
      </c>
      <c r="B6194" s="38">
        <v>651.06399999999996</v>
      </c>
      <c r="H6194" s="37">
        <f t="shared" si="529"/>
        <v>6192</v>
      </c>
      <c r="I6194" s="42">
        <f t="shared" si="526"/>
        <v>651.13025099075287</v>
      </c>
      <c r="O6194" s="43"/>
      <c r="P6194" s="43"/>
      <c r="X6194" s="37">
        <f t="shared" si="527"/>
        <v>6197</v>
      </c>
      <c r="Y6194" s="38">
        <f t="shared" si="530"/>
        <v>651.274</v>
      </c>
    </row>
    <row r="6195" spans="1:25" x14ac:dyDescent="0.2">
      <c r="A6195" s="37">
        <f t="shared" si="528"/>
        <v>6193</v>
      </c>
      <c r="B6195" s="38">
        <v>651.10599999999999</v>
      </c>
      <c r="H6195" s="37">
        <f t="shared" si="529"/>
        <v>6193</v>
      </c>
      <c r="I6195" s="42">
        <f t="shared" si="526"/>
        <v>651.17225891677674</v>
      </c>
      <c r="O6195" s="43"/>
      <c r="P6195" s="43"/>
      <c r="X6195" s="37">
        <f t="shared" si="527"/>
        <v>6198</v>
      </c>
      <c r="Y6195" s="38">
        <f t="shared" si="530"/>
        <v>651.31600000000003</v>
      </c>
    </row>
    <row r="6196" spans="1:25" x14ac:dyDescent="0.2">
      <c r="A6196" s="37">
        <f t="shared" si="528"/>
        <v>6194</v>
      </c>
      <c r="B6196" s="38">
        <v>651.14800000000002</v>
      </c>
      <c r="H6196" s="37">
        <f t="shared" si="529"/>
        <v>6194</v>
      </c>
      <c r="I6196" s="42">
        <f t="shared" ref="I6196:I6259" si="531">SUM($F$50+(($F$51-$F$50)*((H6196-$E$50)/($E$51-$E$50))))</f>
        <v>651.2142668428005</v>
      </c>
      <c r="O6196" s="43"/>
      <c r="P6196" s="43"/>
      <c r="X6196" s="37">
        <f t="shared" si="527"/>
        <v>6199</v>
      </c>
      <c r="Y6196" s="38">
        <f t="shared" si="530"/>
        <v>651.35799999999995</v>
      </c>
    </row>
    <row r="6197" spans="1:25" x14ac:dyDescent="0.2">
      <c r="A6197" s="37">
        <f t="shared" si="528"/>
        <v>6195</v>
      </c>
      <c r="B6197" s="38">
        <v>651.19000000000005</v>
      </c>
      <c r="H6197" s="37">
        <f t="shared" si="529"/>
        <v>6195</v>
      </c>
      <c r="I6197" s="42">
        <f t="shared" si="531"/>
        <v>651.25627476882426</v>
      </c>
      <c r="O6197" s="43"/>
      <c r="P6197" s="43"/>
      <c r="X6197" s="37">
        <f t="shared" si="527"/>
        <v>6200</v>
      </c>
      <c r="Y6197" s="38">
        <f t="shared" si="530"/>
        <v>651.4</v>
      </c>
    </row>
    <row r="6198" spans="1:25" x14ac:dyDescent="0.2">
      <c r="A6198" s="37">
        <f t="shared" si="528"/>
        <v>6196</v>
      </c>
      <c r="B6198" s="38">
        <v>651.23199999999997</v>
      </c>
      <c r="H6198" s="37">
        <f t="shared" si="529"/>
        <v>6196</v>
      </c>
      <c r="I6198" s="42">
        <f t="shared" si="531"/>
        <v>651.29828269484801</v>
      </c>
      <c r="O6198" s="43"/>
      <c r="P6198" s="43"/>
      <c r="X6198" s="37">
        <f t="shared" si="527"/>
        <v>6201</v>
      </c>
      <c r="Y6198" s="38">
        <f t="shared" si="530"/>
        <v>651.44200000000001</v>
      </c>
    </row>
    <row r="6199" spans="1:25" x14ac:dyDescent="0.2">
      <c r="A6199" s="37">
        <f t="shared" si="528"/>
        <v>6197</v>
      </c>
      <c r="B6199" s="38">
        <v>651.274</v>
      </c>
      <c r="H6199" s="37">
        <f t="shared" si="529"/>
        <v>6197</v>
      </c>
      <c r="I6199" s="42">
        <f t="shared" si="531"/>
        <v>651.34029062087177</v>
      </c>
      <c r="O6199" s="43"/>
      <c r="P6199" s="43"/>
      <c r="X6199" s="37">
        <f t="shared" si="527"/>
        <v>6202</v>
      </c>
      <c r="Y6199" s="38">
        <f t="shared" si="530"/>
        <v>651.48400000000004</v>
      </c>
    </row>
    <row r="6200" spans="1:25" x14ac:dyDescent="0.2">
      <c r="A6200" s="37">
        <f t="shared" si="528"/>
        <v>6198</v>
      </c>
      <c r="B6200" s="38">
        <v>651.31600000000003</v>
      </c>
      <c r="H6200" s="37">
        <f t="shared" si="529"/>
        <v>6198</v>
      </c>
      <c r="I6200" s="42">
        <f t="shared" si="531"/>
        <v>651.38229854689553</v>
      </c>
      <c r="O6200" s="43"/>
      <c r="P6200" s="43"/>
      <c r="X6200" s="37">
        <f t="shared" si="527"/>
        <v>6203</v>
      </c>
      <c r="Y6200" s="38">
        <f t="shared" si="530"/>
        <v>651.52599999999995</v>
      </c>
    </row>
    <row r="6201" spans="1:25" x14ac:dyDescent="0.2">
      <c r="A6201" s="37">
        <f t="shared" si="528"/>
        <v>6199</v>
      </c>
      <c r="B6201" s="38">
        <v>651.35799999999995</v>
      </c>
      <c r="H6201" s="37">
        <f t="shared" si="529"/>
        <v>6199</v>
      </c>
      <c r="I6201" s="42">
        <f t="shared" si="531"/>
        <v>651.4243064729194</v>
      </c>
      <c r="O6201" s="43"/>
      <c r="P6201" s="43"/>
      <c r="X6201" s="37">
        <f t="shared" si="527"/>
        <v>6204</v>
      </c>
      <c r="Y6201" s="38">
        <f t="shared" si="530"/>
        <v>651.56799999999998</v>
      </c>
    </row>
    <row r="6202" spans="1:25" x14ac:dyDescent="0.2">
      <c r="A6202" s="37">
        <f t="shared" si="528"/>
        <v>6200</v>
      </c>
      <c r="B6202" s="38">
        <v>651.4</v>
      </c>
      <c r="H6202" s="37">
        <f t="shared" si="529"/>
        <v>6200</v>
      </c>
      <c r="I6202" s="42">
        <f t="shared" si="531"/>
        <v>651.46631439894315</v>
      </c>
      <c r="O6202" s="43"/>
      <c r="P6202" s="43"/>
      <c r="X6202" s="37">
        <f t="shared" si="527"/>
        <v>6205</v>
      </c>
      <c r="Y6202" s="38">
        <f t="shared" si="530"/>
        <v>651.61</v>
      </c>
    </row>
    <row r="6203" spans="1:25" x14ac:dyDescent="0.2">
      <c r="A6203" s="37">
        <f t="shared" si="528"/>
        <v>6201</v>
      </c>
      <c r="B6203" s="38">
        <v>651.44200000000001</v>
      </c>
      <c r="H6203" s="37">
        <f t="shared" si="529"/>
        <v>6201</v>
      </c>
      <c r="I6203" s="42">
        <f t="shared" si="531"/>
        <v>651.50832232496691</v>
      </c>
      <c r="O6203" s="43"/>
      <c r="P6203" s="43"/>
      <c r="X6203" s="37">
        <f t="shared" si="527"/>
        <v>6206</v>
      </c>
      <c r="Y6203" s="38">
        <f t="shared" si="530"/>
        <v>651.65200000000004</v>
      </c>
    </row>
    <row r="6204" spans="1:25" x14ac:dyDescent="0.2">
      <c r="A6204" s="37">
        <f t="shared" si="528"/>
        <v>6202</v>
      </c>
      <c r="B6204" s="38">
        <v>651.48400000000004</v>
      </c>
      <c r="H6204" s="37">
        <f t="shared" si="529"/>
        <v>6202</v>
      </c>
      <c r="I6204" s="42">
        <f t="shared" si="531"/>
        <v>651.55033025099067</v>
      </c>
      <c r="O6204" s="43"/>
      <c r="P6204" s="43"/>
      <c r="X6204" s="37">
        <f t="shared" si="527"/>
        <v>6207</v>
      </c>
      <c r="Y6204" s="38">
        <f t="shared" si="530"/>
        <v>651.69399999999996</v>
      </c>
    </row>
    <row r="6205" spans="1:25" x14ac:dyDescent="0.2">
      <c r="A6205" s="37">
        <f t="shared" si="528"/>
        <v>6203</v>
      </c>
      <c r="B6205" s="38">
        <v>651.52599999999995</v>
      </c>
      <c r="H6205" s="37">
        <f t="shared" si="529"/>
        <v>6203</v>
      </c>
      <c r="I6205" s="42">
        <f t="shared" si="531"/>
        <v>651.59233817701443</v>
      </c>
      <c r="O6205" s="43"/>
      <c r="P6205" s="43"/>
      <c r="X6205" s="37">
        <f t="shared" si="527"/>
        <v>6208</v>
      </c>
      <c r="Y6205" s="38">
        <f t="shared" si="530"/>
        <v>651.73599999999999</v>
      </c>
    </row>
    <row r="6206" spans="1:25" x14ac:dyDescent="0.2">
      <c r="A6206" s="37">
        <f t="shared" si="528"/>
        <v>6204</v>
      </c>
      <c r="B6206" s="38">
        <v>651.56799999999998</v>
      </c>
      <c r="H6206" s="37">
        <f t="shared" si="529"/>
        <v>6204</v>
      </c>
      <c r="I6206" s="42">
        <f t="shared" si="531"/>
        <v>651.6343461030383</v>
      </c>
      <c r="O6206" s="43"/>
      <c r="P6206" s="43"/>
      <c r="X6206" s="37">
        <f t="shared" si="527"/>
        <v>6209</v>
      </c>
      <c r="Y6206" s="38">
        <f t="shared" si="530"/>
        <v>651.77800000000002</v>
      </c>
    </row>
    <row r="6207" spans="1:25" x14ac:dyDescent="0.2">
      <c r="A6207" s="37">
        <f t="shared" si="528"/>
        <v>6205</v>
      </c>
      <c r="B6207" s="38">
        <v>651.61</v>
      </c>
      <c r="H6207" s="37">
        <f t="shared" si="529"/>
        <v>6205</v>
      </c>
      <c r="I6207" s="42">
        <f t="shared" si="531"/>
        <v>651.67635402906205</v>
      </c>
      <c r="O6207" s="43"/>
      <c r="P6207" s="43"/>
      <c r="X6207" s="37">
        <f t="shared" si="527"/>
        <v>6210</v>
      </c>
      <c r="Y6207" s="38">
        <f t="shared" si="530"/>
        <v>651.82000000000005</v>
      </c>
    </row>
    <row r="6208" spans="1:25" x14ac:dyDescent="0.2">
      <c r="A6208" s="37">
        <f t="shared" si="528"/>
        <v>6206</v>
      </c>
      <c r="B6208" s="38">
        <v>651.65200000000004</v>
      </c>
      <c r="H6208" s="37">
        <f t="shared" si="529"/>
        <v>6206</v>
      </c>
      <c r="I6208" s="42">
        <f t="shared" si="531"/>
        <v>651.71836195508581</v>
      </c>
      <c r="O6208" s="43"/>
      <c r="P6208" s="43"/>
      <c r="X6208" s="37">
        <f t="shared" si="527"/>
        <v>6211</v>
      </c>
      <c r="Y6208" s="38">
        <f t="shared" si="530"/>
        <v>651.86199999999997</v>
      </c>
    </row>
    <row r="6209" spans="1:25" x14ac:dyDescent="0.2">
      <c r="A6209" s="37">
        <f t="shared" si="528"/>
        <v>6207</v>
      </c>
      <c r="B6209" s="38">
        <v>651.69399999999996</v>
      </c>
      <c r="H6209" s="37">
        <f t="shared" si="529"/>
        <v>6207</v>
      </c>
      <c r="I6209" s="42">
        <f t="shared" si="531"/>
        <v>651.76036988110957</v>
      </c>
      <c r="O6209" s="43"/>
      <c r="P6209" s="43"/>
      <c r="X6209" s="37">
        <f t="shared" si="527"/>
        <v>6212</v>
      </c>
      <c r="Y6209" s="38">
        <f t="shared" si="530"/>
        <v>651.904</v>
      </c>
    </row>
    <row r="6210" spans="1:25" x14ac:dyDescent="0.2">
      <c r="A6210" s="37">
        <f t="shared" si="528"/>
        <v>6208</v>
      </c>
      <c r="B6210" s="38">
        <v>651.73599999999999</v>
      </c>
      <c r="H6210" s="37">
        <f t="shared" si="529"/>
        <v>6208</v>
      </c>
      <c r="I6210" s="42">
        <f t="shared" si="531"/>
        <v>651.80237780713333</v>
      </c>
      <c r="O6210" s="43"/>
      <c r="P6210" s="43"/>
      <c r="X6210" s="37">
        <f t="shared" si="527"/>
        <v>6213</v>
      </c>
      <c r="Y6210" s="38">
        <f t="shared" si="530"/>
        <v>651.94600000000003</v>
      </c>
    </row>
    <row r="6211" spans="1:25" x14ac:dyDescent="0.2">
      <c r="A6211" s="37">
        <f t="shared" si="528"/>
        <v>6209</v>
      </c>
      <c r="B6211" s="38">
        <v>651.77800000000002</v>
      </c>
      <c r="H6211" s="37">
        <f t="shared" si="529"/>
        <v>6209</v>
      </c>
      <c r="I6211" s="42">
        <f t="shared" si="531"/>
        <v>651.84438573315708</v>
      </c>
      <c r="O6211" s="43"/>
      <c r="P6211" s="43"/>
      <c r="X6211" s="37">
        <f t="shared" si="527"/>
        <v>6214</v>
      </c>
      <c r="Y6211" s="38">
        <f t="shared" si="530"/>
        <v>651.98800000000006</v>
      </c>
    </row>
    <row r="6212" spans="1:25" x14ac:dyDescent="0.2">
      <c r="A6212" s="37">
        <f t="shared" si="528"/>
        <v>6210</v>
      </c>
      <c r="B6212" s="38">
        <v>651.82000000000005</v>
      </c>
      <c r="H6212" s="37">
        <f t="shared" si="529"/>
        <v>6210</v>
      </c>
      <c r="I6212" s="42">
        <f t="shared" si="531"/>
        <v>651.88639365918095</v>
      </c>
      <c r="O6212" s="43"/>
      <c r="P6212" s="43"/>
      <c r="X6212" s="37">
        <f t="shared" ref="X6212:X6275" si="532">X6211+1</f>
        <v>6215</v>
      </c>
      <c r="Y6212" s="38">
        <f t="shared" si="530"/>
        <v>652.03</v>
      </c>
    </row>
    <row r="6213" spans="1:25" x14ac:dyDescent="0.2">
      <c r="A6213" s="37">
        <f t="shared" si="528"/>
        <v>6211</v>
      </c>
      <c r="B6213" s="38">
        <v>651.86199999999997</v>
      </c>
      <c r="H6213" s="37">
        <f t="shared" si="529"/>
        <v>6211</v>
      </c>
      <c r="I6213" s="42">
        <f t="shared" si="531"/>
        <v>651.92840158520471</v>
      </c>
      <c r="O6213" s="43"/>
      <c r="P6213" s="43"/>
      <c r="X6213" s="37">
        <f t="shared" si="532"/>
        <v>6216</v>
      </c>
      <c r="Y6213" s="38">
        <f t="shared" si="530"/>
        <v>652.072</v>
      </c>
    </row>
    <row r="6214" spans="1:25" x14ac:dyDescent="0.2">
      <c r="A6214" s="37">
        <f t="shared" si="528"/>
        <v>6212</v>
      </c>
      <c r="B6214" s="38">
        <v>651.904</v>
      </c>
      <c r="H6214" s="37">
        <f t="shared" si="529"/>
        <v>6212</v>
      </c>
      <c r="I6214" s="42">
        <f t="shared" si="531"/>
        <v>651.97040951122847</v>
      </c>
      <c r="O6214" s="43"/>
      <c r="P6214" s="43"/>
      <c r="X6214" s="37">
        <f t="shared" si="532"/>
        <v>6217</v>
      </c>
      <c r="Y6214" s="38">
        <f t="shared" si="530"/>
        <v>652.11400000000003</v>
      </c>
    </row>
    <row r="6215" spans="1:25" x14ac:dyDescent="0.2">
      <c r="A6215" s="37">
        <f t="shared" si="528"/>
        <v>6213</v>
      </c>
      <c r="B6215" s="38">
        <v>651.94600000000003</v>
      </c>
      <c r="H6215" s="37">
        <f t="shared" si="529"/>
        <v>6213</v>
      </c>
      <c r="I6215" s="42">
        <f t="shared" si="531"/>
        <v>652.01241743725222</v>
      </c>
      <c r="O6215" s="43"/>
      <c r="P6215" s="43"/>
      <c r="X6215" s="37">
        <f t="shared" si="532"/>
        <v>6218</v>
      </c>
      <c r="Y6215" s="38">
        <f t="shared" si="530"/>
        <v>652.15599999999995</v>
      </c>
    </row>
    <row r="6216" spans="1:25" x14ac:dyDescent="0.2">
      <c r="A6216" s="37">
        <f t="shared" si="528"/>
        <v>6214</v>
      </c>
      <c r="B6216" s="38">
        <v>651.98800000000006</v>
      </c>
      <c r="H6216" s="37">
        <f t="shared" si="529"/>
        <v>6214</v>
      </c>
      <c r="I6216" s="42">
        <f t="shared" si="531"/>
        <v>652.05442536327598</v>
      </c>
      <c r="O6216" s="43"/>
      <c r="P6216" s="43"/>
      <c r="X6216" s="37">
        <f t="shared" si="532"/>
        <v>6219</v>
      </c>
      <c r="Y6216" s="38">
        <f t="shared" si="530"/>
        <v>652.19799999999998</v>
      </c>
    </row>
    <row r="6217" spans="1:25" x14ac:dyDescent="0.2">
      <c r="A6217" s="37">
        <f t="shared" ref="A6217:A6280" si="533">A6216+1</f>
        <v>6215</v>
      </c>
      <c r="B6217" s="38">
        <v>652.03</v>
      </c>
      <c r="H6217" s="37">
        <f t="shared" ref="H6217:H6280" si="534">H6216+1</f>
        <v>6215</v>
      </c>
      <c r="I6217" s="42">
        <f t="shared" si="531"/>
        <v>652.09643328929985</v>
      </c>
      <c r="O6217" s="43"/>
      <c r="P6217" s="43"/>
      <c r="X6217" s="37">
        <f t="shared" si="532"/>
        <v>6220</v>
      </c>
      <c r="Y6217" s="38">
        <f t="shared" si="530"/>
        <v>652.24</v>
      </c>
    </row>
    <row r="6218" spans="1:25" x14ac:dyDescent="0.2">
      <c r="A6218" s="37">
        <f t="shared" si="533"/>
        <v>6216</v>
      </c>
      <c r="B6218" s="38">
        <v>652.072</v>
      </c>
      <c r="H6218" s="37">
        <f t="shared" si="534"/>
        <v>6216</v>
      </c>
      <c r="I6218" s="42">
        <f t="shared" si="531"/>
        <v>652.13844121532361</v>
      </c>
      <c r="O6218" s="43"/>
      <c r="P6218" s="43"/>
      <c r="X6218" s="37">
        <f t="shared" si="532"/>
        <v>6221</v>
      </c>
      <c r="Y6218" s="38">
        <f t="shared" si="530"/>
        <v>652.28200000000004</v>
      </c>
    </row>
    <row r="6219" spans="1:25" x14ac:dyDescent="0.2">
      <c r="A6219" s="37">
        <f t="shared" si="533"/>
        <v>6217</v>
      </c>
      <c r="B6219" s="38">
        <v>652.11400000000003</v>
      </c>
      <c r="H6219" s="37">
        <f t="shared" si="534"/>
        <v>6217</v>
      </c>
      <c r="I6219" s="42">
        <f t="shared" si="531"/>
        <v>652.18044914134737</v>
      </c>
      <c r="O6219" s="43"/>
      <c r="P6219" s="43"/>
      <c r="X6219" s="37">
        <f t="shared" si="532"/>
        <v>6222</v>
      </c>
      <c r="Y6219" s="38">
        <f t="shared" si="530"/>
        <v>652.32399999999996</v>
      </c>
    </row>
    <row r="6220" spans="1:25" x14ac:dyDescent="0.2">
      <c r="A6220" s="37">
        <f t="shared" si="533"/>
        <v>6218</v>
      </c>
      <c r="B6220" s="38">
        <v>652.15599999999995</v>
      </c>
      <c r="H6220" s="37">
        <f t="shared" si="534"/>
        <v>6218</v>
      </c>
      <c r="I6220" s="42">
        <f t="shared" si="531"/>
        <v>652.22245706737112</v>
      </c>
      <c r="O6220" s="43"/>
      <c r="P6220" s="43"/>
      <c r="X6220" s="37">
        <f t="shared" si="532"/>
        <v>6223</v>
      </c>
      <c r="Y6220" s="38">
        <f t="shared" si="530"/>
        <v>652.36599999999999</v>
      </c>
    </row>
    <row r="6221" spans="1:25" x14ac:dyDescent="0.2">
      <c r="A6221" s="37">
        <f t="shared" si="533"/>
        <v>6219</v>
      </c>
      <c r="B6221" s="38">
        <v>652.19799999999998</v>
      </c>
      <c r="H6221" s="37">
        <f t="shared" si="534"/>
        <v>6219</v>
      </c>
      <c r="I6221" s="42">
        <f t="shared" si="531"/>
        <v>652.26446499339488</v>
      </c>
      <c r="O6221" s="43"/>
      <c r="P6221" s="43"/>
      <c r="X6221" s="37">
        <f t="shared" si="532"/>
        <v>6224</v>
      </c>
      <c r="Y6221" s="38">
        <f t="shared" si="530"/>
        <v>652.40800000000002</v>
      </c>
    </row>
    <row r="6222" spans="1:25" x14ac:dyDescent="0.2">
      <c r="A6222" s="37">
        <f t="shared" si="533"/>
        <v>6220</v>
      </c>
      <c r="B6222" s="38">
        <v>652.24</v>
      </c>
      <c r="H6222" s="37">
        <f t="shared" si="534"/>
        <v>6220</v>
      </c>
      <c r="I6222" s="42">
        <f t="shared" si="531"/>
        <v>652.30647291941864</v>
      </c>
      <c r="O6222" s="43"/>
      <c r="P6222" s="43"/>
      <c r="X6222" s="37">
        <f t="shared" si="532"/>
        <v>6225</v>
      </c>
      <c r="Y6222" s="38">
        <f t="shared" si="530"/>
        <v>652.45000000000005</v>
      </c>
    </row>
    <row r="6223" spans="1:25" x14ac:dyDescent="0.2">
      <c r="A6223" s="37">
        <f t="shared" si="533"/>
        <v>6221</v>
      </c>
      <c r="B6223" s="38">
        <v>652.28200000000004</v>
      </c>
      <c r="H6223" s="37">
        <f t="shared" si="534"/>
        <v>6221</v>
      </c>
      <c r="I6223" s="42">
        <f t="shared" si="531"/>
        <v>652.34848084544251</v>
      </c>
      <c r="O6223" s="43"/>
      <c r="P6223" s="43"/>
      <c r="X6223" s="37">
        <f t="shared" si="532"/>
        <v>6226</v>
      </c>
      <c r="Y6223" s="38">
        <f t="shared" si="530"/>
        <v>652.49199999999996</v>
      </c>
    </row>
    <row r="6224" spans="1:25" x14ac:dyDescent="0.2">
      <c r="A6224" s="37">
        <f t="shared" si="533"/>
        <v>6222</v>
      </c>
      <c r="B6224" s="38">
        <v>652.32399999999996</v>
      </c>
      <c r="H6224" s="37">
        <f t="shared" si="534"/>
        <v>6222</v>
      </c>
      <c r="I6224" s="42">
        <f t="shared" si="531"/>
        <v>652.39048877146627</v>
      </c>
      <c r="O6224" s="43"/>
      <c r="P6224" s="43"/>
      <c r="X6224" s="37">
        <f t="shared" si="532"/>
        <v>6227</v>
      </c>
      <c r="Y6224" s="38">
        <f t="shared" si="530"/>
        <v>652.53399999999999</v>
      </c>
    </row>
    <row r="6225" spans="1:25" x14ac:dyDescent="0.2">
      <c r="A6225" s="37">
        <f t="shared" si="533"/>
        <v>6223</v>
      </c>
      <c r="B6225" s="38">
        <v>652.36599999999999</v>
      </c>
      <c r="H6225" s="37">
        <f t="shared" si="534"/>
        <v>6223</v>
      </c>
      <c r="I6225" s="42">
        <f t="shared" si="531"/>
        <v>652.43249669749002</v>
      </c>
      <c r="O6225" s="43"/>
      <c r="P6225" s="43"/>
      <c r="X6225" s="37">
        <f t="shared" si="532"/>
        <v>6228</v>
      </c>
      <c r="Y6225" s="38">
        <f t="shared" si="530"/>
        <v>652.57600000000002</v>
      </c>
    </row>
    <row r="6226" spans="1:25" x14ac:dyDescent="0.2">
      <c r="A6226" s="37">
        <f t="shared" si="533"/>
        <v>6224</v>
      </c>
      <c r="B6226" s="38">
        <v>652.40800000000002</v>
      </c>
      <c r="H6226" s="37">
        <f t="shared" si="534"/>
        <v>6224</v>
      </c>
      <c r="I6226" s="42">
        <f t="shared" si="531"/>
        <v>652.47450462351378</v>
      </c>
      <c r="O6226" s="43"/>
      <c r="P6226" s="43"/>
      <c r="X6226" s="37">
        <f t="shared" si="532"/>
        <v>6229</v>
      </c>
      <c r="Y6226" s="38">
        <f t="shared" si="530"/>
        <v>652.61800000000005</v>
      </c>
    </row>
    <row r="6227" spans="1:25" x14ac:dyDescent="0.2">
      <c r="A6227" s="37">
        <f t="shared" si="533"/>
        <v>6225</v>
      </c>
      <c r="B6227" s="38">
        <v>652.45000000000005</v>
      </c>
      <c r="H6227" s="37">
        <f t="shared" si="534"/>
        <v>6225</v>
      </c>
      <c r="I6227" s="42">
        <f t="shared" si="531"/>
        <v>652.51651254953754</v>
      </c>
      <c r="O6227" s="43"/>
      <c r="P6227" s="43"/>
      <c r="X6227" s="37">
        <f t="shared" si="532"/>
        <v>6230</v>
      </c>
      <c r="Y6227" s="38">
        <f t="shared" si="530"/>
        <v>652.66</v>
      </c>
    </row>
    <row r="6228" spans="1:25" x14ac:dyDescent="0.2">
      <c r="A6228" s="37">
        <f t="shared" si="533"/>
        <v>6226</v>
      </c>
      <c r="B6228" s="38">
        <v>652.49199999999996</v>
      </c>
      <c r="H6228" s="37">
        <f t="shared" si="534"/>
        <v>6226</v>
      </c>
      <c r="I6228" s="42">
        <f t="shared" si="531"/>
        <v>652.55852047556141</v>
      </c>
      <c r="O6228" s="43"/>
      <c r="P6228" s="43"/>
      <c r="X6228" s="37">
        <f t="shared" si="532"/>
        <v>6231</v>
      </c>
      <c r="Y6228" s="38">
        <f t="shared" si="530"/>
        <v>652.702</v>
      </c>
    </row>
    <row r="6229" spans="1:25" x14ac:dyDescent="0.2">
      <c r="A6229" s="37">
        <f t="shared" si="533"/>
        <v>6227</v>
      </c>
      <c r="B6229" s="38">
        <v>652.53399999999999</v>
      </c>
      <c r="H6229" s="37">
        <f t="shared" si="534"/>
        <v>6227</v>
      </c>
      <c r="I6229" s="42">
        <f t="shared" si="531"/>
        <v>652.60052840158517</v>
      </c>
      <c r="O6229" s="43"/>
      <c r="P6229" s="43"/>
      <c r="X6229" s="37">
        <f t="shared" si="532"/>
        <v>6232</v>
      </c>
      <c r="Y6229" s="38">
        <f t="shared" si="530"/>
        <v>652.74400000000003</v>
      </c>
    </row>
    <row r="6230" spans="1:25" x14ac:dyDescent="0.2">
      <c r="A6230" s="37">
        <f t="shared" si="533"/>
        <v>6228</v>
      </c>
      <c r="B6230" s="38">
        <v>652.57600000000002</v>
      </c>
      <c r="H6230" s="37">
        <f t="shared" si="534"/>
        <v>6228</v>
      </c>
      <c r="I6230" s="42">
        <f t="shared" si="531"/>
        <v>652.64253632760892</v>
      </c>
      <c r="O6230" s="43"/>
      <c r="P6230" s="43"/>
      <c r="X6230" s="37">
        <f t="shared" si="532"/>
        <v>6233</v>
      </c>
      <c r="Y6230" s="38">
        <f t="shared" si="530"/>
        <v>652.78600000000006</v>
      </c>
    </row>
    <row r="6231" spans="1:25" x14ac:dyDescent="0.2">
      <c r="A6231" s="37">
        <f t="shared" si="533"/>
        <v>6229</v>
      </c>
      <c r="B6231" s="38">
        <v>652.61800000000005</v>
      </c>
      <c r="H6231" s="37">
        <f t="shared" si="534"/>
        <v>6229</v>
      </c>
      <c r="I6231" s="42">
        <f t="shared" si="531"/>
        <v>652.68454425363268</v>
      </c>
      <c r="O6231" s="43"/>
      <c r="P6231" s="43"/>
      <c r="X6231" s="37">
        <f t="shared" si="532"/>
        <v>6234</v>
      </c>
      <c r="Y6231" s="38">
        <f t="shared" si="530"/>
        <v>652.82799999999997</v>
      </c>
    </row>
    <row r="6232" spans="1:25" x14ac:dyDescent="0.2">
      <c r="A6232" s="37">
        <f t="shared" si="533"/>
        <v>6230</v>
      </c>
      <c r="B6232" s="38">
        <v>652.66</v>
      </c>
      <c r="H6232" s="37">
        <f t="shared" si="534"/>
        <v>6230</v>
      </c>
      <c r="I6232" s="42">
        <f t="shared" si="531"/>
        <v>652.72655217965644</v>
      </c>
      <c r="O6232" s="43"/>
      <c r="P6232" s="43"/>
      <c r="X6232" s="37">
        <f t="shared" si="532"/>
        <v>6235</v>
      </c>
      <c r="Y6232" s="38">
        <f t="shared" si="530"/>
        <v>652.87</v>
      </c>
    </row>
    <row r="6233" spans="1:25" x14ac:dyDescent="0.2">
      <c r="A6233" s="37">
        <f t="shared" si="533"/>
        <v>6231</v>
      </c>
      <c r="B6233" s="38">
        <v>652.702</v>
      </c>
      <c r="H6233" s="37">
        <f t="shared" si="534"/>
        <v>6231</v>
      </c>
      <c r="I6233" s="42">
        <f t="shared" si="531"/>
        <v>652.76856010568031</v>
      </c>
      <c r="O6233" s="43"/>
      <c r="P6233" s="43"/>
      <c r="X6233" s="37">
        <f t="shared" si="532"/>
        <v>6236</v>
      </c>
      <c r="Y6233" s="38">
        <f t="shared" si="530"/>
        <v>652.91200000000003</v>
      </c>
    </row>
    <row r="6234" spans="1:25" x14ac:dyDescent="0.2">
      <c r="A6234" s="37">
        <f t="shared" si="533"/>
        <v>6232</v>
      </c>
      <c r="B6234" s="38">
        <v>652.74400000000003</v>
      </c>
      <c r="H6234" s="37">
        <f t="shared" si="534"/>
        <v>6232</v>
      </c>
      <c r="I6234" s="42">
        <f t="shared" si="531"/>
        <v>652.81056803170407</v>
      </c>
      <c r="O6234" s="43"/>
      <c r="P6234" s="43"/>
      <c r="X6234" s="37">
        <f t="shared" si="532"/>
        <v>6237</v>
      </c>
      <c r="Y6234" s="38">
        <f t="shared" si="530"/>
        <v>652.95399999999995</v>
      </c>
    </row>
    <row r="6235" spans="1:25" x14ac:dyDescent="0.2">
      <c r="A6235" s="37">
        <f t="shared" si="533"/>
        <v>6233</v>
      </c>
      <c r="B6235" s="38">
        <v>652.78600000000006</v>
      </c>
      <c r="H6235" s="37">
        <f t="shared" si="534"/>
        <v>6233</v>
      </c>
      <c r="I6235" s="42">
        <f t="shared" si="531"/>
        <v>652.85257595772782</v>
      </c>
      <c r="O6235" s="43"/>
      <c r="P6235" s="43"/>
      <c r="X6235" s="37">
        <f t="shared" si="532"/>
        <v>6238</v>
      </c>
      <c r="Y6235" s="38">
        <f t="shared" si="530"/>
        <v>652.99599999999998</v>
      </c>
    </row>
    <row r="6236" spans="1:25" x14ac:dyDescent="0.2">
      <c r="A6236" s="37">
        <f t="shared" si="533"/>
        <v>6234</v>
      </c>
      <c r="B6236" s="38">
        <v>652.82799999999997</v>
      </c>
      <c r="H6236" s="37">
        <f t="shared" si="534"/>
        <v>6234</v>
      </c>
      <c r="I6236" s="42">
        <f t="shared" si="531"/>
        <v>652.89458388375158</v>
      </c>
      <c r="O6236" s="43"/>
      <c r="P6236" s="43"/>
      <c r="X6236" s="37">
        <f t="shared" si="532"/>
        <v>6239</v>
      </c>
      <c r="Y6236" s="38">
        <f t="shared" si="530"/>
        <v>653.03800000000001</v>
      </c>
    </row>
    <row r="6237" spans="1:25" x14ac:dyDescent="0.2">
      <c r="A6237" s="37">
        <f t="shared" si="533"/>
        <v>6235</v>
      </c>
      <c r="B6237" s="38">
        <v>652.87</v>
      </c>
      <c r="H6237" s="37">
        <f t="shared" si="534"/>
        <v>6235</v>
      </c>
      <c r="I6237" s="42">
        <f t="shared" si="531"/>
        <v>652.93659180977534</v>
      </c>
      <c r="O6237" s="43"/>
      <c r="P6237" s="43"/>
      <c r="X6237" s="37">
        <f t="shared" si="532"/>
        <v>6240</v>
      </c>
      <c r="Y6237" s="38">
        <f t="shared" si="530"/>
        <v>653.08000000000004</v>
      </c>
    </row>
    <row r="6238" spans="1:25" x14ac:dyDescent="0.2">
      <c r="A6238" s="37">
        <f t="shared" si="533"/>
        <v>6236</v>
      </c>
      <c r="B6238" s="38">
        <v>652.91200000000003</v>
      </c>
      <c r="H6238" s="37">
        <f t="shared" si="534"/>
        <v>6236</v>
      </c>
      <c r="I6238" s="42">
        <f t="shared" si="531"/>
        <v>652.97859973579909</v>
      </c>
      <c r="O6238" s="43"/>
      <c r="P6238" s="43"/>
      <c r="X6238" s="37">
        <f t="shared" si="532"/>
        <v>6241</v>
      </c>
      <c r="Y6238" s="38">
        <f t="shared" si="530"/>
        <v>653.12199999999996</v>
      </c>
    </row>
    <row r="6239" spans="1:25" x14ac:dyDescent="0.2">
      <c r="A6239" s="37">
        <f t="shared" si="533"/>
        <v>6237</v>
      </c>
      <c r="B6239" s="38">
        <v>652.95399999999995</v>
      </c>
      <c r="H6239" s="37">
        <f t="shared" si="534"/>
        <v>6237</v>
      </c>
      <c r="I6239" s="42">
        <f t="shared" si="531"/>
        <v>653.02060766182296</v>
      </c>
      <c r="O6239" s="43"/>
      <c r="P6239" s="43"/>
      <c r="X6239" s="37">
        <f t="shared" si="532"/>
        <v>6242</v>
      </c>
      <c r="Y6239" s="38">
        <f t="shared" si="530"/>
        <v>653.16399999999999</v>
      </c>
    </row>
    <row r="6240" spans="1:25" x14ac:dyDescent="0.2">
      <c r="A6240" s="37">
        <f t="shared" si="533"/>
        <v>6238</v>
      </c>
      <c r="B6240" s="38">
        <v>652.99599999999998</v>
      </c>
      <c r="H6240" s="37">
        <f t="shared" si="534"/>
        <v>6238</v>
      </c>
      <c r="I6240" s="42">
        <f t="shared" si="531"/>
        <v>653.06261558784672</v>
      </c>
      <c r="O6240" s="43"/>
      <c r="P6240" s="43"/>
      <c r="X6240" s="37">
        <f t="shared" si="532"/>
        <v>6243</v>
      </c>
      <c r="Y6240" s="38">
        <f t="shared" si="530"/>
        <v>653.20600000000002</v>
      </c>
    </row>
    <row r="6241" spans="1:25" x14ac:dyDescent="0.2">
      <c r="A6241" s="37">
        <f t="shared" si="533"/>
        <v>6239</v>
      </c>
      <c r="B6241" s="38">
        <v>653.03800000000001</v>
      </c>
      <c r="H6241" s="37">
        <f t="shared" si="534"/>
        <v>6239</v>
      </c>
      <c r="I6241" s="42">
        <f t="shared" si="531"/>
        <v>653.10462351387048</v>
      </c>
      <c r="O6241" s="43"/>
      <c r="P6241" s="43"/>
      <c r="X6241" s="37">
        <f t="shared" si="532"/>
        <v>6244</v>
      </c>
      <c r="Y6241" s="38">
        <f t="shared" si="530"/>
        <v>653.24800000000005</v>
      </c>
    </row>
    <row r="6242" spans="1:25" x14ac:dyDescent="0.2">
      <c r="A6242" s="37">
        <f t="shared" si="533"/>
        <v>6240</v>
      </c>
      <c r="B6242" s="38">
        <v>653.08000000000004</v>
      </c>
      <c r="H6242" s="37">
        <f t="shared" si="534"/>
        <v>6240</v>
      </c>
      <c r="I6242" s="42">
        <f t="shared" si="531"/>
        <v>653.14663143989424</v>
      </c>
      <c r="O6242" s="43"/>
      <c r="P6242" s="43"/>
      <c r="X6242" s="37">
        <f t="shared" si="532"/>
        <v>6245</v>
      </c>
      <c r="Y6242" s="38">
        <f t="shared" si="530"/>
        <v>653.29</v>
      </c>
    </row>
    <row r="6243" spans="1:25" x14ac:dyDescent="0.2">
      <c r="A6243" s="37">
        <f t="shared" si="533"/>
        <v>6241</v>
      </c>
      <c r="B6243" s="38">
        <v>653.12199999999996</v>
      </c>
      <c r="H6243" s="37">
        <f t="shared" si="534"/>
        <v>6241</v>
      </c>
      <c r="I6243" s="42">
        <f t="shared" si="531"/>
        <v>653.18863936591799</v>
      </c>
      <c r="O6243" s="43"/>
      <c r="P6243" s="43"/>
      <c r="X6243" s="37">
        <f t="shared" si="532"/>
        <v>6246</v>
      </c>
      <c r="Y6243" s="38">
        <f t="shared" si="530"/>
        <v>653.33199999999999</v>
      </c>
    </row>
    <row r="6244" spans="1:25" x14ac:dyDescent="0.2">
      <c r="A6244" s="37">
        <f t="shared" si="533"/>
        <v>6242</v>
      </c>
      <c r="B6244" s="38">
        <v>653.16399999999999</v>
      </c>
      <c r="H6244" s="37">
        <f t="shared" si="534"/>
        <v>6242</v>
      </c>
      <c r="I6244" s="42">
        <f t="shared" si="531"/>
        <v>653.23064729194186</v>
      </c>
      <c r="O6244" s="43"/>
      <c r="P6244" s="43"/>
      <c r="X6244" s="37">
        <f t="shared" si="532"/>
        <v>6247</v>
      </c>
      <c r="Y6244" s="38">
        <f t="shared" si="530"/>
        <v>653.37400000000002</v>
      </c>
    </row>
    <row r="6245" spans="1:25" x14ac:dyDescent="0.2">
      <c r="A6245" s="37">
        <f t="shared" si="533"/>
        <v>6243</v>
      </c>
      <c r="B6245" s="38">
        <v>653.20600000000002</v>
      </c>
      <c r="H6245" s="37">
        <f t="shared" si="534"/>
        <v>6243</v>
      </c>
      <c r="I6245" s="42">
        <f t="shared" si="531"/>
        <v>653.27265521796562</v>
      </c>
      <c r="O6245" s="43"/>
      <c r="P6245" s="43"/>
      <c r="X6245" s="37">
        <f t="shared" si="532"/>
        <v>6248</v>
      </c>
      <c r="Y6245" s="38">
        <f t="shared" si="530"/>
        <v>653.41600000000005</v>
      </c>
    </row>
    <row r="6246" spans="1:25" x14ac:dyDescent="0.2">
      <c r="A6246" s="37">
        <f t="shared" si="533"/>
        <v>6244</v>
      </c>
      <c r="B6246" s="38">
        <v>653.24800000000005</v>
      </c>
      <c r="H6246" s="37">
        <f t="shared" si="534"/>
        <v>6244</v>
      </c>
      <c r="I6246" s="42">
        <f t="shared" si="531"/>
        <v>653.31466314398938</v>
      </c>
      <c r="O6246" s="43"/>
      <c r="P6246" s="43"/>
      <c r="X6246" s="37">
        <f t="shared" si="532"/>
        <v>6249</v>
      </c>
      <c r="Y6246" s="38">
        <f t="shared" si="530"/>
        <v>653.45799999999997</v>
      </c>
    </row>
    <row r="6247" spans="1:25" x14ac:dyDescent="0.2">
      <c r="A6247" s="37">
        <f t="shared" si="533"/>
        <v>6245</v>
      </c>
      <c r="B6247" s="38">
        <v>653.29</v>
      </c>
      <c r="H6247" s="37">
        <f t="shared" si="534"/>
        <v>6245</v>
      </c>
      <c r="I6247" s="42">
        <f t="shared" si="531"/>
        <v>653.35667107001314</v>
      </c>
      <c r="O6247" s="43"/>
      <c r="P6247" s="43"/>
      <c r="X6247" s="37">
        <f t="shared" si="532"/>
        <v>6250</v>
      </c>
      <c r="Y6247" s="38">
        <f t="shared" si="530"/>
        <v>653.5</v>
      </c>
    </row>
    <row r="6248" spans="1:25" x14ac:dyDescent="0.2">
      <c r="A6248" s="37">
        <f t="shared" si="533"/>
        <v>6246</v>
      </c>
      <c r="B6248" s="38">
        <v>653.33199999999999</v>
      </c>
      <c r="H6248" s="37">
        <f t="shared" si="534"/>
        <v>6246</v>
      </c>
      <c r="I6248" s="42">
        <f t="shared" si="531"/>
        <v>653.39867899603689</v>
      </c>
      <c r="O6248" s="43"/>
      <c r="P6248" s="43"/>
      <c r="X6248" s="37">
        <f t="shared" si="532"/>
        <v>6251</v>
      </c>
      <c r="Y6248" s="38">
        <f t="shared" si="530"/>
        <v>653.54200000000003</v>
      </c>
    </row>
    <row r="6249" spans="1:25" x14ac:dyDescent="0.2">
      <c r="A6249" s="37">
        <f t="shared" si="533"/>
        <v>6247</v>
      </c>
      <c r="B6249" s="38">
        <v>653.37400000000002</v>
      </c>
      <c r="H6249" s="37">
        <f t="shared" si="534"/>
        <v>6247</v>
      </c>
      <c r="I6249" s="42">
        <f t="shared" si="531"/>
        <v>653.44068692206065</v>
      </c>
      <c r="O6249" s="43"/>
      <c r="P6249" s="43"/>
      <c r="X6249" s="37">
        <f t="shared" si="532"/>
        <v>6252</v>
      </c>
      <c r="Y6249" s="38">
        <f t="shared" si="530"/>
        <v>653.58399999999995</v>
      </c>
    </row>
    <row r="6250" spans="1:25" x14ac:dyDescent="0.2">
      <c r="A6250" s="37">
        <f t="shared" si="533"/>
        <v>6248</v>
      </c>
      <c r="B6250" s="38">
        <v>653.41600000000005</v>
      </c>
      <c r="H6250" s="37">
        <f t="shared" si="534"/>
        <v>6248</v>
      </c>
      <c r="I6250" s="42">
        <f t="shared" si="531"/>
        <v>653.48269484808452</v>
      </c>
      <c r="O6250" s="43"/>
      <c r="P6250" s="43"/>
      <c r="X6250" s="37">
        <f t="shared" si="532"/>
        <v>6253</v>
      </c>
      <c r="Y6250" s="38">
        <f t="shared" si="530"/>
        <v>653.62599999999998</v>
      </c>
    </row>
    <row r="6251" spans="1:25" x14ac:dyDescent="0.2">
      <c r="A6251" s="37">
        <f t="shared" si="533"/>
        <v>6249</v>
      </c>
      <c r="B6251" s="38">
        <v>653.45799999999997</v>
      </c>
      <c r="H6251" s="37">
        <f t="shared" si="534"/>
        <v>6249</v>
      </c>
      <c r="I6251" s="42">
        <f t="shared" si="531"/>
        <v>653.52470277410828</v>
      </c>
      <c r="O6251" s="43"/>
      <c r="P6251" s="43"/>
      <c r="X6251" s="37">
        <f t="shared" si="532"/>
        <v>6254</v>
      </c>
      <c r="Y6251" s="38">
        <f t="shared" si="530"/>
        <v>653.66800000000001</v>
      </c>
    </row>
    <row r="6252" spans="1:25" x14ac:dyDescent="0.2">
      <c r="A6252" s="37">
        <f t="shared" si="533"/>
        <v>6250</v>
      </c>
      <c r="B6252" s="38">
        <v>653.5</v>
      </c>
      <c r="H6252" s="37">
        <f t="shared" si="534"/>
        <v>6250</v>
      </c>
      <c r="I6252" s="42">
        <f t="shared" si="531"/>
        <v>653.56671070013203</v>
      </c>
      <c r="O6252" s="43"/>
      <c r="P6252" s="43"/>
      <c r="X6252" s="37">
        <f t="shared" si="532"/>
        <v>6255</v>
      </c>
      <c r="Y6252" s="38">
        <f t="shared" si="530"/>
        <v>653.71</v>
      </c>
    </row>
    <row r="6253" spans="1:25" x14ac:dyDescent="0.2">
      <c r="A6253" s="37">
        <f t="shared" si="533"/>
        <v>6251</v>
      </c>
      <c r="B6253" s="38">
        <v>653.54200000000003</v>
      </c>
      <c r="H6253" s="37">
        <f t="shared" si="534"/>
        <v>6251</v>
      </c>
      <c r="I6253" s="42">
        <f t="shared" si="531"/>
        <v>653.60871862615579</v>
      </c>
      <c r="O6253" s="43"/>
      <c r="P6253" s="43"/>
      <c r="X6253" s="37">
        <f t="shared" si="532"/>
        <v>6256</v>
      </c>
      <c r="Y6253" s="38">
        <f t="shared" si="530"/>
        <v>653.75199999999995</v>
      </c>
    </row>
    <row r="6254" spans="1:25" x14ac:dyDescent="0.2">
      <c r="A6254" s="37">
        <f t="shared" si="533"/>
        <v>6252</v>
      </c>
      <c r="B6254" s="38">
        <v>653.58399999999995</v>
      </c>
      <c r="H6254" s="37">
        <f t="shared" si="534"/>
        <v>6252</v>
      </c>
      <c r="I6254" s="42">
        <f t="shared" si="531"/>
        <v>653.65072655217955</v>
      </c>
      <c r="O6254" s="43"/>
      <c r="P6254" s="43"/>
      <c r="X6254" s="37">
        <f t="shared" si="532"/>
        <v>6257</v>
      </c>
      <c r="Y6254" s="38">
        <f t="shared" ref="Y6254:Y6317" si="535">SUM(Y$5997+((Y$6997-Y$5997)*((X6254-X$5997)/(X$6997-X$5997))))</f>
        <v>653.79399999999998</v>
      </c>
    </row>
    <row r="6255" spans="1:25" x14ac:dyDescent="0.2">
      <c r="A6255" s="37">
        <f t="shared" si="533"/>
        <v>6253</v>
      </c>
      <c r="B6255" s="38">
        <v>653.62599999999998</v>
      </c>
      <c r="H6255" s="37">
        <f t="shared" si="534"/>
        <v>6253</v>
      </c>
      <c r="I6255" s="42">
        <f t="shared" si="531"/>
        <v>653.69273447820342</v>
      </c>
      <c r="O6255" s="43"/>
      <c r="P6255" s="43"/>
      <c r="X6255" s="37">
        <f t="shared" si="532"/>
        <v>6258</v>
      </c>
      <c r="Y6255" s="38">
        <f t="shared" si="535"/>
        <v>653.83600000000001</v>
      </c>
    </row>
    <row r="6256" spans="1:25" x14ac:dyDescent="0.2">
      <c r="A6256" s="37">
        <f t="shared" si="533"/>
        <v>6254</v>
      </c>
      <c r="B6256" s="38">
        <v>653.66800000000001</v>
      </c>
      <c r="H6256" s="37">
        <f t="shared" si="534"/>
        <v>6254</v>
      </c>
      <c r="I6256" s="42">
        <f t="shared" si="531"/>
        <v>653.73474240422718</v>
      </c>
      <c r="O6256" s="43"/>
      <c r="P6256" s="43"/>
      <c r="X6256" s="37">
        <f t="shared" si="532"/>
        <v>6259</v>
      </c>
      <c r="Y6256" s="38">
        <f t="shared" si="535"/>
        <v>653.87800000000004</v>
      </c>
    </row>
    <row r="6257" spans="1:25" x14ac:dyDescent="0.2">
      <c r="A6257" s="37">
        <f t="shared" si="533"/>
        <v>6255</v>
      </c>
      <c r="B6257" s="38">
        <v>653.71</v>
      </c>
      <c r="H6257" s="37">
        <f t="shared" si="534"/>
        <v>6255</v>
      </c>
      <c r="I6257" s="42">
        <f t="shared" si="531"/>
        <v>653.77675033025093</v>
      </c>
      <c r="O6257" s="43"/>
      <c r="P6257" s="43"/>
      <c r="X6257" s="37">
        <f t="shared" si="532"/>
        <v>6260</v>
      </c>
      <c r="Y6257" s="38">
        <f t="shared" si="535"/>
        <v>653.91999999999996</v>
      </c>
    </row>
    <row r="6258" spans="1:25" x14ac:dyDescent="0.2">
      <c r="A6258" s="37">
        <f t="shared" si="533"/>
        <v>6256</v>
      </c>
      <c r="B6258" s="38">
        <v>653.75199999999995</v>
      </c>
      <c r="H6258" s="37">
        <f t="shared" si="534"/>
        <v>6256</v>
      </c>
      <c r="I6258" s="42">
        <f t="shared" si="531"/>
        <v>653.81875825627469</v>
      </c>
      <c r="O6258" s="43"/>
      <c r="P6258" s="43"/>
      <c r="X6258" s="37">
        <f t="shared" si="532"/>
        <v>6261</v>
      </c>
      <c r="Y6258" s="38">
        <f t="shared" si="535"/>
        <v>653.96199999999999</v>
      </c>
    </row>
    <row r="6259" spans="1:25" x14ac:dyDescent="0.2">
      <c r="A6259" s="37">
        <f t="shared" si="533"/>
        <v>6257</v>
      </c>
      <c r="B6259" s="38">
        <v>653.79399999999998</v>
      </c>
      <c r="H6259" s="37">
        <f t="shared" si="534"/>
        <v>6257</v>
      </c>
      <c r="I6259" s="42">
        <f t="shared" si="531"/>
        <v>653.86076618229845</v>
      </c>
      <c r="O6259" s="43"/>
      <c r="P6259" s="43"/>
      <c r="X6259" s="37">
        <f t="shared" si="532"/>
        <v>6262</v>
      </c>
      <c r="Y6259" s="38">
        <f t="shared" si="535"/>
        <v>654.00400000000002</v>
      </c>
    </row>
    <row r="6260" spans="1:25" x14ac:dyDescent="0.2">
      <c r="A6260" s="37">
        <f t="shared" si="533"/>
        <v>6258</v>
      </c>
      <c r="B6260" s="38">
        <v>653.83600000000001</v>
      </c>
      <c r="H6260" s="37">
        <f t="shared" si="534"/>
        <v>6258</v>
      </c>
      <c r="I6260" s="42">
        <f t="shared" ref="I6260:I6323" si="536">SUM($F$50+(($F$51-$F$50)*((H6260-$E$50)/($E$51-$E$50))))</f>
        <v>653.90277410832221</v>
      </c>
      <c r="O6260" s="43"/>
      <c r="P6260" s="43"/>
      <c r="X6260" s="37">
        <f t="shared" si="532"/>
        <v>6263</v>
      </c>
      <c r="Y6260" s="38">
        <f t="shared" si="535"/>
        <v>654.04600000000005</v>
      </c>
    </row>
    <row r="6261" spans="1:25" x14ac:dyDescent="0.2">
      <c r="A6261" s="37">
        <f t="shared" si="533"/>
        <v>6259</v>
      </c>
      <c r="B6261" s="38">
        <v>653.87800000000004</v>
      </c>
      <c r="H6261" s="37">
        <f t="shared" si="534"/>
        <v>6259</v>
      </c>
      <c r="I6261" s="42">
        <f t="shared" si="536"/>
        <v>653.94478203434608</v>
      </c>
      <c r="O6261" s="43"/>
      <c r="P6261" s="43"/>
      <c r="X6261" s="37">
        <f t="shared" si="532"/>
        <v>6264</v>
      </c>
      <c r="Y6261" s="38">
        <f t="shared" si="535"/>
        <v>654.08799999999997</v>
      </c>
    </row>
    <row r="6262" spans="1:25" x14ac:dyDescent="0.2">
      <c r="A6262" s="37">
        <f t="shared" si="533"/>
        <v>6260</v>
      </c>
      <c r="B6262" s="38">
        <v>653.91999999999996</v>
      </c>
      <c r="H6262" s="37">
        <f t="shared" si="534"/>
        <v>6260</v>
      </c>
      <c r="I6262" s="42">
        <f t="shared" si="536"/>
        <v>653.98678996036983</v>
      </c>
      <c r="O6262" s="43"/>
      <c r="P6262" s="43"/>
      <c r="X6262" s="37">
        <f t="shared" si="532"/>
        <v>6265</v>
      </c>
      <c r="Y6262" s="38">
        <f t="shared" si="535"/>
        <v>654.13</v>
      </c>
    </row>
    <row r="6263" spans="1:25" x14ac:dyDescent="0.2">
      <c r="A6263" s="37">
        <f t="shared" si="533"/>
        <v>6261</v>
      </c>
      <c r="B6263" s="38">
        <v>653.96199999999999</v>
      </c>
      <c r="H6263" s="37">
        <f t="shared" si="534"/>
        <v>6261</v>
      </c>
      <c r="I6263" s="42">
        <f t="shared" si="536"/>
        <v>654.02879788639359</v>
      </c>
      <c r="O6263" s="43"/>
      <c r="P6263" s="43"/>
      <c r="X6263" s="37">
        <f t="shared" si="532"/>
        <v>6266</v>
      </c>
      <c r="Y6263" s="38">
        <f t="shared" si="535"/>
        <v>654.17200000000003</v>
      </c>
    </row>
    <row r="6264" spans="1:25" x14ac:dyDescent="0.2">
      <c r="A6264" s="37">
        <f t="shared" si="533"/>
        <v>6262</v>
      </c>
      <c r="B6264" s="38">
        <v>654.00400000000002</v>
      </c>
      <c r="H6264" s="37">
        <f t="shared" si="534"/>
        <v>6262</v>
      </c>
      <c r="I6264" s="42">
        <f t="shared" si="536"/>
        <v>654.07080581241735</v>
      </c>
      <c r="O6264" s="43"/>
      <c r="P6264" s="43"/>
      <c r="X6264" s="37">
        <f t="shared" si="532"/>
        <v>6267</v>
      </c>
      <c r="Y6264" s="38">
        <f t="shared" si="535"/>
        <v>654.21400000000006</v>
      </c>
    </row>
    <row r="6265" spans="1:25" x14ac:dyDescent="0.2">
      <c r="A6265" s="37">
        <f t="shared" si="533"/>
        <v>6263</v>
      </c>
      <c r="B6265" s="38">
        <v>654.04600000000005</v>
      </c>
      <c r="H6265" s="37">
        <f t="shared" si="534"/>
        <v>6263</v>
      </c>
      <c r="I6265" s="42">
        <f t="shared" si="536"/>
        <v>654.1128137384411</v>
      </c>
      <c r="O6265" s="43"/>
      <c r="P6265" s="43"/>
      <c r="X6265" s="37">
        <f t="shared" si="532"/>
        <v>6268</v>
      </c>
      <c r="Y6265" s="38">
        <f t="shared" si="535"/>
        <v>654.25599999999997</v>
      </c>
    </row>
    <row r="6266" spans="1:25" x14ac:dyDescent="0.2">
      <c r="A6266" s="37">
        <f t="shared" si="533"/>
        <v>6264</v>
      </c>
      <c r="B6266" s="38">
        <v>654.08799999999997</v>
      </c>
      <c r="H6266" s="37">
        <f t="shared" si="534"/>
        <v>6264</v>
      </c>
      <c r="I6266" s="42">
        <f t="shared" si="536"/>
        <v>654.15482166446498</v>
      </c>
      <c r="O6266" s="43"/>
      <c r="P6266" s="43"/>
      <c r="X6266" s="37">
        <f t="shared" si="532"/>
        <v>6269</v>
      </c>
      <c r="Y6266" s="38">
        <f t="shared" si="535"/>
        <v>654.298</v>
      </c>
    </row>
    <row r="6267" spans="1:25" x14ac:dyDescent="0.2">
      <c r="A6267" s="37">
        <f t="shared" si="533"/>
        <v>6265</v>
      </c>
      <c r="B6267" s="38">
        <v>654.13</v>
      </c>
      <c r="H6267" s="37">
        <f t="shared" si="534"/>
        <v>6265</v>
      </c>
      <c r="I6267" s="42">
        <f t="shared" si="536"/>
        <v>654.19682959048873</v>
      </c>
      <c r="O6267" s="43"/>
      <c r="P6267" s="43"/>
      <c r="X6267" s="37">
        <f t="shared" si="532"/>
        <v>6270</v>
      </c>
      <c r="Y6267" s="38">
        <f t="shared" si="535"/>
        <v>654.34</v>
      </c>
    </row>
    <row r="6268" spans="1:25" x14ac:dyDescent="0.2">
      <c r="A6268" s="37">
        <f t="shared" si="533"/>
        <v>6266</v>
      </c>
      <c r="B6268" s="38">
        <v>654.17200000000003</v>
      </c>
      <c r="H6268" s="37">
        <f t="shared" si="534"/>
        <v>6266</v>
      </c>
      <c r="I6268" s="42">
        <f t="shared" si="536"/>
        <v>654.23883751651249</v>
      </c>
      <c r="O6268" s="43"/>
      <c r="P6268" s="43"/>
      <c r="X6268" s="37">
        <f t="shared" si="532"/>
        <v>6271</v>
      </c>
      <c r="Y6268" s="38">
        <f t="shared" si="535"/>
        <v>654.38199999999995</v>
      </c>
    </row>
    <row r="6269" spans="1:25" x14ac:dyDescent="0.2">
      <c r="A6269" s="37">
        <f t="shared" si="533"/>
        <v>6267</v>
      </c>
      <c r="B6269" s="38">
        <v>654.21400000000006</v>
      </c>
      <c r="H6269" s="37">
        <f t="shared" si="534"/>
        <v>6267</v>
      </c>
      <c r="I6269" s="42">
        <f t="shared" si="536"/>
        <v>654.28084544253625</v>
      </c>
      <c r="O6269" s="43"/>
      <c r="P6269" s="43"/>
      <c r="X6269" s="37">
        <f t="shared" si="532"/>
        <v>6272</v>
      </c>
      <c r="Y6269" s="38">
        <f t="shared" si="535"/>
        <v>654.42399999999998</v>
      </c>
    </row>
    <row r="6270" spans="1:25" x14ac:dyDescent="0.2">
      <c r="A6270" s="37">
        <f t="shared" si="533"/>
        <v>6268</v>
      </c>
      <c r="B6270" s="38">
        <v>654.25599999999997</v>
      </c>
      <c r="H6270" s="37">
        <f t="shared" si="534"/>
        <v>6268</v>
      </c>
      <c r="I6270" s="42">
        <f t="shared" si="536"/>
        <v>654.32285336856</v>
      </c>
      <c r="O6270" s="43"/>
      <c r="P6270" s="43"/>
      <c r="X6270" s="37">
        <f t="shared" si="532"/>
        <v>6273</v>
      </c>
      <c r="Y6270" s="38">
        <f t="shared" si="535"/>
        <v>654.46600000000001</v>
      </c>
    </row>
    <row r="6271" spans="1:25" x14ac:dyDescent="0.2">
      <c r="A6271" s="37">
        <f t="shared" si="533"/>
        <v>6269</v>
      </c>
      <c r="B6271" s="38">
        <v>654.298</v>
      </c>
      <c r="H6271" s="37">
        <f t="shared" si="534"/>
        <v>6269</v>
      </c>
      <c r="I6271" s="42">
        <f t="shared" si="536"/>
        <v>654.36486129458376</v>
      </c>
      <c r="O6271" s="43"/>
      <c r="P6271" s="43"/>
      <c r="X6271" s="37">
        <f t="shared" si="532"/>
        <v>6274</v>
      </c>
      <c r="Y6271" s="38">
        <f t="shared" si="535"/>
        <v>654.50800000000004</v>
      </c>
    </row>
    <row r="6272" spans="1:25" x14ac:dyDescent="0.2">
      <c r="A6272" s="37">
        <f t="shared" si="533"/>
        <v>6270</v>
      </c>
      <c r="B6272" s="38">
        <v>654.34</v>
      </c>
      <c r="H6272" s="37">
        <f t="shared" si="534"/>
        <v>6270</v>
      </c>
      <c r="I6272" s="42">
        <f t="shared" si="536"/>
        <v>654.40686922060763</v>
      </c>
      <c r="O6272" s="43"/>
      <c r="P6272" s="43"/>
      <c r="X6272" s="37">
        <f t="shared" si="532"/>
        <v>6275</v>
      </c>
      <c r="Y6272" s="38">
        <f t="shared" si="535"/>
        <v>654.54999999999995</v>
      </c>
    </row>
    <row r="6273" spans="1:25" x14ac:dyDescent="0.2">
      <c r="A6273" s="37">
        <f t="shared" si="533"/>
        <v>6271</v>
      </c>
      <c r="B6273" s="38">
        <v>654.38199999999995</v>
      </c>
      <c r="H6273" s="37">
        <f t="shared" si="534"/>
        <v>6271</v>
      </c>
      <c r="I6273" s="42">
        <f t="shared" si="536"/>
        <v>654.44887714663139</v>
      </c>
      <c r="O6273" s="43"/>
      <c r="P6273" s="43"/>
      <c r="X6273" s="37">
        <f t="shared" si="532"/>
        <v>6276</v>
      </c>
      <c r="Y6273" s="38">
        <f t="shared" si="535"/>
        <v>654.59199999999998</v>
      </c>
    </row>
    <row r="6274" spans="1:25" x14ac:dyDescent="0.2">
      <c r="A6274" s="37">
        <f t="shared" si="533"/>
        <v>6272</v>
      </c>
      <c r="B6274" s="38">
        <v>654.42399999999998</v>
      </c>
      <c r="H6274" s="37">
        <f t="shared" si="534"/>
        <v>6272</v>
      </c>
      <c r="I6274" s="42">
        <f t="shared" si="536"/>
        <v>654.49088507265515</v>
      </c>
      <c r="O6274" s="43"/>
      <c r="P6274" s="43"/>
      <c r="X6274" s="37">
        <f t="shared" si="532"/>
        <v>6277</v>
      </c>
      <c r="Y6274" s="38">
        <f t="shared" si="535"/>
        <v>654.63400000000001</v>
      </c>
    </row>
    <row r="6275" spans="1:25" x14ac:dyDescent="0.2">
      <c r="A6275" s="37">
        <f t="shared" si="533"/>
        <v>6273</v>
      </c>
      <c r="B6275" s="38">
        <v>654.46600000000001</v>
      </c>
      <c r="H6275" s="37">
        <f t="shared" si="534"/>
        <v>6273</v>
      </c>
      <c r="I6275" s="42">
        <f t="shared" si="536"/>
        <v>654.5328929986789</v>
      </c>
      <c r="O6275" s="43"/>
      <c r="P6275" s="43"/>
      <c r="X6275" s="37">
        <f t="shared" si="532"/>
        <v>6278</v>
      </c>
      <c r="Y6275" s="38">
        <f t="shared" si="535"/>
        <v>654.67600000000004</v>
      </c>
    </row>
    <row r="6276" spans="1:25" x14ac:dyDescent="0.2">
      <c r="A6276" s="37">
        <f t="shared" si="533"/>
        <v>6274</v>
      </c>
      <c r="B6276" s="38">
        <v>654.50800000000004</v>
      </c>
      <c r="H6276" s="37">
        <f t="shared" si="534"/>
        <v>6274</v>
      </c>
      <c r="I6276" s="42">
        <f t="shared" si="536"/>
        <v>654.57490092470266</v>
      </c>
      <c r="O6276" s="43"/>
      <c r="P6276" s="43"/>
      <c r="X6276" s="37">
        <f t="shared" ref="X6276:X6339" si="537">X6275+1</f>
        <v>6279</v>
      </c>
      <c r="Y6276" s="38">
        <f t="shared" si="535"/>
        <v>654.71799999999996</v>
      </c>
    </row>
    <row r="6277" spans="1:25" x14ac:dyDescent="0.2">
      <c r="A6277" s="37">
        <f t="shared" si="533"/>
        <v>6275</v>
      </c>
      <c r="B6277" s="38">
        <v>654.54999999999995</v>
      </c>
      <c r="H6277" s="37">
        <f t="shared" si="534"/>
        <v>6275</v>
      </c>
      <c r="I6277" s="42">
        <f t="shared" si="536"/>
        <v>654.61690885072653</v>
      </c>
      <c r="O6277" s="43"/>
      <c r="P6277" s="43"/>
      <c r="X6277" s="37">
        <f t="shared" si="537"/>
        <v>6280</v>
      </c>
      <c r="Y6277" s="38">
        <f t="shared" si="535"/>
        <v>654.76</v>
      </c>
    </row>
    <row r="6278" spans="1:25" x14ac:dyDescent="0.2">
      <c r="A6278" s="37">
        <f t="shared" si="533"/>
        <v>6276</v>
      </c>
      <c r="B6278" s="38">
        <v>654.59199999999998</v>
      </c>
      <c r="H6278" s="37">
        <f t="shared" si="534"/>
        <v>6276</v>
      </c>
      <c r="I6278" s="42">
        <f t="shared" si="536"/>
        <v>654.65891677675029</v>
      </c>
      <c r="O6278" s="43"/>
      <c r="P6278" s="43"/>
      <c r="X6278" s="37">
        <f t="shared" si="537"/>
        <v>6281</v>
      </c>
      <c r="Y6278" s="38">
        <f t="shared" si="535"/>
        <v>654.80200000000002</v>
      </c>
    </row>
    <row r="6279" spans="1:25" x14ac:dyDescent="0.2">
      <c r="A6279" s="37">
        <f t="shared" si="533"/>
        <v>6277</v>
      </c>
      <c r="B6279" s="38">
        <v>654.63400000000001</v>
      </c>
      <c r="H6279" s="37">
        <f t="shared" si="534"/>
        <v>6277</v>
      </c>
      <c r="I6279" s="42">
        <f t="shared" si="536"/>
        <v>654.70092470277405</v>
      </c>
      <c r="O6279" s="43"/>
      <c r="P6279" s="43"/>
      <c r="X6279" s="37">
        <f t="shared" si="537"/>
        <v>6282</v>
      </c>
      <c r="Y6279" s="38">
        <f t="shared" si="535"/>
        <v>654.84400000000005</v>
      </c>
    </row>
    <row r="6280" spans="1:25" x14ac:dyDescent="0.2">
      <c r="A6280" s="37">
        <f t="shared" si="533"/>
        <v>6278</v>
      </c>
      <c r="B6280" s="38">
        <v>654.67600000000004</v>
      </c>
      <c r="H6280" s="37">
        <f t="shared" si="534"/>
        <v>6278</v>
      </c>
      <c r="I6280" s="42">
        <f t="shared" si="536"/>
        <v>654.7429326287978</v>
      </c>
      <c r="O6280" s="43"/>
      <c r="P6280" s="43"/>
      <c r="X6280" s="37">
        <f t="shared" si="537"/>
        <v>6283</v>
      </c>
      <c r="Y6280" s="38">
        <f t="shared" si="535"/>
        <v>654.88599999999997</v>
      </c>
    </row>
    <row r="6281" spans="1:25" x14ac:dyDescent="0.2">
      <c r="A6281" s="37">
        <f t="shared" ref="A6281:A6344" si="538">A6280+1</f>
        <v>6279</v>
      </c>
      <c r="B6281" s="38">
        <v>654.71799999999996</v>
      </c>
      <c r="H6281" s="37">
        <f t="shared" ref="H6281:H6344" si="539">H6280+1</f>
        <v>6279</v>
      </c>
      <c r="I6281" s="42">
        <f t="shared" si="536"/>
        <v>654.78494055482156</v>
      </c>
      <c r="O6281" s="43"/>
      <c r="P6281" s="43"/>
      <c r="X6281" s="37">
        <f t="shared" si="537"/>
        <v>6284</v>
      </c>
      <c r="Y6281" s="38">
        <f t="shared" si="535"/>
        <v>654.928</v>
      </c>
    </row>
    <row r="6282" spans="1:25" x14ac:dyDescent="0.2">
      <c r="A6282" s="37">
        <f t="shared" si="538"/>
        <v>6280</v>
      </c>
      <c r="B6282" s="38">
        <v>654.76</v>
      </c>
      <c r="H6282" s="37">
        <f t="shared" si="539"/>
        <v>6280</v>
      </c>
      <c r="I6282" s="42">
        <f t="shared" si="536"/>
        <v>654.82694848084543</v>
      </c>
      <c r="O6282" s="43"/>
      <c r="P6282" s="43"/>
      <c r="X6282" s="37">
        <f t="shared" si="537"/>
        <v>6285</v>
      </c>
      <c r="Y6282" s="38">
        <f t="shared" si="535"/>
        <v>654.97</v>
      </c>
    </row>
    <row r="6283" spans="1:25" x14ac:dyDescent="0.2">
      <c r="A6283" s="37">
        <f t="shared" si="538"/>
        <v>6281</v>
      </c>
      <c r="B6283" s="38">
        <v>654.80200000000002</v>
      </c>
      <c r="H6283" s="37">
        <f t="shared" si="539"/>
        <v>6281</v>
      </c>
      <c r="I6283" s="42">
        <f t="shared" si="536"/>
        <v>654.86895640686919</v>
      </c>
      <c r="O6283" s="43"/>
      <c r="P6283" s="43"/>
      <c r="X6283" s="37">
        <f t="shared" si="537"/>
        <v>6286</v>
      </c>
      <c r="Y6283" s="38">
        <f t="shared" si="535"/>
        <v>655.01199999999994</v>
      </c>
    </row>
    <row r="6284" spans="1:25" x14ac:dyDescent="0.2">
      <c r="A6284" s="37">
        <f t="shared" si="538"/>
        <v>6282</v>
      </c>
      <c r="B6284" s="38">
        <v>654.84400000000005</v>
      </c>
      <c r="H6284" s="37">
        <f t="shared" si="539"/>
        <v>6282</v>
      </c>
      <c r="I6284" s="42">
        <f t="shared" si="536"/>
        <v>654.91096433289295</v>
      </c>
      <c r="O6284" s="43"/>
      <c r="P6284" s="43"/>
      <c r="X6284" s="37">
        <f t="shared" si="537"/>
        <v>6287</v>
      </c>
      <c r="Y6284" s="38">
        <f t="shared" si="535"/>
        <v>655.05399999999997</v>
      </c>
    </row>
    <row r="6285" spans="1:25" x14ac:dyDescent="0.2">
      <c r="A6285" s="37">
        <f t="shared" si="538"/>
        <v>6283</v>
      </c>
      <c r="B6285" s="38">
        <v>654.88599999999997</v>
      </c>
      <c r="H6285" s="37">
        <f t="shared" si="539"/>
        <v>6283</v>
      </c>
      <c r="I6285" s="42">
        <f t="shared" si="536"/>
        <v>654.9529722589167</v>
      </c>
      <c r="O6285" s="43"/>
      <c r="P6285" s="43"/>
      <c r="X6285" s="37">
        <f t="shared" si="537"/>
        <v>6288</v>
      </c>
      <c r="Y6285" s="38">
        <f t="shared" si="535"/>
        <v>655.096</v>
      </c>
    </row>
    <row r="6286" spans="1:25" x14ac:dyDescent="0.2">
      <c r="A6286" s="37">
        <f t="shared" si="538"/>
        <v>6284</v>
      </c>
      <c r="B6286" s="38">
        <v>654.928</v>
      </c>
      <c r="H6286" s="37">
        <f t="shared" si="539"/>
        <v>6284</v>
      </c>
      <c r="I6286" s="42">
        <f t="shared" si="536"/>
        <v>654.99498018494046</v>
      </c>
      <c r="O6286" s="43"/>
      <c r="P6286" s="43"/>
      <c r="X6286" s="37">
        <f t="shared" si="537"/>
        <v>6289</v>
      </c>
      <c r="Y6286" s="38">
        <f t="shared" si="535"/>
        <v>655.13800000000003</v>
      </c>
    </row>
    <row r="6287" spans="1:25" x14ac:dyDescent="0.2">
      <c r="A6287" s="37">
        <f t="shared" si="538"/>
        <v>6285</v>
      </c>
      <c r="B6287" s="38">
        <v>654.97</v>
      </c>
      <c r="H6287" s="37">
        <f t="shared" si="539"/>
        <v>6285</v>
      </c>
      <c r="I6287" s="42">
        <f t="shared" si="536"/>
        <v>655.03698811096422</v>
      </c>
      <c r="O6287" s="43"/>
      <c r="P6287" s="43"/>
      <c r="X6287" s="37">
        <f t="shared" si="537"/>
        <v>6290</v>
      </c>
      <c r="Y6287" s="38">
        <f t="shared" si="535"/>
        <v>655.17999999999995</v>
      </c>
    </row>
    <row r="6288" spans="1:25" x14ac:dyDescent="0.2">
      <c r="A6288" s="37">
        <f t="shared" si="538"/>
        <v>6286</v>
      </c>
      <c r="B6288" s="38">
        <v>655.01199999999994</v>
      </c>
      <c r="H6288" s="37">
        <f t="shared" si="539"/>
        <v>6286</v>
      </c>
      <c r="I6288" s="42">
        <f t="shared" si="536"/>
        <v>655.07899603698809</v>
      </c>
      <c r="O6288" s="43"/>
      <c r="P6288" s="43"/>
      <c r="X6288" s="37">
        <f t="shared" si="537"/>
        <v>6291</v>
      </c>
      <c r="Y6288" s="38">
        <f t="shared" si="535"/>
        <v>655.22199999999998</v>
      </c>
    </row>
    <row r="6289" spans="1:25" x14ac:dyDescent="0.2">
      <c r="A6289" s="37">
        <f t="shared" si="538"/>
        <v>6287</v>
      </c>
      <c r="B6289" s="38">
        <v>655.05399999999997</v>
      </c>
      <c r="H6289" s="37">
        <f t="shared" si="539"/>
        <v>6287</v>
      </c>
      <c r="I6289" s="42">
        <f t="shared" si="536"/>
        <v>655.12100396301184</v>
      </c>
      <c r="O6289" s="43"/>
      <c r="P6289" s="43"/>
      <c r="X6289" s="37">
        <f t="shared" si="537"/>
        <v>6292</v>
      </c>
      <c r="Y6289" s="38">
        <f t="shared" si="535"/>
        <v>655.26400000000001</v>
      </c>
    </row>
    <row r="6290" spans="1:25" x14ac:dyDescent="0.2">
      <c r="A6290" s="37">
        <f t="shared" si="538"/>
        <v>6288</v>
      </c>
      <c r="B6290" s="38">
        <v>655.096</v>
      </c>
      <c r="H6290" s="37">
        <f t="shared" si="539"/>
        <v>6288</v>
      </c>
      <c r="I6290" s="42">
        <f t="shared" si="536"/>
        <v>655.1630118890356</v>
      </c>
      <c r="O6290" s="43"/>
      <c r="P6290" s="43"/>
      <c r="X6290" s="37">
        <f t="shared" si="537"/>
        <v>6293</v>
      </c>
      <c r="Y6290" s="38">
        <f t="shared" si="535"/>
        <v>655.30600000000004</v>
      </c>
    </row>
    <row r="6291" spans="1:25" x14ac:dyDescent="0.2">
      <c r="A6291" s="37">
        <f t="shared" si="538"/>
        <v>6289</v>
      </c>
      <c r="B6291" s="38">
        <v>655.13800000000003</v>
      </c>
      <c r="H6291" s="37">
        <f t="shared" si="539"/>
        <v>6289</v>
      </c>
      <c r="I6291" s="42">
        <f t="shared" si="536"/>
        <v>655.20501981505936</v>
      </c>
      <c r="O6291" s="43"/>
      <c r="P6291" s="43"/>
      <c r="X6291" s="37">
        <f t="shared" si="537"/>
        <v>6294</v>
      </c>
      <c r="Y6291" s="38">
        <f t="shared" si="535"/>
        <v>655.34799999999996</v>
      </c>
    </row>
    <row r="6292" spans="1:25" x14ac:dyDescent="0.2">
      <c r="A6292" s="37">
        <f t="shared" si="538"/>
        <v>6290</v>
      </c>
      <c r="B6292" s="38">
        <v>655.17999999999995</v>
      </c>
      <c r="H6292" s="37">
        <f t="shared" si="539"/>
        <v>6290</v>
      </c>
      <c r="I6292" s="42">
        <f t="shared" si="536"/>
        <v>655.24702774108312</v>
      </c>
      <c r="O6292" s="43"/>
      <c r="P6292" s="43"/>
      <c r="X6292" s="37">
        <f t="shared" si="537"/>
        <v>6295</v>
      </c>
      <c r="Y6292" s="38">
        <f t="shared" si="535"/>
        <v>655.39</v>
      </c>
    </row>
    <row r="6293" spans="1:25" x14ac:dyDescent="0.2">
      <c r="A6293" s="37">
        <f t="shared" si="538"/>
        <v>6291</v>
      </c>
      <c r="B6293" s="38">
        <v>655.22199999999998</v>
      </c>
      <c r="H6293" s="37">
        <f t="shared" si="539"/>
        <v>6291</v>
      </c>
      <c r="I6293" s="42">
        <f t="shared" si="536"/>
        <v>655.28903566710699</v>
      </c>
      <c r="O6293" s="43"/>
      <c r="P6293" s="43"/>
      <c r="X6293" s="37">
        <f t="shared" si="537"/>
        <v>6296</v>
      </c>
      <c r="Y6293" s="38">
        <f t="shared" si="535"/>
        <v>655.43200000000002</v>
      </c>
    </row>
    <row r="6294" spans="1:25" x14ac:dyDescent="0.2">
      <c r="A6294" s="37">
        <f t="shared" si="538"/>
        <v>6292</v>
      </c>
      <c r="B6294" s="38">
        <v>655.26400000000001</v>
      </c>
      <c r="H6294" s="37">
        <f t="shared" si="539"/>
        <v>6292</v>
      </c>
      <c r="I6294" s="42">
        <f t="shared" si="536"/>
        <v>655.33104359313074</v>
      </c>
      <c r="O6294" s="43"/>
      <c r="P6294" s="43"/>
      <c r="X6294" s="37">
        <f t="shared" si="537"/>
        <v>6297</v>
      </c>
      <c r="Y6294" s="38">
        <f t="shared" si="535"/>
        <v>655.47400000000005</v>
      </c>
    </row>
    <row r="6295" spans="1:25" x14ac:dyDescent="0.2">
      <c r="A6295" s="37">
        <f t="shared" si="538"/>
        <v>6293</v>
      </c>
      <c r="B6295" s="38">
        <v>655.30600000000004</v>
      </c>
      <c r="H6295" s="37">
        <f t="shared" si="539"/>
        <v>6293</v>
      </c>
      <c r="I6295" s="42">
        <f t="shared" si="536"/>
        <v>655.3730515191545</v>
      </c>
      <c r="O6295" s="43"/>
      <c r="P6295" s="43"/>
      <c r="X6295" s="37">
        <f t="shared" si="537"/>
        <v>6298</v>
      </c>
      <c r="Y6295" s="38">
        <f t="shared" si="535"/>
        <v>655.51599999999996</v>
      </c>
    </row>
    <row r="6296" spans="1:25" x14ac:dyDescent="0.2">
      <c r="A6296" s="37">
        <f t="shared" si="538"/>
        <v>6294</v>
      </c>
      <c r="B6296" s="38">
        <v>655.34799999999996</v>
      </c>
      <c r="H6296" s="37">
        <f t="shared" si="539"/>
        <v>6294</v>
      </c>
      <c r="I6296" s="42">
        <f t="shared" si="536"/>
        <v>655.41505944517826</v>
      </c>
      <c r="O6296" s="43"/>
      <c r="P6296" s="43"/>
      <c r="X6296" s="37">
        <f t="shared" si="537"/>
        <v>6299</v>
      </c>
      <c r="Y6296" s="38">
        <f t="shared" si="535"/>
        <v>655.55799999999999</v>
      </c>
    </row>
    <row r="6297" spans="1:25" x14ac:dyDescent="0.2">
      <c r="A6297" s="37">
        <f t="shared" si="538"/>
        <v>6295</v>
      </c>
      <c r="B6297" s="38">
        <v>655.39</v>
      </c>
      <c r="H6297" s="37">
        <f t="shared" si="539"/>
        <v>6295</v>
      </c>
      <c r="I6297" s="42">
        <f t="shared" si="536"/>
        <v>655.45706737120202</v>
      </c>
      <c r="O6297" s="43"/>
      <c r="P6297" s="43"/>
      <c r="X6297" s="37">
        <f t="shared" si="537"/>
        <v>6300</v>
      </c>
      <c r="Y6297" s="38">
        <f t="shared" si="535"/>
        <v>655.6</v>
      </c>
    </row>
    <row r="6298" spans="1:25" x14ac:dyDescent="0.2">
      <c r="A6298" s="37">
        <f t="shared" si="538"/>
        <v>6296</v>
      </c>
      <c r="B6298" s="38">
        <v>655.43200000000002</v>
      </c>
      <c r="H6298" s="37">
        <f t="shared" si="539"/>
        <v>6296</v>
      </c>
      <c r="I6298" s="42">
        <f t="shared" si="536"/>
        <v>655.49907529722577</v>
      </c>
      <c r="O6298" s="43"/>
      <c r="P6298" s="43"/>
      <c r="X6298" s="37">
        <f t="shared" si="537"/>
        <v>6301</v>
      </c>
      <c r="Y6298" s="38">
        <f t="shared" si="535"/>
        <v>655.64200000000005</v>
      </c>
    </row>
    <row r="6299" spans="1:25" x14ac:dyDescent="0.2">
      <c r="A6299" s="37">
        <f t="shared" si="538"/>
        <v>6297</v>
      </c>
      <c r="B6299" s="38">
        <v>655.47400000000005</v>
      </c>
      <c r="H6299" s="37">
        <f t="shared" si="539"/>
        <v>6297</v>
      </c>
      <c r="I6299" s="42">
        <f t="shared" si="536"/>
        <v>655.54108322324964</v>
      </c>
      <c r="O6299" s="43"/>
      <c r="P6299" s="43"/>
      <c r="X6299" s="37">
        <f t="shared" si="537"/>
        <v>6302</v>
      </c>
      <c r="Y6299" s="38">
        <f t="shared" si="535"/>
        <v>655.68399999999997</v>
      </c>
    </row>
    <row r="6300" spans="1:25" x14ac:dyDescent="0.2">
      <c r="A6300" s="37">
        <f t="shared" si="538"/>
        <v>6298</v>
      </c>
      <c r="B6300" s="38">
        <v>655.51599999999996</v>
      </c>
      <c r="H6300" s="37">
        <f t="shared" si="539"/>
        <v>6298</v>
      </c>
      <c r="I6300" s="42">
        <f t="shared" si="536"/>
        <v>655.5830911492734</v>
      </c>
      <c r="O6300" s="43"/>
      <c r="P6300" s="43"/>
      <c r="X6300" s="37">
        <f t="shared" si="537"/>
        <v>6303</v>
      </c>
      <c r="Y6300" s="38">
        <f t="shared" si="535"/>
        <v>655.726</v>
      </c>
    </row>
    <row r="6301" spans="1:25" x14ac:dyDescent="0.2">
      <c r="A6301" s="37">
        <f t="shared" si="538"/>
        <v>6299</v>
      </c>
      <c r="B6301" s="38">
        <v>655.55799999999999</v>
      </c>
      <c r="H6301" s="37">
        <f t="shared" si="539"/>
        <v>6299</v>
      </c>
      <c r="I6301" s="42">
        <f t="shared" si="536"/>
        <v>655.62509907529716</v>
      </c>
      <c r="O6301" s="43"/>
      <c r="P6301" s="43"/>
      <c r="X6301" s="37">
        <f t="shared" si="537"/>
        <v>6304</v>
      </c>
      <c r="Y6301" s="38">
        <f t="shared" si="535"/>
        <v>655.76800000000003</v>
      </c>
    </row>
    <row r="6302" spans="1:25" x14ac:dyDescent="0.2">
      <c r="A6302" s="37">
        <f t="shared" si="538"/>
        <v>6300</v>
      </c>
      <c r="B6302" s="38">
        <v>655.6</v>
      </c>
      <c r="H6302" s="37">
        <f t="shared" si="539"/>
        <v>6300</v>
      </c>
      <c r="I6302" s="42">
        <f t="shared" si="536"/>
        <v>655.66710700132091</v>
      </c>
      <c r="O6302" s="43"/>
      <c r="P6302" s="43"/>
      <c r="X6302" s="37">
        <f t="shared" si="537"/>
        <v>6305</v>
      </c>
      <c r="Y6302" s="38">
        <f t="shared" si="535"/>
        <v>655.81</v>
      </c>
    </row>
    <row r="6303" spans="1:25" x14ac:dyDescent="0.2">
      <c r="A6303" s="37">
        <f t="shared" si="538"/>
        <v>6301</v>
      </c>
      <c r="B6303" s="38">
        <v>655.64200000000005</v>
      </c>
      <c r="H6303" s="37">
        <f t="shared" si="539"/>
        <v>6301</v>
      </c>
      <c r="I6303" s="42">
        <f t="shared" si="536"/>
        <v>655.70911492734467</v>
      </c>
      <c r="O6303" s="43"/>
      <c r="P6303" s="43"/>
      <c r="X6303" s="37">
        <f t="shared" si="537"/>
        <v>6306</v>
      </c>
      <c r="Y6303" s="38">
        <f t="shared" si="535"/>
        <v>655.85199999999998</v>
      </c>
    </row>
    <row r="6304" spans="1:25" x14ac:dyDescent="0.2">
      <c r="A6304" s="37">
        <f t="shared" si="538"/>
        <v>6302</v>
      </c>
      <c r="B6304" s="38">
        <v>655.68399999999997</v>
      </c>
      <c r="H6304" s="37">
        <f t="shared" si="539"/>
        <v>6302</v>
      </c>
      <c r="I6304" s="42">
        <f t="shared" si="536"/>
        <v>655.75112285336854</v>
      </c>
      <c r="O6304" s="43"/>
      <c r="P6304" s="43"/>
      <c r="X6304" s="37">
        <f t="shared" si="537"/>
        <v>6307</v>
      </c>
      <c r="Y6304" s="38">
        <f t="shared" si="535"/>
        <v>655.89400000000001</v>
      </c>
    </row>
    <row r="6305" spans="1:25" x14ac:dyDescent="0.2">
      <c r="A6305" s="37">
        <f t="shared" si="538"/>
        <v>6303</v>
      </c>
      <c r="B6305" s="38">
        <v>655.726</v>
      </c>
      <c r="H6305" s="37">
        <f t="shared" si="539"/>
        <v>6303</v>
      </c>
      <c r="I6305" s="42">
        <f t="shared" si="536"/>
        <v>655.7931307793923</v>
      </c>
      <c r="O6305" s="43"/>
      <c r="P6305" s="43"/>
      <c r="X6305" s="37">
        <f t="shared" si="537"/>
        <v>6308</v>
      </c>
      <c r="Y6305" s="38">
        <f t="shared" si="535"/>
        <v>655.93600000000004</v>
      </c>
    </row>
    <row r="6306" spans="1:25" x14ac:dyDescent="0.2">
      <c r="A6306" s="37">
        <f t="shared" si="538"/>
        <v>6304</v>
      </c>
      <c r="B6306" s="38">
        <v>655.76800000000003</v>
      </c>
      <c r="H6306" s="37">
        <f t="shared" si="539"/>
        <v>6304</v>
      </c>
      <c r="I6306" s="42">
        <f t="shared" si="536"/>
        <v>655.83513870541606</v>
      </c>
      <c r="O6306" s="43"/>
      <c r="P6306" s="43"/>
      <c r="X6306" s="37">
        <f t="shared" si="537"/>
        <v>6309</v>
      </c>
      <c r="Y6306" s="38">
        <f t="shared" si="535"/>
        <v>655.97799999999995</v>
      </c>
    </row>
    <row r="6307" spans="1:25" x14ac:dyDescent="0.2">
      <c r="A6307" s="37">
        <f t="shared" si="538"/>
        <v>6305</v>
      </c>
      <c r="B6307" s="38">
        <v>655.81</v>
      </c>
      <c r="H6307" s="37">
        <f t="shared" si="539"/>
        <v>6305</v>
      </c>
      <c r="I6307" s="42">
        <f t="shared" si="536"/>
        <v>655.87714663143981</v>
      </c>
      <c r="O6307" s="43"/>
      <c r="P6307" s="43"/>
      <c r="X6307" s="37">
        <f t="shared" si="537"/>
        <v>6310</v>
      </c>
      <c r="Y6307" s="38">
        <f t="shared" si="535"/>
        <v>656.02</v>
      </c>
    </row>
    <row r="6308" spans="1:25" x14ac:dyDescent="0.2">
      <c r="A6308" s="37">
        <f t="shared" si="538"/>
        <v>6306</v>
      </c>
      <c r="B6308" s="38">
        <v>655.85199999999998</v>
      </c>
      <c r="H6308" s="37">
        <f t="shared" si="539"/>
        <v>6306</v>
      </c>
      <c r="I6308" s="42">
        <f t="shared" si="536"/>
        <v>655.91915455746357</v>
      </c>
      <c r="O6308" s="43"/>
      <c r="P6308" s="43"/>
      <c r="X6308" s="37">
        <f t="shared" si="537"/>
        <v>6311</v>
      </c>
      <c r="Y6308" s="38">
        <f t="shared" si="535"/>
        <v>656.06200000000001</v>
      </c>
    </row>
    <row r="6309" spans="1:25" x14ac:dyDescent="0.2">
      <c r="A6309" s="37">
        <f t="shared" si="538"/>
        <v>6307</v>
      </c>
      <c r="B6309" s="38">
        <v>655.89400000000001</v>
      </c>
      <c r="H6309" s="37">
        <f t="shared" si="539"/>
        <v>6307</v>
      </c>
      <c r="I6309" s="42">
        <f t="shared" si="536"/>
        <v>655.96116248348733</v>
      </c>
      <c r="O6309" s="43"/>
      <c r="P6309" s="43"/>
      <c r="X6309" s="37">
        <f t="shared" si="537"/>
        <v>6312</v>
      </c>
      <c r="Y6309" s="38">
        <f t="shared" si="535"/>
        <v>656.10400000000004</v>
      </c>
    </row>
    <row r="6310" spans="1:25" x14ac:dyDescent="0.2">
      <c r="A6310" s="37">
        <f t="shared" si="538"/>
        <v>6308</v>
      </c>
      <c r="B6310" s="38">
        <v>655.93600000000004</v>
      </c>
      <c r="H6310" s="37">
        <f t="shared" si="539"/>
        <v>6308</v>
      </c>
      <c r="I6310" s="42">
        <f t="shared" si="536"/>
        <v>656.0031704095112</v>
      </c>
      <c r="O6310" s="43"/>
      <c r="P6310" s="43"/>
      <c r="X6310" s="37">
        <f t="shared" si="537"/>
        <v>6313</v>
      </c>
      <c r="Y6310" s="38">
        <f t="shared" si="535"/>
        <v>656.14599999999996</v>
      </c>
    </row>
    <row r="6311" spans="1:25" x14ac:dyDescent="0.2">
      <c r="A6311" s="37">
        <f t="shared" si="538"/>
        <v>6309</v>
      </c>
      <c r="B6311" s="38">
        <v>655.97799999999995</v>
      </c>
      <c r="H6311" s="37">
        <f t="shared" si="539"/>
        <v>6309</v>
      </c>
      <c r="I6311" s="42">
        <f t="shared" si="536"/>
        <v>656.04517833553496</v>
      </c>
      <c r="O6311" s="43"/>
      <c r="P6311" s="43"/>
      <c r="X6311" s="37">
        <f t="shared" si="537"/>
        <v>6314</v>
      </c>
      <c r="Y6311" s="38">
        <f t="shared" si="535"/>
        <v>656.18799999999999</v>
      </c>
    </row>
    <row r="6312" spans="1:25" x14ac:dyDescent="0.2">
      <c r="A6312" s="37">
        <f t="shared" si="538"/>
        <v>6310</v>
      </c>
      <c r="B6312" s="38">
        <v>656.02</v>
      </c>
      <c r="H6312" s="37">
        <f t="shared" si="539"/>
        <v>6310</v>
      </c>
      <c r="I6312" s="42">
        <f t="shared" si="536"/>
        <v>656.08718626155871</v>
      </c>
      <c r="O6312" s="43"/>
      <c r="P6312" s="43"/>
      <c r="X6312" s="37">
        <f t="shared" si="537"/>
        <v>6315</v>
      </c>
      <c r="Y6312" s="38">
        <f t="shared" si="535"/>
        <v>656.23</v>
      </c>
    </row>
    <row r="6313" spans="1:25" x14ac:dyDescent="0.2">
      <c r="A6313" s="37">
        <f t="shared" si="538"/>
        <v>6311</v>
      </c>
      <c r="B6313" s="38">
        <v>656.06200000000001</v>
      </c>
      <c r="H6313" s="37">
        <f t="shared" si="539"/>
        <v>6311</v>
      </c>
      <c r="I6313" s="42">
        <f t="shared" si="536"/>
        <v>656.12919418758247</v>
      </c>
      <c r="O6313" s="43"/>
      <c r="P6313" s="43"/>
      <c r="X6313" s="37">
        <f t="shared" si="537"/>
        <v>6316</v>
      </c>
      <c r="Y6313" s="38">
        <f t="shared" si="535"/>
        <v>656.27200000000005</v>
      </c>
    </row>
    <row r="6314" spans="1:25" x14ac:dyDescent="0.2">
      <c r="A6314" s="37">
        <f t="shared" si="538"/>
        <v>6312</v>
      </c>
      <c r="B6314" s="38">
        <v>656.10400000000004</v>
      </c>
      <c r="H6314" s="37">
        <f t="shared" si="539"/>
        <v>6312</v>
      </c>
      <c r="I6314" s="42">
        <f t="shared" si="536"/>
        <v>656.17120211360623</v>
      </c>
      <c r="O6314" s="43"/>
      <c r="P6314" s="43"/>
      <c r="X6314" s="37">
        <f t="shared" si="537"/>
        <v>6317</v>
      </c>
      <c r="Y6314" s="38">
        <f t="shared" si="535"/>
        <v>656.31399999999996</v>
      </c>
    </row>
    <row r="6315" spans="1:25" x14ac:dyDescent="0.2">
      <c r="A6315" s="37">
        <f t="shared" si="538"/>
        <v>6313</v>
      </c>
      <c r="B6315" s="38">
        <v>656.14599999999996</v>
      </c>
      <c r="H6315" s="37">
        <f t="shared" si="539"/>
        <v>6313</v>
      </c>
      <c r="I6315" s="42">
        <f t="shared" si="536"/>
        <v>656.2132100396301</v>
      </c>
      <c r="O6315" s="43"/>
      <c r="P6315" s="43"/>
      <c r="X6315" s="37">
        <f t="shared" si="537"/>
        <v>6318</v>
      </c>
      <c r="Y6315" s="38">
        <f t="shared" si="535"/>
        <v>656.35599999999999</v>
      </c>
    </row>
    <row r="6316" spans="1:25" x14ac:dyDescent="0.2">
      <c r="A6316" s="37">
        <f t="shared" si="538"/>
        <v>6314</v>
      </c>
      <c r="B6316" s="38">
        <v>656.18799999999999</v>
      </c>
      <c r="H6316" s="37">
        <f t="shared" si="539"/>
        <v>6314</v>
      </c>
      <c r="I6316" s="42">
        <f t="shared" si="536"/>
        <v>656.25521796565386</v>
      </c>
      <c r="O6316" s="43"/>
      <c r="P6316" s="43"/>
      <c r="X6316" s="37">
        <f t="shared" si="537"/>
        <v>6319</v>
      </c>
      <c r="Y6316" s="38">
        <f t="shared" si="535"/>
        <v>656.39800000000002</v>
      </c>
    </row>
    <row r="6317" spans="1:25" x14ac:dyDescent="0.2">
      <c r="A6317" s="37">
        <f t="shared" si="538"/>
        <v>6315</v>
      </c>
      <c r="B6317" s="38">
        <v>656.23</v>
      </c>
      <c r="H6317" s="37">
        <f t="shared" si="539"/>
        <v>6315</v>
      </c>
      <c r="I6317" s="42">
        <f t="shared" si="536"/>
        <v>656.29722589167761</v>
      </c>
      <c r="O6317" s="43"/>
      <c r="P6317" s="43"/>
      <c r="X6317" s="37">
        <f t="shared" si="537"/>
        <v>6320</v>
      </c>
      <c r="Y6317" s="38">
        <f t="shared" si="535"/>
        <v>656.44</v>
      </c>
    </row>
    <row r="6318" spans="1:25" x14ac:dyDescent="0.2">
      <c r="A6318" s="37">
        <f t="shared" si="538"/>
        <v>6316</v>
      </c>
      <c r="B6318" s="38">
        <v>656.27200000000005</v>
      </c>
      <c r="H6318" s="37">
        <f t="shared" si="539"/>
        <v>6316</v>
      </c>
      <c r="I6318" s="42">
        <f t="shared" si="536"/>
        <v>656.33923381770137</v>
      </c>
      <c r="O6318" s="43"/>
      <c r="P6318" s="43"/>
      <c r="X6318" s="37">
        <f t="shared" si="537"/>
        <v>6321</v>
      </c>
      <c r="Y6318" s="38">
        <f t="shared" ref="Y6318:Y6381" si="540">SUM(Y$5997+((Y$6997-Y$5997)*((X6318-X$5997)/(X$6997-X$5997))))</f>
        <v>656.48199999999997</v>
      </c>
    </row>
    <row r="6319" spans="1:25" x14ac:dyDescent="0.2">
      <c r="A6319" s="37">
        <f t="shared" si="538"/>
        <v>6317</v>
      </c>
      <c r="B6319" s="38">
        <v>656.31399999999996</v>
      </c>
      <c r="H6319" s="37">
        <f t="shared" si="539"/>
        <v>6317</v>
      </c>
      <c r="I6319" s="42">
        <f t="shared" si="536"/>
        <v>656.38124174372513</v>
      </c>
      <c r="O6319" s="43"/>
      <c r="P6319" s="43"/>
      <c r="X6319" s="37">
        <f t="shared" si="537"/>
        <v>6322</v>
      </c>
      <c r="Y6319" s="38">
        <f t="shared" si="540"/>
        <v>656.524</v>
      </c>
    </row>
    <row r="6320" spans="1:25" x14ac:dyDescent="0.2">
      <c r="A6320" s="37">
        <f t="shared" si="538"/>
        <v>6318</v>
      </c>
      <c r="B6320" s="38">
        <v>656.35599999999999</v>
      </c>
      <c r="H6320" s="37">
        <f t="shared" si="539"/>
        <v>6318</v>
      </c>
      <c r="I6320" s="42">
        <f t="shared" si="536"/>
        <v>656.423249669749</v>
      </c>
      <c r="O6320" s="43"/>
      <c r="P6320" s="43"/>
      <c r="X6320" s="37">
        <f t="shared" si="537"/>
        <v>6323</v>
      </c>
      <c r="Y6320" s="38">
        <f t="shared" si="540"/>
        <v>656.56600000000003</v>
      </c>
    </row>
    <row r="6321" spans="1:25" x14ac:dyDescent="0.2">
      <c r="A6321" s="37">
        <f t="shared" si="538"/>
        <v>6319</v>
      </c>
      <c r="B6321" s="38">
        <v>656.39800000000002</v>
      </c>
      <c r="H6321" s="37">
        <f t="shared" si="539"/>
        <v>6319</v>
      </c>
      <c r="I6321" s="42">
        <f t="shared" si="536"/>
        <v>656.46525759577275</v>
      </c>
      <c r="O6321" s="43"/>
      <c r="P6321" s="43"/>
      <c r="X6321" s="37">
        <f t="shared" si="537"/>
        <v>6324</v>
      </c>
      <c r="Y6321" s="38">
        <f t="shared" si="540"/>
        <v>656.60799999999995</v>
      </c>
    </row>
    <row r="6322" spans="1:25" x14ac:dyDescent="0.2">
      <c r="A6322" s="37">
        <f t="shared" si="538"/>
        <v>6320</v>
      </c>
      <c r="B6322" s="38">
        <v>656.44</v>
      </c>
      <c r="H6322" s="37">
        <f t="shared" si="539"/>
        <v>6320</v>
      </c>
      <c r="I6322" s="42">
        <f t="shared" si="536"/>
        <v>656.50726552179651</v>
      </c>
      <c r="O6322" s="43"/>
      <c r="P6322" s="43"/>
      <c r="X6322" s="37">
        <f t="shared" si="537"/>
        <v>6325</v>
      </c>
      <c r="Y6322" s="38">
        <f t="shared" si="540"/>
        <v>656.65</v>
      </c>
    </row>
    <row r="6323" spans="1:25" x14ac:dyDescent="0.2">
      <c r="A6323" s="37">
        <f t="shared" si="538"/>
        <v>6321</v>
      </c>
      <c r="B6323" s="38">
        <v>656.48199999999997</v>
      </c>
      <c r="H6323" s="37">
        <f t="shared" si="539"/>
        <v>6321</v>
      </c>
      <c r="I6323" s="42">
        <f t="shared" si="536"/>
        <v>656.54927344782027</v>
      </c>
      <c r="O6323" s="43"/>
      <c r="P6323" s="43"/>
      <c r="X6323" s="37">
        <f t="shared" si="537"/>
        <v>6326</v>
      </c>
      <c r="Y6323" s="38">
        <f t="shared" si="540"/>
        <v>656.69200000000001</v>
      </c>
    </row>
    <row r="6324" spans="1:25" x14ac:dyDescent="0.2">
      <c r="A6324" s="37">
        <f t="shared" si="538"/>
        <v>6322</v>
      </c>
      <c r="B6324" s="38">
        <v>656.524</v>
      </c>
      <c r="H6324" s="37">
        <f t="shared" si="539"/>
        <v>6322</v>
      </c>
      <c r="I6324" s="42">
        <f t="shared" ref="I6324:I6387" si="541">SUM($F$50+(($F$51-$F$50)*((H6324-$E$50)/($E$51-$E$50))))</f>
        <v>656.59128137384403</v>
      </c>
      <c r="O6324" s="43"/>
      <c r="P6324" s="43"/>
      <c r="X6324" s="37">
        <f t="shared" si="537"/>
        <v>6327</v>
      </c>
      <c r="Y6324" s="38">
        <f t="shared" si="540"/>
        <v>656.73400000000004</v>
      </c>
    </row>
    <row r="6325" spans="1:25" x14ac:dyDescent="0.2">
      <c r="A6325" s="37">
        <f t="shared" si="538"/>
        <v>6323</v>
      </c>
      <c r="B6325" s="38">
        <v>656.56600000000003</v>
      </c>
      <c r="H6325" s="37">
        <f t="shared" si="539"/>
        <v>6323</v>
      </c>
      <c r="I6325" s="42">
        <f t="shared" si="541"/>
        <v>656.63328929986778</v>
      </c>
      <c r="O6325" s="43"/>
      <c r="P6325" s="43"/>
      <c r="X6325" s="37">
        <f t="shared" si="537"/>
        <v>6328</v>
      </c>
      <c r="Y6325" s="38">
        <f t="shared" si="540"/>
        <v>656.77599999999995</v>
      </c>
    </row>
    <row r="6326" spans="1:25" x14ac:dyDescent="0.2">
      <c r="A6326" s="37">
        <f t="shared" si="538"/>
        <v>6324</v>
      </c>
      <c r="B6326" s="38">
        <v>656.60799999999995</v>
      </c>
      <c r="H6326" s="37">
        <f t="shared" si="539"/>
        <v>6324</v>
      </c>
      <c r="I6326" s="42">
        <f t="shared" si="541"/>
        <v>656.67529722589165</v>
      </c>
      <c r="O6326" s="43"/>
      <c r="P6326" s="43"/>
      <c r="X6326" s="37">
        <f t="shared" si="537"/>
        <v>6329</v>
      </c>
      <c r="Y6326" s="38">
        <f t="shared" si="540"/>
        <v>656.81799999999998</v>
      </c>
    </row>
    <row r="6327" spans="1:25" x14ac:dyDescent="0.2">
      <c r="A6327" s="37">
        <f t="shared" si="538"/>
        <v>6325</v>
      </c>
      <c r="B6327" s="38">
        <v>656.65</v>
      </c>
      <c r="H6327" s="37">
        <f t="shared" si="539"/>
        <v>6325</v>
      </c>
      <c r="I6327" s="42">
        <f t="shared" si="541"/>
        <v>656.71730515191541</v>
      </c>
      <c r="O6327" s="43"/>
      <c r="P6327" s="43"/>
      <c r="X6327" s="37">
        <f t="shared" si="537"/>
        <v>6330</v>
      </c>
      <c r="Y6327" s="38">
        <f t="shared" si="540"/>
        <v>656.86</v>
      </c>
    </row>
    <row r="6328" spans="1:25" x14ac:dyDescent="0.2">
      <c r="A6328" s="37">
        <f t="shared" si="538"/>
        <v>6326</v>
      </c>
      <c r="B6328" s="38">
        <v>656.69200000000001</v>
      </c>
      <c r="H6328" s="37">
        <f t="shared" si="539"/>
        <v>6326</v>
      </c>
      <c r="I6328" s="42">
        <f t="shared" si="541"/>
        <v>656.75931307793917</v>
      </c>
      <c r="O6328" s="43"/>
      <c r="P6328" s="43"/>
      <c r="X6328" s="37">
        <f t="shared" si="537"/>
        <v>6331</v>
      </c>
      <c r="Y6328" s="38">
        <f t="shared" si="540"/>
        <v>656.90200000000004</v>
      </c>
    </row>
    <row r="6329" spans="1:25" x14ac:dyDescent="0.2">
      <c r="A6329" s="37">
        <f t="shared" si="538"/>
        <v>6327</v>
      </c>
      <c r="B6329" s="38">
        <v>656.73400000000004</v>
      </c>
      <c r="H6329" s="37">
        <f t="shared" si="539"/>
        <v>6327</v>
      </c>
      <c r="I6329" s="42">
        <f t="shared" si="541"/>
        <v>656.80132100396293</v>
      </c>
      <c r="O6329" s="43"/>
      <c r="P6329" s="43"/>
      <c r="X6329" s="37">
        <f t="shared" si="537"/>
        <v>6332</v>
      </c>
      <c r="Y6329" s="38">
        <f t="shared" si="540"/>
        <v>656.94399999999996</v>
      </c>
    </row>
    <row r="6330" spans="1:25" x14ac:dyDescent="0.2">
      <c r="A6330" s="37">
        <f t="shared" si="538"/>
        <v>6328</v>
      </c>
      <c r="B6330" s="38">
        <v>656.77599999999995</v>
      </c>
      <c r="H6330" s="37">
        <f t="shared" si="539"/>
        <v>6328</v>
      </c>
      <c r="I6330" s="42">
        <f t="shared" si="541"/>
        <v>656.84332892998668</v>
      </c>
      <c r="O6330" s="43"/>
      <c r="P6330" s="43"/>
      <c r="X6330" s="37">
        <f t="shared" si="537"/>
        <v>6333</v>
      </c>
      <c r="Y6330" s="38">
        <f t="shared" si="540"/>
        <v>656.98599999999999</v>
      </c>
    </row>
    <row r="6331" spans="1:25" x14ac:dyDescent="0.2">
      <c r="A6331" s="37">
        <f t="shared" si="538"/>
        <v>6329</v>
      </c>
      <c r="B6331" s="38">
        <v>656.81799999999998</v>
      </c>
      <c r="H6331" s="37">
        <f t="shared" si="539"/>
        <v>6329</v>
      </c>
      <c r="I6331" s="42">
        <f t="shared" si="541"/>
        <v>656.88533685601055</v>
      </c>
      <c r="O6331" s="43"/>
      <c r="P6331" s="43"/>
      <c r="X6331" s="37">
        <f t="shared" si="537"/>
        <v>6334</v>
      </c>
      <c r="Y6331" s="38">
        <f t="shared" si="540"/>
        <v>657.02800000000002</v>
      </c>
    </row>
    <row r="6332" spans="1:25" x14ac:dyDescent="0.2">
      <c r="A6332" s="37">
        <f t="shared" si="538"/>
        <v>6330</v>
      </c>
      <c r="B6332" s="38">
        <v>656.86</v>
      </c>
      <c r="H6332" s="37">
        <f t="shared" si="539"/>
        <v>6330</v>
      </c>
      <c r="I6332" s="42">
        <f t="shared" si="541"/>
        <v>656.92734478203431</v>
      </c>
      <c r="O6332" s="43"/>
      <c r="P6332" s="43"/>
      <c r="X6332" s="37">
        <f t="shared" si="537"/>
        <v>6335</v>
      </c>
      <c r="Y6332" s="38">
        <f t="shared" si="540"/>
        <v>657.07</v>
      </c>
    </row>
    <row r="6333" spans="1:25" x14ac:dyDescent="0.2">
      <c r="A6333" s="37">
        <f t="shared" si="538"/>
        <v>6331</v>
      </c>
      <c r="B6333" s="38">
        <v>656.90200000000004</v>
      </c>
      <c r="H6333" s="37">
        <f t="shared" si="539"/>
        <v>6331</v>
      </c>
      <c r="I6333" s="42">
        <f t="shared" si="541"/>
        <v>656.96935270805807</v>
      </c>
      <c r="O6333" s="43"/>
      <c r="P6333" s="43"/>
      <c r="X6333" s="37">
        <f t="shared" si="537"/>
        <v>6336</v>
      </c>
      <c r="Y6333" s="38">
        <f t="shared" si="540"/>
        <v>657.11199999999997</v>
      </c>
    </row>
    <row r="6334" spans="1:25" x14ac:dyDescent="0.2">
      <c r="A6334" s="37">
        <f t="shared" si="538"/>
        <v>6332</v>
      </c>
      <c r="B6334" s="38">
        <v>656.94399999999996</v>
      </c>
      <c r="H6334" s="37">
        <f t="shared" si="539"/>
        <v>6332</v>
      </c>
      <c r="I6334" s="42">
        <f t="shared" si="541"/>
        <v>657.01136063408183</v>
      </c>
      <c r="O6334" s="43"/>
      <c r="P6334" s="43"/>
      <c r="X6334" s="37">
        <f t="shared" si="537"/>
        <v>6337</v>
      </c>
      <c r="Y6334" s="38">
        <f t="shared" si="540"/>
        <v>657.154</v>
      </c>
    </row>
    <row r="6335" spans="1:25" x14ac:dyDescent="0.2">
      <c r="A6335" s="37">
        <f t="shared" si="538"/>
        <v>6333</v>
      </c>
      <c r="B6335" s="38">
        <v>656.98599999999999</v>
      </c>
      <c r="H6335" s="37">
        <f t="shared" si="539"/>
        <v>6333</v>
      </c>
      <c r="I6335" s="42">
        <f t="shared" si="541"/>
        <v>657.05336856010558</v>
      </c>
      <c r="O6335" s="43"/>
      <c r="P6335" s="43"/>
      <c r="X6335" s="37">
        <f t="shared" si="537"/>
        <v>6338</v>
      </c>
      <c r="Y6335" s="38">
        <f t="shared" si="540"/>
        <v>657.19600000000003</v>
      </c>
    </row>
    <row r="6336" spans="1:25" x14ac:dyDescent="0.2">
      <c r="A6336" s="37">
        <f t="shared" si="538"/>
        <v>6334</v>
      </c>
      <c r="B6336" s="38">
        <v>657.02800000000002</v>
      </c>
      <c r="H6336" s="37">
        <f t="shared" si="539"/>
        <v>6334</v>
      </c>
      <c r="I6336" s="42">
        <f t="shared" si="541"/>
        <v>657.09537648612934</v>
      </c>
      <c r="O6336" s="43"/>
      <c r="P6336" s="43"/>
      <c r="X6336" s="37">
        <f t="shared" si="537"/>
        <v>6339</v>
      </c>
      <c r="Y6336" s="38">
        <f t="shared" si="540"/>
        <v>657.23800000000006</v>
      </c>
    </row>
    <row r="6337" spans="1:25" x14ac:dyDescent="0.2">
      <c r="A6337" s="37">
        <f t="shared" si="538"/>
        <v>6335</v>
      </c>
      <c r="B6337" s="38">
        <v>657.07</v>
      </c>
      <c r="H6337" s="37">
        <f t="shared" si="539"/>
        <v>6335</v>
      </c>
      <c r="I6337" s="42">
        <f t="shared" si="541"/>
        <v>657.13738441215321</v>
      </c>
      <c r="O6337" s="43"/>
      <c r="P6337" s="43"/>
      <c r="X6337" s="37">
        <f t="shared" si="537"/>
        <v>6340</v>
      </c>
      <c r="Y6337" s="38">
        <f t="shared" si="540"/>
        <v>657.28</v>
      </c>
    </row>
    <row r="6338" spans="1:25" x14ac:dyDescent="0.2">
      <c r="A6338" s="37">
        <f t="shared" si="538"/>
        <v>6336</v>
      </c>
      <c r="B6338" s="38">
        <v>657.11199999999997</v>
      </c>
      <c r="H6338" s="37">
        <f t="shared" si="539"/>
        <v>6336</v>
      </c>
      <c r="I6338" s="42">
        <f t="shared" si="541"/>
        <v>657.17939233817697</v>
      </c>
      <c r="O6338" s="43"/>
      <c r="P6338" s="43"/>
      <c r="X6338" s="37">
        <f t="shared" si="537"/>
        <v>6341</v>
      </c>
      <c r="Y6338" s="38">
        <f t="shared" si="540"/>
        <v>657.322</v>
      </c>
    </row>
    <row r="6339" spans="1:25" x14ac:dyDescent="0.2">
      <c r="A6339" s="37">
        <f t="shared" si="538"/>
        <v>6337</v>
      </c>
      <c r="B6339" s="38">
        <v>657.154</v>
      </c>
      <c r="H6339" s="37">
        <f t="shared" si="539"/>
        <v>6337</v>
      </c>
      <c r="I6339" s="42">
        <f t="shared" si="541"/>
        <v>657.22140026420072</v>
      </c>
      <c r="O6339" s="43"/>
      <c r="P6339" s="43"/>
      <c r="X6339" s="37">
        <f t="shared" si="537"/>
        <v>6342</v>
      </c>
      <c r="Y6339" s="38">
        <f t="shared" si="540"/>
        <v>657.36400000000003</v>
      </c>
    </row>
    <row r="6340" spans="1:25" x14ac:dyDescent="0.2">
      <c r="A6340" s="37">
        <f t="shared" si="538"/>
        <v>6338</v>
      </c>
      <c r="B6340" s="38">
        <v>657.19600000000003</v>
      </c>
      <c r="H6340" s="37">
        <f t="shared" si="539"/>
        <v>6338</v>
      </c>
      <c r="I6340" s="42">
        <f t="shared" si="541"/>
        <v>657.26340819022448</v>
      </c>
      <c r="O6340" s="43"/>
      <c r="P6340" s="43"/>
      <c r="X6340" s="37">
        <f t="shared" ref="X6340:X6403" si="542">X6339+1</f>
        <v>6343</v>
      </c>
      <c r="Y6340" s="38">
        <f t="shared" si="540"/>
        <v>657.40599999999995</v>
      </c>
    </row>
    <row r="6341" spans="1:25" x14ac:dyDescent="0.2">
      <c r="A6341" s="37">
        <f t="shared" si="538"/>
        <v>6339</v>
      </c>
      <c r="B6341" s="38">
        <v>657.23800000000006</v>
      </c>
      <c r="H6341" s="37">
        <f t="shared" si="539"/>
        <v>6339</v>
      </c>
      <c r="I6341" s="42">
        <f t="shared" si="541"/>
        <v>657.30541611624824</v>
      </c>
      <c r="O6341" s="43"/>
      <c r="P6341" s="43"/>
      <c r="X6341" s="37">
        <f t="shared" si="542"/>
        <v>6344</v>
      </c>
      <c r="Y6341" s="38">
        <f t="shared" si="540"/>
        <v>657.44799999999998</v>
      </c>
    </row>
    <row r="6342" spans="1:25" x14ac:dyDescent="0.2">
      <c r="A6342" s="37">
        <f t="shared" si="538"/>
        <v>6340</v>
      </c>
      <c r="B6342" s="38">
        <v>657.28</v>
      </c>
      <c r="H6342" s="37">
        <f t="shared" si="539"/>
        <v>6340</v>
      </c>
      <c r="I6342" s="42">
        <f t="shared" si="541"/>
        <v>657.34742404227211</v>
      </c>
      <c r="O6342" s="43"/>
      <c r="P6342" s="43"/>
      <c r="X6342" s="37">
        <f t="shared" si="542"/>
        <v>6345</v>
      </c>
      <c r="Y6342" s="38">
        <f t="shared" si="540"/>
        <v>657.49</v>
      </c>
    </row>
    <row r="6343" spans="1:25" x14ac:dyDescent="0.2">
      <c r="A6343" s="37">
        <f t="shared" si="538"/>
        <v>6341</v>
      </c>
      <c r="B6343" s="38">
        <v>657.322</v>
      </c>
      <c r="H6343" s="37">
        <f t="shared" si="539"/>
        <v>6341</v>
      </c>
      <c r="I6343" s="42">
        <f t="shared" si="541"/>
        <v>657.38943196829587</v>
      </c>
      <c r="O6343" s="43"/>
      <c r="P6343" s="43"/>
      <c r="X6343" s="37">
        <f t="shared" si="542"/>
        <v>6346</v>
      </c>
      <c r="Y6343" s="38">
        <f t="shared" si="540"/>
        <v>657.53200000000004</v>
      </c>
    </row>
    <row r="6344" spans="1:25" x14ac:dyDescent="0.2">
      <c r="A6344" s="37">
        <f t="shared" si="538"/>
        <v>6342</v>
      </c>
      <c r="B6344" s="38">
        <v>657.36400000000003</v>
      </c>
      <c r="H6344" s="37">
        <f t="shared" si="539"/>
        <v>6342</v>
      </c>
      <c r="I6344" s="42">
        <f t="shared" si="541"/>
        <v>657.43143989431962</v>
      </c>
      <c r="O6344" s="43"/>
      <c r="P6344" s="43"/>
      <c r="X6344" s="37">
        <f t="shared" si="542"/>
        <v>6347</v>
      </c>
      <c r="Y6344" s="38">
        <f t="shared" si="540"/>
        <v>657.57399999999996</v>
      </c>
    </row>
    <row r="6345" spans="1:25" x14ac:dyDescent="0.2">
      <c r="A6345" s="37">
        <f t="shared" ref="A6345:A6408" si="543">A6344+1</f>
        <v>6343</v>
      </c>
      <c r="B6345" s="38">
        <v>657.40599999999995</v>
      </c>
      <c r="H6345" s="37">
        <f t="shared" ref="H6345:H6408" si="544">H6344+1</f>
        <v>6343</v>
      </c>
      <c r="I6345" s="42">
        <f t="shared" si="541"/>
        <v>657.47344782034338</v>
      </c>
      <c r="O6345" s="43"/>
      <c r="P6345" s="43"/>
      <c r="X6345" s="37">
        <f t="shared" si="542"/>
        <v>6348</v>
      </c>
      <c r="Y6345" s="38">
        <f t="shared" si="540"/>
        <v>657.61599999999999</v>
      </c>
    </row>
    <row r="6346" spans="1:25" x14ac:dyDescent="0.2">
      <c r="A6346" s="37">
        <f t="shared" si="543"/>
        <v>6344</v>
      </c>
      <c r="B6346" s="38">
        <v>657.44799999999998</v>
      </c>
      <c r="H6346" s="37">
        <f t="shared" si="544"/>
        <v>6344</v>
      </c>
      <c r="I6346" s="42">
        <f t="shared" si="541"/>
        <v>657.51545574636714</v>
      </c>
      <c r="O6346" s="43"/>
      <c r="P6346" s="43"/>
      <c r="X6346" s="37">
        <f t="shared" si="542"/>
        <v>6349</v>
      </c>
      <c r="Y6346" s="38">
        <f t="shared" si="540"/>
        <v>657.65800000000002</v>
      </c>
    </row>
    <row r="6347" spans="1:25" x14ac:dyDescent="0.2">
      <c r="A6347" s="37">
        <f t="shared" si="543"/>
        <v>6345</v>
      </c>
      <c r="B6347" s="38">
        <v>657.49</v>
      </c>
      <c r="H6347" s="37">
        <f t="shared" si="544"/>
        <v>6345</v>
      </c>
      <c r="I6347" s="42">
        <f t="shared" si="541"/>
        <v>657.5574636723909</v>
      </c>
      <c r="O6347" s="43"/>
      <c r="P6347" s="43"/>
      <c r="X6347" s="37">
        <f t="shared" si="542"/>
        <v>6350</v>
      </c>
      <c r="Y6347" s="38">
        <f t="shared" si="540"/>
        <v>657.7</v>
      </c>
    </row>
    <row r="6348" spans="1:25" x14ac:dyDescent="0.2">
      <c r="A6348" s="37">
        <f t="shared" si="543"/>
        <v>6346</v>
      </c>
      <c r="B6348" s="38">
        <v>657.53200000000004</v>
      </c>
      <c r="H6348" s="37">
        <f t="shared" si="544"/>
        <v>6346</v>
      </c>
      <c r="I6348" s="42">
        <f t="shared" si="541"/>
        <v>657.59947159841477</v>
      </c>
      <c r="O6348" s="43"/>
      <c r="P6348" s="43"/>
      <c r="X6348" s="37">
        <f t="shared" si="542"/>
        <v>6351</v>
      </c>
      <c r="Y6348" s="38">
        <f t="shared" si="540"/>
        <v>657.74199999999996</v>
      </c>
    </row>
    <row r="6349" spans="1:25" x14ac:dyDescent="0.2">
      <c r="A6349" s="37">
        <f t="shared" si="543"/>
        <v>6347</v>
      </c>
      <c r="B6349" s="38">
        <v>657.57399999999996</v>
      </c>
      <c r="H6349" s="37">
        <f t="shared" si="544"/>
        <v>6347</v>
      </c>
      <c r="I6349" s="42">
        <f t="shared" si="541"/>
        <v>657.64147952443852</v>
      </c>
      <c r="O6349" s="43"/>
      <c r="P6349" s="43"/>
      <c r="X6349" s="37">
        <f t="shared" si="542"/>
        <v>6352</v>
      </c>
      <c r="Y6349" s="38">
        <f t="shared" si="540"/>
        <v>657.78399999999999</v>
      </c>
    </row>
    <row r="6350" spans="1:25" x14ac:dyDescent="0.2">
      <c r="A6350" s="37">
        <f t="shared" si="543"/>
        <v>6348</v>
      </c>
      <c r="B6350" s="38">
        <v>657.61599999999999</v>
      </c>
      <c r="H6350" s="37">
        <f t="shared" si="544"/>
        <v>6348</v>
      </c>
      <c r="I6350" s="42">
        <f t="shared" si="541"/>
        <v>657.68348745046228</v>
      </c>
      <c r="O6350" s="43"/>
      <c r="P6350" s="43"/>
      <c r="X6350" s="37">
        <f t="shared" si="542"/>
        <v>6353</v>
      </c>
      <c r="Y6350" s="38">
        <f t="shared" si="540"/>
        <v>657.82600000000002</v>
      </c>
    </row>
    <row r="6351" spans="1:25" x14ac:dyDescent="0.2">
      <c r="A6351" s="37">
        <f t="shared" si="543"/>
        <v>6349</v>
      </c>
      <c r="B6351" s="38">
        <v>657.65800000000002</v>
      </c>
      <c r="H6351" s="37">
        <f t="shared" si="544"/>
        <v>6349</v>
      </c>
      <c r="I6351" s="42">
        <f t="shared" si="541"/>
        <v>657.72549537648604</v>
      </c>
      <c r="O6351" s="43"/>
      <c r="P6351" s="43"/>
      <c r="X6351" s="37">
        <f t="shared" si="542"/>
        <v>6354</v>
      </c>
      <c r="Y6351" s="38">
        <f t="shared" si="540"/>
        <v>657.86800000000005</v>
      </c>
    </row>
    <row r="6352" spans="1:25" x14ac:dyDescent="0.2">
      <c r="A6352" s="37">
        <f t="shared" si="543"/>
        <v>6350</v>
      </c>
      <c r="B6352" s="38">
        <v>657.7</v>
      </c>
      <c r="H6352" s="37">
        <f t="shared" si="544"/>
        <v>6350</v>
      </c>
      <c r="I6352" s="42">
        <f t="shared" si="541"/>
        <v>657.76750330250979</v>
      </c>
      <c r="O6352" s="43"/>
      <c r="P6352" s="43"/>
      <c r="X6352" s="37">
        <f t="shared" si="542"/>
        <v>6355</v>
      </c>
      <c r="Y6352" s="38">
        <f t="shared" si="540"/>
        <v>657.91</v>
      </c>
    </row>
    <row r="6353" spans="1:25" x14ac:dyDescent="0.2">
      <c r="A6353" s="37">
        <f t="shared" si="543"/>
        <v>6351</v>
      </c>
      <c r="B6353" s="38">
        <v>657.74199999999996</v>
      </c>
      <c r="H6353" s="37">
        <f t="shared" si="544"/>
        <v>6351</v>
      </c>
      <c r="I6353" s="42">
        <f t="shared" si="541"/>
        <v>657.80951122853367</v>
      </c>
      <c r="O6353" s="43"/>
      <c r="P6353" s="43"/>
      <c r="X6353" s="37">
        <f t="shared" si="542"/>
        <v>6356</v>
      </c>
      <c r="Y6353" s="38">
        <f t="shared" si="540"/>
        <v>657.952</v>
      </c>
    </row>
    <row r="6354" spans="1:25" x14ac:dyDescent="0.2">
      <c r="A6354" s="37">
        <f t="shared" si="543"/>
        <v>6352</v>
      </c>
      <c r="B6354" s="38">
        <v>657.78399999999999</v>
      </c>
      <c r="H6354" s="37">
        <f t="shared" si="544"/>
        <v>6352</v>
      </c>
      <c r="I6354" s="42">
        <f t="shared" si="541"/>
        <v>657.85151915455742</v>
      </c>
      <c r="O6354" s="43"/>
      <c r="P6354" s="43"/>
      <c r="X6354" s="37">
        <f t="shared" si="542"/>
        <v>6357</v>
      </c>
      <c r="Y6354" s="38">
        <f t="shared" si="540"/>
        <v>657.99400000000003</v>
      </c>
    </row>
    <row r="6355" spans="1:25" x14ac:dyDescent="0.2">
      <c r="A6355" s="37">
        <f t="shared" si="543"/>
        <v>6353</v>
      </c>
      <c r="B6355" s="38">
        <v>657.82600000000002</v>
      </c>
      <c r="H6355" s="37">
        <f t="shared" si="544"/>
        <v>6353</v>
      </c>
      <c r="I6355" s="42">
        <f t="shared" si="541"/>
        <v>657.89352708058118</v>
      </c>
      <c r="O6355" s="43"/>
      <c r="P6355" s="43"/>
      <c r="X6355" s="37">
        <f t="shared" si="542"/>
        <v>6358</v>
      </c>
      <c r="Y6355" s="38">
        <f t="shared" si="540"/>
        <v>658.03599999999994</v>
      </c>
    </row>
    <row r="6356" spans="1:25" x14ac:dyDescent="0.2">
      <c r="A6356" s="37">
        <f t="shared" si="543"/>
        <v>6354</v>
      </c>
      <c r="B6356" s="38">
        <v>657.86800000000005</v>
      </c>
      <c r="H6356" s="37">
        <f t="shared" si="544"/>
        <v>6354</v>
      </c>
      <c r="I6356" s="42">
        <f t="shared" si="541"/>
        <v>657.93553500660494</v>
      </c>
      <c r="O6356" s="43"/>
      <c r="P6356" s="43"/>
      <c r="X6356" s="37">
        <f t="shared" si="542"/>
        <v>6359</v>
      </c>
      <c r="Y6356" s="38">
        <f t="shared" si="540"/>
        <v>658.07799999999997</v>
      </c>
    </row>
    <row r="6357" spans="1:25" x14ac:dyDescent="0.2">
      <c r="A6357" s="37">
        <f t="shared" si="543"/>
        <v>6355</v>
      </c>
      <c r="B6357" s="38">
        <v>657.91</v>
      </c>
      <c r="H6357" s="37">
        <f t="shared" si="544"/>
        <v>6355</v>
      </c>
      <c r="I6357" s="42">
        <f t="shared" si="541"/>
        <v>657.97754293262869</v>
      </c>
      <c r="O6357" s="43"/>
      <c r="P6357" s="43"/>
      <c r="X6357" s="37">
        <f t="shared" si="542"/>
        <v>6360</v>
      </c>
      <c r="Y6357" s="38">
        <f t="shared" si="540"/>
        <v>658.12</v>
      </c>
    </row>
    <row r="6358" spans="1:25" x14ac:dyDescent="0.2">
      <c r="A6358" s="37">
        <f t="shared" si="543"/>
        <v>6356</v>
      </c>
      <c r="B6358" s="38">
        <v>657.952</v>
      </c>
      <c r="H6358" s="37">
        <f t="shared" si="544"/>
        <v>6356</v>
      </c>
      <c r="I6358" s="42">
        <f t="shared" si="541"/>
        <v>658.01955085865256</v>
      </c>
      <c r="O6358" s="43"/>
      <c r="P6358" s="43"/>
      <c r="X6358" s="37">
        <f t="shared" si="542"/>
        <v>6361</v>
      </c>
      <c r="Y6358" s="38">
        <f t="shared" si="540"/>
        <v>658.16200000000003</v>
      </c>
    </row>
    <row r="6359" spans="1:25" x14ac:dyDescent="0.2">
      <c r="A6359" s="37">
        <f t="shared" si="543"/>
        <v>6357</v>
      </c>
      <c r="B6359" s="38">
        <v>657.99400000000003</v>
      </c>
      <c r="H6359" s="37">
        <f t="shared" si="544"/>
        <v>6357</v>
      </c>
      <c r="I6359" s="42">
        <f t="shared" si="541"/>
        <v>658.06155878467632</v>
      </c>
      <c r="O6359" s="43"/>
      <c r="P6359" s="43"/>
      <c r="X6359" s="37">
        <f t="shared" si="542"/>
        <v>6362</v>
      </c>
      <c r="Y6359" s="38">
        <f t="shared" si="540"/>
        <v>658.20399999999995</v>
      </c>
    </row>
    <row r="6360" spans="1:25" x14ac:dyDescent="0.2">
      <c r="A6360" s="37">
        <f t="shared" si="543"/>
        <v>6358</v>
      </c>
      <c r="B6360" s="38">
        <v>658.03599999999994</v>
      </c>
      <c r="H6360" s="37">
        <f t="shared" si="544"/>
        <v>6358</v>
      </c>
      <c r="I6360" s="42">
        <f t="shared" si="541"/>
        <v>658.10356671070008</v>
      </c>
      <c r="O6360" s="43"/>
      <c r="P6360" s="43"/>
      <c r="X6360" s="37">
        <f t="shared" si="542"/>
        <v>6363</v>
      </c>
      <c r="Y6360" s="38">
        <f t="shared" si="540"/>
        <v>658.24599999999998</v>
      </c>
    </row>
    <row r="6361" spans="1:25" x14ac:dyDescent="0.2">
      <c r="A6361" s="37">
        <f t="shared" si="543"/>
        <v>6359</v>
      </c>
      <c r="B6361" s="38">
        <v>658.07799999999997</v>
      </c>
      <c r="H6361" s="37">
        <f t="shared" si="544"/>
        <v>6359</v>
      </c>
      <c r="I6361" s="42">
        <f t="shared" si="541"/>
        <v>658.14557463672384</v>
      </c>
      <c r="O6361" s="43"/>
      <c r="P6361" s="43"/>
      <c r="X6361" s="37">
        <f t="shared" si="542"/>
        <v>6364</v>
      </c>
      <c r="Y6361" s="38">
        <f t="shared" si="540"/>
        <v>658.28800000000001</v>
      </c>
    </row>
    <row r="6362" spans="1:25" x14ac:dyDescent="0.2">
      <c r="A6362" s="37">
        <f t="shared" si="543"/>
        <v>6360</v>
      </c>
      <c r="B6362" s="38">
        <v>658.12</v>
      </c>
      <c r="H6362" s="37">
        <f t="shared" si="544"/>
        <v>6360</v>
      </c>
      <c r="I6362" s="42">
        <f t="shared" si="541"/>
        <v>658.18758256274759</v>
      </c>
      <c r="O6362" s="43"/>
      <c r="P6362" s="43"/>
      <c r="X6362" s="37">
        <f t="shared" si="542"/>
        <v>6365</v>
      </c>
      <c r="Y6362" s="38">
        <f t="shared" si="540"/>
        <v>658.33</v>
      </c>
    </row>
    <row r="6363" spans="1:25" x14ac:dyDescent="0.2">
      <c r="A6363" s="37">
        <f t="shared" si="543"/>
        <v>6361</v>
      </c>
      <c r="B6363" s="38">
        <v>658.16200000000003</v>
      </c>
      <c r="H6363" s="37">
        <f t="shared" si="544"/>
        <v>6361</v>
      </c>
      <c r="I6363" s="42">
        <f t="shared" si="541"/>
        <v>658.22959048877135</v>
      </c>
      <c r="O6363" s="43"/>
      <c r="P6363" s="43"/>
      <c r="X6363" s="37">
        <f t="shared" si="542"/>
        <v>6366</v>
      </c>
      <c r="Y6363" s="38">
        <f t="shared" si="540"/>
        <v>658.37199999999996</v>
      </c>
    </row>
    <row r="6364" spans="1:25" x14ac:dyDescent="0.2">
      <c r="A6364" s="37">
        <f t="shared" si="543"/>
        <v>6362</v>
      </c>
      <c r="B6364" s="38">
        <v>658.20399999999995</v>
      </c>
      <c r="H6364" s="37">
        <f t="shared" si="544"/>
        <v>6362</v>
      </c>
      <c r="I6364" s="42">
        <f t="shared" si="541"/>
        <v>658.27159841479522</v>
      </c>
      <c r="O6364" s="43"/>
      <c r="P6364" s="43"/>
      <c r="X6364" s="37">
        <f t="shared" si="542"/>
        <v>6367</v>
      </c>
      <c r="Y6364" s="38">
        <f t="shared" si="540"/>
        <v>658.41399999999999</v>
      </c>
    </row>
    <row r="6365" spans="1:25" x14ac:dyDescent="0.2">
      <c r="A6365" s="37">
        <f t="shared" si="543"/>
        <v>6363</v>
      </c>
      <c r="B6365" s="38">
        <v>658.24599999999998</v>
      </c>
      <c r="H6365" s="37">
        <f t="shared" si="544"/>
        <v>6363</v>
      </c>
      <c r="I6365" s="42">
        <f t="shared" si="541"/>
        <v>658.31360634081898</v>
      </c>
      <c r="O6365" s="43"/>
      <c r="P6365" s="43"/>
      <c r="X6365" s="37">
        <f t="shared" si="542"/>
        <v>6368</v>
      </c>
      <c r="Y6365" s="38">
        <f t="shared" si="540"/>
        <v>658.45600000000002</v>
      </c>
    </row>
    <row r="6366" spans="1:25" x14ac:dyDescent="0.2">
      <c r="A6366" s="37">
        <f t="shared" si="543"/>
        <v>6364</v>
      </c>
      <c r="B6366" s="38">
        <v>658.28800000000001</v>
      </c>
      <c r="H6366" s="37">
        <f t="shared" si="544"/>
        <v>6364</v>
      </c>
      <c r="I6366" s="42">
        <f t="shared" si="541"/>
        <v>658.35561426684274</v>
      </c>
      <c r="O6366" s="43"/>
      <c r="P6366" s="43"/>
      <c r="X6366" s="37">
        <f t="shared" si="542"/>
        <v>6369</v>
      </c>
      <c r="Y6366" s="38">
        <f t="shared" si="540"/>
        <v>658.49800000000005</v>
      </c>
    </row>
    <row r="6367" spans="1:25" x14ac:dyDescent="0.2">
      <c r="A6367" s="37">
        <f t="shared" si="543"/>
        <v>6365</v>
      </c>
      <c r="B6367" s="38">
        <v>658.33</v>
      </c>
      <c r="H6367" s="37">
        <f t="shared" si="544"/>
        <v>6365</v>
      </c>
      <c r="I6367" s="42">
        <f t="shared" si="541"/>
        <v>658.39762219286649</v>
      </c>
      <c r="O6367" s="43"/>
      <c r="P6367" s="43"/>
      <c r="X6367" s="37">
        <f t="shared" si="542"/>
        <v>6370</v>
      </c>
      <c r="Y6367" s="38">
        <f t="shared" si="540"/>
        <v>658.54</v>
      </c>
    </row>
    <row r="6368" spans="1:25" x14ac:dyDescent="0.2">
      <c r="A6368" s="37">
        <f t="shared" si="543"/>
        <v>6366</v>
      </c>
      <c r="B6368" s="38">
        <v>658.37199999999996</v>
      </c>
      <c r="H6368" s="37">
        <f t="shared" si="544"/>
        <v>6366</v>
      </c>
      <c r="I6368" s="42">
        <f t="shared" si="541"/>
        <v>658.43963011889025</v>
      </c>
      <c r="O6368" s="43"/>
      <c r="P6368" s="43"/>
      <c r="X6368" s="37">
        <f t="shared" si="542"/>
        <v>6371</v>
      </c>
      <c r="Y6368" s="38">
        <f t="shared" si="540"/>
        <v>658.58199999999999</v>
      </c>
    </row>
    <row r="6369" spans="1:25" x14ac:dyDescent="0.2">
      <c r="A6369" s="37">
        <f t="shared" si="543"/>
        <v>6367</v>
      </c>
      <c r="B6369" s="38">
        <v>658.41399999999999</v>
      </c>
      <c r="H6369" s="37">
        <f t="shared" si="544"/>
        <v>6367</v>
      </c>
      <c r="I6369" s="42">
        <f t="shared" si="541"/>
        <v>658.48163804491412</v>
      </c>
      <c r="O6369" s="43"/>
      <c r="P6369" s="43"/>
      <c r="X6369" s="37">
        <f t="shared" si="542"/>
        <v>6372</v>
      </c>
      <c r="Y6369" s="38">
        <f t="shared" si="540"/>
        <v>658.62400000000002</v>
      </c>
    </row>
    <row r="6370" spans="1:25" x14ac:dyDescent="0.2">
      <c r="A6370" s="37">
        <f t="shared" si="543"/>
        <v>6368</v>
      </c>
      <c r="B6370" s="38">
        <v>658.45600000000002</v>
      </c>
      <c r="H6370" s="37">
        <f t="shared" si="544"/>
        <v>6368</v>
      </c>
      <c r="I6370" s="42">
        <f t="shared" si="541"/>
        <v>658.52364597093788</v>
      </c>
      <c r="O6370" s="43"/>
      <c r="P6370" s="43"/>
      <c r="X6370" s="37">
        <f t="shared" si="542"/>
        <v>6373</v>
      </c>
      <c r="Y6370" s="38">
        <f t="shared" si="540"/>
        <v>658.66600000000005</v>
      </c>
    </row>
    <row r="6371" spans="1:25" x14ac:dyDescent="0.2">
      <c r="A6371" s="37">
        <f t="shared" si="543"/>
        <v>6369</v>
      </c>
      <c r="B6371" s="38">
        <v>658.49800000000005</v>
      </c>
      <c r="H6371" s="37">
        <f t="shared" si="544"/>
        <v>6369</v>
      </c>
      <c r="I6371" s="42">
        <f t="shared" si="541"/>
        <v>658.56565389696163</v>
      </c>
      <c r="O6371" s="43"/>
      <c r="P6371" s="43"/>
      <c r="X6371" s="37">
        <f t="shared" si="542"/>
        <v>6374</v>
      </c>
      <c r="Y6371" s="38">
        <f t="shared" si="540"/>
        <v>658.70799999999997</v>
      </c>
    </row>
    <row r="6372" spans="1:25" x14ac:dyDescent="0.2">
      <c r="A6372" s="37">
        <f t="shared" si="543"/>
        <v>6370</v>
      </c>
      <c r="B6372" s="38">
        <v>658.54</v>
      </c>
      <c r="H6372" s="37">
        <f t="shared" si="544"/>
        <v>6370</v>
      </c>
      <c r="I6372" s="42">
        <f t="shared" si="541"/>
        <v>658.60766182298539</v>
      </c>
      <c r="O6372" s="43"/>
      <c r="P6372" s="43"/>
      <c r="X6372" s="37">
        <f t="shared" si="542"/>
        <v>6375</v>
      </c>
      <c r="Y6372" s="38">
        <f t="shared" si="540"/>
        <v>658.75</v>
      </c>
    </row>
    <row r="6373" spans="1:25" x14ac:dyDescent="0.2">
      <c r="A6373" s="37">
        <f t="shared" si="543"/>
        <v>6371</v>
      </c>
      <c r="B6373" s="38">
        <v>658.58199999999999</v>
      </c>
      <c r="H6373" s="37">
        <f t="shared" si="544"/>
        <v>6371</v>
      </c>
      <c r="I6373" s="42">
        <f t="shared" si="541"/>
        <v>658.64966974900915</v>
      </c>
      <c r="O6373" s="43"/>
      <c r="P6373" s="43"/>
      <c r="X6373" s="37">
        <f t="shared" si="542"/>
        <v>6376</v>
      </c>
      <c r="Y6373" s="38">
        <f t="shared" si="540"/>
        <v>658.79200000000003</v>
      </c>
    </row>
    <row r="6374" spans="1:25" x14ac:dyDescent="0.2">
      <c r="A6374" s="37">
        <f t="shared" si="543"/>
        <v>6372</v>
      </c>
      <c r="B6374" s="38">
        <v>658.62400000000002</v>
      </c>
      <c r="H6374" s="37">
        <f t="shared" si="544"/>
        <v>6372</v>
      </c>
      <c r="I6374" s="42">
        <f t="shared" si="541"/>
        <v>658.69167767503291</v>
      </c>
      <c r="O6374" s="43"/>
      <c r="P6374" s="43"/>
      <c r="X6374" s="37">
        <f t="shared" si="542"/>
        <v>6377</v>
      </c>
      <c r="Y6374" s="38">
        <f t="shared" si="540"/>
        <v>658.83399999999995</v>
      </c>
    </row>
    <row r="6375" spans="1:25" x14ac:dyDescent="0.2">
      <c r="A6375" s="37">
        <f t="shared" si="543"/>
        <v>6373</v>
      </c>
      <c r="B6375" s="38">
        <v>658.66600000000005</v>
      </c>
      <c r="H6375" s="37">
        <f t="shared" si="544"/>
        <v>6373</v>
      </c>
      <c r="I6375" s="42">
        <f t="shared" si="541"/>
        <v>658.73368560105678</v>
      </c>
      <c r="O6375" s="43"/>
      <c r="P6375" s="43"/>
      <c r="X6375" s="37">
        <f t="shared" si="542"/>
        <v>6378</v>
      </c>
      <c r="Y6375" s="38">
        <f t="shared" si="540"/>
        <v>658.87599999999998</v>
      </c>
    </row>
    <row r="6376" spans="1:25" x14ac:dyDescent="0.2">
      <c r="A6376" s="37">
        <f t="shared" si="543"/>
        <v>6374</v>
      </c>
      <c r="B6376" s="38">
        <v>658.70799999999997</v>
      </c>
      <c r="H6376" s="37">
        <f t="shared" si="544"/>
        <v>6374</v>
      </c>
      <c r="I6376" s="42">
        <f t="shared" si="541"/>
        <v>658.77569352708053</v>
      </c>
      <c r="O6376" s="43"/>
      <c r="P6376" s="43"/>
      <c r="X6376" s="37">
        <f t="shared" si="542"/>
        <v>6379</v>
      </c>
      <c r="Y6376" s="38">
        <f t="shared" si="540"/>
        <v>658.91800000000001</v>
      </c>
    </row>
    <row r="6377" spans="1:25" x14ac:dyDescent="0.2">
      <c r="A6377" s="37">
        <f t="shared" si="543"/>
        <v>6375</v>
      </c>
      <c r="B6377" s="38">
        <v>658.75</v>
      </c>
      <c r="H6377" s="37">
        <f t="shared" si="544"/>
        <v>6375</v>
      </c>
      <c r="I6377" s="42">
        <f t="shared" si="541"/>
        <v>658.81770145310429</v>
      </c>
      <c r="O6377" s="43"/>
      <c r="P6377" s="43"/>
      <c r="X6377" s="37">
        <f t="shared" si="542"/>
        <v>6380</v>
      </c>
      <c r="Y6377" s="38">
        <f t="shared" si="540"/>
        <v>658.96</v>
      </c>
    </row>
    <row r="6378" spans="1:25" x14ac:dyDescent="0.2">
      <c r="A6378" s="37">
        <f t="shared" si="543"/>
        <v>6376</v>
      </c>
      <c r="B6378" s="38">
        <v>658.79200000000003</v>
      </c>
      <c r="H6378" s="37">
        <f t="shared" si="544"/>
        <v>6376</v>
      </c>
      <c r="I6378" s="42">
        <f t="shared" si="541"/>
        <v>658.85970937912805</v>
      </c>
      <c r="O6378" s="43"/>
      <c r="P6378" s="43"/>
      <c r="X6378" s="37">
        <f t="shared" si="542"/>
        <v>6381</v>
      </c>
      <c r="Y6378" s="38">
        <f t="shared" si="540"/>
        <v>659.00199999999995</v>
      </c>
    </row>
    <row r="6379" spans="1:25" x14ac:dyDescent="0.2">
      <c r="A6379" s="37">
        <f t="shared" si="543"/>
        <v>6377</v>
      </c>
      <c r="B6379" s="38">
        <v>658.83399999999995</v>
      </c>
      <c r="H6379" s="37">
        <f t="shared" si="544"/>
        <v>6377</v>
      </c>
      <c r="I6379" s="42">
        <f t="shared" si="541"/>
        <v>658.90171730515181</v>
      </c>
      <c r="O6379" s="43"/>
      <c r="P6379" s="43"/>
      <c r="X6379" s="37">
        <f t="shared" si="542"/>
        <v>6382</v>
      </c>
      <c r="Y6379" s="38">
        <f t="shared" si="540"/>
        <v>659.04399999999998</v>
      </c>
    </row>
    <row r="6380" spans="1:25" x14ac:dyDescent="0.2">
      <c r="A6380" s="37">
        <f t="shared" si="543"/>
        <v>6378</v>
      </c>
      <c r="B6380" s="38">
        <v>658.87599999999998</v>
      </c>
      <c r="H6380" s="37">
        <f t="shared" si="544"/>
        <v>6378</v>
      </c>
      <c r="I6380" s="42">
        <f t="shared" si="541"/>
        <v>658.94372523117568</v>
      </c>
      <c r="O6380" s="43"/>
      <c r="P6380" s="43"/>
      <c r="X6380" s="37">
        <f t="shared" si="542"/>
        <v>6383</v>
      </c>
      <c r="Y6380" s="38">
        <f t="shared" si="540"/>
        <v>659.08600000000001</v>
      </c>
    </row>
    <row r="6381" spans="1:25" x14ac:dyDescent="0.2">
      <c r="A6381" s="37">
        <f t="shared" si="543"/>
        <v>6379</v>
      </c>
      <c r="B6381" s="38">
        <v>658.91800000000001</v>
      </c>
      <c r="H6381" s="37">
        <f t="shared" si="544"/>
        <v>6379</v>
      </c>
      <c r="I6381" s="42">
        <f t="shared" si="541"/>
        <v>658.98573315719943</v>
      </c>
      <c r="O6381" s="43"/>
      <c r="P6381" s="43"/>
      <c r="X6381" s="37">
        <f t="shared" si="542"/>
        <v>6384</v>
      </c>
      <c r="Y6381" s="38">
        <f t="shared" si="540"/>
        <v>659.12800000000004</v>
      </c>
    </row>
    <row r="6382" spans="1:25" x14ac:dyDescent="0.2">
      <c r="A6382" s="37">
        <f t="shared" si="543"/>
        <v>6380</v>
      </c>
      <c r="B6382" s="38">
        <v>658.96</v>
      </c>
      <c r="H6382" s="37">
        <f t="shared" si="544"/>
        <v>6380</v>
      </c>
      <c r="I6382" s="42">
        <f t="shared" si="541"/>
        <v>659.02774108322319</v>
      </c>
      <c r="O6382" s="43"/>
      <c r="P6382" s="43"/>
      <c r="X6382" s="37">
        <f t="shared" si="542"/>
        <v>6385</v>
      </c>
      <c r="Y6382" s="38">
        <f t="shared" ref="Y6382:Y6445" si="545">SUM(Y$5997+((Y$6997-Y$5997)*((X6382-X$5997)/(X$6997-X$5997))))</f>
        <v>659.17</v>
      </c>
    </row>
    <row r="6383" spans="1:25" x14ac:dyDescent="0.2">
      <c r="A6383" s="37">
        <f t="shared" si="543"/>
        <v>6381</v>
      </c>
      <c r="B6383" s="38">
        <v>659.00199999999995</v>
      </c>
      <c r="H6383" s="37">
        <f t="shared" si="544"/>
        <v>6381</v>
      </c>
      <c r="I6383" s="42">
        <f t="shared" si="541"/>
        <v>659.06974900924695</v>
      </c>
      <c r="O6383" s="43"/>
      <c r="P6383" s="43"/>
      <c r="X6383" s="37">
        <f t="shared" si="542"/>
        <v>6386</v>
      </c>
      <c r="Y6383" s="38">
        <f t="shared" si="545"/>
        <v>659.21199999999999</v>
      </c>
    </row>
    <row r="6384" spans="1:25" x14ac:dyDescent="0.2">
      <c r="A6384" s="37">
        <f t="shared" si="543"/>
        <v>6382</v>
      </c>
      <c r="B6384" s="38">
        <v>659.04399999999998</v>
      </c>
      <c r="H6384" s="37">
        <f t="shared" si="544"/>
        <v>6382</v>
      </c>
      <c r="I6384" s="42">
        <f t="shared" si="541"/>
        <v>659.11175693527071</v>
      </c>
      <c r="O6384" s="43"/>
      <c r="P6384" s="43"/>
      <c r="X6384" s="37">
        <f t="shared" si="542"/>
        <v>6387</v>
      </c>
      <c r="Y6384" s="38">
        <f t="shared" si="545"/>
        <v>659.25400000000002</v>
      </c>
    </row>
    <row r="6385" spans="1:25" x14ac:dyDescent="0.2">
      <c r="A6385" s="37">
        <f t="shared" si="543"/>
        <v>6383</v>
      </c>
      <c r="B6385" s="38">
        <v>659.08600000000001</v>
      </c>
      <c r="H6385" s="37">
        <f t="shared" si="544"/>
        <v>6383</v>
      </c>
      <c r="I6385" s="42">
        <f t="shared" si="541"/>
        <v>659.15376486129446</v>
      </c>
      <c r="O6385" s="43"/>
      <c r="P6385" s="43"/>
      <c r="X6385" s="37">
        <f t="shared" si="542"/>
        <v>6388</v>
      </c>
      <c r="Y6385" s="38">
        <f t="shared" si="545"/>
        <v>659.29600000000005</v>
      </c>
    </row>
    <row r="6386" spans="1:25" x14ac:dyDescent="0.2">
      <c r="A6386" s="37">
        <f t="shared" si="543"/>
        <v>6384</v>
      </c>
      <c r="B6386" s="38">
        <v>659.12800000000004</v>
      </c>
      <c r="H6386" s="37">
        <f t="shared" si="544"/>
        <v>6384</v>
      </c>
      <c r="I6386" s="42">
        <f t="shared" si="541"/>
        <v>659.19577278731833</v>
      </c>
      <c r="O6386" s="43"/>
      <c r="P6386" s="43"/>
      <c r="X6386" s="37">
        <f t="shared" si="542"/>
        <v>6389</v>
      </c>
      <c r="Y6386" s="38">
        <f t="shared" si="545"/>
        <v>659.33799999999997</v>
      </c>
    </row>
    <row r="6387" spans="1:25" x14ac:dyDescent="0.2">
      <c r="A6387" s="37">
        <f t="shared" si="543"/>
        <v>6385</v>
      </c>
      <c r="B6387" s="38">
        <v>659.17</v>
      </c>
      <c r="H6387" s="37">
        <f t="shared" si="544"/>
        <v>6385</v>
      </c>
      <c r="I6387" s="42">
        <f t="shared" si="541"/>
        <v>659.23778071334209</v>
      </c>
      <c r="O6387" s="43"/>
      <c r="P6387" s="43"/>
      <c r="X6387" s="37">
        <f t="shared" si="542"/>
        <v>6390</v>
      </c>
      <c r="Y6387" s="38">
        <f t="shared" si="545"/>
        <v>659.38</v>
      </c>
    </row>
    <row r="6388" spans="1:25" x14ac:dyDescent="0.2">
      <c r="A6388" s="37">
        <f t="shared" si="543"/>
        <v>6386</v>
      </c>
      <c r="B6388" s="38">
        <v>659.21199999999999</v>
      </c>
      <c r="H6388" s="37">
        <f t="shared" si="544"/>
        <v>6386</v>
      </c>
      <c r="I6388" s="42">
        <f t="shared" ref="I6388:I6451" si="546">SUM($F$50+(($F$51-$F$50)*((H6388-$E$50)/($E$51-$E$50))))</f>
        <v>659.27978863936585</v>
      </c>
      <c r="O6388" s="43"/>
      <c r="P6388" s="43"/>
      <c r="X6388" s="37">
        <f t="shared" si="542"/>
        <v>6391</v>
      </c>
      <c r="Y6388" s="38">
        <f t="shared" si="545"/>
        <v>659.42200000000003</v>
      </c>
    </row>
    <row r="6389" spans="1:25" x14ac:dyDescent="0.2">
      <c r="A6389" s="37">
        <f t="shared" si="543"/>
        <v>6387</v>
      </c>
      <c r="B6389" s="38">
        <v>659.25400000000002</v>
      </c>
      <c r="H6389" s="37">
        <f t="shared" si="544"/>
        <v>6387</v>
      </c>
      <c r="I6389" s="42">
        <f t="shared" si="546"/>
        <v>659.3217965653896</v>
      </c>
      <c r="O6389" s="43"/>
      <c r="P6389" s="43"/>
      <c r="X6389" s="37">
        <f t="shared" si="542"/>
        <v>6392</v>
      </c>
      <c r="Y6389" s="38">
        <f t="shared" si="545"/>
        <v>659.46400000000006</v>
      </c>
    </row>
    <row r="6390" spans="1:25" x14ac:dyDescent="0.2">
      <c r="A6390" s="37">
        <f t="shared" si="543"/>
        <v>6388</v>
      </c>
      <c r="B6390" s="38">
        <v>659.29600000000005</v>
      </c>
      <c r="H6390" s="37">
        <f t="shared" si="544"/>
        <v>6388</v>
      </c>
      <c r="I6390" s="42">
        <f t="shared" si="546"/>
        <v>659.36380449141336</v>
      </c>
      <c r="O6390" s="43"/>
      <c r="P6390" s="43"/>
      <c r="X6390" s="37">
        <f t="shared" si="542"/>
        <v>6393</v>
      </c>
      <c r="Y6390" s="38">
        <f t="shared" si="545"/>
        <v>659.50599999999997</v>
      </c>
    </row>
    <row r="6391" spans="1:25" x14ac:dyDescent="0.2">
      <c r="A6391" s="37">
        <f t="shared" si="543"/>
        <v>6389</v>
      </c>
      <c r="B6391" s="38">
        <v>659.33799999999997</v>
      </c>
      <c r="H6391" s="37">
        <f t="shared" si="544"/>
        <v>6389</v>
      </c>
      <c r="I6391" s="42">
        <f t="shared" si="546"/>
        <v>659.40581241743723</v>
      </c>
      <c r="O6391" s="43"/>
      <c r="P6391" s="43"/>
      <c r="X6391" s="37">
        <f t="shared" si="542"/>
        <v>6394</v>
      </c>
      <c r="Y6391" s="38">
        <f t="shared" si="545"/>
        <v>659.548</v>
      </c>
    </row>
    <row r="6392" spans="1:25" x14ac:dyDescent="0.2">
      <c r="A6392" s="37">
        <f t="shared" si="543"/>
        <v>6390</v>
      </c>
      <c r="B6392" s="38">
        <v>659.38</v>
      </c>
      <c r="H6392" s="37">
        <f t="shared" si="544"/>
        <v>6390</v>
      </c>
      <c r="I6392" s="42">
        <f t="shared" si="546"/>
        <v>659.44782034346099</v>
      </c>
      <c r="O6392" s="43"/>
      <c r="P6392" s="43"/>
      <c r="X6392" s="37">
        <f t="shared" si="542"/>
        <v>6395</v>
      </c>
      <c r="Y6392" s="38">
        <f t="shared" si="545"/>
        <v>659.59</v>
      </c>
    </row>
    <row r="6393" spans="1:25" x14ac:dyDescent="0.2">
      <c r="A6393" s="37">
        <f t="shared" si="543"/>
        <v>6391</v>
      </c>
      <c r="B6393" s="38">
        <v>659.42200000000003</v>
      </c>
      <c r="H6393" s="37">
        <f t="shared" si="544"/>
        <v>6391</v>
      </c>
      <c r="I6393" s="42">
        <f t="shared" si="546"/>
        <v>659.48982826948475</v>
      </c>
      <c r="O6393" s="43"/>
      <c r="P6393" s="43"/>
      <c r="X6393" s="37">
        <f t="shared" si="542"/>
        <v>6396</v>
      </c>
      <c r="Y6393" s="38">
        <f t="shared" si="545"/>
        <v>659.63199999999995</v>
      </c>
    </row>
    <row r="6394" spans="1:25" x14ac:dyDescent="0.2">
      <c r="A6394" s="37">
        <f t="shared" si="543"/>
        <v>6392</v>
      </c>
      <c r="B6394" s="38">
        <v>659.46400000000006</v>
      </c>
      <c r="H6394" s="37">
        <f t="shared" si="544"/>
        <v>6392</v>
      </c>
      <c r="I6394" s="42">
        <f t="shared" si="546"/>
        <v>659.5318361955085</v>
      </c>
      <c r="O6394" s="43"/>
      <c r="P6394" s="43"/>
      <c r="X6394" s="37">
        <f t="shared" si="542"/>
        <v>6397</v>
      </c>
      <c r="Y6394" s="38">
        <f t="shared" si="545"/>
        <v>659.67399999999998</v>
      </c>
    </row>
    <row r="6395" spans="1:25" x14ac:dyDescent="0.2">
      <c r="A6395" s="37">
        <f t="shared" si="543"/>
        <v>6393</v>
      </c>
      <c r="B6395" s="38">
        <v>659.50599999999997</v>
      </c>
      <c r="H6395" s="37">
        <f t="shared" si="544"/>
        <v>6393</v>
      </c>
      <c r="I6395" s="42">
        <f t="shared" si="546"/>
        <v>659.57384412153226</v>
      </c>
      <c r="O6395" s="43"/>
      <c r="P6395" s="43"/>
      <c r="X6395" s="37">
        <f t="shared" si="542"/>
        <v>6398</v>
      </c>
      <c r="Y6395" s="38">
        <f t="shared" si="545"/>
        <v>659.71600000000001</v>
      </c>
    </row>
    <row r="6396" spans="1:25" x14ac:dyDescent="0.2">
      <c r="A6396" s="37">
        <f t="shared" si="543"/>
        <v>6394</v>
      </c>
      <c r="B6396" s="38">
        <v>659.548</v>
      </c>
      <c r="H6396" s="37">
        <f t="shared" si="544"/>
        <v>6394</v>
      </c>
      <c r="I6396" s="42">
        <f t="shared" si="546"/>
        <v>659.61585204755602</v>
      </c>
      <c r="O6396" s="43"/>
      <c r="P6396" s="43"/>
      <c r="X6396" s="37">
        <f t="shared" si="542"/>
        <v>6399</v>
      </c>
      <c r="Y6396" s="38">
        <f t="shared" si="545"/>
        <v>659.75800000000004</v>
      </c>
    </row>
    <row r="6397" spans="1:25" x14ac:dyDescent="0.2">
      <c r="A6397" s="37">
        <f t="shared" si="543"/>
        <v>6395</v>
      </c>
      <c r="B6397" s="38">
        <v>659.59</v>
      </c>
      <c r="H6397" s="37">
        <f t="shared" si="544"/>
        <v>6395</v>
      </c>
      <c r="I6397" s="42">
        <f t="shared" si="546"/>
        <v>659.65785997357989</v>
      </c>
      <c r="O6397" s="43"/>
      <c r="P6397" s="43"/>
      <c r="X6397" s="37">
        <f t="shared" si="542"/>
        <v>6400</v>
      </c>
      <c r="Y6397" s="38">
        <f t="shared" si="545"/>
        <v>659.8</v>
      </c>
    </row>
    <row r="6398" spans="1:25" x14ac:dyDescent="0.2">
      <c r="A6398" s="37">
        <f t="shared" si="543"/>
        <v>6396</v>
      </c>
      <c r="B6398" s="38">
        <v>659.63199999999995</v>
      </c>
      <c r="H6398" s="37">
        <f t="shared" si="544"/>
        <v>6396</v>
      </c>
      <c r="I6398" s="42">
        <f t="shared" si="546"/>
        <v>659.69986789960365</v>
      </c>
      <c r="O6398" s="43"/>
      <c r="P6398" s="43"/>
      <c r="X6398" s="37">
        <f t="shared" si="542"/>
        <v>6401</v>
      </c>
      <c r="Y6398" s="38">
        <f t="shared" si="545"/>
        <v>659.84199999999998</v>
      </c>
    </row>
    <row r="6399" spans="1:25" x14ac:dyDescent="0.2">
      <c r="A6399" s="37">
        <f t="shared" si="543"/>
        <v>6397</v>
      </c>
      <c r="B6399" s="38">
        <v>659.67399999999998</v>
      </c>
      <c r="H6399" s="37">
        <f t="shared" si="544"/>
        <v>6397</v>
      </c>
      <c r="I6399" s="42">
        <f t="shared" si="546"/>
        <v>659.7418758256274</v>
      </c>
      <c r="O6399" s="43"/>
      <c r="P6399" s="43"/>
      <c r="X6399" s="37">
        <f t="shared" si="542"/>
        <v>6402</v>
      </c>
      <c r="Y6399" s="38">
        <f t="shared" si="545"/>
        <v>659.88400000000001</v>
      </c>
    </row>
    <row r="6400" spans="1:25" x14ac:dyDescent="0.2">
      <c r="A6400" s="37">
        <f t="shared" si="543"/>
        <v>6398</v>
      </c>
      <c r="B6400" s="38">
        <v>659.71600000000001</v>
      </c>
      <c r="H6400" s="37">
        <f t="shared" si="544"/>
        <v>6398</v>
      </c>
      <c r="I6400" s="42">
        <f t="shared" si="546"/>
        <v>659.78388375165116</v>
      </c>
      <c r="O6400" s="43"/>
      <c r="P6400" s="43"/>
      <c r="X6400" s="37">
        <f t="shared" si="542"/>
        <v>6403</v>
      </c>
      <c r="Y6400" s="38">
        <f t="shared" si="545"/>
        <v>659.92600000000004</v>
      </c>
    </row>
    <row r="6401" spans="1:25" x14ac:dyDescent="0.2">
      <c r="A6401" s="37">
        <f t="shared" si="543"/>
        <v>6399</v>
      </c>
      <c r="B6401" s="38">
        <v>659.75800000000004</v>
      </c>
      <c r="H6401" s="37">
        <f t="shared" si="544"/>
        <v>6399</v>
      </c>
      <c r="I6401" s="42">
        <f t="shared" si="546"/>
        <v>659.82589167767492</v>
      </c>
      <c r="O6401" s="43"/>
      <c r="P6401" s="43"/>
      <c r="X6401" s="37">
        <f t="shared" si="542"/>
        <v>6404</v>
      </c>
      <c r="Y6401" s="38">
        <f t="shared" si="545"/>
        <v>659.96799999999996</v>
      </c>
    </row>
    <row r="6402" spans="1:25" x14ac:dyDescent="0.2">
      <c r="A6402" s="37">
        <f t="shared" si="543"/>
        <v>6400</v>
      </c>
      <c r="B6402" s="38">
        <v>659.8</v>
      </c>
      <c r="H6402" s="37">
        <f t="shared" si="544"/>
        <v>6400</v>
      </c>
      <c r="I6402" s="42">
        <f t="shared" si="546"/>
        <v>659.86789960369879</v>
      </c>
      <c r="O6402" s="43"/>
      <c r="P6402" s="43"/>
      <c r="X6402" s="37">
        <f t="shared" si="542"/>
        <v>6405</v>
      </c>
      <c r="Y6402" s="38">
        <f t="shared" si="545"/>
        <v>660.01</v>
      </c>
    </row>
    <row r="6403" spans="1:25" x14ac:dyDescent="0.2">
      <c r="A6403" s="37">
        <f t="shared" si="543"/>
        <v>6401</v>
      </c>
      <c r="B6403" s="38">
        <v>659.84199999999998</v>
      </c>
      <c r="H6403" s="37">
        <f t="shared" si="544"/>
        <v>6401</v>
      </c>
      <c r="I6403" s="42">
        <f t="shared" si="546"/>
        <v>659.90990752972255</v>
      </c>
      <c r="O6403" s="43"/>
      <c r="P6403" s="43"/>
      <c r="X6403" s="37">
        <f t="shared" si="542"/>
        <v>6406</v>
      </c>
      <c r="Y6403" s="38">
        <f t="shared" si="545"/>
        <v>660.05200000000002</v>
      </c>
    </row>
    <row r="6404" spans="1:25" x14ac:dyDescent="0.2">
      <c r="A6404" s="37">
        <f t="shared" si="543"/>
        <v>6402</v>
      </c>
      <c r="B6404" s="38">
        <v>659.88400000000001</v>
      </c>
      <c r="H6404" s="37">
        <f t="shared" si="544"/>
        <v>6402</v>
      </c>
      <c r="I6404" s="42">
        <f t="shared" si="546"/>
        <v>659.9519154557463</v>
      </c>
      <c r="O6404" s="43"/>
      <c r="P6404" s="43"/>
      <c r="X6404" s="37">
        <f t="shared" ref="X6404:X6467" si="547">X6403+1</f>
        <v>6407</v>
      </c>
      <c r="Y6404" s="38">
        <f t="shared" si="545"/>
        <v>660.09400000000005</v>
      </c>
    </row>
    <row r="6405" spans="1:25" x14ac:dyDescent="0.2">
      <c r="A6405" s="37">
        <f t="shared" si="543"/>
        <v>6403</v>
      </c>
      <c r="B6405" s="38">
        <v>659.92600000000004</v>
      </c>
      <c r="H6405" s="37">
        <f t="shared" si="544"/>
        <v>6403</v>
      </c>
      <c r="I6405" s="42">
        <f t="shared" si="546"/>
        <v>659.99392338177006</v>
      </c>
      <c r="O6405" s="43"/>
      <c r="P6405" s="43"/>
      <c r="X6405" s="37">
        <f t="shared" si="547"/>
        <v>6408</v>
      </c>
      <c r="Y6405" s="38">
        <f t="shared" si="545"/>
        <v>660.13599999999997</v>
      </c>
    </row>
    <row r="6406" spans="1:25" x14ac:dyDescent="0.2">
      <c r="A6406" s="37">
        <f t="shared" si="543"/>
        <v>6404</v>
      </c>
      <c r="B6406" s="38">
        <v>659.96799999999996</v>
      </c>
      <c r="H6406" s="37">
        <f t="shared" si="544"/>
        <v>6404</v>
      </c>
      <c r="I6406" s="42">
        <f t="shared" si="546"/>
        <v>660.03593130779382</v>
      </c>
      <c r="O6406" s="43"/>
      <c r="P6406" s="43"/>
      <c r="X6406" s="37">
        <f t="shared" si="547"/>
        <v>6409</v>
      </c>
      <c r="Y6406" s="38">
        <f t="shared" si="545"/>
        <v>660.178</v>
      </c>
    </row>
    <row r="6407" spans="1:25" x14ac:dyDescent="0.2">
      <c r="A6407" s="37">
        <f t="shared" si="543"/>
        <v>6405</v>
      </c>
      <c r="B6407" s="38">
        <v>660.01</v>
      </c>
      <c r="H6407" s="37">
        <f t="shared" si="544"/>
        <v>6405</v>
      </c>
      <c r="I6407" s="42">
        <f t="shared" si="546"/>
        <v>660.07793923381769</v>
      </c>
      <c r="O6407" s="43"/>
      <c r="P6407" s="43"/>
      <c r="X6407" s="37">
        <f t="shared" si="547"/>
        <v>6410</v>
      </c>
      <c r="Y6407" s="38">
        <f t="shared" si="545"/>
        <v>660.22</v>
      </c>
    </row>
    <row r="6408" spans="1:25" x14ac:dyDescent="0.2">
      <c r="A6408" s="37">
        <f t="shared" si="543"/>
        <v>6406</v>
      </c>
      <c r="B6408" s="38">
        <v>660.05200000000002</v>
      </c>
      <c r="H6408" s="37">
        <f t="shared" si="544"/>
        <v>6406</v>
      </c>
      <c r="I6408" s="42">
        <f t="shared" si="546"/>
        <v>660.11994715984144</v>
      </c>
      <c r="O6408" s="43"/>
      <c r="P6408" s="43"/>
      <c r="X6408" s="37">
        <f t="shared" si="547"/>
        <v>6411</v>
      </c>
      <c r="Y6408" s="38">
        <f t="shared" si="545"/>
        <v>660.26199999999994</v>
      </c>
    </row>
    <row r="6409" spans="1:25" x14ac:dyDescent="0.2">
      <c r="A6409" s="37">
        <f t="shared" ref="A6409:A6472" si="548">A6408+1</f>
        <v>6407</v>
      </c>
      <c r="B6409" s="38">
        <v>660.09400000000005</v>
      </c>
      <c r="H6409" s="37">
        <f t="shared" ref="H6409:H6472" si="549">H6408+1</f>
        <v>6407</v>
      </c>
      <c r="I6409" s="42">
        <f t="shared" si="546"/>
        <v>660.1619550858652</v>
      </c>
      <c r="O6409" s="43"/>
      <c r="P6409" s="43"/>
      <c r="X6409" s="37">
        <f t="shared" si="547"/>
        <v>6412</v>
      </c>
      <c r="Y6409" s="38">
        <f t="shared" si="545"/>
        <v>660.30399999999997</v>
      </c>
    </row>
    <row r="6410" spans="1:25" x14ac:dyDescent="0.2">
      <c r="A6410" s="37">
        <f t="shared" si="548"/>
        <v>6408</v>
      </c>
      <c r="B6410" s="38">
        <v>660.13599999999997</v>
      </c>
      <c r="H6410" s="37">
        <f t="shared" si="549"/>
        <v>6408</v>
      </c>
      <c r="I6410" s="42">
        <f t="shared" si="546"/>
        <v>660.20396301188896</v>
      </c>
      <c r="O6410" s="43"/>
      <c r="P6410" s="43"/>
      <c r="X6410" s="37">
        <f t="shared" si="547"/>
        <v>6413</v>
      </c>
      <c r="Y6410" s="38">
        <f t="shared" si="545"/>
        <v>660.346</v>
      </c>
    </row>
    <row r="6411" spans="1:25" x14ac:dyDescent="0.2">
      <c r="A6411" s="37">
        <f t="shared" si="548"/>
        <v>6409</v>
      </c>
      <c r="B6411" s="38">
        <v>660.178</v>
      </c>
      <c r="H6411" s="37">
        <f t="shared" si="549"/>
        <v>6409</v>
      </c>
      <c r="I6411" s="42">
        <f t="shared" si="546"/>
        <v>660.24597093791272</v>
      </c>
      <c r="O6411" s="43"/>
      <c r="P6411" s="43"/>
      <c r="X6411" s="37">
        <f t="shared" si="547"/>
        <v>6414</v>
      </c>
      <c r="Y6411" s="38">
        <f t="shared" si="545"/>
        <v>660.38800000000003</v>
      </c>
    </row>
    <row r="6412" spans="1:25" x14ac:dyDescent="0.2">
      <c r="A6412" s="37">
        <f t="shared" si="548"/>
        <v>6410</v>
      </c>
      <c r="B6412" s="38">
        <v>660.22</v>
      </c>
      <c r="H6412" s="37">
        <f t="shared" si="549"/>
        <v>6410</v>
      </c>
      <c r="I6412" s="42">
        <f t="shared" si="546"/>
        <v>660.28797886393647</v>
      </c>
      <c r="O6412" s="43"/>
      <c r="P6412" s="43"/>
      <c r="X6412" s="37">
        <f t="shared" si="547"/>
        <v>6415</v>
      </c>
      <c r="Y6412" s="38">
        <f t="shared" si="545"/>
        <v>660.43</v>
      </c>
    </row>
    <row r="6413" spans="1:25" x14ac:dyDescent="0.2">
      <c r="A6413" s="37">
        <f t="shared" si="548"/>
        <v>6411</v>
      </c>
      <c r="B6413" s="38">
        <v>660.26199999999994</v>
      </c>
      <c r="H6413" s="37">
        <f t="shared" si="549"/>
        <v>6411</v>
      </c>
      <c r="I6413" s="42">
        <f t="shared" si="546"/>
        <v>660.32998678996034</v>
      </c>
      <c r="O6413" s="43"/>
      <c r="P6413" s="43"/>
      <c r="X6413" s="37">
        <f t="shared" si="547"/>
        <v>6416</v>
      </c>
      <c r="Y6413" s="38">
        <f t="shared" si="545"/>
        <v>660.47199999999998</v>
      </c>
    </row>
    <row r="6414" spans="1:25" x14ac:dyDescent="0.2">
      <c r="A6414" s="37">
        <f t="shared" si="548"/>
        <v>6412</v>
      </c>
      <c r="B6414" s="38">
        <v>660.30399999999997</v>
      </c>
      <c r="H6414" s="37">
        <f t="shared" si="549"/>
        <v>6412</v>
      </c>
      <c r="I6414" s="42">
        <f t="shared" si="546"/>
        <v>660.3719947159841</v>
      </c>
      <c r="O6414" s="43"/>
      <c r="P6414" s="43"/>
      <c r="X6414" s="37">
        <f t="shared" si="547"/>
        <v>6417</v>
      </c>
      <c r="Y6414" s="38">
        <f t="shared" si="545"/>
        <v>660.51400000000001</v>
      </c>
    </row>
    <row r="6415" spans="1:25" x14ac:dyDescent="0.2">
      <c r="A6415" s="37">
        <f t="shared" si="548"/>
        <v>6413</v>
      </c>
      <c r="B6415" s="38">
        <v>660.346</v>
      </c>
      <c r="H6415" s="37">
        <f t="shared" si="549"/>
        <v>6413</v>
      </c>
      <c r="I6415" s="42">
        <f t="shared" si="546"/>
        <v>660.41400264200786</v>
      </c>
      <c r="O6415" s="43"/>
      <c r="P6415" s="43"/>
      <c r="X6415" s="37">
        <f t="shared" si="547"/>
        <v>6418</v>
      </c>
      <c r="Y6415" s="38">
        <f t="shared" si="545"/>
        <v>660.55600000000004</v>
      </c>
    </row>
    <row r="6416" spans="1:25" x14ac:dyDescent="0.2">
      <c r="A6416" s="37">
        <f t="shared" si="548"/>
        <v>6414</v>
      </c>
      <c r="B6416" s="38">
        <v>660.38800000000003</v>
      </c>
      <c r="H6416" s="37">
        <f t="shared" si="549"/>
        <v>6414</v>
      </c>
      <c r="I6416" s="42">
        <f t="shared" si="546"/>
        <v>660.45601056803162</v>
      </c>
      <c r="O6416" s="43"/>
      <c r="P6416" s="43"/>
      <c r="X6416" s="37">
        <f t="shared" si="547"/>
        <v>6419</v>
      </c>
      <c r="Y6416" s="38">
        <f t="shared" si="545"/>
        <v>660.59799999999996</v>
      </c>
    </row>
    <row r="6417" spans="1:25" x14ac:dyDescent="0.2">
      <c r="A6417" s="37">
        <f t="shared" si="548"/>
        <v>6415</v>
      </c>
      <c r="B6417" s="38">
        <v>660.43</v>
      </c>
      <c r="H6417" s="37">
        <f t="shared" si="549"/>
        <v>6415</v>
      </c>
      <c r="I6417" s="42">
        <f t="shared" si="546"/>
        <v>660.49801849405537</v>
      </c>
      <c r="O6417" s="43"/>
      <c r="P6417" s="43"/>
      <c r="X6417" s="37">
        <f t="shared" si="547"/>
        <v>6420</v>
      </c>
      <c r="Y6417" s="38">
        <f t="shared" si="545"/>
        <v>660.64</v>
      </c>
    </row>
    <row r="6418" spans="1:25" x14ac:dyDescent="0.2">
      <c r="A6418" s="37">
        <f t="shared" si="548"/>
        <v>6416</v>
      </c>
      <c r="B6418" s="38">
        <v>660.47199999999998</v>
      </c>
      <c r="H6418" s="37">
        <f t="shared" si="549"/>
        <v>6416</v>
      </c>
      <c r="I6418" s="42">
        <f t="shared" si="546"/>
        <v>660.54002642007924</v>
      </c>
      <c r="O6418" s="43"/>
      <c r="P6418" s="43"/>
      <c r="X6418" s="37">
        <f t="shared" si="547"/>
        <v>6421</v>
      </c>
      <c r="Y6418" s="38">
        <f t="shared" si="545"/>
        <v>660.68200000000002</v>
      </c>
    </row>
    <row r="6419" spans="1:25" x14ac:dyDescent="0.2">
      <c r="A6419" s="37">
        <f t="shared" si="548"/>
        <v>6417</v>
      </c>
      <c r="B6419" s="38">
        <v>660.51400000000001</v>
      </c>
      <c r="H6419" s="37">
        <f t="shared" si="549"/>
        <v>6417</v>
      </c>
      <c r="I6419" s="42">
        <f t="shared" si="546"/>
        <v>660.582034346103</v>
      </c>
      <c r="O6419" s="43"/>
      <c r="P6419" s="43"/>
      <c r="X6419" s="37">
        <f t="shared" si="547"/>
        <v>6422</v>
      </c>
      <c r="Y6419" s="38">
        <f t="shared" si="545"/>
        <v>660.72400000000005</v>
      </c>
    </row>
    <row r="6420" spans="1:25" x14ac:dyDescent="0.2">
      <c r="A6420" s="37">
        <f t="shared" si="548"/>
        <v>6418</v>
      </c>
      <c r="B6420" s="38">
        <v>660.55600000000004</v>
      </c>
      <c r="H6420" s="37">
        <f t="shared" si="549"/>
        <v>6418</v>
      </c>
      <c r="I6420" s="42">
        <f t="shared" si="546"/>
        <v>660.62404227212676</v>
      </c>
      <c r="O6420" s="43"/>
      <c r="P6420" s="43"/>
      <c r="X6420" s="37">
        <f t="shared" si="547"/>
        <v>6423</v>
      </c>
      <c r="Y6420" s="38">
        <f t="shared" si="545"/>
        <v>660.76599999999996</v>
      </c>
    </row>
    <row r="6421" spans="1:25" x14ac:dyDescent="0.2">
      <c r="A6421" s="37">
        <f t="shared" si="548"/>
        <v>6419</v>
      </c>
      <c r="B6421" s="38">
        <v>660.59799999999996</v>
      </c>
      <c r="H6421" s="37">
        <f t="shared" si="549"/>
        <v>6419</v>
      </c>
      <c r="I6421" s="42">
        <f t="shared" si="546"/>
        <v>660.66605019815051</v>
      </c>
      <c r="O6421" s="43"/>
      <c r="P6421" s="43"/>
      <c r="X6421" s="37">
        <f t="shared" si="547"/>
        <v>6424</v>
      </c>
      <c r="Y6421" s="38">
        <f t="shared" si="545"/>
        <v>660.80799999999999</v>
      </c>
    </row>
    <row r="6422" spans="1:25" x14ac:dyDescent="0.2">
      <c r="A6422" s="37">
        <f t="shared" si="548"/>
        <v>6420</v>
      </c>
      <c r="B6422" s="38">
        <v>660.64</v>
      </c>
      <c r="H6422" s="37">
        <f t="shared" si="549"/>
        <v>6420</v>
      </c>
      <c r="I6422" s="42">
        <f t="shared" si="546"/>
        <v>660.70805812417427</v>
      </c>
      <c r="O6422" s="43"/>
      <c r="P6422" s="43"/>
      <c r="X6422" s="37">
        <f t="shared" si="547"/>
        <v>6425</v>
      </c>
      <c r="Y6422" s="38">
        <f t="shared" si="545"/>
        <v>660.85</v>
      </c>
    </row>
    <row r="6423" spans="1:25" x14ac:dyDescent="0.2">
      <c r="A6423" s="37">
        <f t="shared" si="548"/>
        <v>6421</v>
      </c>
      <c r="B6423" s="38">
        <v>660.68200000000002</v>
      </c>
      <c r="H6423" s="37">
        <f t="shared" si="549"/>
        <v>6421</v>
      </c>
      <c r="I6423" s="42">
        <f t="shared" si="546"/>
        <v>660.75006605019803</v>
      </c>
      <c r="O6423" s="43"/>
      <c r="P6423" s="43"/>
      <c r="X6423" s="37">
        <f t="shared" si="547"/>
        <v>6426</v>
      </c>
      <c r="Y6423" s="38">
        <f t="shared" si="545"/>
        <v>660.89200000000005</v>
      </c>
    </row>
    <row r="6424" spans="1:25" x14ac:dyDescent="0.2">
      <c r="A6424" s="37">
        <f t="shared" si="548"/>
        <v>6422</v>
      </c>
      <c r="B6424" s="38">
        <v>660.72400000000005</v>
      </c>
      <c r="H6424" s="37">
        <f t="shared" si="549"/>
        <v>6422</v>
      </c>
      <c r="I6424" s="42">
        <f t="shared" si="546"/>
        <v>660.7920739762219</v>
      </c>
      <c r="O6424" s="43"/>
      <c r="P6424" s="43"/>
      <c r="X6424" s="37">
        <f t="shared" si="547"/>
        <v>6427</v>
      </c>
      <c r="Y6424" s="38">
        <f t="shared" si="545"/>
        <v>660.93399999999997</v>
      </c>
    </row>
    <row r="6425" spans="1:25" x14ac:dyDescent="0.2">
      <c r="A6425" s="37">
        <f t="shared" si="548"/>
        <v>6423</v>
      </c>
      <c r="B6425" s="38">
        <v>660.76599999999996</v>
      </c>
      <c r="H6425" s="37">
        <f t="shared" si="549"/>
        <v>6423</v>
      </c>
      <c r="I6425" s="42">
        <f t="shared" si="546"/>
        <v>660.83408190224566</v>
      </c>
      <c r="O6425" s="43"/>
      <c r="P6425" s="43"/>
      <c r="X6425" s="37">
        <f t="shared" si="547"/>
        <v>6428</v>
      </c>
      <c r="Y6425" s="38">
        <f t="shared" si="545"/>
        <v>660.976</v>
      </c>
    </row>
    <row r="6426" spans="1:25" x14ac:dyDescent="0.2">
      <c r="A6426" s="37">
        <f t="shared" si="548"/>
        <v>6424</v>
      </c>
      <c r="B6426" s="38">
        <v>660.80799999999999</v>
      </c>
      <c r="H6426" s="37">
        <f t="shared" si="549"/>
        <v>6424</v>
      </c>
      <c r="I6426" s="42">
        <f t="shared" si="546"/>
        <v>660.87608982826941</v>
      </c>
      <c r="O6426" s="43"/>
      <c r="P6426" s="43"/>
      <c r="X6426" s="37">
        <f t="shared" si="547"/>
        <v>6429</v>
      </c>
      <c r="Y6426" s="38">
        <f t="shared" si="545"/>
        <v>661.01800000000003</v>
      </c>
    </row>
    <row r="6427" spans="1:25" x14ac:dyDescent="0.2">
      <c r="A6427" s="37">
        <f t="shared" si="548"/>
        <v>6425</v>
      </c>
      <c r="B6427" s="38">
        <v>660.85</v>
      </c>
      <c r="H6427" s="37">
        <f t="shared" si="549"/>
        <v>6425</v>
      </c>
      <c r="I6427" s="42">
        <f t="shared" si="546"/>
        <v>660.91809775429317</v>
      </c>
      <c r="O6427" s="43"/>
      <c r="P6427" s="43"/>
      <c r="X6427" s="37">
        <f t="shared" si="547"/>
        <v>6430</v>
      </c>
      <c r="Y6427" s="38">
        <f t="shared" si="545"/>
        <v>661.06</v>
      </c>
    </row>
    <row r="6428" spans="1:25" x14ac:dyDescent="0.2">
      <c r="A6428" s="37">
        <f t="shared" si="548"/>
        <v>6426</v>
      </c>
      <c r="B6428" s="38">
        <v>660.89200000000005</v>
      </c>
      <c r="H6428" s="37">
        <f t="shared" si="549"/>
        <v>6426</v>
      </c>
      <c r="I6428" s="42">
        <f t="shared" si="546"/>
        <v>660.96010568031693</v>
      </c>
      <c r="O6428" s="43"/>
      <c r="P6428" s="43"/>
      <c r="X6428" s="37">
        <f t="shared" si="547"/>
        <v>6431</v>
      </c>
      <c r="Y6428" s="38">
        <f t="shared" si="545"/>
        <v>661.10199999999998</v>
      </c>
    </row>
    <row r="6429" spans="1:25" x14ac:dyDescent="0.2">
      <c r="A6429" s="37">
        <f t="shared" si="548"/>
        <v>6427</v>
      </c>
      <c r="B6429" s="38">
        <v>660.93399999999997</v>
      </c>
      <c r="H6429" s="37">
        <f t="shared" si="549"/>
        <v>6427</v>
      </c>
      <c r="I6429" s="42">
        <f t="shared" si="546"/>
        <v>661.0021136063408</v>
      </c>
      <c r="O6429" s="43"/>
      <c r="P6429" s="43"/>
      <c r="X6429" s="37">
        <f t="shared" si="547"/>
        <v>6432</v>
      </c>
      <c r="Y6429" s="38">
        <f t="shared" si="545"/>
        <v>661.14400000000001</v>
      </c>
    </row>
    <row r="6430" spans="1:25" x14ac:dyDescent="0.2">
      <c r="A6430" s="37">
        <f t="shared" si="548"/>
        <v>6428</v>
      </c>
      <c r="B6430" s="38">
        <v>660.976</v>
      </c>
      <c r="H6430" s="37">
        <f t="shared" si="549"/>
        <v>6428</v>
      </c>
      <c r="I6430" s="42">
        <f t="shared" si="546"/>
        <v>661.04412153236456</v>
      </c>
      <c r="O6430" s="43"/>
      <c r="P6430" s="43"/>
      <c r="X6430" s="37">
        <f t="shared" si="547"/>
        <v>6433</v>
      </c>
      <c r="Y6430" s="38">
        <f t="shared" si="545"/>
        <v>661.18600000000004</v>
      </c>
    </row>
    <row r="6431" spans="1:25" x14ac:dyDescent="0.2">
      <c r="A6431" s="37">
        <f t="shared" si="548"/>
        <v>6429</v>
      </c>
      <c r="B6431" s="38">
        <v>661.01800000000003</v>
      </c>
      <c r="H6431" s="37">
        <f t="shared" si="549"/>
        <v>6429</v>
      </c>
      <c r="I6431" s="42">
        <f t="shared" si="546"/>
        <v>661.08612945838831</v>
      </c>
      <c r="O6431" s="43"/>
      <c r="P6431" s="43"/>
      <c r="X6431" s="37">
        <f t="shared" si="547"/>
        <v>6434</v>
      </c>
      <c r="Y6431" s="38">
        <f t="shared" si="545"/>
        <v>661.22799999999995</v>
      </c>
    </row>
    <row r="6432" spans="1:25" x14ac:dyDescent="0.2">
      <c r="A6432" s="37">
        <f t="shared" si="548"/>
        <v>6430</v>
      </c>
      <c r="B6432" s="38">
        <v>661.06</v>
      </c>
      <c r="H6432" s="37">
        <f t="shared" si="549"/>
        <v>6430</v>
      </c>
      <c r="I6432" s="42">
        <f t="shared" si="546"/>
        <v>661.12813738441207</v>
      </c>
      <c r="O6432" s="43"/>
      <c r="P6432" s="43"/>
      <c r="X6432" s="37">
        <f t="shared" si="547"/>
        <v>6435</v>
      </c>
      <c r="Y6432" s="38">
        <f t="shared" si="545"/>
        <v>661.27</v>
      </c>
    </row>
    <row r="6433" spans="1:25" x14ac:dyDescent="0.2">
      <c r="A6433" s="37">
        <f t="shared" si="548"/>
        <v>6431</v>
      </c>
      <c r="B6433" s="38">
        <v>661.10199999999998</v>
      </c>
      <c r="H6433" s="37">
        <f t="shared" si="549"/>
        <v>6431</v>
      </c>
      <c r="I6433" s="42">
        <f t="shared" si="546"/>
        <v>661.17014531043583</v>
      </c>
      <c r="O6433" s="43"/>
      <c r="P6433" s="43"/>
      <c r="X6433" s="37">
        <f t="shared" si="547"/>
        <v>6436</v>
      </c>
      <c r="Y6433" s="38">
        <f t="shared" si="545"/>
        <v>661.31200000000001</v>
      </c>
    </row>
    <row r="6434" spans="1:25" x14ac:dyDescent="0.2">
      <c r="A6434" s="37">
        <f t="shared" si="548"/>
        <v>6432</v>
      </c>
      <c r="B6434" s="38">
        <v>661.14400000000001</v>
      </c>
      <c r="H6434" s="37">
        <f t="shared" si="549"/>
        <v>6432</v>
      </c>
      <c r="I6434" s="42">
        <f t="shared" si="546"/>
        <v>661.2121532364597</v>
      </c>
      <c r="O6434" s="43"/>
      <c r="P6434" s="43"/>
      <c r="X6434" s="37">
        <f t="shared" si="547"/>
        <v>6437</v>
      </c>
      <c r="Y6434" s="38">
        <f t="shared" si="545"/>
        <v>661.35400000000004</v>
      </c>
    </row>
    <row r="6435" spans="1:25" x14ac:dyDescent="0.2">
      <c r="A6435" s="37">
        <f t="shared" si="548"/>
        <v>6433</v>
      </c>
      <c r="B6435" s="38">
        <v>661.18600000000004</v>
      </c>
      <c r="H6435" s="37">
        <f t="shared" si="549"/>
        <v>6433</v>
      </c>
      <c r="I6435" s="42">
        <f t="shared" si="546"/>
        <v>661.25416116248346</v>
      </c>
      <c r="O6435" s="43"/>
      <c r="P6435" s="43"/>
      <c r="X6435" s="37">
        <f t="shared" si="547"/>
        <v>6438</v>
      </c>
      <c r="Y6435" s="38">
        <f t="shared" si="545"/>
        <v>661.39599999999996</v>
      </c>
    </row>
    <row r="6436" spans="1:25" x14ac:dyDescent="0.2">
      <c r="A6436" s="37">
        <f t="shared" si="548"/>
        <v>6434</v>
      </c>
      <c r="B6436" s="38">
        <v>661.22799999999995</v>
      </c>
      <c r="H6436" s="37">
        <f t="shared" si="549"/>
        <v>6434</v>
      </c>
      <c r="I6436" s="42">
        <f t="shared" si="546"/>
        <v>661.29616908850721</v>
      </c>
      <c r="O6436" s="43"/>
      <c r="P6436" s="43"/>
      <c r="X6436" s="37">
        <f t="shared" si="547"/>
        <v>6439</v>
      </c>
      <c r="Y6436" s="38">
        <f t="shared" si="545"/>
        <v>661.43799999999999</v>
      </c>
    </row>
    <row r="6437" spans="1:25" x14ac:dyDescent="0.2">
      <c r="A6437" s="37">
        <f t="shared" si="548"/>
        <v>6435</v>
      </c>
      <c r="B6437" s="38">
        <v>661.27</v>
      </c>
      <c r="H6437" s="37">
        <f t="shared" si="549"/>
        <v>6435</v>
      </c>
      <c r="I6437" s="42">
        <f t="shared" si="546"/>
        <v>661.33817701453097</v>
      </c>
      <c r="O6437" s="43"/>
      <c r="P6437" s="43"/>
      <c r="X6437" s="37">
        <f t="shared" si="547"/>
        <v>6440</v>
      </c>
      <c r="Y6437" s="38">
        <f t="shared" si="545"/>
        <v>661.48</v>
      </c>
    </row>
    <row r="6438" spans="1:25" x14ac:dyDescent="0.2">
      <c r="A6438" s="37">
        <f t="shared" si="548"/>
        <v>6436</v>
      </c>
      <c r="B6438" s="38">
        <v>661.31200000000001</v>
      </c>
      <c r="H6438" s="37">
        <f t="shared" si="549"/>
        <v>6436</v>
      </c>
      <c r="I6438" s="42">
        <f t="shared" si="546"/>
        <v>661.38018494055473</v>
      </c>
      <c r="O6438" s="43"/>
      <c r="P6438" s="43"/>
      <c r="X6438" s="37">
        <f t="shared" si="547"/>
        <v>6441</v>
      </c>
      <c r="Y6438" s="38">
        <f t="shared" si="545"/>
        <v>661.52200000000005</v>
      </c>
    </row>
    <row r="6439" spans="1:25" x14ac:dyDescent="0.2">
      <c r="A6439" s="37">
        <f t="shared" si="548"/>
        <v>6437</v>
      </c>
      <c r="B6439" s="38">
        <v>661.35400000000004</v>
      </c>
      <c r="H6439" s="37">
        <f t="shared" si="549"/>
        <v>6437</v>
      </c>
      <c r="I6439" s="42">
        <f t="shared" si="546"/>
        <v>661.42219286657848</v>
      </c>
      <c r="O6439" s="43"/>
      <c r="P6439" s="43"/>
      <c r="X6439" s="37">
        <f t="shared" si="547"/>
        <v>6442</v>
      </c>
      <c r="Y6439" s="38">
        <f t="shared" si="545"/>
        <v>661.56399999999996</v>
      </c>
    </row>
    <row r="6440" spans="1:25" x14ac:dyDescent="0.2">
      <c r="A6440" s="37">
        <f t="shared" si="548"/>
        <v>6438</v>
      </c>
      <c r="B6440" s="38">
        <v>661.39599999999996</v>
      </c>
      <c r="H6440" s="37">
        <f t="shared" si="549"/>
        <v>6438</v>
      </c>
      <c r="I6440" s="42">
        <f t="shared" si="546"/>
        <v>661.46420079260236</v>
      </c>
      <c r="O6440" s="43"/>
      <c r="P6440" s="43"/>
      <c r="X6440" s="37">
        <f t="shared" si="547"/>
        <v>6443</v>
      </c>
      <c r="Y6440" s="38">
        <f t="shared" si="545"/>
        <v>661.60599999999999</v>
      </c>
    </row>
    <row r="6441" spans="1:25" x14ac:dyDescent="0.2">
      <c r="A6441" s="37">
        <f t="shared" si="548"/>
        <v>6439</v>
      </c>
      <c r="B6441" s="38">
        <v>661.43799999999999</v>
      </c>
      <c r="H6441" s="37">
        <f t="shared" si="549"/>
        <v>6439</v>
      </c>
      <c r="I6441" s="42">
        <f t="shared" si="546"/>
        <v>661.50620871862611</v>
      </c>
      <c r="O6441" s="43"/>
      <c r="P6441" s="43"/>
      <c r="X6441" s="37">
        <f t="shared" si="547"/>
        <v>6444</v>
      </c>
      <c r="Y6441" s="38">
        <f t="shared" si="545"/>
        <v>661.64800000000002</v>
      </c>
    </row>
    <row r="6442" spans="1:25" x14ac:dyDescent="0.2">
      <c r="A6442" s="37">
        <f t="shared" si="548"/>
        <v>6440</v>
      </c>
      <c r="B6442" s="38">
        <v>661.48</v>
      </c>
      <c r="H6442" s="37">
        <f t="shared" si="549"/>
        <v>6440</v>
      </c>
      <c r="I6442" s="42">
        <f t="shared" si="546"/>
        <v>661.54821664464987</v>
      </c>
      <c r="O6442" s="43"/>
      <c r="P6442" s="43"/>
      <c r="X6442" s="37">
        <f t="shared" si="547"/>
        <v>6445</v>
      </c>
      <c r="Y6442" s="38">
        <f t="shared" si="545"/>
        <v>661.69</v>
      </c>
    </row>
    <row r="6443" spans="1:25" x14ac:dyDescent="0.2">
      <c r="A6443" s="37">
        <f t="shared" si="548"/>
        <v>6441</v>
      </c>
      <c r="B6443" s="38">
        <v>661.52200000000005</v>
      </c>
      <c r="H6443" s="37">
        <f t="shared" si="549"/>
        <v>6441</v>
      </c>
      <c r="I6443" s="42">
        <f t="shared" si="546"/>
        <v>661.59022457067363</v>
      </c>
      <c r="O6443" s="43"/>
      <c r="P6443" s="43"/>
      <c r="X6443" s="37">
        <f t="shared" si="547"/>
        <v>6446</v>
      </c>
      <c r="Y6443" s="38">
        <f t="shared" si="545"/>
        <v>661.73199999999997</v>
      </c>
    </row>
    <row r="6444" spans="1:25" x14ac:dyDescent="0.2">
      <c r="A6444" s="37">
        <f t="shared" si="548"/>
        <v>6442</v>
      </c>
      <c r="B6444" s="38">
        <v>661.56399999999996</v>
      </c>
      <c r="H6444" s="37">
        <f t="shared" si="549"/>
        <v>6442</v>
      </c>
      <c r="I6444" s="42">
        <f t="shared" si="546"/>
        <v>661.63223249669738</v>
      </c>
      <c r="O6444" s="43"/>
      <c r="P6444" s="43"/>
      <c r="X6444" s="37">
        <f t="shared" si="547"/>
        <v>6447</v>
      </c>
      <c r="Y6444" s="38">
        <f t="shared" si="545"/>
        <v>661.774</v>
      </c>
    </row>
    <row r="6445" spans="1:25" x14ac:dyDescent="0.2">
      <c r="A6445" s="37">
        <f t="shared" si="548"/>
        <v>6443</v>
      </c>
      <c r="B6445" s="38">
        <v>661.60599999999999</v>
      </c>
      <c r="H6445" s="37">
        <f t="shared" si="549"/>
        <v>6443</v>
      </c>
      <c r="I6445" s="42">
        <f t="shared" si="546"/>
        <v>661.67424042272114</v>
      </c>
      <c r="O6445" s="43"/>
      <c r="P6445" s="43"/>
      <c r="X6445" s="37">
        <f t="shared" si="547"/>
        <v>6448</v>
      </c>
      <c r="Y6445" s="38">
        <f t="shared" si="545"/>
        <v>661.81600000000003</v>
      </c>
    </row>
    <row r="6446" spans="1:25" x14ac:dyDescent="0.2">
      <c r="A6446" s="37">
        <f t="shared" si="548"/>
        <v>6444</v>
      </c>
      <c r="B6446" s="38">
        <v>661.64800000000002</v>
      </c>
      <c r="H6446" s="37">
        <f t="shared" si="549"/>
        <v>6444</v>
      </c>
      <c r="I6446" s="42">
        <f t="shared" si="546"/>
        <v>661.71624834874501</v>
      </c>
      <c r="O6446" s="43"/>
      <c r="P6446" s="43"/>
      <c r="X6446" s="37">
        <f t="shared" si="547"/>
        <v>6449</v>
      </c>
      <c r="Y6446" s="38">
        <f t="shared" ref="Y6446:Y6509" si="550">SUM(Y$5997+((Y$6997-Y$5997)*((X6446-X$5997)/(X$6997-X$5997))))</f>
        <v>661.85799999999995</v>
      </c>
    </row>
    <row r="6447" spans="1:25" x14ac:dyDescent="0.2">
      <c r="A6447" s="37">
        <f t="shared" si="548"/>
        <v>6445</v>
      </c>
      <c r="B6447" s="38">
        <v>661.69</v>
      </c>
      <c r="H6447" s="37">
        <f t="shared" si="549"/>
        <v>6445</v>
      </c>
      <c r="I6447" s="42">
        <f t="shared" si="546"/>
        <v>661.75825627476877</v>
      </c>
      <c r="O6447" s="43"/>
      <c r="P6447" s="43"/>
      <c r="X6447" s="37">
        <f t="shared" si="547"/>
        <v>6450</v>
      </c>
      <c r="Y6447" s="38">
        <f t="shared" si="550"/>
        <v>661.9</v>
      </c>
    </row>
    <row r="6448" spans="1:25" x14ac:dyDescent="0.2">
      <c r="A6448" s="37">
        <f t="shared" si="548"/>
        <v>6446</v>
      </c>
      <c r="B6448" s="38">
        <v>661.73199999999997</v>
      </c>
      <c r="H6448" s="37">
        <f t="shared" si="549"/>
        <v>6446</v>
      </c>
      <c r="I6448" s="42">
        <f t="shared" si="546"/>
        <v>661.80026420079253</v>
      </c>
      <c r="O6448" s="43"/>
      <c r="P6448" s="43"/>
      <c r="X6448" s="37">
        <f t="shared" si="547"/>
        <v>6451</v>
      </c>
      <c r="Y6448" s="38">
        <f t="shared" si="550"/>
        <v>661.94200000000001</v>
      </c>
    </row>
    <row r="6449" spans="1:25" x14ac:dyDescent="0.2">
      <c r="A6449" s="37">
        <f t="shared" si="548"/>
        <v>6447</v>
      </c>
      <c r="B6449" s="38">
        <v>661.774</v>
      </c>
      <c r="H6449" s="37">
        <f t="shared" si="549"/>
        <v>6447</v>
      </c>
      <c r="I6449" s="42">
        <f t="shared" si="546"/>
        <v>661.84227212681628</v>
      </c>
      <c r="O6449" s="43"/>
      <c r="P6449" s="43"/>
      <c r="X6449" s="37">
        <f t="shared" si="547"/>
        <v>6452</v>
      </c>
      <c r="Y6449" s="38">
        <f t="shared" si="550"/>
        <v>661.98400000000004</v>
      </c>
    </row>
    <row r="6450" spans="1:25" x14ac:dyDescent="0.2">
      <c r="A6450" s="37">
        <f t="shared" si="548"/>
        <v>6448</v>
      </c>
      <c r="B6450" s="38">
        <v>661.81600000000003</v>
      </c>
      <c r="H6450" s="37">
        <f t="shared" si="549"/>
        <v>6448</v>
      </c>
      <c r="I6450" s="42">
        <f t="shared" si="546"/>
        <v>661.88428005284004</v>
      </c>
      <c r="O6450" s="43"/>
      <c r="P6450" s="43"/>
      <c r="X6450" s="37">
        <f t="shared" si="547"/>
        <v>6453</v>
      </c>
      <c r="Y6450" s="38">
        <f t="shared" si="550"/>
        <v>662.02599999999995</v>
      </c>
    </row>
    <row r="6451" spans="1:25" x14ac:dyDescent="0.2">
      <c r="A6451" s="37">
        <f t="shared" si="548"/>
        <v>6449</v>
      </c>
      <c r="B6451" s="38">
        <v>661.85799999999995</v>
      </c>
      <c r="H6451" s="37">
        <f t="shared" si="549"/>
        <v>6449</v>
      </c>
      <c r="I6451" s="42">
        <f t="shared" si="546"/>
        <v>661.92628797886391</v>
      </c>
      <c r="O6451" s="43"/>
      <c r="P6451" s="43"/>
      <c r="X6451" s="37">
        <f t="shared" si="547"/>
        <v>6454</v>
      </c>
      <c r="Y6451" s="38">
        <f t="shared" si="550"/>
        <v>662.06799999999998</v>
      </c>
    </row>
    <row r="6452" spans="1:25" x14ac:dyDescent="0.2">
      <c r="A6452" s="37">
        <f t="shared" si="548"/>
        <v>6450</v>
      </c>
      <c r="B6452" s="38">
        <v>661.9</v>
      </c>
      <c r="H6452" s="37">
        <f t="shared" si="549"/>
        <v>6450</v>
      </c>
      <c r="I6452" s="42">
        <f t="shared" ref="I6452:I6515" si="551">SUM($F$50+(($F$51-$F$50)*((H6452-$E$50)/($E$51-$E$50))))</f>
        <v>661.96829590488767</v>
      </c>
      <c r="O6452" s="43"/>
      <c r="P6452" s="43"/>
      <c r="X6452" s="37">
        <f t="shared" si="547"/>
        <v>6455</v>
      </c>
      <c r="Y6452" s="38">
        <f t="shared" si="550"/>
        <v>662.11</v>
      </c>
    </row>
    <row r="6453" spans="1:25" x14ac:dyDescent="0.2">
      <c r="A6453" s="37">
        <f t="shared" si="548"/>
        <v>6451</v>
      </c>
      <c r="B6453" s="38">
        <v>661.94200000000001</v>
      </c>
      <c r="H6453" s="37">
        <f t="shared" si="549"/>
        <v>6451</v>
      </c>
      <c r="I6453" s="42">
        <f t="shared" si="551"/>
        <v>662.01030383091143</v>
      </c>
      <c r="O6453" s="43"/>
      <c r="P6453" s="43"/>
      <c r="X6453" s="37">
        <f t="shared" si="547"/>
        <v>6456</v>
      </c>
      <c r="Y6453" s="38">
        <f t="shared" si="550"/>
        <v>662.15200000000004</v>
      </c>
    </row>
    <row r="6454" spans="1:25" x14ac:dyDescent="0.2">
      <c r="A6454" s="37">
        <f t="shared" si="548"/>
        <v>6452</v>
      </c>
      <c r="B6454" s="38">
        <v>661.98400000000004</v>
      </c>
      <c r="H6454" s="37">
        <f t="shared" si="549"/>
        <v>6452</v>
      </c>
      <c r="I6454" s="42">
        <f t="shared" si="551"/>
        <v>662.05231175693518</v>
      </c>
      <c r="O6454" s="43"/>
      <c r="P6454" s="43"/>
      <c r="X6454" s="37">
        <f t="shared" si="547"/>
        <v>6457</v>
      </c>
      <c r="Y6454" s="38">
        <f t="shared" si="550"/>
        <v>662.19399999999996</v>
      </c>
    </row>
    <row r="6455" spans="1:25" x14ac:dyDescent="0.2">
      <c r="A6455" s="37">
        <f t="shared" si="548"/>
        <v>6453</v>
      </c>
      <c r="B6455" s="38">
        <v>662.02599999999995</v>
      </c>
      <c r="H6455" s="37">
        <f t="shared" si="549"/>
        <v>6453</v>
      </c>
      <c r="I6455" s="42">
        <f t="shared" si="551"/>
        <v>662.09431968295894</v>
      </c>
      <c r="O6455" s="43"/>
      <c r="P6455" s="43"/>
      <c r="X6455" s="37">
        <f t="shared" si="547"/>
        <v>6458</v>
      </c>
      <c r="Y6455" s="38">
        <f t="shared" si="550"/>
        <v>662.23599999999999</v>
      </c>
    </row>
    <row r="6456" spans="1:25" x14ac:dyDescent="0.2">
      <c r="A6456" s="37">
        <f t="shared" si="548"/>
        <v>6454</v>
      </c>
      <c r="B6456" s="38">
        <v>662.06799999999998</v>
      </c>
      <c r="H6456" s="37">
        <f t="shared" si="549"/>
        <v>6454</v>
      </c>
      <c r="I6456" s="42">
        <f t="shared" si="551"/>
        <v>662.13632760898281</v>
      </c>
      <c r="O6456" s="43"/>
      <c r="P6456" s="43"/>
      <c r="X6456" s="37">
        <f t="shared" si="547"/>
        <v>6459</v>
      </c>
      <c r="Y6456" s="38">
        <f t="shared" si="550"/>
        <v>662.27800000000002</v>
      </c>
    </row>
    <row r="6457" spans="1:25" x14ac:dyDescent="0.2">
      <c r="A6457" s="37">
        <f t="shared" si="548"/>
        <v>6455</v>
      </c>
      <c r="B6457" s="38">
        <v>662.11</v>
      </c>
      <c r="H6457" s="37">
        <f t="shared" si="549"/>
        <v>6455</v>
      </c>
      <c r="I6457" s="42">
        <f t="shared" si="551"/>
        <v>662.17833553500657</v>
      </c>
      <c r="O6457" s="43"/>
      <c r="P6457" s="43"/>
      <c r="X6457" s="37">
        <f t="shared" si="547"/>
        <v>6460</v>
      </c>
      <c r="Y6457" s="38">
        <f t="shared" si="550"/>
        <v>662.32</v>
      </c>
    </row>
    <row r="6458" spans="1:25" x14ac:dyDescent="0.2">
      <c r="A6458" s="37">
        <f t="shared" si="548"/>
        <v>6456</v>
      </c>
      <c r="B6458" s="38">
        <v>662.15200000000004</v>
      </c>
      <c r="H6458" s="37">
        <f t="shared" si="549"/>
        <v>6456</v>
      </c>
      <c r="I6458" s="42">
        <f t="shared" si="551"/>
        <v>662.22034346103032</v>
      </c>
      <c r="O6458" s="43"/>
      <c r="P6458" s="43"/>
      <c r="X6458" s="37">
        <f t="shared" si="547"/>
        <v>6461</v>
      </c>
      <c r="Y6458" s="38">
        <f t="shared" si="550"/>
        <v>662.36199999999997</v>
      </c>
    </row>
    <row r="6459" spans="1:25" x14ac:dyDescent="0.2">
      <c r="A6459" s="37">
        <f t="shared" si="548"/>
        <v>6457</v>
      </c>
      <c r="B6459" s="38">
        <v>662.19399999999996</v>
      </c>
      <c r="H6459" s="37">
        <f t="shared" si="549"/>
        <v>6457</v>
      </c>
      <c r="I6459" s="42">
        <f t="shared" si="551"/>
        <v>662.26235138705408</v>
      </c>
      <c r="O6459" s="43"/>
      <c r="P6459" s="43"/>
      <c r="X6459" s="37">
        <f t="shared" si="547"/>
        <v>6462</v>
      </c>
      <c r="Y6459" s="38">
        <f t="shared" si="550"/>
        <v>662.404</v>
      </c>
    </row>
    <row r="6460" spans="1:25" x14ac:dyDescent="0.2">
      <c r="A6460" s="37">
        <f t="shared" si="548"/>
        <v>6458</v>
      </c>
      <c r="B6460" s="38">
        <v>662.23599999999999</v>
      </c>
      <c r="H6460" s="37">
        <f t="shared" si="549"/>
        <v>6458</v>
      </c>
      <c r="I6460" s="42">
        <f t="shared" si="551"/>
        <v>662.30435931307784</v>
      </c>
      <c r="O6460" s="43"/>
      <c r="P6460" s="43"/>
      <c r="X6460" s="37">
        <f t="shared" si="547"/>
        <v>6463</v>
      </c>
      <c r="Y6460" s="38">
        <f t="shared" si="550"/>
        <v>662.44600000000003</v>
      </c>
    </row>
    <row r="6461" spans="1:25" x14ac:dyDescent="0.2">
      <c r="A6461" s="37">
        <f t="shared" si="548"/>
        <v>6459</v>
      </c>
      <c r="B6461" s="38">
        <v>662.27800000000002</v>
      </c>
      <c r="H6461" s="37">
        <f t="shared" si="549"/>
        <v>6459</v>
      </c>
      <c r="I6461" s="42">
        <f t="shared" si="551"/>
        <v>662.3463672391016</v>
      </c>
      <c r="O6461" s="43"/>
      <c r="P6461" s="43"/>
      <c r="X6461" s="37">
        <f t="shared" si="547"/>
        <v>6464</v>
      </c>
      <c r="Y6461" s="38">
        <f t="shared" si="550"/>
        <v>662.48800000000006</v>
      </c>
    </row>
    <row r="6462" spans="1:25" x14ac:dyDescent="0.2">
      <c r="A6462" s="37">
        <f t="shared" si="548"/>
        <v>6460</v>
      </c>
      <c r="B6462" s="38">
        <v>662.32</v>
      </c>
      <c r="H6462" s="37">
        <f t="shared" si="549"/>
        <v>6460</v>
      </c>
      <c r="I6462" s="42">
        <f t="shared" si="551"/>
        <v>662.38837516512547</v>
      </c>
      <c r="O6462" s="43"/>
      <c r="P6462" s="43"/>
      <c r="X6462" s="37">
        <f t="shared" si="547"/>
        <v>6465</v>
      </c>
      <c r="Y6462" s="38">
        <f t="shared" si="550"/>
        <v>662.53</v>
      </c>
    </row>
    <row r="6463" spans="1:25" x14ac:dyDescent="0.2">
      <c r="A6463" s="37">
        <f t="shared" si="548"/>
        <v>6461</v>
      </c>
      <c r="B6463" s="38">
        <v>662.36199999999997</v>
      </c>
      <c r="H6463" s="37">
        <f t="shared" si="549"/>
        <v>6461</v>
      </c>
      <c r="I6463" s="42">
        <f t="shared" si="551"/>
        <v>662.43038309114922</v>
      </c>
      <c r="O6463" s="43"/>
      <c r="P6463" s="43"/>
      <c r="X6463" s="37">
        <f t="shared" si="547"/>
        <v>6466</v>
      </c>
      <c r="Y6463" s="38">
        <f t="shared" si="550"/>
        <v>662.572</v>
      </c>
    </row>
    <row r="6464" spans="1:25" x14ac:dyDescent="0.2">
      <c r="A6464" s="37">
        <f t="shared" si="548"/>
        <v>6462</v>
      </c>
      <c r="B6464" s="38">
        <v>662.404</v>
      </c>
      <c r="H6464" s="37">
        <f t="shared" si="549"/>
        <v>6462</v>
      </c>
      <c r="I6464" s="42">
        <f t="shared" si="551"/>
        <v>662.47239101717298</v>
      </c>
      <c r="O6464" s="43"/>
      <c r="P6464" s="43"/>
      <c r="X6464" s="37">
        <f t="shared" si="547"/>
        <v>6467</v>
      </c>
      <c r="Y6464" s="38">
        <f t="shared" si="550"/>
        <v>662.61400000000003</v>
      </c>
    </row>
    <row r="6465" spans="1:25" x14ac:dyDescent="0.2">
      <c r="A6465" s="37">
        <f t="shared" si="548"/>
        <v>6463</v>
      </c>
      <c r="B6465" s="38">
        <v>662.44600000000003</v>
      </c>
      <c r="H6465" s="37">
        <f t="shared" si="549"/>
        <v>6463</v>
      </c>
      <c r="I6465" s="42">
        <f t="shared" si="551"/>
        <v>662.51439894319674</v>
      </c>
      <c r="O6465" s="43"/>
      <c r="P6465" s="43"/>
      <c r="X6465" s="37">
        <f t="shared" si="547"/>
        <v>6468</v>
      </c>
      <c r="Y6465" s="38">
        <f t="shared" si="550"/>
        <v>662.65599999999995</v>
      </c>
    </row>
    <row r="6466" spans="1:25" x14ac:dyDescent="0.2">
      <c r="A6466" s="37">
        <f t="shared" si="548"/>
        <v>6464</v>
      </c>
      <c r="B6466" s="38">
        <v>662.48800000000006</v>
      </c>
      <c r="H6466" s="37">
        <f t="shared" si="549"/>
        <v>6464</v>
      </c>
      <c r="I6466" s="42">
        <f t="shared" si="551"/>
        <v>662.5564068692205</v>
      </c>
      <c r="O6466" s="43"/>
      <c r="P6466" s="43"/>
      <c r="X6466" s="37">
        <f t="shared" si="547"/>
        <v>6469</v>
      </c>
      <c r="Y6466" s="38">
        <f t="shared" si="550"/>
        <v>662.69799999999998</v>
      </c>
    </row>
    <row r="6467" spans="1:25" x14ac:dyDescent="0.2">
      <c r="A6467" s="37">
        <f t="shared" si="548"/>
        <v>6465</v>
      </c>
      <c r="B6467" s="38">
        <v>662.53</v>
      </c>
      <c r="H6467" s="37">
        <f t="shared" si="549"/>
        <v>6465</v>
      </c>
      <c r="I6467" s="42">
        <f t="shared" si="551"/>
        <v>662.59841479524437</v>
      </c>
      <c r="O6467" s="43"/>
      <c r="P6467" s="43"/>
      <c r="X6467" s="37">
        <f t="shared" si="547"/>
        <v>6470</v>
      </c>
      <c r="Y6467" s="38">
        <f t="shared" si="550"/>
        <v>662.74</v>
      </c>
    </row>
    <row r="6468" spans="1:25" x14ac:dyDescent="0.2">
      <c r="A6468" s="37">
        <f t="shared" si="548"/>
        <v>6466</v>
      </c>
      <c r="B6468" s="38">
        <v>662.572</v>
      </c>
      <c r="H6468" s="37">
        <f t="shared" si="549"/>
        <v>6466</v>
      </c>
      <c r="I6468" s="42">
        <f t="shared" si="551"/>
        <v>662.64042272126812</v>
      </c>
      <c r="O6468" s="43"/>
      <c r="P6468" s="43"/>
      <c r="X6468" s="37">
        <f t="shared" ref="X6468:X6531" si="552">X6467+1</f>
        <v>6471</v>
      </c>
      <c r="Y6468" s="38">
        <f t="shared" si="550"/>
        <v>662.78200000000004</v>
      </c>
    </row>
    <row r="6469" spans="1:25" x14ac:dyDescent="0.2">
      <c r="A6469" s="37">
        <f t="shared" si="548"/>
        <v>6467</v>
      </c>
      <c r="B6469" s="38">
        <v>662.61400000000003</v>
      </c>
      <c r="H6469" s="37">
        <f t="shared" si="549"/>
        <v>6467</v>
      </c>
      <c r="I6469" s="42">
        <f t="shared" si="551"/>
        <v>662.68243064729188</v>
      </c>
      <c r="O6469" s="43"/>
      <c r="P6469" s="43"/>
      <c r="X6469" s="37">
        <f t="shared" si="552"/>
        <v>6472</v>
      </c>
      <c r="Y6469" s="38">
        <f t="shared" si="550"/>
        <v>662.82399999999996</v>
      </c>
    </row>
    <row r="6470" spans="1:25" x14ac:dyDescent="0.2">
      <c r="A6470" s="37">
        <f t="shared" si="548"/>
        <v>6468</v>
      </c>
      <c r="B6470" s="38">
        <v>662.65599999999995</v>
      </c>
      <c r="H6470" s="37">
        <f t="shared" si="549"/>
        <v>6468</v>
      </c>
      <c r="I6470" s="42">
        <f t="shared" si="551"/>
        <v>662.72443857331564</v>
      </c>
      <c r="O6470" s="43"/>
      <c r="P6470" s="43"/>
      <c r="X6470" s="37">
        <f t="shared" si="552"/>
        <v>6473</v>
      </c>
      <c r="Y6470" s="38">
        <f t="shared" si="550"/>
        <v>662.86599999999999</v>
      </c>
    </row>
    <row r="6471" spans="1:25" x14ac:dyDescent="0.2">
      <c r="A6471" s="37">
        <f t="shared" si="548"/>
        <v>6469</v>
      </c>
      <c r="B6471" s="38">
        <v>662.69799999999998</v>
      </c>
      <c r="H6471" s="37">
        <f t="shared" si="549"/>
        <v>6469</v>
      </c>
      <c r="I6471" s="42">
        <f t="shared" si="551"/>
        <v>662.76644649933939</v>
      </c>
      <c r="O6471" s="43"/>
      <c r="P6471" s="43"/>
      <c r="X6471" s="37">
        <f t="shared" si="552"/>
        <v>6474</v>
      </c>
      <c r="Y6471" s="38">
        <f t="shared" si="550"/>
        <v>662.90800000000002</v>
      </c>
    </row>
    <row r="6472" spans="1:25" x14ac:dyDescent="0.2">
      <c r="A6472" s="37">
        <f t="shared" si="548"/>
        <v>6470</v>
      </c>
      <c r="B6472" s="38">
        <v>662.74</v>
      </c>
      <c r="H6472" s="37">
        <f t="shared" si="549"/>
        <v>6470</v>
      </c>
      <c r="I6472" s="42">
        <f t="shared" si="551"/>
        <v>662.80845442536315</v>
      </c>
      <c r="O6472" s="43"/>
      <c r="P6472" s="43"/>
      <c r="X6472" s="37">
        <f t="shared" si="552"/>
        <v>6475</v>
      </c>
      <c r="Y6472" s="38">
        <f t="shared" si="550"/>
        <v>662.95</v>
      </c>
    </row>
    <row r="6473" spans="1:25" x14ac:dyDescent="0.2">
      <c r="A6473" s="37">
        <f t="shared" ref="A6473:A6536" si="553">A6472+1</f>
        <v>6471</v>
      </c>
      <c r="B6473" s="38">
        <v>662.78200000000004</v>
      </c>
      <c r="H6473" s="37">
        <f t="shared" ref="H6473:H6536" si="554">H6472+1</f>
        <v>6471</v>
      </c>
      <c r="I6473" s="42">
        <f t="shared" si="551"/>
        <v>662.85046235138702</v>
      </c>
      <c r="O6473" s="43"/>
      <c r="P6473" s="43"/>
      <c r="X6473" s="37">
        <f t="shared" si="552"/>
        <v>6476</v>
      </c>
      <c r="Y6473" s="38">
        <f t="shared" si="550"/>
        <v>662.99199999999996</v>
      </c>
    </row>
    <row r="6474" spans="1:25" x14ac:dyDescent="0.2">
      <c r="A6474" s="37">
        <f t="shared" si="553"/>
        <v>6472</v>
      </c>
      <c r="B6474" s="38">
        <v>662.82399999999996</v>
      </c>
      <c r="H6474" s="37">
        <f t="shared" si="554"/>
        <v>6472</v>
      </c>
      <c r="I6474" s="42">
        <f t="shared" si="551"/>
        <v>662.89247027741078</v>
      </c>
      <c r="O6474" s="43"/>
      <c r="P6474" s="43"/>
      <c r="X6474" s="37">
        <f t="shared" si="552"/>
        <v>6477</v>
      </c>
      <c r="Y6474" s="38">
        <f t="shared" si="550"/>
        <v>663.03399999999999</v>
      </c>
    </row>
    <row r="6475" spans="1:25" x14ac:dyDescent="0.2">
      <c r="A6475" s="37">
        <f t="shared" si="553"/>
        <v>6473</v>
      </c>
      <c r="B6475" s="38">
        <v>662.86599999999999</v>
      </c>
      <c r="H6475" s="37">
        <f t="shared" si="554"/>
        <v>6473</v>
      </c>
      <c r="I6475" s="42">
        <f t="shared" si="551"/>
        <v>662.93447820343454</v>
      </c>
      <c r="O6475" s="43"/>
      <c r="P6475" s="43"/>
      <c r="X6475" s="37">
        <f t="shared" si="552"/>
        <v>6478</v>
      </c>
      <c r="Y6475" s="38">
        <f t="shared" si="550"/>
        <v>663.07600000000002</v>
      </c>
    </row>
    <row r="6476" spans="1:25" x14ac:dyDescent="0.2">
      <c r="A6476" s="37">
        <f t="shared" si="553"/>
        <v>6474</v>
      </c>
      <c r="B6476" s="38">
        <v>662.90800000000002</v>
      </c>
      <c r="H6476" s="37">
        <f t="shared" si="554"/>
        <v>6474</v>
      </c>
      <c r="I6476" s="42">
        <f t="shared" si="551"/>
        <v>662.97648612945829</v>
      </c>
      <c r="O6476" s="43"/>
      <c r="P6476" s="43"/>
      <c r="X6476" s="37">
        <f t="shared" si="552"/>
        <v>6479</v>
      </c>
      <c r="Y6476" s="38">
        <f t="shared" si="550"/>
        <v>663.11800000000005</v>
      </c>
    </row>
    <row r="6477" spans="1:25" x14ac:dyDescent="0.2">
      <c r="A6477" s="37">
        <f t="shared" si="553"/>
        <v>6475</v>
      </c>
      <c r="B6477" s="38">
        <v>662.95</v>
      </c>
      <c r="H6477" s="37">
        <f t="shared" si="554"/>
        <v>6475</v>
      </c>
      <c r="I6477" s="42">
        <f t="shared" si="551"/>
        <v>663.01849405548205</v>
      </c>
      <c r="O6477" s="43"/>
      <c r="P6477" s="43"/>
      <c r="X6477" s="37">
        <f t="shared" si="552"/>
        <v>6480</v>
      </c>
      <c r="Y6477" s="38">
        <f t="shared" si="550"/>
        <v>663.16</v>
      </c>
    </row>
    <row r="6478" spans="1:25" x14ac:dyDescent="0.2">
      <c r="A6478" s="37">
        <f t="shared" si="553"/>
        <v>6476</v>
      </c>
      <c r="B6478" s="38">
        <v>662.99199999999996</v>
      </c>
      <c r="H6478" s="37">
        <f t="shared" si="554"/>
        <v>6476</v>
      </c>
      <c r="I6478" s="42">
        <f t="shared" si="551"/>
        <v>663.06050198150592</v>
      </c>
      <c r="O6478" s="43"/>
      <c r="P6478" s="43"/>
      <c r="X6478" s="37">
        <f t="shared" si="552"/>
        <v>6481</v>
      </c>
      <c r="Y6478" s="38">
        <f t="shared" si="550"/>
        <v>663.202</v>
      </c>
    </row>
    <row r="6479" spans="1:25" x14ac:dyDescent="0.2">
      <c r="A6479" s="37">
        <f t="shared" si="553"/>
        <v>6477</v>
      </c>
      <c r="B6479" s="38">
        <v>663.03399999999999</v>
      </c>
      <c r="H6479" s="37">
        <f t="shared" si="554"/>
        <v>6477</v>
      </c>
      <c r="I6479" s="42">
        <f t="shared" si="551"/>
        <v>663.10250990752968</v>
      </c>
      <c r="O6479" s="43"/>
      <c r="P6479" s="43"/>
      <c r="X6479" s="37">
        <f t="shared" si="552"/>
        <v>6482</v>
      </c>
      <c r="Y6479" s="38">
        <f t="shared" si="550"/>
        <v>663.24400000000003</v>
      </c>
    </row>
    <row r="6480" spans="1:25" x14ac:dyDescent="0.2">
      <c r="A6480" s="37">
        <f t="shared" si="553"/>
        <v>6478</v>
      </c>
      <c r="B6480" s="38">
        <v>663.07600000000002</v>
      </c>
      <c r="H6480" s="37">
        <f t="shared" si="554"/>
        <v>6478</v>
      </c>
      <c r="I6480" s="42">
        <f t="shared" si="551"/>
        <v>663.14451783355344</v>
      </c>
      <c r="O6480" s="43"/>
      <c r="P6480" s="43"/>
      <c r="X6480" s="37">
        <f t="shared" si="552"/>
        <v>6483</v>
      </c>
      <c r="Y6480" s="38">
        <f t="shared" si="550"/>
        <v>663.28599999999994</v>
      </c>
    </row>
    <row r="6481" spans="1:25" x14ac:dyDescent="0.2">
      <c r="A6481" s="37">
        <f t="shared" si="553"/>
        <v>6479</v>
      </c>
      <c r="B6481" s="38">
        <v>663.11800000000005</v>
      </c>
      <c r="H6481" s="37">
        <f t="shared" si="554"/>
        <v>6479</v>
      </c>
      <c r="I6481" s="42">
        <f t="shared" si="551"/>
        <v>663.18652575957719</v>
      </c>
      <c r="O6481" s="43"/>
      <c r="P6481" s="43"/>
      <c r="X6481" s="37">
        <f t="shared" si="552"/>
        <v>6484</v>
      </c>
      <c r="Y6481" s="38">
        <f t="shared" si="550"/>
        <v>663.32799999999997</v>
      </c>
    </row>
    <row r="6482" spans="1:25" x14ac:dyDescent="0.2">
      <c r="A6482" s="37">
        <f t="shared" si="553"/>
        <v>6480</v>
      </c>
      <c r="B6482" s="38">
        <v>663.16</v>
      </c>
      <c r="H6482" s="37">
        <f t="shared" si="554"/>
        <v>6480</v>
      </c>
      <c r="I6482" s="42">
        <f t="shared" si="551"/>
        <v>663.22853368560095</v>
      </c>
      <c r="O6482" s="43"/>
      <c r="P6482" s="43"/>
      <c r="X6482" s="37">
        <f t="shared" si="552"/>
        <v>6485</v>
      </c>
      <c r="Y6482" s="38">
        <f t="shared" si="550"/>
        <v>663.37</v>
      </c>
    </row>
    <row r="6483" spans="1:25" x14ac:dyDescent="0.2">
      <c r="A6483" s="37">
        <f t="shared" si="553"/>
        <v>6481</v>
      </c>
      <c r="B6483" s="38">
        <v>663.202</v>
      </c>
      <c r="H6483" s="37">
        <f t="shared" si="554"/>
        <v>6481</v>
      </c>
      <c r="I6483" s="42">
        <f t="shared" si="551"/>
        <v>663.27054161162482</v>
      </c>
      <c r="O6483" s="43"/>
      <c r="P6483" s="43"/>
      <c r="X6483" s="37">
        <f t="shared" si="552"/>
        <v>6486</v>
      </c>
      <c r="Y6483" s="38">
        <f t="shared" si="550"/>
        <v>663.41200000000003</v>
      </c>
    </row>
    <row r="6484" spans="1:25" x14ac:dyDescent="0.2">
      <c r="A6484" s="37">
        <f t="shared" si="553"/>
        <v>6482</v>
      </c>
      <c r="B6484" s="38">
        <v>663.24400000000003</v>
      </c>
      <c r="H6484" s="37">
        <f t="shared" si="554"/>
        <v>6482</v>
      </c>
      <c r="I6484" s="42">
        <f t="shared" si="551"/>
        <v>663.31254953764858</v>
      </c>
      <c r="O6484" s="43"/>
      <c r="P6484" s="43"/>
      <c r="X6484" s="37">
        <f t="shared" si="552"/>
        <v>6487</v>
      </c>
      <c r="Y6484" s="38">
        <f t="shared" si="550"/>
        <v>663.45399999999995</v>
      </c>
    </row>
    <row r="6485" spans="1:25" x14ac:dyDescent="0.2">
      <c r="A6485" s="37">
        <f t="shared" si="553"/>
        <v>6483</v>
      </c>
      <c r="B6485" s="38">
        <v>663.28599999999994</v>
      </c>
      <c r="H6485" s="37">
        <f t="shared" si="554"/>
        <v>6483</v>
      </c>
      <c r="I6485" s="42">
        <f t="shared" si="551"/>
        <v>663.35455746367234</v>
      </c>
      <c r="O6485" s="43"/>
      <c r="P6485" s="43"/>
      <c r="X6485" s="37">
        <f t="shared" si="552"/>
        <v>6488</v>
      </c>
      <c r="Y6485" s="38">
        <f t="shared" si="550"/>
        <v>663.49599999999998</v>
      </c>
    </row>
    <row r="6486" spans="1:25" x14ac:dyDescent="0.2">
      <c r="A6486" s="37">
        <f t="shared" si="553"/>
        <v>6484</v>
      </c>
      <c r="B6486" s="38">
        <v>663.32799999999997</v>
      </c>
      <c r="H6486" s="37">
        <f t="shared" si="554"/>
        <v>6484</v>
      </c>
      <c r="I6486" s="42">
        <f t="shared" si="551"/>
        <v>663.39656538969609</v>
      </c>
      <c r="O6486" s="43"/>
      <c r="P6486" s="43"/>
      <c r="X6486" s="37">
        <f t="shared" si="552"/>
        <v>6489</v>
      </c>
      <c r="Y6486" s="38">
        <f t="shared" si="550"/>
        <v>663.53800000000001</v>
      </c>
    </row>
    <row r="6487" spans="1:25" x14ac:dyDescent="0.2">
      <c r="A6487" s="37">
        <f t="shared" si="553"/>
        <v>6485</v>
      </c>
      <c r="B6487" s="38">
        <v>663.37</v>
      </c>
      <c r="H6487" s="37">
        <f t="shared" si="554"/>
        <v>6485</v>
      </c>
      <c r="I6487" s="42">
        <f t="shared" si="551"/>
        <v>663.43857331571985</v>
      </c>
      <c r="O6487" s="43"/>
      <c r="P6487" s="43"/>
      <c r="X6487" s="37">
        <f t="shared" si="552"/>
        <v>6490</v>
      </c>
      <c r="Y6487" s="38">
        <f t="shared" si="550"/>
        <v>663.58</v>
      </c>
    </row>
    <row r="6488" spans="1:25" x14ac:dyDescent="0.2">
      <c r="A6488" s="37">
        <f t="shared" si="553"/>
        <v>6486</v>
      </c>
      <c r="B6488" s="38">
        <v>663.41200000000003</v>
      </c>
      <c r="H6488" s="37">
        <f t="shared" si="554"/>
        <v>6486</v>
      </c>
      <c r="I6488" s="42">
        <f t="shared" si="551"/>
        <v>663.48058124174361</v>
      </c>
      <c r="O6488" s="43"/>
      <c r="P6488" s="43"/>
      <c r="X6488" s="37">
        <f t="shared" si="552"/>
        <v>6491</v>
      </c>
      <c r="Y6488" s="38">
        <f t="shared" si="550"/>
        <v>663.62199999999996</v>
      </c>
    </row>
    <row r="6489" spans="1:25" x14ac:dyDescent="0.2">
      <c r="A6489" s="37">
        <f t="shared" si="553"/>
        <v>6487</v>
      </c>
      <c r="B6489" s="38">
        <v>663.45399999999995</v>
      </c>
      <c r="H6489" s="37">
        <f t="shared" si="554"/>
        <v>6487</v>
      </c>
      <c r="I6489" s="42">
        <f t="shared" si="551"/>
        <v>663.52258916776748</v>
      </c>
      <c r="O6489" s="43"/>
      <c r="P6489" s="43"/>
      <c r="X6489" s="37">
        <f t="shared" si="552"/>
        <v>6492</v>
      </c>
      <c r="Y6489" s="38">
        <f t="shared" si="550"/>
        <v>663.66399999999999</v>
      </c>
    </row>
    <row r="6490" spans="1:25" x14ac:dyDescent="0.2">
      <c r="A6490" s="37">
        <f t="shared" si="553"/>
        <v>6488</v>
      </c>
      <c r="B6490" s="38">
        <v>663.49599999999998</v>
      </c>
      <c r="H6490" s="37">
        <f t="shared" si="554"/>
        <v>6488</v>
      </c>
      <c r="I6490" s="42">
        <f t="shared" si="551"/>
        <v>663.56459709379124</v>
      </c>
      <c r="O6490" s="43"/>
      <c r="P6490" s="43"/>
      <c r="X6490" s="37">
        <f t="shared" si="552"/>
        <v>6493</v>
      </c>
      <c r="Y6490" s="38">
        <f t="shared" si="550"/>
        <v>663.70600000000002</v>
      </c>
    </row>
    <row r="6491" spans="1:25" x14ac:dyDescent="0.2">
      <c r="A6491" s="37">
        <f t="shared" si="553"/>
        <v>6489</v>
      </c>
      <c r="B6491" s="38">
        <v>663.53800000000001</v>
      </c>
      <c r="H6491" s="37">
        <f t="shared" si="554"/>
        <v>6489</v>
      </c>
      <c r="I6491" s="42">
        <f t="shared" si="551"/>
        <v>663.60660501981499</v>
      </c>
      <c r="O6491" s="43"/>
      <c r="P6491" s="43"/>
      <c r="X6491" s="37">
        <f t="shared" si="552"/>
        <v>6494</v>
      </c>
      <c r="Y6491" s="38">
        <f t="shared" si="550"/>
        <v>663.74800000000005</v>
      </c>
    </row>
    <row r="6492" spans="1:25" x14ac:dyDescent="0.2">
      <c r="A6492" s="37">
        <f t="shared" si="553"/>
        <v>6490</v>
      </c>
      <c r="B6492" s="38">
        <v>663.58</v>
      </c>
      <c r="H6492" s="37">
        <f t="shared" si="554"/>
        <v>6490</v>
      </c>
      <c r="I6492" s="42">
        <f t="shared" si="551"/>
        <v>663.64861294583875</v>
      </c>
      <c r="O6492" s="43"/>
      <c r="P6492" s="43"/>
      <c r="X6492" s="37">
        <f t="shared" si="552"/>
        <v>6495</v>
      </c>
      <c r="Y6492" s="38">
        <f t="shared" si="550"/>
        <v>663.79</v>
      </c>
    </row>
    <row r="6493" spans="1:25" x14ac:dyDescent="0.2">
      <c r="A6493" s="37">
        <f t="shared" si="553"/>
        <v>6491</v>
      </c>
      <c r="B6493" s="38">
        <v>663.62199999999996</v>
      </c>
      <c r="H6493" s="37">
        <f t="shared" si="554"/>
        <v>6491</v>
      </c>
      <c r="I6493" s="42">
        <f t="shared" si="551"/>
        <v>663.69062087186251</v>
      </c>
      <c r="O6493" s="43"/>
      <c r="P6493" s="43"/>
      <c r="X6493" s="37">
        <f t="shared" si="552"/>
        <v>6496</v>
      </c>
      <c r="Y6493" s="38">
        <f t="shared" si="550"/>
        <v>663.83199999999999</v>
      </c>
    </row>
    <row r="6494" spans="1:25" x14ac:dyDescent="0.2">
      <c r="A6494" s="37">
        <f t="shared" si="553"/>
        <v>6492</v>
      </c>
      <c r="B6494" s="38">
        <v>663.66399999999999</v>
      </c>
      <c r="H6494" s="37">
        <f t="shared" si="554"/>
        <v>6492</v>
      </c>
      <c r="I6494" s="42">
        <f t="shared" si="551"/>
        <v>663.73262879788638</v>
      </c>
      <c r="O6494" s="43"/>
      <c r="P6494" s="43"/>
      <c r="X6494" s="37">
        <f t="shared" si="552"/>
        <v>6497</v>
      </c>
      <c r="Y6494" s="38">
        <f t="shared" si="550"/>
        <v>663.87400000000002</v>
      </c>
    </row>
    <row r="6495" spans="1:25" x14ac:dyDescent="0.2">
      <c r="A6495" s="37">
        <f t="shared" si="553"/>
        <v>6493</v>
      </c>
      <c r="B6495" s="38">
        <v>663.70600000000002</v>
      </c>
      <c r="H6495" s="37">
        <f t="shared" si="554"/>
        <v>6493</v>
      </c>
      <c r="I6495" s="42">
        <f t="shared" si="551"/>
        <v>663.77463672391013</v>
      </c>
      <c r="O6495" s="43"/>
      <c r="P6495" s="43"/>
      <c r="X6495" s="37">
        <f t="shared" si="552"/>
        <v>6498</v>
      </c>
      <c r="Y6495" s="38">
        <f t="shared" si="550"/>
        <v>663.91600000000005</v>
      </c>
    </row>
    <row r="6496" spans="1:25" x14ac:dyDescent="0.2">
      <c r="A6496" s="37">
        <f t="shared" si="553"/>
        <v>6494</v>
      </c>
      <c r="B6496" s="38">
        <v>663.74800000000005</v>
      </c>
      <c r="H6496" s="37">
        <f t="shared" si="554"/>
        <v>6494</v>
      </c>
      <c r="I6496" s="42">
        <f t="shared" si="551"/>
        <v>663.81664464993389</v>
      </c>
      <c r="O6496" s="43"/>
      <c r="P6496" s="43"/>
      <c r="X6496" s="37">
        <f t="shared" si="552"/>
        <v>6499</v>
      </c>
      <c r="Y6496" s="38">
        <f t="shared" si="550"/>
        <v>663.95799999999997</v>
      </c>
    </row>
    <row r="6497" spans="1:25" x14ac:dyDescent="0.2">
      <c r="A6497" s="37">
        <f t="shared" si="553"/>
        <v>6495</v>
      </c>
      <c r="B6497" s="38">
        <v>663.79</v>
      </c>
      <c r="H6497" s="37">
        <f t="shared" si="554"/>
        <v>6495</v>
      </c>
      <c r="I6497" s="42">
        <f t="shared" si="551"/>
        <v>663.85865257595765</v>
      </c>
      <c r="O6497" s="43"/>
      <c r="P6497" s="43"/>
      <c r="X6497" s="37">
        <f t="shared" si="552"/>
        <v>6500</v>
      </c>
      <c r="Y6497" s="38">
        <f t="shared" si="550"/>
        <v>664</v>
      </c>
    </row>
    <row r="6498" spans="1:25" x14ac:dyDescent="0.2">
      <c r="A6498" s="37">
        <f t="shared" si="553"/>
        <v>6496</v>
      </c>
      <c r="B6498" s="38">
        <v>663.83199999999999</v>
      </c>
      <c r="H6498" s="37">
        <f t="shared" si="554"/>
        <v>6496</v>
      </c>
      <c r="I6498" s="42">
        <f t="shared" si="551"/>
        <v>663.90066050198141</v>
      </c>
      <c r="O6498" s="43"/>
      <c r="P6498" s="43"/>
      <c r="X6498" s="37">
        <f t="shared" si="552"/>
        <v>6501</v>
      </c>
      <c r="Y6498" s="38">
        <f t="shared" si="550"/>
        <v>664.04200000000003</v>
      </c>
    </row>
    <row r="6499" spans="1:25" x14ac:dyDescent="0.2">
      <c r="A6499" s="37">
        <f t="shared" si="553"/>
        <v>6497</v>
      </c>
      <c r="B6499" s="38">
        <v>663.87400000000002</v>
      </c>
      <c r="H6499" s="37">
        <f t="shared" si="554"/>
        <v>6497</v>
      </c>
      <c r="I6499" s="42">
        <f t="shared" si="551"/>
        <v>663.94266842800516</v>
      </c>
      <c r="O6499" s="43"/>
      <c r="P6499" s="43"/>
      <c r="X6499" s="37">
        <f t="shared" si="552"/>
        <v>6502</v>
      </c>
      <c r="Y6499" s="38">
        <f t="shared" si="550"/>
        <v>664.08399999999995</v>
      </c>
    </row>
    <row r="6500" spans="1:25" x14ac:dyDescent="0.2">
      <c r="A6500" s="37">
        <f t="shared" si="553"/>
        <v>6498</v>
      </c>
      <c r="B6500" s="38">
        <v>663.91600000000005</v>
      </c>
      <c r="H6500" s="37">
        <f t="shared" si="554"/>
        <v>6498</v>
      </c>
      <c r="I6500" s="42">
        <f t="shared" si="551"/>
        <v>663.98467635402903</v>
      </c>
      <c r="O6500" s="43"/>
      <c r="P6500" s="43"/>
      <c r="X6500" s="37">
        <f t="shared" si="552"/>
        <v>6503</v>
      </c>
      <c r="Y6500" s="38">
        <f t="shared" si="550"/>
        <v>664.12599999999998</v>
      </c>
    </row>
    <row r="6501" spans="1:25" x14ac:dyDescent="0.2">
      <c r="A6501" s="37">
        <f t="shared" si="553"/>
        <v>6499</v>
      </c>
      <c r="B6501" s="38">
        <v>663.95799999999997</v>
      </c>
      <c r="H6501" s="37">
        <f t="shared" si="554"/>
        <v>6499</v>
      </c>
      <c r="I6501" s="42">
        <f t="shared" si="551"/>
        <v>664.02668428005279</v>
      </c>
      <c r="O6501" s="43"/>
      <c r="P6501" s="43"/>
      <c r="X6501" s="37">
        <f t="shared" si="552"/>
        <v>6504</v>
      </c>
      <c r="Y6501" s="38">
        <f t="shared" si="550"/>
        <v>664.16800000000001</v>
      </c>
    </row>
    <row r="6502" spans="1:25" x14ac:dyDescent="0.2">
      <c r="A6502" s="37">
        <f t="shared" si="553"/>
        <v>6500</v>
      </c>
      <c r="B6502" s="38">
        <v>664</v>
      </c>
      <c r="H6502" s="37">
        <f t="shared" si="554"/>
        <v>6500</v>
      </c>
      <c r="I6502" s="42">
        <f t="shared" si="551"/>
        <v>664.06869220607655</v>
      </c>
      <c r="O6502" s="43"/>
      <c r="P6502" s="43"/>
      <c r="X6502" s="37">
        <f t="shared" si="552"/>
        <v>6505</v>
      </c>
      <c r="Y6502" s="38">
        <f t="shared" si="550"/>
        <v>664.21</v>
      </c>
    </row>
    <row r="6503" spans="1:25" x14ac:dyDescent="0.2">
      <c r="A6503" s="37">
        <f t="shared" si="553"/>
        <v>6501</v>
      </c>
      <c r="B6503" s="38">
        <v>664.04200000000003</v>
      </c>
      <c r="H6503" s="37">
        <f t="shared" si="554"/>
        <v>6501</v>
      </c>
      <c r="I6503" s="42">
        <f t="shared" si="551"/>
        <v>664.11070013210031</v>
      </c>
      <c r="O6503" s="43"/>
      <c r="P6503" s="43"/>
      <c r="X6503" s="37">
        <f t="shared" si="552"/>
        <v>6506</v>
      </c>
      <c r="Y6503" s="38">
        <f t="shared" si="550"/>
        <v>664.25199999999995</v>
      </c>
    </row>
    <row r="6504" spans="1:25" x14ac:dyDescent="0.2">
      <c r="A6504" s="37">
        <f t="shared" si="553"/>
        <v>6502</v>
      </c>
      <c r="B6504" s="38">
        <v>664.08399999999995</v>
      </c>
      <c r="H6504" s="37">
        <f t="shared" si="554"/>
        <v>6502</v>
      </c>
      <c r="I6504" s="42">
        <f t="shared" si="551"/>
        <v>664.15270805812406</v>
      </c>
      <c r="O6504" s="43"/>
      <c r="P6504" s="43"/>
      <c r="X6504" s="37">
        <f t="shared" si="552"/>
        <v>6507</v>
      </c>
      <c r="Y6504" s="38">
        <f t="shared" si="550"/>
        <v>664.29399999999998</v>
      </c>
    </row>
    <row r="6505" spans="1:25" x14ac:dyDescent="0.2">
      <c r="A6505" s="37">
        <f t="shared" si="553"/>
        <v>6503</v>
      </c>
      <c r="B6505" s="38">
        <v>664.12599999999998</v>
      </c>
      <c r="H6505" s="37">
        <f t="shared" si="554"/>
        <v>6503</v>
      </c>
      <c r="I6505" s="42">
        <f t="shared" si="551"/>
        <v>664.19471598414793</v>
      </c>
      <c r="O6505" s="43"/>
      <c r="P6505" s="43"/>
      <c r="X6505" s="37">
        <f t="shared" si="552"/>
        <v>6508</v>
      </c>
      <c r="Y6505" s="38">
        <f t="shared" si="550"/>
        <v>664.33600000000001</v>
      </c>
    </row>
    <row r="6506" spans="1:25" x14ac:dyDescent="0.2">
      <c r="A6506" s="37">
        <f t="shared" si="553"/>
        <v>6504</v>
      </c>
      <c r="B6506" s="38">
        <v>664.16800000000001</v>
      </c>
      <c r="H6506" s="37">
        <f t="shared" si="554"/>
        <v>6504</v>
      </c>
      <c r="I6506" s="42">
        <f t="shared" si="551"/>
        <v>664.23672391017169</v>
      </c>
      <c r="O6506" s="43"/>
      <c r="P6506" s="43"/>
      <c r="X6506" s="37">
        <f t="shared" si="552"/>
        <v>6509</v>
      </c>
      <c r="Y6506" s="38">
        <f t="shared" si="550"/>
        <v>664.37800000000004</v>
      </c>
    </row>
    <row r="6507" spans="1:25" x14ac:dyDescent="0.2">
      <c r="A6507" s="37">
        <f t="shared" si="553"/>
        <v>6505</v>
      </c>
      <c r="B6507" s="38">
        <v>664.21</v>
      </c>
      <c r="H6507" s="37">
        <f t="shared" si="554"/>
        <v>6505</v>
      </c>
      <c r="I6507" s="42">
        <f t="shared" si="551"/>
        <v>664.27873183619545</v>
      </c>
      <c r="O6507" s="43"/>
      <c r="P6507" s="43"/>
      <c r="X6507" s="37">
        <f t="shared" si="552"/>
        <v>6510</v>
      </c>
      <c r="Y6507" s="38">
        <f t="shared" si="550"/>
        <v>664.42</v>
      </c>
    </row>
    <row r="6508" spans="1:25" x14ac:dyDescent="0.2">
      <c r="A6508" s="37">
        <f t="shared" si="553"/>
        <v>6506</v>
      </c>
      <c r="B6508" s="38">
        <v>664.25199999999995</v>
      </c>
      <c r="H6508" s="37">
        <f t="shared" si="554"/>
        <v>6506</v>
      </c>
      <c r="I6508" s="42">
        <f t="shared" si="551"/>
        <v>664.3207397622192</v>
      </c>
      <c r="O6508" s="43"/>
      <c r="P6508" s="43"/>
      <c r="X6508" s="37">
        <f t="shared" si="552"/>
        <v>6511</v>
      </c>
      <c r="Y6508" s="38">
        <f t="shared" si="550"/>
        <v>664.46199999999999</v>
      </c>
    </row>
    <row r="6509" spans="1:25" x14ac:dyDescent="0.2">
      <c r="A6509" s="37">
        <f t="shared" si="553"/>
        <v>6507</v>
      </c>
      <c r="B6509" s="38">
        <v>664.29399999999998</v>
      </c>
      <c r="H6509" s="37">
        <f t="shared" si="554"/>
        <v>6507</v>
      </c>
      <c r="I6509" s="42">
        <f t="shared" si="551"/>
        <v>664.36274768824296</v>
      </c>
      <c r="O6509" s="43"/>
      <c r="P6509" s="43"/>
      <c r="X6509" s="37">
        <f t="shared" si="552"/>
        <v>6512</v>
      </c>
      <c r="Y6509" s="38">
        <f t="shared" si="550"/>
        <v>664.50400000000002</v>
      </c>
    </row>
    <row r="6510" spans="1:25" x14ac:dyDescent="0.2">
      <c r="A6510" s="37">
        <f t="shared" si="553"/>
        <v>6508</v>
      </c>
      <c r="B6510" s="38">
        <v>664.33600000000001</v>
      </c>
      <c r="H6510" s="37">
        <f t="shared" si="554"/>
        <v>6508</v>
      </c>
      <c r="I6510" s="42">
        <f t="shared" si="551"/>
        <v>664.40475561426672</v>
      </c>
      <c r="O6510" s="43"/>
      <c r="P6510" s="43"/>
      <c r="X6510" s="37">
        <f t="shared" si="552"/>
        <v>6513</v>
      </c>
      <c r="Y6510" s="38">
        <f t="shared" ref="Y6510:Y6573" si="555">SUM(Y$5997+((Y$6997-Y$5997)*((X6510-X$5997)/(X$6997-X$5997))))</f>
        <v>664.54600000000005</v>
      </c>
    </row>
    <row r="6511" spans="1:25" x14ac:dyDescent="0.2">
      <c r="A6511" s="37">
        <f t="shared" si="553"/>
        <v>6509</v>
      </c>
      <c r="B6511" s="38">
        <v>664.37800000000004</v>
      </c>
      <c r="H6511" s="37">
        <f t="shared" si="554"/>
        <v>6509</v>
      </c>
      <c r="I6511" s="42">
        <f t="shared" si="551"/>
        <v>664.44676354029059</v>
      </c>
      <c r="O6511" s="43"/>
      <c r="P6511" s="43"/>
      <c r="X6511" s="37">
        <f t="shared" si="552"/>
        <v>6514</v>
      </c>
      <c r="Y6511" s="38">
        <f t="shared" si="555"/>
        <v>664.58799999999997</v>
      </c>
    </row>
    <row r="6512" spans="1:25" x14ac:dyDescent="0.2">
      <c r="A6512" s="37">
        <f t="shared" si="553"/>
        <v>6510</v>
      </c>
      <c r="B6512" s="38">
        <v>664.42</v>
      </c>
      <c r="H6512" s="37">
        <f t="shared" si="554"/>
        <v>6510</v>
      </c>
      <c r="I6512" s="42">
        <f t="shared" si="551"/>
        <v>664.48877146631435</v>
      </c>
      <c r="O6512" s="43"/>
      <c r="P6512" s="43"/>
      <c r="X6512" s="37">
        <f t="shared" si="552"/>
        <v>6515</v>
      </c>
      <c r="Y6512" s="38">
        <f t="shared" si="555"/>
        <v>664.63</v>
      </c>
    </row>
    <row r="6513" spans="1:25" x14ac:dyDescent="0.2">
      <c r="A6513" s="37">
        <f t="shared" si="553"/>
        <v>6511</v>
      </c>
      <c r="B6513" s="38">
        <v>664.46199999999999</v>
      </c>
      <c r="H6513" s="37">
        <f t="shared" si="554"/>
        <v>6511</v>
      </c>
      <c r="I6513" s="42">
        <f t="shared" si="551"/>
        <v>664.5307793923381</v>
      </c>
      <c r="O6513" s="43"/>
      <c r="P6513" s="43"/>
      <c r="X6513" s="37">
        <f t="shared" si="552"/>
        <v>6516</v>
      </c>
      <c r="Y6513" s="38">
        <f t="shared" si="555"/>
        <v>664.67200000000003</v>
      </c>
    </row>
    <row r="6514" spans="1:25" x14ac:dyDescent="0.2">
      <c r="A6514" s="37">
        <f t="shared" si="553"/>
        <v>6512</v>
      </c>
      <c r="B6514" s="38">
        <v>664.50400000000002</v>
      </c>
      <c r="H6514" s="37">
        <f t="shared" si="554"/>
        <v>6512</v>
      </c>
      <c r="I6514" s="42">
        <f t="shared" si="551"/>
        <v>664.57278731836186</v>
      </c>
      <c r="O6514" s="43"/>
      <c r="P6514" s="43"/>
      <c r="X6514" s="37">
        <f t="shared" si="552"/>
        <v>6517</v>
      </c>
      <c r="Y6514" s="38">
        <f t="shared" si="555"/>
        <v>664.71400000000006</v>
      </c>
    </row>
    <row r="6515" spans="1:25" x14ac:dyDescent="0.2">
      <c r="A6515" s="37">
        <f t="shared" si="553"/>
        <v>6513</v>
      </c>
      <c r="B6515" s="38">
        <v>664.54600000000005</v>
      </c>
      <c r="H6515" s="37">
        <f t="shared" si="554"/>
        <v>6513</v>
      </c>
      <c r="I6515" s="42">
        <f t="shared" si="551"/>
        <v>664.61479524438562</v>
      </c>
      <c r="O6515" s="43"/>
      <c r="P6515" s="43"/>
      <c r="X6515" s="37">
        <f t="shared" si="552"/>
        <v>6518</v>
      </c>
      <c r="Y6515" s="38">
        <f t="shared" si="555"/>
        <v>664.75599999999997</v>
      </c>
    </row>
    <row r="6516" spans="1:25" x14ac:dyDescent="0.2">
      <c r="A6516" s="37">
        <f t="shared" si="553"/>
        <v>6514</v>
      </c>
      <c r="B6516" s="38">
        <v>664.58799999999997</v>
      </c>
      <c r="H6516" s="37">
        <f t="shared" si="554"/>
        <v>6514</v>
      </c>
      <c r="I6516" s="42">
        <f t="shared" ref="I6516:I6579" si="556">SUM($F$50+(($F$51-$F$50)*((H6516-$E$50)/($E$51-$E$50))))</f>
        <v>664.65680317040949</v>
      </c>
      <c r="O6516" s="43"/>
      <c r="P6516" s="43"/>
      <c r="X6516" s="37">
        <f t="shared" si="552"/>
        <v>6519</v>
      </c>
      <c r="Y6516" s="38">
        <f t="shared" si="555"/>
        <v>664.798</v>
      </c>
    </row>
    <row r="6517" spans="1:25" x14ac:dyDescent="0.2">
      <c r="A6517" s="37">
        <f t="shared" si="553"/>
        <v>6515</v>
      </c>
      <c r="B6517" s="38">
        <v>664.63</v>
      </c>
      <c r="H6517" s="37">
        <f t="shared" si="554"/>
        <v>6515</v>
      </c>
      <c r="I6517" s="42">
        <f t="shared" si="556"/>
        <v>664.69881109643325</v>
      </c>
      <c r="O6517" s="43"/>
      <c r="P6517" s="43"/>
      <c r="X6517" s="37">
        <f t="shared" si="552"/>
        <v>6520</v>
      </c>
      <c r="Y6517" s="38">
        <f t="shared" si="555"/>
        <v>664.84</v>
      </c>
    </row>
    <row r="6518" spans="1:25" x14ac:dyDescent="0.2">
      <c r="A6518" s="37">
        <f t="shared" si="553"/>
        <v>6516</v>
      </c>
      <c r="B6518" s="38">
        <v>664.67200000000003</v>
      </c>
      <c r="H6518" s="37">
        <f t="shared" si="554"/>
        <v>6516</v>
      </c>
      <c r="I6518" s="42">
        <f t="shared" si="556"/>
        <v>664.740819022457</v>
      </c>
      <c r="O6518" s="43"/>
      <c r="P6518" s="43"/>
      <c r="X6518" s="37">
        <f t="shared" si="552"/>
        <v>6521</v>
      </c>
      <c r="Y6518" s="38">
        <f t="shared" si="555"/>
        <v>664.88199999999995</v>
      </c>
    </row>
    <row r="6519" spans="1:25" x14ac:dyDescent="0.2">
      <c r="A6519" s="37">
        <f t="shared" si="553"/>
        <v>6517</v>
      </c>
      <c r="B6519" s="38">
        <v>664.71400000000006</v>
      </c>
      <c r="H6519" s="37">
        <f t="shared" si="554"/>
        <v>6517</v>
      </c>
      <c r="I6519" s="42">
        <f t="shared" si="556"/>
        <v>664.78282694848076</v>
      </c>
      <c r="O6519" s="43"/>
      <c r="P6519" s="43"/>
      <c r="X6519" s="37">
        <f t="shared" si="552"/>
        <v>6522</v>
      </c>
      <c r="Y6519" s="38">
        <f t="shared" si="555"/>
        <v>664.92399999999998</v>
      </c>
    </row>
    <row r="6520" spans="1:25" x14ac:dyDescent="0.2">
      <c r="A6520" s="37">
        <f t="shared" si="553"/>
        <v>6518</v>
      </c>
      <c r="B6520" s="38">
        <v>664.75599999999997</v>
      </c>
      <c r="H6520" s="37">
        <f t="shared" si="554"/>
        <v>6518</v>
      </c>
      <c r="I6520" s="42">
        <f t="shared" si="556"/>
        <v>664.82483487450452</v>
      </c>
      <c r="O6520" s="43"/>
      <c r="P6520" s="43"/>
      <c r="X6520" s="37">
        <f t="shared" si="552"/>
        <v>6523</v>
      </c>
      <c r="Y6520" s="38">
        <f t="shared" si="555"/>
        <v>664.96600000000001</v>
      </c>
    </row>
    <row r="6521" spans="1:25" x14ac:dyDescent="0.2">
      <c r="A6521" s="37">
        <f t="shared" si="553"/>
        <v>6519</v>
      </c>
      <c r="B6521" s="38">
        <v>664.798</v>
      </c>
      <c r="H6521" s="37">
        <f t="shared" si="554"/>
        <v>6519</v>
      </c>
      <c r="I6521" s="42">
        <f t="shared" si="556"/>
        <v>664.86684280052827</v>
      </c>
      <c r="O6521" s="43"/>
      <c r="P6521" s="43"/>
      <c r="X6521" s="37">
        <f t="shared" si="552"/>
        <v>6524</v>
      </c>
      <c r="Y6521" s="38">
        <f t="shared" si="555"/>
        <v>665.00800000000004</v>
      </c>
    </row>
    <row r="6522" spans="1:25" x14ac:dyDescent="0.2">
      <c r="A6522" s="37">
        <f t="shared" si="553"/>
        <v>6520</v>
      </c>
      <c r="B6522" s="38">
        <v>664.84</v>
      </c>
      <c r="H6522" s="37">
        <f t="shared" si="554"/>
        <v>6520</v>
      </c>
      <c r="I6522" s="42">
        <f t="shared" si="556"/>
        <v>664.90885072655215</v>
      </c>
      <c r="O6522" s="43"/>
      <c r="P6522" s="43"/>
      <c r="X6522" s="37">
        <f t="shared" si="552"/>
        <v>6525</v>
      </c>
      <c r="Y6522" s="38">
        <f t="shared" si="555"/>
        <v>665.05</v>
      </c>
    </row>
    <row r="6523" spans="1:25" x14ac:dyDescent="0.2">
      <c r="A6523" s="37">
        <f t="shared" si="553"/>
        <v>6521</v>
      </c>
      <c r="B6523" s="38">
        <v>664.88199999999995</v>
      </c>
      <c r="H6523" s="37">
        <f t="shared" si="554"/>
        <v>6521</v>
      </c>
      <c r="I6523" s="42">
        <f t="shared" si="556"/>
        <v>664.9508586525759</v>
      </c>
      <c r="O6523" s="43"/>
      <c r="P6523" s="43"/>
      <c r="X6523" s="37">
        <f t="shared" si="552"/>
        <v>6526</v>
      </c>
      <c r="Y6523" s="38">
        <f t="shared" si="555"/>
        <v>665.09199999999998</v>
      </c>
    </row>
    <row r="6524" spans="1:25" x14ac:dyDescent="0.2">
      <c r="A6524" s="37">
        <f t="shared" si="553"/>
        <v>6522</v>
      </c>
      <c r="B6524" s="38">
        <v>664.92399999999998</v>
      </c>
      <c r="H6524" s="37">
        <f t="shared" si="554"/>
        <v>6522</v>
      </c>
      <c r="I6524" s="42">
        <f t="shared" si="556"/>
        <v>664.99286657859966</v>
      </c>
      <c r="O6524" s="43"/>
      <c r="P6524" s="43"/>
      <c r="X6524" s="37">
        <f t="shared" si="552"/>
        <v>6527</v>
      </c>
      <c r="Y6524" s="38">
        <f t="shared" si="555"/>
        <v>665.13400000000001</v>
      </c>
    </row>
    <row r="6525" spans="1:25" x14ac:dyDescent="0.2">
      <c r="A6525" s="37">
        <f t="shared" si="553"/>
        <v>6523</v>
      </c>
      <c r="B6525" s="38">
        <v>664.96600000000001</v>
      </c>
      <c r="H6525" s="37">
        <f t="shared" si="554"/>
        <v>6523</v>
      </c>
      <c r="I6525" s="42">
        <f t="shared" si="556"/>
        <v>665.03487450462342</v>
      </c>
      <c r="O6525" s="43"/>
      <c r="P6525" s="43"/>
      <c r="X6525" s="37">
        <f t="shared" si="552"/>
        <v>6528</v>
      </c>
      <c r="Y6525" s="38">
        <f t="shared" si="555"/>
        <v>665.17600000000004</v>
      </c>
    </row>
    <row r="6526" spans="1:25" x14ac:dyDescent="0.2">
      <c r="A6526" s="37">
        <f t="shared" si="553"/>
        <v>6524</v>
      </c>
      <c r="B6526" s="38">
        <v>665.00800000000004</v>
      </c>
      <c r="H6526" s="37">
        <f t="shared" si="554"/>
        <v>6524</v>
      </c>
      <c r="I6526" s="42">
        <f t="shared" si="556"/>
        <v>665.07688243064717</v>
      </c>
      <c r="O6526" s="43"/>
      <c r="P6526" s="43"/>
      <c r="X6526" s="37">
        <f t="shared" si="552"/>
        <v>6529</v>
      </c>
      <c r="Y6526" s="38">
        <f t="shared" si="555"/>
        <v>665.21799999999996</v>
      </c>
    </row>
    <row r="6527" spans="1:25" x14ac:dyDescent="0.2">
      <c r="A6527" s="37">
        <f t="shared" si="553"/>
        <v>6525</v>
      </c>
      <c r="B6527" s="38">
        <v>665.05</v>
      </c>
      <c r="H6527" s="37">
        <f t="shared" si="554"/>
        <v>6525</v>
      </c>
      <c r="I6527" s="42">
        <f t="shared" si="556"/>
        <v>665.11889035667105</v>
      </c>
      <c r="O6527" s="43"/>
      <c r="P6527" s="43"/>
      <c r="X6527" s="37">
        <f t="shared" si="552"/>
        <v>6530</v>
      </c>
      <c r="Y6527" s="38">
        <f t="shared" si="555"/>
        <v>665.26</v>
      </c>
    </row>
    <row r="6528" spans="1:25" x14ac:dyDescent="0.2">
      <c r="A6528" s="37">
        <f t="shared" si="553"/>
        <v>6526</v>
      </c>
      <c r="B6528" s="38">
        <v>665.09199999999998</v>
      </c>
      <c r="H6528" s="37">
        <f t="shared" si="554"/>
        <v>6526</v>
      </c>
      <c r="I6528" s="42">
        <f t="shared" si="556"/>
        <v>665.1608982826948</v>
      </c>
      <c r="O6528" s="43"/>
      <c r="P6528" s="43"/>
      <c r="X6528" s="37">
        <f t="shared" si="552"/>
        <v>6531</v>
      </c>
      <c r="Y6528" s="38">
        <f t="shared" si="555"/>
        <v>665.30200000000002</v>
      </c>
    </row>
    <row r="6529" spans="1:25" x14ac:dyDescent="0.2">
      <c r="A6529" s="37">
        <f t="shared" si="553"/>
        <v>6527</v>
      </c>
      <c r="B6529" s="38">
        <v>665.13400000000001</v>
      </c>
      <c r="H6529" s="37">
        <f t="shared" si="554"/>
        <v>6527</v>
      </c>
      <c r="I6529" s="42">
        <f t="shared" si="556"/>
        <v>665.20290620871856</v>
      </c>
      <c r="O6529" s="43"/>
      <c r="P6529" s="43"/>
      <c r="X6529" s="37">
        <f t="shared" si="552"/>
        <v>6532</v>
      </c>
      <c r="Y6529" s="38">
        <f t="shared" si="555"/>
        <v>665.34400000000005</v>
      </c>
    </row>
    <row r="6530" spans="1:25" x14ac:dyDescent="0.2">
      <c r="A6530" s="37">
        <f t="shared" si="553"/>
        <v>6528</v>
      </c>
      <c r="B6530" s="38">
        <v>665.17600000000004</v>
      </c>
      <c r="H6530" s="37">
        <f t="shared" si="554"/>
        <v>6528</v>
      </c>
      <c r="I6530" s="42">
        <f t="shared" si="556"/>
        <v>665.24491413474232</v>
      </c>
      <c r="O6530" s="43"/>
      <c r="P6530" s="43"/>
      <c r="X6530" s="37">
        <f t="shared" si="552"/>
        <v>6533</v>
      </c>
      <c r="Y6530" s="38">
        <f t="shared" si="555"/>
        <v>665.38599999999997</v>
      </c>
    </row>
    <row r="6531" spans="1:25" x14ac:dyDescent="0.2">
      <c r="A6531" s="37">
        <f t="shared" si="553"/>
        <v>6529</v>
      </c>
      <c r="B6531" s="38">
        <v>665.21799999999996</v>
      </c>
      <c r="H6531" s="37">
        <f t="shared" si="554"/>
        <v>6529</v>
      </c>
      <c r="I6531" s="42">
        <f t="shared" si="556"/>
        <v>665.28692206076607</v>
      </c>
      <c r="O6531" s="43"/>
      <c r="P6531" s="43"/>
      <c r="X6531" s="37">
        <f t="shared" si="552"/>
        <v>6534</v>
      </c>
      <c r="Y6531" s="38">
        <f t="shared" si="555"/>
        <v>665.428</v>
      </c>
    </row>
    <row r="6532" spans="1:25" x14ac:dyDescent="0.2">
      <c r="A6532" s="37">
        <f t="shared" si="553"/>
        <v>6530</v>
      </c>
      <c r="B6532" s="38">
        <v>665.26</v>
      </c>
      <c r="H6532" s="37">
        <f t="shared" si="554"/>
        <v>6530</v>
      </c>
      <c r="I6532" s="42">
        <f t="shared" si="556"/>
        <v>665.32892998678994</v>
      </c>
      <c r="O6532" s="43"/>
      <c r="P6532" s="43"/>
      <c r="X6532" s="37">
        <f t="shared" ref="X6532:X6595" si="557">X6531+1</f>
        <v>6535</v>
      </c>
      <c r="Y6532" s="38">
        <f t="shared" si="555"/>
        <v>665.47</v>
      </c>
    </row>
    <row r="6533" spans="1:25" x14ac:dyDescent="0.2">
      <c r="A6533" s="37">
        <f t="shared" si="553"/>
        <v>6531</v>
      </c>
      <c r="B6533" s="38">
        <v>665.30200000000002</v>
      </c>
      <c r="H6533" s="37">
        <f t="shared" si="554"/>
        <v>6531</v>
      </c>
      <c r="I6533" s="42">
        <f t="shared" si="556"/>
        <v>665.3709379128137</v>
      </c>
      <c r="O6533" s="43"/>
      <c r="P6533" s="43"/>
      <c r="X6533" s="37">
        <f t="shared" si="557"/>
        <v>6536</v>
      </c>
      <c r="Y6533" s="38">
        <f t="shared" si="555"/>
        <v>665.51199999999994</v>
      </c>
    </row>
    <row r="6534" spans="1:25" x14ac:dyDescent="0.2">
      <c r="A6534" s="37">
        <f t="shared" si="553"/>
        <v>6532</v>
      </c>
      <c r="B6534" s="38">
        <v>665.34400000000005</v>
      </c>
      <c r="H6534" s="37">
        <f t="shared" si="554"/>
        <v>6532</v>
      </c>
      <c r="I6534" s="42">
        <f t="shared" si="556"/>
        <v>665.41294583883746</v>
      </c>
      <c r="O6534" s="43"/>
      <c r="P6534" s="43"/>
      <c r="X6534" s="37">
        <f t="shared" si="557"/>
        <v>6537</v>
      </c>
      <c r="Y6534" s="38">
        <f t="shared" si="555"/>
        <v>665.55399999999997</v>
      </c>
    </row>
    <row r="6535" spans="1:25" x14ac:dyDescent="0.2">
      <c r="A6535" s="37">
        <f t="shared" si="553"/>
        <v>6533</v>
      </c>
      <c r="B6535" s="38">
        <v>665.38599999999997</v>
      </c>
      <c r="H6535" s="37">
        <f t="shared" si="554"/>
        <v>6533</v>
      </c>
      <c r="I6535" s="42">
        <f t="shared" si="556"/>
        <v>665.45495376486122</v>
      </c>
      <c r="O6535" s="43"/>
      <c r="P6535" s="43"/>
      <c r="X6535" s="37">
        <f t="shared" si="557"/>
        <v>6538</v>
      </c>
      <c r="Y6535" s="38">
        <f t="shared" si="555"/>
        <v>665.596</v>
      </c>
    </row>
    <row r="6536" spans="1:25" x14ac:dyDescent="0.2">
      <c r="A6536" s="37">
        <f t="shared" si="553"/>
        <v>6534</v>
      </c>
      <c r="B6536" s="38">
        <v>665.428</v>
      </c>
      <c r="H6536" s="37">
        <f t="shared" si="554"/>
        <v>6534</v>
      </c>
      <c r="I6536" s="42">
        <f t="shared" si="556"/>
        <v>665.49696169088497</v>
      </c>
      <c r="O6536" s="43"/>
      <c r="P6536" s="43"/>
      <c r="X6536" s="37">
        <f t="shared" si="557"/>
        <v>6539</v>
      </c>
      <c r="Y6536" s="38">
        <f t="shared" si="555"/>
        <v>665.63800000000003</v>
      </c>
    </row>
    <row r="6537" spans="1:25" x14ac:dyDescent="0.2">
      <c r="A6537" s="37">
        <f t="shared" ref="A6537:A6600" si="558">A6536+1</f>
        <v>6535</v>
      </c>
      <c r="B6537" s="38">
        <v>665.47</v>
      </c>
      <c r="H6537" s="37">
        <f t="shared" ref="H6537:H6600" si="559">H6536+1</f>
        <v>6535</v>
      </c>
      <c r="I6537" s="42">
        <f t="shared" si="556"/>
        <v>665.53896961690873</v>
      </c>
      <c r="O6537" s="43"/>
      <c r="P6537" s="43"/>
      <c r="X6537" s="37">
        <f t="shared" si="557"/>
        <v>6540</v>
      </c>
      <c r="Y6537" s="38">
        <f t="shared" si="555"/>
        <v>665.68</v>
      </c>
    </row>
    <row r="6538" spans="1:25" x14ac:dyDescent="0.2">
      <c r="A6538" s="37">
        <f t="shared" si="558"/>
        <v>6536</v>
      </c>
      <c r="B6538" s="38">
        <v>665.51199999999994</v>
      </c>
      <c r="H6538" s="37">
        <f t="shared" si="559"/>
        <v>6536</v>
      </c>
      <c r="I6538" s="42">
        <f t="shared" si="556"/>
        <v>665.5809775429326</v>
      </c>
      <c r="O6538" s="43"/>
      <c r="P6538" s="43"/>
      <c r="X6538" s="37">
        <f t="shared" si="557"/>
        <v>6541</v>
      </c>
      <c r="Y6538" s="38">
        <f t="shared" si="555"/>
        <v>665.72199999999998</v>
      </c>
    </row>
    <row r="6539" spans="1:25" x14ac:dyDescent="0.2">
      <c r="A6539" s="37">
        <f t="shared" si="558"/>
        <v>6537</v>
      </c>
      <c r="B6539" s="38">
        <v>665.55399999999997</v>
      </c>
      <c r="H6539" s="37">
        <f t="shared" si="559"/>
        <v>6537</v>
      </c>
      <c r="I6539" s="42">
        <f t="shared" si="556"/>
        <v>665.62298546895636</v>
      </c>
      <c r="O6539" s="43"/>
      <c r="P6539" s="43"/>
      <c r="X6539" s="37">
        <f t="shared" si="557"/>
        <v>6542</v>
      </c>
      <c r="Y6539" s="38">
        <f t="shared" si="555"/>
        <v>665.76400000000001</v>
      </c>
    </row>
    <row r="6540" spans="1:25" x14ac:dyDescent="0.2">
      <c r="A6540" s="37">
        <f t="shared" si="558"/>
        <v>6538</v>
      </c>
      <c r="B6540" s="38">
        <v>665.596</v>
      </c>
      <c r="H6540" s="37">
        <f t="shared" si="559"/>
        <v>6538</v>
      </c>
      <c r="I6540" s="42">
        <f t="shared" si="556"/>
        <v>665.66499339498012</v>
      </c>
      <c r="O6540" s="43"/>
      <c r="P6540" s="43"/>
      <c r="X6540" s="37">
        <f t="shared" si="557"/>
        <v>6543</v>
      </c>
      <c r="Y6540" s="38">
        <f t="shared" si="555"/>
        <v>665.80600000000004</v>
      </c>
    </row>
    <row r="6541" spans="1:25" x14ac:dyDescent="0.2">
      <c r="A6541" s="37">
        <f t="shared" si="558"/>
        <v>6539</v>
      </c>
      <c r="B6541" s="38">
        <v>665.63800000000003</v>
      </c>
      <c r="H6541" s="37">
        <f t="shared" si="559"/>
        <v>6539</v>
      </c>
      <c r="I6541" s="42">
        <f t="shared" si="556"/>
        <v>665.70700132100387</v>
      </c>
      <c r="O6541" s="43"/>
      <c r="P6541" s="43"/>
      <c r="X6541" s="37">
        <f t="shared" si="557"/>
        <v>6544</v>
      </c>
      <c r="Y6541" s="38">
        <f t="shared" si="555"/>
        <v>665.84799999999996</v>
      </c>
    </row>
    <row r="6542" spans="1:25" x14ac:dyDescent="0.2">
      <c r="A6542" s="37">
        <f t="shared" si="558"/>
        <v>6540</v>
      </c>
      <c r="B6542" s="38">
        <v>665.68</v>
      </c>
      <c r="H6542" s="37">
        <f t="shared" si="559"/>
        <v>6540</v>
      </c>
      <c r="I6542" s="42">
        <f t="shared" si="556"/>
        <v>665.74900924702763</v>
      </c>
      <c r="O6542" s="43"/>
      <c r="P6542" s="43"/>
      <c r="X6542" s="37">
        <f t="shared" si="557"/>
        <v>6545</v>
      </c>
      <c r="Y6542" s="38">
        <f t="shared" si="555"/>
        <v>665.89</v>
      </c>
    </row>
    <row r="6543" spans="1:25" x14ac:dyDescent="0.2">
      <c r="A6543" s="37">
        <f t="shared" si="558"/>
        <v>6541</v>
      </c>
      <c r="B6543" s="38">
        <v>665.72199999999998</v>
      </c>
      <c r="H6543" s="37">
        <f t="shared" si="559"/>
        <v>6541</v>
      </c>
      <c r="I6543" s="42">
        <f t="shared" si="556"/>
        <v>665.7910171730515</v>
      </c>
      <c r="O6543" s="43"/>
      <c r="P6543" s="43"/>
      <c r="X6543" s="37">
        <f t="shared" si="557"/>
        <v>6546</v>
      </c>
      <c r="Y6543" s="38">
        <f t="shared" si="555"/>
        <v>665.93200000000002</v>
      </c>
    </row>
    <row r="6544" spans="1:25" x14ac:dyDescent="0.2">
      <c r="A6544" s="37">
        <f t="shared" si="558"/>
        <v>6542</v>
      </c>
      <c r="B6544" s="38">
        <v>665.76400000000001</v>
      </c>
      <c r="H6544" s="37">
        <f t="shared" si="559"/>
        <v>6542</v>
      </c>
      <c r="I6544" s="42">
        <f t="shared" si="556"/>
        <v>665.83302509907526</v>
      </c>
      <c r="O6544" s="43"/>
      <c r="P6544" s="43"/>
      <c r="X6544" s="37">
        <f t="shared" si="557"/>
        <v>6547</v>
      </c>
      <c r="Y6544" s="38">
        <f t="shared" si="555"/>
        <v>665.97400000000005</v>
      </c>
    </row>
    <row r="6545" spans="1:25" x14ac:dyDescent="0.2">
      <c r="A6545" s="37">
        <f t="shared" si="558"/>
        <v>6543</v>
      </c>
      <c r="B6545" s="38">
        <v>665.80600000000004</v>
      </c>
      <c r="H6545" s="37">
        <f t="shared" si="559"/>
        <v>6543</v>
      </c>
      <c r="I6545" s="42">
        <f t="shared" si="556"/>
        <v>665.87503302509901</v>
      </c>
      <c r="O6545" s="43"/>
      <c r="P6545" s="43"/>
      <c r="X6545" s="37">
        <f t="shared" si="557"/>
        <v>6548</v>
      </c>
      <c r="Y6545" s="38">
        <f t="shared" si="555"/>
        <v>666.01599999999996</v>
      </c>
    </row>
    <row r="6546" spans="1:25" x14ac:dyDescent="0.2">
      <c r="A6546" s="37">
        <f t="shared" si="558"/>
        <v>6544</v>
      </c>
      <c r="B6546" s="38">
        <v>665.84799999999996</v>
      </c>
      <c r="H6546" s="37">
        <f t="shared" si="559"/>
        <v>6544</v>
      </c>
      <c r="I6546" s="42">
        <f t="shared" si="556"/>
        <v>665.91704095112277</v>
      </c>
      <c r="O6546" s="43"/>
      <c r="P6546" s="43"/>
      <c r="X6546" s="37">
        <f t="shared" si="557"/>
        <v>6549</v>
      </c>
      <c r="Y6546" s="38">
        <f t="shared" si="555"/>
        <v>666.05799999999999</v>
      </c>
    </row>
    <row r="6547" spans="1:25" x14ac:dyDescent="0.2">
      <c r="A6547" s="37">
        <f t="shared" si="558"/>
        <v>6545</v>
      </c>
      <c r="B6547" s="38">
        <v>665.89</v>
      </c>
      <c r="H6547" s="37">
        <f t="shared" si="559"/>
        <v>6545</v>
      </c>
      <c r="I6547" s="42">
        <f t="shared" si="556"/>
        <v>665.95904887714653</v>
      </c>
      <c r="O6547" s="43"/>
      <c r="P6547" s="43"/>
      <c r="X6547" s="37">
        <f t="shared" si="557"/>
        <v>6550</v>
      </c>
      <c r="Y6547" s="38">
        <f t="shared" si="555"/>
        <v>666.1</v>
      </c>
    </row>
    <row r="6548" spans="1:25" x14ac:dyDescent="0.2">
      <c r="A6548" s="37">
        <f t="shared" si="558"/>
        <v>6546</v>
      </c>
      <c r="B6548" s="38">
        <v>665.93200000000002</v>
      </c>
      <c r="H6548" s="37">
        <f t="shared" si="559"/>
        <v>6546</v>
      </c>
      <c r="I6548" s="42">
        <f t="shared" si="556"/>
        <v>666.00105680317029</v>
      </c>
      <c r="O6548" s="43"/>
      <c r="P6548" s="43"/>
      <c r="X6548" s="37">
        <f t="shared" si="557"/>
        <v>6551</v>
      </c>
      <c r="Y6548" s="38">
        <f t="shared" si="555"/>
        <v>666.14200000000005</v>
      </c>
    </row>
    <row r="6549" spans="1:25" x14ac:dyDescent="0.2">
      <c r="A6549" s="37">
        <f t="shared" si="558"/>
        <v>6547</v>
      </c>
      <c r="B6549" s="38">
        <v>665.97400000000005</v>
      </c>
      <c r="H6549" s="37">
        <f t="shared" si="559"/>
        <v>6547</v>
      </c>
      <c r="I6549" s="42">
        <f t="shared" si="556"/>
        <v>666.04306472919416</v>
      </c>
      <c r="O6549" s="43"/>
      <c r="P6549" s="43"/>
      <c r="X6549" s="37">
        <f t="shared" si="557"/>
        <v>6552</v>
      </c>
      <c r="Y6549" s="38">
        <f t="shared" si="555"/>
        <v>666.18399999999997</v>
      </c>
    </row>
    <row r="6550" spans="1:25" x14ac:dyDescent="0.2">
      <c r="A6550" s="37">
        <f t="shared" si="558"/>
        <v>6548</v>
      </c>
      <c r="B6550" s="38">
        <v>666.01599999999996</v>
      </c>
      <c r="H6550" s="37">
        <f t="shared" si="559"/>
        <v>6548</v>
      </c>
      <c r="I6550" s="42">
        <f t="shared" si="556"/>
        <v>666.08507265521791</v>
      </c>
      <c r="O6550" s="43"/>
      <c r="P6550" s="43"/>
      <c r="X6550" s="37">
        <f t="shared" si="557"/>
        <v>6553</v>
      </c>
      <c r="Y6550" s="38">
        <f t="shared" si="555"/>
        <v>666.226</v>
      </c>
    </row>
    <row r="6551" spans="1:25" x14ac:dyDescent="0.2">
      <c r="A6551" s="37">
        <f t="shared" si="558"/>
        <v>6549</v>
      </c>
      <c r="B6551" s="38">
        <v>666.05799999999999</v>
      </c>
      <c r="H6551" s="37">
        <f t="shared" si="559"/>
        <v>6549</v>
      </c>
      <c r="I6551" s="42">
        <f t="shared" si="556"/>
        <v>666.12708058124167</v>
      </c>
      <c r="O6551" s="43"/>
      <c r="P6551" s="43"/>
      <c r="X6551" s="37">
        <f t="shared" si="557"/>
        <v>6554</v>
      </c>
      <c r="Y6551" s="38">
        <f t="shared" si="555"/>
        <v>666.26800000000003</v>
      </c>
    </row>
    <row r="6552" spans="1:25" x14ac:dyDescent="0.2">
      <c r="A6552" s="37">
        <f t="shared" si="558"/>
        <v>6550</v>
      </c>
      <c r="B6552" s="38">
        <v>666.1</v>
      </c>
      <c r="H6552" s="37">
        <f t="shared" si="559"/>
        <v>6550</v>
      </c>
      <c r="I6552" s="42">
        <f t="shared" si="556"/>
        <v>666.16908850726543</v>
      </c>
      <c r="O6552" s="43"/>
      <c r="P6552" s="43"/>
      <c r="X6552" s="37">
        <f t="shared" si="557"/>
        <v>6555</v>
      </c>
      <c r="Y6552" s="38">
        <f t="shared" si="555"/>
        <v>666.31</v>
      </c>
    </row>
    <row r="6553" spans="1:25" x14ac:dyDescent="0.2">
      <c r="A6553" s="37">
        <f t="shared" si="558"/>
        <v>6551</v>
      </c>
      <c r="B6553" s="38">
        <v>666.14200000000005</v>
      </c>
      <c r="H6553" s="37">
        <f t="shared" si="559"/>
        <v>6551</v>
      </c>
      <c r="I6553" s="42">
        <f t="shared" si="556"/>
        <v>666.21109643328919</v>
      </c>
      <c r="O6553" s="43"/>
      <c r="P6553" s="43"/>
      <c r="X6553" s="37">
        <f t="shared" si="557"/>
        <v>6556</v>
      </c>
      <c r="Y6553" s="38">
        <f t="shared" si="555"/>
        <v>666.35199999999998</v>
      </c>
    </row>
    <row r="6554" spans="1:25" x14ac:dyDescent="0.2">
      <c r="A6554" s="37">
        <f t="shared" si="558"/>
        <v>6552</v>
      </c>
      <c r="B6554" s="38">
        <v>666.18399999999997</v>
      </c>
      <c r="H6554" s="37">
        <f t="shared" si="559"/>
        <v>6552</v>
      </c>
      <c r="I6554" s="42">
        <f t="shared" si="556"/>
        <v>666.25310435931306</v>
      </c>
      <c r="O6554" s="43"/>
      <c r="P6554" s="43"/>
      <c r="X6554" s="37">
        <f t="shared" si="557"/>
        <v>6557</v>
      </c>
      <c r="Y6554" s="38">
        <f t="shared" si="555"/>
        <v>666.39400000000001</v>
      </c>
    </row>
    <row r="6555" spans="1:25" x14ac:dyDescent="0.2">
      <c r="A6555" s="37">
        <f t="shared" si="558"/>
        <v>6553</v>
      </c>
      <c r="B6555" s="38">
        <v>666.226</v>
      </c>
      <c r="H6555" s="37">
        <f t="shared" si="559"/>
        <v>6553</v>
      </c>
      <c r="I6555" s="42">
        <f t="shared" si="556"/>
        <v>666.29511228533681</v>
      </c>
      <c r="O6555" s="43"/>
      <c r="P6555" s="43"/>
      <c r="X6555" s="37">
        <f t="shared" si="557"/>
        <v>6558</v>
      </c>
      <c r="Y6555" s="38">
        <f t="shared" si="555"/>
        <v>666.43600000000004</v>
      </c>
    </row>
    <row r="6556" spans="1:25" x14ac:dyDescent="0.2">
      <c r="A6556" s="37">
        <f t="shared" si="558"/>
        <v>6554</v>
      </c>
      <c r="B6556" s="38">
        <v>666.26800000000003</v>
      </c>
      <c r="H6556" s="37">
        <f t="shared" si="559"/>
        <v>6554</v>
      </c>
      <c r="I6556" s="42">
        <f t="shared" si="556"/>
        <v>666.33712021136057</v>
      </c>
      <c r="O6556" s="43"/>
      <c r="P6556" s="43"/>
      <c r="X6556" s="37">
        <f t="shared" si="557"/>
        <v>6559</v>
      </c>
      <c r="Y6556" s="38">
        <f t="shared" si="555"/>
        <v>666.47799999999995</v>
      </c>
    </row>
    <row r="6557" spans="1:25" x14ac:dyDescent="0.2">
      <c r="A6557" s="37">
        <f t="shared" si="558"/>
        <v>6555</v>
      </c>
      <c r="B6557" s="38">
        <v>666.31</v>
      </c>
      <c r="H6557" s="37">
        <f t="shared" si="559"/>
        <v>6555</v>
      </c>
      <c r="I6557" s="42">
        <f t="shared" si="556"/>
        <v>666.37912813738433</v>
      </c>
      <c r="O6557" s="43"/>
      <c r="P6557" s="43"/>
      <c r="X6557" s="37">
        <f t="shared" si="557"/>
        <v>6560</v>
      </c>
      <c r="Y6557" s="38">
        <f t="shared" si="555"/>
        <v>666.52</v>
      </c>
    </row>
    <row r="6558" spans="1:25" x14ac:dyDescent="0.2">
      <c r="A6558" s="37">
        <f t="shared" si="558"/>
        <v>6556</v>
      </c>
      <c r="B6558" s="38">
        <v>666.35199999999998</v>
      </c>
      <c r="H6558" s="37">
        <f t="shared" si="559"/>
        <v>6556</v>
      </c>
      <c r="I6558" s="42">
        <f t="shared" si="556"/>
        <v>666.42113606340808</v>
      </c>
      <c r="O6558" s="43"/>
      <c r="P6558" s="43"/>
      <c r="X6558" s="37">
        <f t="shared" si="557"/>
        <v>6561</v>
      </c>
      <c r="Y6558" s="38">
        <f t="shared" si="555"/>
        <v>666.56200000000001</v>
      </c>
    </row>
    <row r="6559" spans="1:25" x14ac:dyDescent="0.2">
      <c r="A6559" s="37">
        <f t="shared" si="558"/>
        <v>6557</v>
      </c>
      <c r="B6559" s="38">
        <v>666.39400000000001</v>
      </c>
      <c r="H6559" s="37">
        <f t="shared" si="559"/>
        <v>6557</v>
      </c>
      <c r="I6559" s="42">
        <f t="shared" si="556"/>
        <v>666.46314398943196</v>
      </c>
      <c r="O6559" s="43"/>
      <c r="P6559" s="43"/>
      <c r="X6559" s="37">
        <f t="shared" si="557"/>
        <v>6562</v>
      </c>
      <c r="Y6559" s="38">
        <f t="shared" si="555"/>
        <v>666.60400000000004</v>
      </c>
    </row>
    <row r="6560" spans="1:25" x14ac:dyDescent="0.2">
      <c r="A6560" s="37">
        <f t="shared" si="558"/>
        <v>6558</v>
      </c>
      <c r="B6560" s="38">
        <v>666.43600000000004</v>
      </c>
      <c r="H6560" s="37">
        <f t="shared" si="559"/>
        <v>6558</v>
      </c>
      <c r="I6560" s="42">
        <f t="shared" si="556"/>
        <v>666.50515191545571</v>
      </c>
      <c r="O6560" s="43"/>
      <c r="P6560" s="43"/>
      <c r="X6560" s="37">
        <f t="shared" si="557"/>
        <v>6563</v>
      </c>
      <c r="Y6560" s="38">
        <f t="shared" si="555"/>
        <v>666.64599999999996</v>
      </c>
    </row>
    <row r="6561" spans="1:25" x14ac:dyDescent="0.2">
      <c r="A6561" s="37">
        <f t="shared" si="558"/>
        <v>6559</v>
      </c>
      <c r="B6561" s="38">
        <v>666.47799999999995</v>
      </c>
      <c r="H6561" s="37">
        <f t="shared" si="559"/>
        <v>6559</v>
      </c>
      <c r="I6561" s="42">
        <f t="shared" si="556"/>
        <v>666.54715984147947</v>
      </c>
      <c r="O6561" s="43"/>
      <c r="P6561" s="43"/>
      <c r="X6561" s="37">
        <f t="shared" si="557"/>
        <v>6564</v>
      </c>
      <c r="Y6561" s="38">
        <f t="shared" si="555"/>
        <v>666.68799999999999</v>
      </c>
    </row>
    <row r="6562" spans="1:25" x14ac:dyDescent="0.2">
      <c r="A6562" s="37">
        <f t="shared" si="558"/>
        <v>6560</v>
      </c>
      <c r="B6562" s="38">
        <v>666.52</v>
      </c>
      <c r="H6562" s="37">
        <f t="shared" si="559"/>
        <v>6560</v>
      </c>
      <c r="I6562" s="42">
        <f t="shared" si="556"/>
        <v>666.58916776750323</v>
      </c>
      <c r="O6562" s="43"/>
      <c r="P6562" s="43"/>
      <c r="X6562" s="37">
        <f t="shared" si="557"/>
        <v>6565</v>
      </c>
      <c r="Y6562" s="38">
        <f t="shared" si="555"/>
        <v>666.73</v>
      </c>
    </row>
    <row r="6563" spans="1:25" x14ac:dyDescent="0.2">
      <c r="A6563" s="37">
        <f t="shared" si="558"/>
        <v>6561</v>
      </c>
      <c r="B6563" s="38">
        <v>666.56200000000001</v>
      </c>
      <c r="H6563" s="37">
        <f t="shared" si="559"/>
        <v>6561</v>
      </c>
      <c r="I6563" s="42">
        <f t="shared" si="556"/>
        <v>666.63117569352698</v>
      </c>
      <c r="O6563" s="43"/>
      <c r="P6563" s="43"/>
      <c r="X6563" s="37">
        <f t="shared" si="557"/>
        <v>6566</v>
      </c>
      <c r="Y6563" s="38">
        <f t="shared" si="555"/>
        <v>666.77200000000005</v>
      </c>
    </row>
    <row r="6564" spans="1:25" x14ac:dyDescent="0.2">
      <c r="A6564" s="37">
        <f t="shared" si="558"/>
        <v>6562</v>
      </c>
      <c r="B6564" s="38">
        <v>666.60400000000004</v>
      </c>
      <c r="H6564" s="37">
        <f t="shared" si="559"/>
        <v>6562</v>
      </c>
      <c r="I6564" s="42">
        <f t="shared" si="556"/>
        <v>666.67318361955074</v>
      </c>
      <c r="O6564" s="43"/>
      <c r="P6564" s="43"/>
      <c r="X6564" s="37">
        <f t="shared" si="557"/>
        <v>6567</v>
      </c>
      <c r="Y6564" s="38">
        <f t="shared" si="555"/>
        <v>666.81399999999996</v>
      </c>
    </row>
    <row r="6565" spans="1:25" x14ac:dyDescent="0.2">
      <c r="A6565" s="37">
        <f t="shared" si="558"/>
        <v>6563</v>
      </c>
      <c r="B6565" s="38">
        <v>666.64599999999996</v>
      </c>
      <c r="H6565" s="37">
        <f t="shared" si="559"/>
        <v>6563</v>
      </c>
      <c r="I6565" s="42">
        <f t="shared" si="556"/>
        <v>666.71519154557461</v>
      </c>
      <c r="O6565" s="43"/>
      <c r="P6565" s="43"/>
      <c r="X6565" s="37">
        <f t="shared" si="557"/>
        <v>6568</v>
      </c>
      <c r="Y6565" s="38">
        <f t="shared" si="555"/>
        <v>666.85599999999999</v>
      </c>
    </row>
    <row r="6566" spans="1:25" x14ac:dyDescent="0.2">
      <c r="A6566" s="37">
        <f t="shared" si="558"/>
        <v>6564</v>
      </c>
      <c r="B6566" s="38">
        <v>666.68799999999999</v>
      </c>
      <c r="H6566" s="37">
        <f t="shared" si="559"/>
        <v>6564</v>
      </c>
      <c r="I6566" s="42">
        <f t="shared" si="556"/>
        <v>666.75719947159837</v>
      </c>
      <c r="O6566" s="43"/>
      <c r="P6566" s="43"/>
      <c r="X6566" s="37">
        <f t="shared" si="557"/>
        <v>6569</v>
      </c>
      <c r="Y6566" s="38">
        <f t="shared" si="555"/>
        <v>666.89800000000002</v>
      </c>
    </row>
    <row r="6567" spans="1:25" x14ac:dyDescent="0.2">
      <c r="A6567" s="37">
        <f t="shared" si="558"/>
        <v>6565</v>
      </c>
      <c r="B6567" s="38">
        <v>666.73</v>
      </c>
      <c r="H6567" s="37">
        <f t="shared" si="559"/>
        <v>6565</v>
      </c>
      <c r="I6567" s="42">
        <f t="shared" si="556"/>
        <v>666.79920739762213</v>
      </c>
      <c r="O6567" s="43"/>
      <c r="P6567" s="43"/>
      <c r="X6567" s="37">
        <f t="shared" si="557"/>
        <v>6570</v>
      </c>
      <c r="Y6567" s="38">
        <f t="shared" si="555"/>
        <v>666.94</v>
      </c>
    </row>
    <row r="6568" spans="1:25" x14ac:dyDescent="0.2">
      <c r="A6568" s="37">
        <f t="shared" si="558"/>
        <v>6566</v>
      </c>
      <c r="B6568" s="38">
        <v>666.77200000000005</v>
      </c>
      <c r="H6568" s="37">
        <f t="shared" si="559"/>
        <v>6566</v>
      </c>
      <c r="I6568" s="42">
        <f t="shared" si="556"/>
        <v>666.84121532364588</v>
      </c>
      <c r="O6568" s="43"/>
      <c r="P6568" s="43"/>
      <c r="X6568" s="37">
        <f t="shared" si="557"/>
        <v>6571</v>
      </c>
      <c r="Y6568" s="38">
        <f t="shared" si="555"/>
        <v>666.98199999999997</v>
      </c>
    </row>
    <row r="6569" spans="1:25" x14ac:dyDescent="0.2">
      <c r="A6569" s="37">
        <f t="shared" si="558"/>
        <v>6567</v>
      </c>
      <c r="B6569" s="38">
        <v>666.81399999999996</v>
      </c>
      <c r="H6569" s="37">
        <f t="shared" si="559"/>
        <v>6567</v>
      </c>
      <c r="I6569" s="42">
        <f t="shared" si="556"/>
        <v>666.88322324966964</v>
      </c>
      <c r="O6569" s="43"/>
      <c r="P6569" s="43"/>
      <c r="X6569" s="37">
        <f t="shared" si="557"/>
        <v>6572</v>
      </c>
      <c r="Y6569" s="38">
        <f t="shared" si="555"/>
        <v>667.024</v>
      </c>
    </row>
    <row r="6570" spans="1:25" x14ac:dyDescent="0.2">
      <c r="A6570" s="37">
        <f t="shared" si="558"/>
        <v>6568</v>
      </c>
      <c r="B6570" s="38">
        <v>666.85599999999999</v>
      </c>
      <c r="H6570" s="37">
        <f t="shared" si="559"/>
        <v>6568</v>
      </c>
      <c r="I6570" s="42">
        <f t="shared" si="556"/>
        <v>666.9252311756934</v>
      </c>
      <c r="O6570" s="43"/>
      <c r="P6570" s="43"/>
      <c r="X6570" s="37">
        <f t="shared" si="557"/>
        <v>6573</v>
      </c>
      <c r="Y6570" s="38">
        <f t="shared" si="555"/>
        <v>667.06600000000003</v>
      </c>
    </row>
    <row r="6571" spans="1:25" x14ac:dyDescent="0.2">
      <c r="A6571" s="37">
        <f t="shared" si="558"/>
        <v>6569</v>
      </c>
      <c r="B6571" s="38">
        <v>666.89800000000002</v>
      </c>
      <c r="H6571" s="37">
        <f t="shared" si="559"/>
        <v>6569</v>
      </c>
      <c r="I6571" s="42">
        <f t="shared" si="556"/>
        <v>666.96723910171727</v>
      </c>
      <c r="O6571" s="43"/>
      <c r="P6571" s="43"/>
      <c r="X6571" s="37">
        <f t="shared" si="557"/>
        <v>6574</v>
      </c>
      <c r="Y6571" s="38">
        <f t="shared" si="555"/>
        <v>667.10799999999995</v>
      </c>
    </row>
    <row r="6572" spans="1:25" x14ac:dyDescent="0.2">
      <c r="A6572" s="37">
        <f t="shared" si="558"/>
        <v>6570</v>
      </c>
      <c r="B6572" s="38">
        <v>666.94</v>
      </c>
      <c r="H6572" s="37">
        <f t="shared" si="559"/>
        <v>6570</v>
      </c>
      <c r="I6572" s="42">
        <f t="shared" si="556"/>
        <v>667.00924702774103</v>
      </c>
      <c r="O6572" s="43"/>
      <c r="P6572" s="43"/>
      <c r="X6572" s="37">
        <f t="shared" si="557"/>
        <v>6575</v>
      </c>
      <c r="Y6572" s="38">
        <f t="shared" si="555"/>
        <v>667.15</v>
      </c>
    </row>
    <row r="6573" spans="1:25" x14ac:dyDescent="0.2">
      <c r="A6573" s="37">
        <f t="shared" si="558"/>
        <v>6571</v>
      </c>
      <c r="B6573" s="38">
        <v>666.98199999999997</v>
      </c>
      <c r="H6573" s="37">
        <f t="shared" si="559"/>
        <v>6571</v>
      </c>
      <c r="I6573" s="42">
        <f t="shared" si="556"/>
        <v>667.05125495376478</v>
      </c>
      <c r="O6573" s="43"/>
      <c r="P6573" s="43"/>
      <c r="X6573" s="37">
        <f t="shared" si="557"/>
        <v>6576</v>
      </c>
      <c r="Y6573" s="38">
        <f t="shared" si="555"/>
        <v>667.19200000000001</v>
      </c>
    </row>
    <row r="6574" spans="1:25" x14ac:dyDescent="0.2">
      <c r="A6574" s="37">
        <f t="shared" si="558"/>
        <v>6572</v>
      </c>
      <c r="B6574" s="38">
        <v>667.024</v>
      </c>
      <c r="H6574" s="37">
        <f t="shared" si="559"/>
        <v>6572</v>
      </c>
      <c r="I6574" s="42">
        <f t="shared" si="556"/>
        <v>667.09326287978854</v>
      </c>
      <c r="O6574" s="43"/>
      <c r="P6574" s="43"/>
      <c r="X6574" s="37">
        <f t="shared" si="557"/>
        <v>6577</v>
      </c>
      <c r="Y6574" s="38">
        <f t="shared" ref="Y6574:Y6637" si="560">SUM(Y$5997+((Y$6997-Y$5997)*((X6574-X$5997)/(X$6997-X$5997))))</f>
        <v>667.23400000000004</v>
      </c>
    </row>
    <row r="6575" spans="1:25" x14ac:dyDescent="0.2">
      <c r="A6575" s="37">
        <f t="shared" si="558"/>
        <v>6573</v>
      </c>
      <c r="B6575" s="38">
        <v>667.06600000000003</v>
      </c>
      <c r="H6575" s="37">
        <f t="shared" si="559"/>
        <v>6573</v>
      </c>
      <c r="I6575" s="42">
        <f t="shared" si="556"/>
        <v>667.1352708058123</v>
      </c>
      <c r="O6575" s="43"/>
      <c r="P6575" s="43"/>
      <c r="X6575" s="37">
        <f t="shared" si="557"/>
        <v>6578</v>
      </c>
      <c r="Y6575" s="38">
        <f t="shared" si="560"/>
        <v>667.27599999999995</v>
      </c>
    </row>
    <row r="6576" spans="1:25" x14ac:dyDescent="0.2">
      <c r="A6576" s="37">
        <f t="shared" si="558"/>
        <v>6574</v>
      </c>
      <c r="B6576" s="38">
        <v>667.10799999999995</v>
      </c>
      <c r="H6576" s="37">
        <f t="shared" si="559"/>
        <v>6574</v>
      </c>
      <c r="I6576" s="42">
        <f t="shared" si="556"/>
        <v>667.17727873183617</v>
      </c>
      <c r="O6576" s="43"/>
      <c r="P6576" s="43"/>
      <c r="X6576" s="37">
        <f t="shared" si="557"/>
        <v>6579</v>
      </c>
      <c r="Y6576" s="38">
        <f t="shared" si="560"/>
        <v>667.31799999999998</v>
      </c>
    </row>
    <row r="6577" spans="1:25" x14ac:dyDescent="0.2">
      <c r="A6577" s="37">
        <f t="shared" si="558"/>
        <v>6575</v>
      </c>
      <c r="B6577" s="38">
        <v>667.15</v>
      </c>
      <c r="H6577" s="37">
        <f t="shared" si="559"/>
        <v>6575</v>
      </c>
      <c r="I6577" s="42">
        <f t="shared" si="556"/>
        <v>667.21928665785993</v>
      </c>
      <c r="O6577" s="43"/>
      <c r="P6577" s="43"/>
      <c r="X6577" s="37">
        <f t="shared" si="557"/>
        <v>6580</v>
      </c>
      <c r="Y6577" s="38">
        <f t="shared" si="560"/>
        <v>667.36</v>
      </c>
    </row>
    <row r="6578" spans="1:25" x14ac:dyDescent="0.2">
      <c r="A6578" s="37">
        <f t="shared" si="558"/>
        <v>6576</v>
      </c>
      <c r="B6578" s="38">
        <v>667.19200000000001</v>
      </c>
      <c r="H6578" s="37">
        <f t="shared" si="559"/>
        <v>6576</v>
      </c>
      <c r="I6578" s="42">
        <f t="shared" si="556"/>
        <v>667.26129458388368</v>
      </c>
      <c r="O6578" s="43"/>
      <c r="P6578" s="43"/>
      <c r="X6578" s="37">
        <f t="shared" si="557"/>
        <v>6581</v>
      </c>
      <c r="Y6578" s="38">
        <f t="shared" si="560"/>
        <v>667.40200000000004</v>
      </c>
    </row>
    <row r="6579" spans="1:25" x14ac:dyDescent="0.2">
      <c r="A6579" s="37">
        <f t="shared" si="558"/>
        <v>6577</v>
      </c>
      <c r="B6579" s="38">
        <v>667.23400000000004</v>
      </c>
      <c r="H6579" s="37">
        <f t="shared" si="559"/>
        <v>6577</v>
      </c>
      <c r="I6579" s="42">
        <f t="shared" si="556"/>
        <v>667.30330250990744</v>
      </c>
      <c r="O6579" s="43"/>
      <c r="P6579" s="43"/>
      <c r="X6579" s="37">
        <f t="shared" si="557"/>
        <v>6582</v>
      </c>
      <c r="Y6579" s="38">
        <f t="shared" si="560"/>
        <v>667.44399999999996</v>
      </c>
    </row>
    <row r="6580" spans="1:25" x14ac:dyDescent="0.2">
      <c r="A6580" s="37">
        <f t="shared" si="558"/>
        <v>6578</v>
      </c>
      <c r="B6580" s="38">
        <v>667.27599999999995</v>
      </c>
      <c r="H6580" s="37">
        <f t="shared" si="559"/>
        <v>6578</v>
      </c>
      <c r="I6580" s="42">
        <f t="shared" ref="I6580:I6643" si="561">SUM($F$50+(($F$51-$F$50)*((H6580-$E$50)/($E$51-$E$50))))</f>
        <v>667.3453104359312</v>
      </c>
      <c r="O6580" s="43"/>
      <c r="P6580" s="43"/>
      <c r="X6580" s="37">
        <f t="shared" si="557"/>
        <v>6583</v>
      </c>
      <c r="Y6580" s="38">
        <f t="shared" si="560"/>
        <v>667.48599999999999</v>
      </c>
    </row>
    <row r="6581" spans="1:25" x14ac:dyDescent="0.2">
      <c r="A6581" s="37">
        <f t="shared" si="558"/>
        <v>6579</v>
      </c>
      <c r="B6581" s="38">
        <v>667.31799999999998</v>
      </c>
      <c r="H6581" s="37">
        <f t="shared" si="559"/>
        <v>6579</v>
      </c>
      <c r="I6581" s="42">
        <f t="shared" si="561"/>
        <v>667.38731836195507</v>
      </c>
      <c r="O6581" s="43"/>
      <c r="P6581" s="43"/>
      <c r="X6581" s="37">
        <f t="shared" si="557"/>
        <v>6584</v>
      </c>
      <c r="Y6581" s="38">
        <f t="shared" si="560"/>
        <v>667.52800000000002</v>
      </c>
    </row>
    <row r="6582" spans="1:25" x14ac:dyDescent="0.2">
      <c r="A6582" s="37">
        <f t="shared" si="558"/>
        <v>6580</v>
      </c>
      <c r="B6582" s="38">
        <v>667.36</v>
      </c>
      <c r="H6582" s="37">
        <f t="shared" si="559"/>
        <v>6580</v>
      </c>
      <c r="I6582" s="42">
        <f t="shared" si="561"/>
        <v>667.42932628797882</v>
      </c>
      <c r="O6582" s="43"/>
      <c r="P6582" s="43"/>
      <c r="X6582" s="37">
        <f t="shared" si="557"/>
        <v>6585</v>
      </c>
      <c r="Y6582" s="38">
        <f t="shared" si="560"/>
        <v>667.57</v>
      </c>
    </row>
    <row r="6583" spans="1:25" x14ac:dyDescent="0.2">
      <c r="A6583" s="37">
        <f t="shared" si="558"/>
        <v>6581</v>
      </c>
      <c r="B6583" s="38">
        <v>667.40200000000004</v>
      </c>
      <c r="H6583" s="37">
        <f t="shared" si="559"/>
        <v>6581</v>
      </c>
      <c r="I6583" s="42">
        <f t="shared" si="561"/>
        <v>667.47133421400258</v>
      </c>
      <c r="O6583" s="43"/>
      <c r="P6583" s="43"/>
      <c r="X6583" s="37">
        <f t="shared" si="557"/>
        <v>6586</v>
      </c>
      <c r="Y6583" s="38">
        <f t="shared" si="560"/>
        <v>667.61199999999997</v>
      </c>
    </row>
    <row r="6584" spans="1:25" x14ac:dyDescent="0.2">
      <c r="A6584" s="37">
        <f t="shared" si="558"/>
        <v>6582</v>
      </c>
      <c r="B6584" s="38">
        <v>667.44399999999996</v>
      </c>
      <c r="H6584" s="37">
        <f t="shared" si="559"/>
        <v>6582</v>
      </c>
      <c r="I6584" s="42">
        <f t="shared" si="561"/>
        <v>667.51334214002634</v>
      </c>
      <c r="O6584" s="43"/>
      <c r="P6584" s="43"/>
      <c r="X6584" s="37">
        <f t="shared" si="557"/>
        <v>6587</v>
      </c>
      <c r="Y6584" s="38">
        <f t="shared" si="560"/>
        <v>667.654</v>
      </c>
    </row>
    <row r="6585" spans="1:25" x14ac:dyDescent="0.2">
      <c r="A6585" s="37">
        <f t="shared" si="558"/>
        <v>6583</v>
      </c>
      <c r="B6585" s="38">
        <v>667.48599999999999</v>
      </c>
      <c r="H6585" s="37">
        <f t="shared" si="559"/>
        <v>6583</v>
      </c>
      <c r="I6585" s="42">
        <f t="shared" si="561"/>
        <v>667.5553500660501</v>
      </c>
      <c r="O6585" s="43"/>
      <c r="P6585" s="43"/>
      <c r="X6585" s="37">
        <f t="shared" si="557"/>
        <v>6588</v>
      </c>
      <c r="Y6585" s="38">
        <f t="shared" si="560"/>
        <v>667.69600000000003</v>
      </c>
    </row>
    <row r="6586" spans="1:25" x14ac:dyDescent="0.2">
      <c r="A6586" s="37">
        <f t="shared" si="558"/>
        <v>6584</v>
      </c>
      <c r="B6586" s="38">
        <v>667.52800000000002</v>
      </c>
      <c r="H6586" s="37">
        <f t="shared" si="559"/>
        <v>6584</v>
      </c>
      <c r="I6586" s="42">
        <f t="shared" si="561"/>
        <v>667.59735799207385</v>
      </c>
      <c r="O6586" s="43"/>
      <c r="P6586" s="43"/>
      <c r="X6586" s="37">
        <f t="shared" si="557"/>
        <v>6589</v>
      </c>
      <c r="Y6586" s="38">
        <f t="shared" si="560"/>
        <v>667.73800000000006</v>
      </c>
    </row>
    <row r="6587" spans="1:25" x14ac:dyDescent="0.2">
      <c r="A6587" s="37">
        <f t="shared" si="558"/>
        <v>6585</v>
      </c>
      <c r="B6587" s="38">
        <v>667.57</v>
      </c>
      <c r="H6587" s="37">
        <f t="shared" si="559"/>
        <v>6585</v>
      </c>
      <c r="I6587" s="42">
        <f t="shared" si="561"/>
        <v>667.63936591809772</v>
      </c>
      <c r="O6587" s="43"/>
      <c r="P6587" s="43"/>
      <c r="X6587" s="37">
        <f t="shared" si="557"/>
        <v>6590</v>
      </c>
      <c r="Y6587" s="38">
        <f t="shared" si="560"/>
        <v>667.78</v>
      </c>
    </row>
    <row r="6588" spans="1:25" x14ac:dyDescent="0.2">
      <c r="A6588" s="37">
        <f t="shared" si="558"/>
        <v>6586</v>
      </c>
      <c r="B6588" s="38">
        <v>667.61199999999997</v>
      </c>
      <c r="H6588" s="37">
        <f t="shared" si="559"/>
        <v>6586</v>
      </c>
      <c r="I6588" s="42">
        <f t="shared" si="561"/>
        <v>667.68137384412148</v>
      </c>
      <c r="O6588" s="43"/>
      <c r="P6588" s="43"/>
      <c r="X6588" s="37">
        <f t="shared" si="557"/>
        <v>6591</v>
      </c>
      <c r="Y6588" s="38">
        <f t="shared" si="560"/>
        <v>667.822</v>
      </c>
    </row>
    <row r="6589" spans="1:25" x14ac:dyDescent="0.2">
      <c r="A6589" s="37">
        <f t="shared" si="558"/>
        <v>6587</v>
      </c>
      <c r="B6589" s="38">
        <v>667.654</v>
      </c>
      <c r="H6589" s="37">
        <f t="shared" si="559"/>
        <v>6587</v>
      </c>
      <c r="I6589" s="42">
        <f t="shared" si="561"/>
        <v>667.72338177014524</v>
      </c>
      <c r="O6589" s="43"/>
      <c r="P6589" s="43"/>
      <c r="X6589" s="37">
        <f t="shared" si="557"/>
        <v>6592</v>
      </c>
      <c r="Y6589" s="38">
        <f t="shared" si="560"/>
        <v>667.86400000000003</v>
      </c>
    </row>
    <row r="6590" spans="1:25" x14ac:dyDescent="0.2">
      <c r="A6590" s="37">
        <f t="shared" si="558"/>
        <v>6588</v>
      </c>
      <c r="B6590" s="38">
        <v>667.69600000000003</v>
      </c>
      <c r="H6590" s="37">
        <f t="shared" si="559"/>
        <v>6588</v>
      </c>
      <c r="I6590" s="42">
        <f t="shared" si="561"/>
        <v>667.765389696169</v>
      </c>
      <c r="O6590" s="43"/>
      <c r="P6590" s="43"/>
      <c r="X6590" s="37">
        <f t="shared" si="557"/>
        <v>6593</v>
      </c>
      <c r="Y6590" s="38">
        <f t="shared" si="560"/>
        <v>667.90599999999995</v>
      </c>
    </row>
    <row r="6591" spans="1:25" x14ac:dyDescent="0.2">
      <c r="A6591" s="37">
        <f t="shared" si="558"/>
        <v>6589</v>
      </c>
      <c r="B6591" s="38">
        <v>667.73800000000006</v>
      </c>
      <c r="H6591" s="37">
        <f t="shared" si="559"/>
        <v>6589</v>
      </c>
      <c r="I6591" s="42">
        <f t="shared" si="561"/>
        <v>667.80739762219275</v>
      </c>
      <c r="O6591" s="43"/>
      <c r="P6591" s="43"/>
      <c r="X6591" s="37">
        <f t="shared" si="557"/>
        <v>6594</v>
      </c>
      <c r="Y6591" s="38">
        <f t="shared" si="560"/>
        <v>667.94799999999998</v>
      </c>
    </row>
    <row r="6592" spans="1:25" x14ac:dyDescent="0.2">
      <c r="A6592" s="37">
        <f t="shared" si="558"/>
        <v>6590</v>
      </c>
      <c r="B6592" s="38">
        <v>667.78</v>
      </c>
      <c r="H6592" s="37">
        <f t="shared" si="559"/>
        <v>6590</v>
      </c>
      <c r="I6592" s="42">
        <f t="shared" si="561"/>
        <v>667.84940554821662</v>
      </c>
      <c r="O6592" s="43"/>
      <c r="P6592" s="43"/>
      <c r="X6592" s="37">
        <f t="shared" si="557"/>
        <v>6595</v>
      </c>
      <c r="Y6592" s="38">
        <f t="shared" si="560"/>
        <v>667.99</v>
      </c>
    </row>
    <row r="6593" spans="1:25" x14ac:dyDescent="0.2">
      <c r="A6593" s="37">
        <f t="shared" si="558"/>
        <v>6591</v>
      </c>
      <c r="B6593" s="38">
        <v>667.822</v>
      </c>
      <c r="H6593" s="37">
        <f t="shared" si="559"/>
        <v>6591</v>
      </c>
      <c r="I6593" s="42">
        <f t="shared" si="561"/>
        <v>667.89141347424038</v>
      </c>
      <c r="O6593" s="43"/>
      <c r="P6593" s="43"/>
      <c r="X6593" s="37">
        <f t="shared" si="557"/>
        <v>6596</v>
      </c>
      <c r="Y6593" s="38">
        <f t="shared" si="560"/>
        <v>668.03200000000004</v>
      </c>
    </row>
    <row r="6594" spans="1:25" x14ac:dyDescent="0.2">
      <c r="A6594" s="37">
        <f t="shared" si="558"/>
        <v>6592</v>
      </c>
      <c r="B6594" s="38">
        <v>667.86400000000003</v>
      </c>
      <c r="H6594" s="37">
        <f t="shared" si="559"/>
        <v>6592</v>
      </c>
      <c r="I6594" s="42">
        <f t="shared" si="561"/>
        <v>667.93342140026414</v>
      </c>
      <c r="O6594" s="43"/>
      <c r="P6594" s="43"/>
      <c r="X6594" s="37">
        <f t="shared" si="557"/>
        <v>6597</v>
      </c>
      <c r="Y6594" s="38">
        <f t="shared" si="560"/>
        <v>668.07399999999996</v>
      </c>
    </row>
    <row r="6595" spans="1:25" x14ac:dyDescent="0.2">
      <c r="A6595" s="37">
        <f t="shared" si="558"/>
        <v>6593</v>
      </c>
      <c r="B6595" s="38">
        <v>667.90599999999995</v>
      </c>
      <c r="H6595" s="37">
        <f t="shared" si="559"/>
        <v>6593</v>
      </c>
      <c r="I6595" s="42">
        <f t="shared" si="561"/>
        <v>667.97542932628789</v>
      </c>
      <c r="O6595" s="43"/>
      <c r="P6595" s="43"/>
      <c r="X6595" s="37">
        <f t="shared" si="557"/>
        <v>6598</v>
      </c>
      <c r="Y6595" s="38">
        <f t="shared" si="560"/>
        <v>668.11599999999999</v>
      </c>
    </row>
    <row r="6596" spans="1:25" x14ac:dyDescent="0.2">
      <c r="A6596" s="37">
        <f t="shared" si="558"/>
        <v>6594</v>
      </c>
      <c r="B6596" s="38">
        <v>667.94799999999998</v>
      </c>
      <c r="H6596" s="37">
        <f t="shared" si="559"/>
        <v>6594</v>
      </c>
      <c r="I6596" s="42">
        <f t="shared" si="561"/>
        <v>668.01743725231165</v>
      </c>
      <c r="O6596" s="43"/>
      <c r="P6596" s="43"/>
      <c r="X6596" s="37">
        <f t="shared" ref="X6596:X6659" si="562">X6595+1</f>
        <v>6599</v>
      </c>
      <c r="Y6596" s="38">
        <f t="shared" si="560"/>
        <v>668.15800000000002</v>
      </c>
    </row>
    <row r="6597" spans="1:25" x14ac:dyDescent="0.2">
      <c r="A6597" s="37">
        <f t="shared" si="558"/>
        <v>6595</v>
      </c>
      <c r="B6597" s="38">
        <v>667.99</v>
      </c>
      <c r="H6597" s="37">
        <f t="shared" si="559"/>
        <v>6595</v>
      </c>
      <c r="I6597" s="42">
        <f t="shared" si="561"/>
        <v>668.05944517833541</v>
      </c>
      <c r="O6597" s="43"/>
      <c r="P6597" s="43"/>
      <c r="X6597" s="37">
        <f t="shared" si="562"/>
        <v>6600</v>
      </c>
      <c r="Y6597" s="38">
        <f t="shared" si="560"/>
        <v>668.2</v>
      </c>
    </row>
    <row r="6598" spans="1:25" x14ac:dyDescent="0.2">
      <c r="A6598" s="37">
        <f t="shared" si="558"/>
        <v>6596</v>
      </c>
      <c r="B6598" s="38">
        <v>668.03200000000004</v>
      </c>
      <c r="H6598" s="37">
        <f t="shared" si="559"/>
        <v>6596</v>
      </c>
      <c r="I6598" s="42">
        <f t="shared" si="561"/>
        <v>668.10145310435928</v>
      </c>
      <c r="O6598" s="43"/>
      <c r="P6598" s="43"/>
      <c r="X6598" s="37">
        <f t="shared" si="562"/>
        <v>6601</v>
      </c>
      <c r="Y6598" s="38">
        <f t="shared" si="560"/>
        <v>668.24199999999996</v>
      </c>
    </row>
    <row r="6599" spans="1:25" x14ac:dyDescent="0.2">
      <c r="A6599" s="37">
        <f t="shared" si="558"/>
        <v>6597</v>
      </c>
      <c r="B6599" s="38">
        <v>668.07399999999996</v>
      </c>
      <c r="H6599" s="37">
        <f t="shared" si="559"/>
        <v>6597</v>
      </c>
      <c r="I6599" s="42">
        <f t="shared" si="561"/>
        <v>668.14346103038304</v>
      </c>
      <c r="O6599" s="43"/>
      <c r="P6599" s="43"/>
      <c r="X6599" s="37">
        <f t="shared" si="562"/>
        <v>6602</v>
      </c>
      <c r="Y6599" s="38">
        <f t="shared" si="560"/>
        <v>668.28399999999999</v>
      </c>
    </row>
    <row r="6600" spans="1:25" x14ac:dyDescent="0.2">
      <c r="A6600" s="37">
        <f t="shared" si="558"/>
        <v>6598</v>
      </c>
      <c r="B6600" s="38">
        <v>668.11599999999999</v>
      </c>
      <c r="H6600" s="37">
        <f t="shared" si="559"/>
        <v>6598</v>
      </c>
      <c r="I6600" s="42">
        <f t="shared" si="561"/>
        <v>668.18546895640679</v>
      </c>
      <c r="O6600" s="43"/>
      <c r="P6600" s="43"/>
      <c r="X6600" s="37">
        <f t="shared" si="562"/>
        <v>6603</v>
      </c>
      <c r="Y6600" s="38">
        <f t="shared" si="560"/>
        <v>668.32600000000002</v>
      </c>
    </row>
    <row r="6601" spans="1:25" x14ac:dyDescent="0.2">
      <c r="A6601" s="37">
        <f t="shared" ref="A6601:A6664" si="563">A6600+1</f>
        <v>6599</v>
      </c>
      <c r="B6601" s="38">
        <v>668.15800000000002</v>
      </c>
      <c r="H6601" s="37">
        <f t="shared" ref="H6601:H6664" si="564">H6600+1</f>
        <v>6599</v>
      </c>
      <c r="I6601" s="42">
        <f t="shared" si="561"/>
        <v>668.22747688243055</v>
      </c>
      <c r="O6601" s="43"/>
      <c r="P6601" s="43"/>
      <c r="X6601" s="37">
        <f t="shared" si="562"/>
        <v>6604</v>
      </c>
      <c r="Y6601" s="38">
        <f t="shared" si="560"/>
        <v>668.36800000000005</v>
      </c>
    </row>
    <row r="6602" spans="1:25" x14ac:dyDescent="0.2">
      <c r="A6602" s="37">
        <f t="shared" si="563"/>
        <v>6600</v>
      </c>
      <c r="B6602" s="38">
        <v>668.2</v>
      </c>
      <c r="H6602" s="37">
        <f t="shared" si="564"/>
        <v>6600</v>
      </c>
      <c r="I6602" s="42">
        <f t="shared" si="561"/>
        <v>668.26948480845431</v>
      </c>
      <c r="O6602" s="43"/>
      <c r="P6602" s="43"/>
      <c r="X6602" s="37">
        <f t="shared" si="562"/>
        <v>6605</v>
      </c>
      <c r="Y6602" s="38">
        <f t="shared" si="560"/>
        <v>668.41</v>
      </c>
    </row>
    <row r="6603" spans="1:25" x14ac:dyDescent="0.2">
      <c r="A6603" s="37">
        <f t="shared" si="563"/>
        <v>6601</v>
      </c>
      <c r="B6603" s="38">
        <v>668.24199999999996</v>
      </c>
      <c r="H6603" s="37">
        <f t="shared" si="564"/>
        <v>6601</v>
      </c>
      <c r="I6603" s="42">
        <f t="shared" si="561"/>
        <v>668.31149273447818</v>
      </c>
      <c r="O6603" s="43"/>
      <c r="P6603" s="43"/>
      <c r="X6603" s="37">
        <f t="shared" si="562"/>
        <v>6606</v>
      </c>
      <c r="Y6603" s="38">
        <f t="shared" si="560"/>
        <v>668.452</v>
      </c>
    </row>
    <row r="6604" spans="1:25" x14ac:dyDescent="0.2">
      <c r="A6604" s="37">
        <f t="shared" si="563"/>
        <v>6602</v>
      </c>
      <c r="B6604" s="38">
        <v>668.28399999999999</v>
      </c>
      <c r="H6604" s="37">
        <f t="shared" si="564"/>
        <v>6602</v>
      </c>
      <c r="I6604" s="42">
        <f t="shared" si="561"/>
        <v>668.35350066050194</v>
      </c>
      <c r="O6604" s="43"/>
      <c r="P6604" s="43"/>
      <c r="X6604" s="37">
        <f t="shared" si="562"/>
        <v>6607</v>
      </c>
      <c r="Y6604" s="38">
        <f t="shared" si="560"/>
        <v>668.49400000000003</v>
      </c>
    </row>
    <row r="6605" spans="1:25" x14ac:dyDescent="0.2">
      <c r="A6605" s="37">
        <f t="shared" si="563"/>
        <v>6603</v>
      </c>
      <c r="B6605" s="38">
        <v>668.32600000000002</v>
      </c>
      <c r="H6605" s="37">
        <f t="shared" si="564"/>
        <v>6603</v>
      </c>
      <c r="I6605" s="42">
        <f t="shared" si="561"/>
        <v>668.39550858652569</v>
      </c>
      <c r="O6605" s="43"/>
      <c r="P6605" s="43"/>
      <c r="X6605" s="37">
        <f t="shared" si="562"/>
        <v>6608</v>
      </c>
      <c r="Y6605" s="38">
        <f t="shared" si="560"/>
        <v>668.53599999999994</v>
      </c>
    </row>
    <row r="6606" spans="1:25" x14ac:dyDescent="0.2">
      <c r="A6606" s="37">
        <f t="shared" si="563"/>
        <v>6604</v>
      </c>
      <c r="B6606" s="38">
        <v>668.36800000000005</v>
      </c>
      <c r="H6606" s="37">
        <f t="shared" si="564"/>
        <v>6604</v>
      </c>
      <c r="I6606" s="42">
        <f t="shared" si="561"/>
        <v>668.43751651254945</v>
      </c>
      <c r="O6606" s="43"/>
      <c r="P6606" s="43"/>
      <c r="X6606" s="37">
        <f t="shared" si="562"/>
        <v>6609</v>
      </c>
      <c r="Y6606" s="38">
        <f t="shared" si="560"/>
        <v>668.57799999999997</v>
      </c>
    </row>
    <row r="6607" spans="1:25" x14ac:dyDescent="0.2">
      <c r="A6607" s="37">
        <f t="shared" si="563"/>
        <v>6605</v>
      </c>
      <c r="B6607" s="38">
        <v>668.41</v>
      </c>
      <c r="H6607" s="37">
        <f t="shared" si="564"/>
        <v>6605</v>
      </c>
      <c r="I6607" s="42">
        <f t="shared" si="561"/>
        <v>668.47952443857321</v>
      </c>
      <c r="O6607" s="43"/>
      <c r="P6607" s="43"/>
      <c r="X6607" s="37">
        <f t="shared" si="562"/>
        <v>6610</v>
      </c>
      <c r="Y6607" s="38">
        <f t="shared" si="560"/>
        <v>668.62</v>
      </c>
    </row>
    <row r="6608" spans="1:25" x14ac:dyDescent="0.2">
      <c r="A6608" s="37">
        <f t="shared" si="563"/>
        <v>6606</v>
      </c>
      <c r="B6608" s="38">
        <v>668.452</v>
      </c>
      <c r="H6608" s="37">
        <f t="shared" si="564"/>
        <v>6606</v>
      </c>
      <c r="I6608" s="42">
        <f t="shared" si="561"/>
        <v>668.52153236459708</v>
      </c>
      <c r="O6608" s="43"/>
      <c r="P6608" s="43"/>
      <c r="X6608" s="37">
        <f t="shared" si="562"/>
        <v>6611</v>
      </c>
      <c r="Y6608" s="38">
        <f t="shared" si="560"/>
        <v>668.66200000000003</v>
      </c>
    </row>
    <row r="6609" spans="1:25" x14ac:dyDescent="0.2">
      <c r="A6609" s="37">
        <f t="shared" si="563"/>
        <v>6607</v>
      </c>
      <c r="B6609" s="38">
        <v>668.49400000000003</v>
      </c>
      <c r="H6609" s="37">
        <f t="shared" si="564"/>
        <v>6607</v>
      </c>
      <c r="I6609" s="42">
        <f t="shared" si="561"/>
        <v>668.56354029062084</v>
      </c>
      <c r="O6609" s="43"/>
      <c r="P6609" s="43"/>
      <c r="X6609" s="37">
        <f t="shared" si="562"/>
        <v>6612</v>
      </c>
      <c r="Y6609" s="38">
        <f t="shared" si="560"/>
        <v>668.70399999999995</v>
      </c>
    </row>
    <row r="6610" spans="1:25" x14ac:dyDescent="0.2">
      <c r="A6610" s="37">
        <f t="shared" si="563"/>
        <v>6608</v>
      </c>
      <c r="B6610" s="38">
        <v>668.53599999999994</v>
      </c>
      <c r="H6610" s="37">
        <f t="shared" si="564"/>
        <v>6608</v>
      </c>
      <c r="I6610" s="42">
        <f t="shared" si="561"/>
        <v>668.60554821664459</v>
      </c>
      <c r="O6610" s="43"/>
      <c r="P6610" s="43"/>
      <c r="X6610" s="37">
        <f t="shared" si="562"/>
        <v>6613</v>
      </c>
      <c r="Y6610" s="38">
        <f t="shared" si="560"/>
        <v>668.74599999999998</v>
      </c>
    </row>
    <row r="6611" spans="1:25" x14ac:dyDescent="0.2">
      <c r="A6611" s="37">
        <f t="shared" si="563"/>
        <v>6609</v>
      </c>
      <c r="B6611" s="38">
        <v>668.57799999999997</v>
      </c>
      <c r="H6611" s="37">
        <f t="shared" si="564"/>
        <v>6609</v>
      </c>
      <c r="I6611" s="42">
        <f t="shared" si="561"/>
        <v>668.64755614266835</v>
      </c>
      <c r="O6611" s="43"/>
      <c r="P6611" s="43"/>
      <c r="X6611" s="37">
        <f t="shared" si="562"/>
        <v>6614</v>
      </c>
      <c r="Y6611" s="38">
        <f t="shared" si="560"/>
        <v>668.78800000000001</v>
      </c>
    </row>
    <row r="6612" spans="1:25" x14ac:dyDescent="0.2">
      <c r="A6612" s="37">
        <f t="shared" si="563"/>
        <v>6610</v>
      </c>
      <c r="B6612" s="38">
        <v>668.62</v>
      </c>
      <c r="H6612" s="37">
        <f t="shared" si="564"/>
        <v>6610</v>
      </c>
      <c r="I6612" s="42">
        <f t="shared" si="561"/>
        <v>668.68956406869211</v>
      </c>
      <c r="O6612" s="43"/>
      <c r="P6612" s="43"/>
      <c r="X6612" s="37">
        <f t="shared" si="562"/>
        <v>6615</v>
      </c>
      <c r="Y6612" s="38">
        <f t="shared" si="560"/>
        <v>668.83</v>
      </c>
    </row>
    <row r="6613" spans="1:25" x14ac:dyDescent="0.2">
      <c r="A6613" s="37">
        <f t="shared" si="563"/>
        <v>6611</v>
      </c>
      <c r="B6613" s="38">
        <v>668.66200000000003</v>
      </c>
      <c r="H6613" s="37">
        <f t="shared" si="564"/>
        <v>6611</v>
      </c>
      <c r="I6613" s="42">
        <f t="shared" si="561"/>
        <v>668.73157199471586</v>
      </c>
      <c r="O6613" s="43"/>
      <c r="P6613" s="43"/>
      <c r="X6613" s="37">
        <f t="shared" si="562"/>
        <v>6616</v>
      </c>
      <c r="Y6613" s="38">
        <f t="shared" si="560"/>
        <v>668.87199999999996</v>
      </c>
    </row>
    <row r="6614" spans="1:25" x14ac:dyDescent="0.2">
      <c r="A6614" s="37">
        <f t="shared" si="563"/>
        <v>6612</v>
      </c>
      <c r="B6614" s="38">
        <v>668.70399999999995</v>
      </c>
      <c r="H6614" s="37">
        <f t="shared" si="564"/>
        <v>6612</v>
      </c>
      <c r="I6614" s="42">
        <f t="shared" si="561"/>
        <v>668.77357992073973</v>
      </c>
      <c r="O6614" s="43"/>
      <c r="P6614" s="43"/>
      <c r="X6614" s="37">
        <f t="shared" si="562"/>
        <v>6617</v>
      </c>
      <c r="Y6614" s="38">
        <f t="shared" si="560"/>
        <v>668.91399999999999</v>
      </c>
    </row>
    <row r="6615" spans="1:25" x14ac:dyDescent="0.2">
      <c r="A6615" s="37">
        <f t="shared" si="563"/>
        <v>6613</v>
      </c>
      <c r="B6615" s="38">
        <v>668.74599999999998</v>
      </c>
      <c r="H6615" s="37">
        <f t="shared" si="564"/>
        <v>6613</v>
      </c>
      <c r="I6615" s="42">
        <f t="shared" si="561"/>
        <v>668.81558784676349</v>
      </c>
      <c r="O6615" s="43"/>
      <c r="P6615" s="43"/>
      <c r="X6615" s="37">
        <f t="shared" si="562"/>
        <v>6618</v>
      </c>
      <c r="Y6615" s="38">
        <f t="shared" si="560"/>
        <v>668.95600000000002</v>
      </c>
    </row>
    <row r="6616" spans="1:25" x14ac:dyDescent="0.2">
      <c r="A6616" s="37">
        <f t="shared" si="563"/>
        <v>6614</v>
      </c>
      <c r="B6616" s="38">
        <v>668.78800000000001</v>
      </c>
      <c r="H6616" s="37">
        <f t="shared" si="564"/>
        <v>6614</v>
      </c>
      <c r="I6616" s="42">
        <f t="shared" si="561"/>
        <v>668.85759577278725</v>
      </c>
      <c r="O6616" s="43"/>
      <c r="P6616" s="43"/>
      <c r="X6616" s="37">
        <f t="shared" si="562"/>
        <v>6619</v>
      </c>
      <c r="Y6616" s="38">
        <f t="shared" si="560"/>
        <v>668.99800000000005</v>
      </c>
    </row>
    <row r="6617" spans="1:25" x14ac:dyDescent="0.2">
      <c r="A6617" s="37">
        <f t="shared" si="563"/>
        <v>6615</v>
      </c>
      <c r="B6617" s="38">
        <v>668.83</v>
      </c>
      <c r="H6617" s="37">
        <f t="shared" si="564"/>
        <v>6615</v>
      </c>
      <c r="I6617" s="42">
        <f t="shared" si="561"/>
        <v>668.89960369881101</v>
      </c>
      <c r="O6617" s="43"/>
      <c r="P6617" s="43"/>
      <c r="X6617" s="37">
        <f t="shared" si="562"/>
        <v>6620</v>
      </c>
      <c r="Y6617" s="38">
        <f t="shared" si="560"/>
        <v>669.04</v>
      </c>
    </row>
    <row r="6618" spans="1:25" x14ac:dyDescent="0.2">
      <c r="A6618" s="37">
        <f t="shared" si="563"/>
        <v>6616</v>
      </c>
      <c r="B6618" s="38">
        <v>668.87199999999996</v>
      </c>
      <c r="H6618" s="37">
        <f t="shared" si="564"/>
        <v>6616</v>
      </c>
      <c r="I6618" s="42">
        <f t="shared" si="561"/>
        <v>668.94161162483476</v>
      </c>
      <c r="O6618" s="43"/>
      <c r="P6618" s="43"/>
      <c r="X6618" s="37">
        <f t="shared" si="562"/>
        <v>6621</v>
      </c>
      <c r="Y6618" s="38">
        <f t="shared" si="560"/>
        <v>669.08199999999999</v>
      </c>
    </row>
    <row r="6619" spans="1:25" x14ac:dyDescent="0.2">
      <c r="A6619" s="37">
        <f t="shared" si="563"/>
        <v>6617</v>
      </c>
      <c r="B6619" s="38">
        <v>668.91399999999999</v>
      </c>
      <c r="H6619" s="37">
        <f t="shared" si="564"/>
        <v>6617</v>
      </c>
      <c r="I6619" s="42">
        <f t="shared" si="561"/>
        <v>668.98361955085863</v>
      </c>
      <c r="O6619" s="43"/>
      <c r="P6619" s="43"/>
      <c r="X6619" s="37">
        <f t="shared" si="562"/>
        <v>6622</v>
      </c>
      <c r="Y6619" s="38">
        <f t="shared" si="560"/>
        <v>669.12400000000002</v>
      </c>
    </row>
    <row r="6620" spans="1:25" x14ac:dyDescent="0.2">
      <c r="A6620" s="37">
        <f t="shared" si="563"/>
        <v>6618</v>
      </c>
      <c r="B6620" s="38">
        <v>668.95600000000002</v>
      </c>
      <c r="H6620" s="37">
        <f t="shared" si="564"/>
        <v>6618</v>
      </c>
      <c r="I6620" s="42">
        <f t="shared" si="561"/>
        <v>669.02562747688239</v>
      </c>
      <c r="O6620" s="43"/>
      <c r="P6620" s="43"/>
      <c r="X6620" s="37">
        <f t="shared" si="562"/>
        <v>6623</v>
      </c>
      <c r="Y6620" s="38">
        <f t="shared" si="560"/>
        <v>669.16600000000005</v>
      </c>
    </row>
    <row r="6621" spans="1:25" x14ac:dyDescent="0.2">
      <c r="A6621" s="37">
        <f t="shared" si="563"/>
        <v>6619</v>
      </c>
      <c r="B6621" s="38">
        <v>668.99800000000005</v>
      </c>
      <c r="H6621" s="37">
        <f t="shared" si="564"/>
        <v>6619</v>
      </c>
      <c r="I6621" s="42">
        <f t="shared" si="561"/>
        <v>669.06763540290615</v>
      </c>
      <c r="O6621" s="43"/>
      <c r="P6621" s="43"/>
      <c r="X6621" s="37">
        <f t="shared" si="562"/>
        <v>6624</v>
      </c>
      <c r="Y6621" s="38">
        <f t="shared" si="560"/>
        <v>669.20799999999997</v>
      </c>
    </row>
    <row r="6622" spans="1:25" x14ac:dyDescent="0.2">
      <c r="A6622" s="37">
        <f t="shared" si="563"/>
        <v>6620</v>
      </c>
      <c r="B6622" s="38">
        <v>669.04</v>
      </c>
      <c r="H6622" s="37">
        <f t="shared" si="564"/>
        <v>6620</v>
      </c>
      <c r="I6622" s="42">
        <f t="shared" si="561"/>
        <v>669.10964332892991</v>
      </c>
      <c r="O6622" s="43"/>
      <c r="P6622" s="43"/>
      <c r="X6622" s="37">
        <f t="shared" si="562"/>
        <v>6625</v>
      </c>
      <c r="Y6622" s="38">
        <f t="shared" si="560"/>
        <v>669.25</v>
      </c>
    </row>
    <row r="6623" spans="1:25" x14ac:dyDescent="0.2">
      <c r="A6623" s="37">
        <f t="shared" si="563"/>
        <v>6621</v>
      </c>
      <c r="B6623" s="38">
        <v>669.08199999999999</v>
      </c>
      <c r="H6623" s="37">
        <f t="shared" si="564"/>
        <v>6621</v>
      </c>
      <c r="I6623" s="42">
        <f t="shared" si="561"/>
        <v>669.15165125495366</v>
      </c>
      <c r="O6623" s="43"/>
      <c r="P6623" s="43"/>
      <c r="X6623" s="37">
        <f t="shared" si="562"/>
        <v>6626</v>
      </c>
      <c r="Y6623" s="38">
        <f t="shared" si="560"/>
        <v>669.29200000000003</v>
      </c>
    </row>
    <row r="6624" spans="1:25" x14ac:dyDescent="0.2">
      <c r="A6624" s="37">
        <f t="shared" si="563"/>
        <v>6622</v>
      </c>
      <c r="B6624" s="38">
        <v>669.12400000000002</v>
      </c>
      <c r="H6624" s="37">
        <f t="shared" si="564"/>
        <v>6622</v>
      </c>
      <c r="I6624" s="42">
        <f t="shared" si="561"/>
        <v>669.19365918097742</v>
      </c>
      <c r="O6624" s="43"/>
      <c r="P6624" s="43"/>
      <c r="X6624" s="37">
        <f t="shared" si="562"/>
        <v>6627</v>
      </c>
      <c r="Y6624" s="38">
        <f t="shared" si="560"/>
        <v>669.33399999999995</v>
      </c>
    </row>
    <row r="6625" spans="1:25" x14ac:dyDescent="0.2">
      <c r="A6625" s="37">
        <f t="shared" si="563"/>
        <v>6623</v>
      </c>
      <c r="B6625" s="38">
        <v>669.16600000000005</v>
      </c>
      <c r="H6625" s="37">
        <f t="shared" si="564"/>
        <v>6623</v>
      </c>
      <c r="I6625" s="42">
        <f t="shared" si="561"/>
        <v>669.23566710700129</v>
      </c>
      <c r="O6625" s="43"/>
      <c r="P6625" s="43"/>
      <c r="X6625" s="37">
        <f t="shared" si="562"/>
        <v>6628</v>
      </c>
      <c r="Y6625" s="38">
        <f t="shared" si="560"/>
        <v>669.37599999999998</v>
      </c>
    </row>
    <row r="6626" spans="1:25" x14ac:dyDescent="0.2">
      <c r="A6626" s="37">
        <f t="shared" si="563"/>
        <v>6624</v>
      </c>
      <c r="B6626" s="38">
        <v>669.20799999999997</v>
      </c>
      <c r="H6626" s="37">
        <f t="shared" si="564"/>
        <v>6624</v>
      </c>
      <c r="I6626" s="42">
        <f t="shared" si="561"/>
        <v>669.27767503302505</v>
      </c>
      <c r="O6626" s="43"/>
      <c r="P6626" s="43"/>
      <c r="X6626" s="37">
        <f t="shared" si="562"/>
        <v>6629</v>
      </c>
      <c r="Y6626" s="38">
        <f t="shared" si="560"/>
        <v>669.41800000000001</v>
      </c>
    </row>
    <row r="6627" spans="1:25" x14ac:dyDescent="0.2">
      <c r="A6627" s="37">
        <f t="shared" si="563"/>
        <v>6625</v>
      </c>
      <c r="B6627" s="38">
        <v>669.25</v>
      </c>
      <c r="H6627" s="37">
        <f t="shared" si="564"/>
        <v>6625</v>
      </c>
      <c r="I6627" s="42">
        <f t="shared" si="561"/>
        <v>669.31968295904881</v>
      </c>
      <c r="O6627" s="43"/>
      <c r="P6627" s="43"/>
      <c r="X6627" s="37">
        <f t="shared" si="562"/>
        <v>6630</v>
      </c>
      <c r="Y6627" s="38">
        <f t="shared" si="560"/>
        <v>669.46</v>
      </c>
    </row>
    <row r="6628" spans="1:25" x14ac:dyDescent="0.2">
      <c r="A6628" s="37">
        <f t="shared" si="563"/>
        <v>6626</v>
      </c>
      <c r="B6628" s="38">
        <v>669.29200000000003</v>
      </c>
      <c r="H6628" s="37">
        <f t="shared" si="564"/>
        <v>6626</v>
      </c>
      <c r="I6628" s="42">
        <f t="shared" si="561"/>
        <v>669.36169088507256</v>
      </c>
      <c r="O6628" s="43"/>
      <c r="P6628" s="43"/>
      <c r="X6628" s="37">
        <f t="shared" si="562"/>
        <v>6631</v>
      </c>
      <c r="Y6628" s="38">
        <f t="shared" si="560"/>
        <v>669.50199999999995</v>
      </c>
    </row>
    <row r="6629" spans="1:25" x14ac:dyDescent="0.2">
      <c r="A6629" s="37">
        <f t="shared" si="563"/>
        <v>6627</v>
      </c>
      <c r="B6629" s="38">
        <v>669.33399999999995</v>
      </c>
      <c r="H6629" s="37">
        <f t="shared" si="564"/>
        <v>6627</v>
      </c>
      <c r="I6629" s="42">
        <f t="shared" si="561"/>
        <v>669.40369881109632</v>
      </c>
      <c r="O6629" s="43"/>
      <c r="P6629" s="43"/>
      <c r="X6629" s="37">
        <f t="shared" si="562"/>
        <v>6632</v>
      </c>
      <c r="Y6629" s="38">
        <f t="shared" si="560"/>
        <v>669.54399999999998</v>
      </c>
    </row>
    <row r="6630" spans="1:25" x14ac:dyDescent="0.2">
      <c r="A6630" s="37">
        <f t="shared" si="563"/>
        <v>6628</v>
      </c>
      <c r="B6630" s="38">
        <v>669.37599999999998</v>
      </c>
      <c r="H6630" s="37">
        <f t="shared" si="564"/>
        <v>6628</v>
      </c>
      <c r="I6630" s="42">
        <f t="shared" si="561"/>
        <v>669.44570673712019</v>
      </c>
      <c r="O6630" s="43"/>
      <c r="P6630" s="43"/>
      <c r="X6630" s="37">
        <f t="shared" si="562"/>
        <v>6633</v>
      </c>
      <c r="Y6630" s="38">
        <f t="shared" si="560"/>
        <v>669.58600000000001</v>
      </c>
    </row>
    <row r="6631" spans="1:25" x14ac:dyDescent="0.2">
      <c r="A6631" s="37">
        <f t="shared" si="563"/>
        <v>6629</v>
      </c>
      <c r="B6631" s="38">
        <v>669.41800000000001</v>
      </c>
      <c r="H6631" s="37">
        <f t="shared" si="564"/>
        <v>6629</v>
      </c>
      <c r="I6631" s="42">
        <f t="shared" si="561"/>
        <v>669.48771466314395</v>
      </c>
      <c r="O6631" s="43"/>
      <c r="P6631" s="43"/>
      <c r="X6631" s="37">
        <f t="shared" si="562"/>
        <v>6634</v>
      </c>
      <c r="Y6631" s="38">
        <f t="shared" si="560"/>
        <v>669.62800000000004</v>
      </c>
    </row>
    <row r="6632" spans="1:25" x14ac:dyDescent="0.2">
      <c r="A6632" s="37">
        <f t="shared" si="563"/>
        <v>6630</v>
      </c>
      <c r="B6632" s="38">
        <v>669.46</v>
      </c>
      <c r="H6632" s="37">
        <f t="shared" si="564"/>
        <v>6630</v>
      </c>
      <c r="I6632" s="42">
        <f t="shared" si="561"/>
        <v>669.5297225891677</v>
      </c>
      <c r="O6632" s="43"/>
      <c r="P6632" s="43"/>
      <c r="X6632" s="37">
        <f t="shared" si="562"/>
        <v>6635</v>
      </c>
      <c r="Y6632" s="38">
        <f t="shared" si="560"/>
        <v>669.67</v>
      </c>
    </row>
    <row r="6633" spans="1:25" x14ac:dyDescent="0.2">
      <c r="A6633" s="37">
        <f t="shared" si="563"/>
        <v>6631</v>
      </c>
      <c r="B6633" s="38">
        <v>669.50199999999995</v>
      </c>
      <c r="H6633" s="37">
        <f t="shared" si="564"/>
        <v>6631</v>
      </c>
      <c r="I6633" s="42">
        <f t="shared" si="561"/>
        <v>669.57173051519146</v>
      </c>
      <c r="O6633" s="43"/>
      <c r="P6633" s="43"/>
      <c r="X6633" s="37">
        <f t="shared" si="562"/>
        <v>6636</v>
      </c>
      <c r="Y6633" s="38">
        <f t="shared" si="560"/>
        <v>669.71199999999999</v>
      </c>
    </row>
    <row r="6634" spans="1:25" x14ac:dyDescent="0.2">
      <c r="A6634" s="37">
        <f t="shared" si="563"/>
        <v>6632</v>
      </c>
      <c r="B6634" s="38">
        <v>669.54399999999998</v>
      </c>
      <c r="H6634" s="37">
        <f t="shared" si="564"/>
        <v>6632</v>
      </c>
      <c r="I6634" s="42">
        <f t="shared" si="561"/>
        <v>669.61373844121522</v>
      </c>
      <c r="O6634" s="43"/>
      <c r="P6634" s="43"/>
      <c r="X6634" s="37">
        <f t="shared" si="562"/>
        <v>6637</v>
      </c>
      <c r="Y6634" s="38">
        <f t="shared" si="560"/>
        <v>669.75400000000002</v>
      </c>
    </row>
    <row r="6635" spans="1:25" x14ac:dyDescent="0.2">
      <c r="A6635" s="37">
        <f t="shared" si="563"/>
        <v>6633</v>
      </c>
      <c r="B6635" s="38">
        <v>669.58600000000001</v>
      </c>
      <c r="H6635" s="37">
        <f t="shared" si="564"/>
        <v>6633</v>
      </c>
      <c r="I6635" s="42">
        <f t="shared" si="561"/>
        <v>669.65574636723898</v>
      </c>
      <c r="O6635" s="43"/>
      <c r="P6635" s="43"/>
      <c r="X6635" s="37">
        <f t="shared" si="562"/>
        <v>6638</v>
      </c>
      <c r="Y6635" s="38">
        <f t="shared" si="560"/>
        <v>669.79600000000005</v>
      </c>
    </row>
    <row r="6636" spans="1:25" x14ac:dyDescent="0.2">
      <c r="A6636" s="37">
        <f t="shared" si="563"/>
        <v>6634</v>
      </c>
      <c r="B6636" s="38">
        <v>669.62800000000004</v>
      </c>
      <c r="H6636" s="37">
        <f t="shared" si="564"/>
        <v>6634</v>
      </c>
      <c r="I6636" s="42">
        <f t="shared" si="561"/>
        <v>669.69775429326285</v>
      </c>
      <c r="O6636" s="43"/>
      <c r="P6636" s="43"/>
      <c r="X6636" s="37">
        <f t="shared" si="562"/>
        <v>6639</v>
      </c>
      <c r="Y6636" s="38">
        <f t="shared" si="560"/>
        <v>669.83799999999997</v>
      </c>
    </row>
    <row r="6637" spans="1:25" x14ac:dyDescent="0.2">
      <c r="A6637" s="37">
        <f t="shared" si="563"/>
        <v>6635</v>
      </c>
      <c r="B6637" s="38">
        <v>669.67</v>
      </c>
      <c r="H6637" s="37">
        <f t="shared" si="564"/>
        <v>6635</v>
      </c>
      <c r="I6637" s="42">
        <f t="shared" si="561"/>
        <v>669.7397622192866</v>
      </c>
      <c r="O6637" s="43"/>
      <c r="P6637" s="43"/>
      <c r="X6637" s="37">
        <f t="shared" si="562"/>
        <v>6640</v>
      </c>
      <c r="Y6637" s="38">
        <f t="shared" si="560"/>
        <v>669.88</v>
      </c>
    </row>
    <row r="6638" spans="1:25" x14ac:dyDescent="0.2">
      <c r="A6638" s="37">
        <f t="shared" si="563"/>
        <v>6636</v>
      </c>
      <c r="B6638" s="38">
        <v>669.71199999999999</v>
      </c>
      <c r="H6638" s="37">
        <f t="shared" si="564"/>
        <v>6636</v>
      </c>
      <c r="I6638" s="42">
        <f t="shared" si="561"/>
        <v>669.78177014531036</v>
      </c>
      <c r="O6638" s="43"/>
      <c r="P6638" s="43"/>
      <c r="X6638" s="37">
        <f t="shared" si="562"/>
        <v>6641</v>
      </c>
      <c r="Y6638" s="38">
        <f t="shared" ref="Y6638:Y6701" si="565">SUM(Y$5997+((Y$6997-Y$5997)*((X6638-X$5997)/(X$6997-X$5997))))</f>
        <v>669.92200000000003</v>
      </c>
    </row>
    <row r="6639" spans="1:25" x14ac:dyDescent="0.2">
      <c r="A6639" s="37">
        <f t="shared" si="563"/>
        <v>6637</v>
      </c>
      <c r="B6639" s="38">
        <v>669.75400000000002</v>
      </c>
      <c r="H6639" s="37">
        <f t="shared" si="564"/>
        <v>6637</v>
      </c>
      <c r="I6639" s="42">
        <f t="shared" si="561"/>
        <v>669.82377807133412</v>
      </c>
      <c r="O6639" s="43"/>
      <c r="P6639" s="43"/>
      <c r="X6639" s="37">
        <f t="shared" si="562"/>
        <v>6642</v>
      </c>
      <c r="Y6639" s="38">
        <f t="shared" si="565"/>
        <v>669.96400000000006</v>
      </c>
    </row>
    <row r="6640" spans="1:25" x14ac:dyDescent="0.2">
      <c r="A6640" s="37">
        <f t="shared" si="563"/>
        <v>6638</v>
      </c>
      <c r="B6640" s="38">
        <v>669.79600000000005</v>
      </c>
      <c r="H6640" s="37">
        <f t="shared" si="564"/>
        <v>6638</v>
      </c>
      <c r="I6640" s="42">
        <f t="shared" si="561"/>
        <v>669.86578599735788</v>
      </c>
      <c r="O6640" s="43"/>
      <c r="P6640" s="43"/>
      <c r="X6640" s="37">
        <f t="shared" si="562"/>
        <v>6643</v>
      </c>
      <c r="Y6640" s="38">
        <f t="shared" si="565"/>
        <v>670.00599999999997</v>
      </c>
    </row>
    <row r="6641" spans="1:25" x14ac:dyDescent="0.2">
      <c r="A6641" s="37">
        <f t="shared" si="563"/>
        <v>6639</v>
      </c>
      <c r="B6641" s="38">
        <v>669.83799999999997</v>
      </c>
      <c r="H6641" s="37">
        <f t="shared" si="564"/>
        <v>6639</v>
      </c>
      <c r="I6641" s="42">
        <f t="shared" si="561"/>
        <v>669.90779392338175</v>
      </c>
      <c r="O6641" s="43"/>
      <c r="P6641" s="43"/>
      <c r="X6641" s="37">
        <f t="shared" si="562"/>
        <v>6644</v>
      </c>
      <c r="Y6641" s="38">
        <f t="shared" si="565"/>
        <v>670.048</v>
      </c>
    </row>
    <row r="6642" spans="1:25" x14ac:dyDescent="0.2">
      <c r="A6642" s="37">
        <f t="shared" si="563"/>
        <v>6640</v>
      </c>
      <c r="B6642" s="38">
        <v>669.88</v>
      </c>
      <c r="H6642" s="37">
        <f t="shared" si="564"/>
        <v>6640</v>
      </c>
      <c r="I6642" s="42">
        <f t="shared" si="561"/>
        <v>669.9498018494055</v>
      </c>
      <c r="O6642" s="43"/>
      <c r="P6642" s="43"/>
      <c r="X6642" s="37">
        <f t="shared" si="562"/>
        <v>6645</v>
      </c>
      <c r="Y6642" s="38">
        <f t="shared" si="565"/>
        <v>670.09</v>
      </c>
    </row>
    <row r="6643" spans="1:25" x14ac:dyDescent="0.2">
      <c r="A6643" s="37">
        <f t="shared" si="563"/>
        <v>6641</v>
      </c>
      <c r="B6643" s="38">
        <v>669.92200000000003</v>
      </c>
      <c r="H6643" s="37">
        <f t="shared" si="564"/>
        <v>6641</v>
      </c>
      <c r="I6643" s="42">
        <f t="shared" si="561"/>
        <v>669.99180977542926</v>
      </c>
      <c r="O6643" s="43"/>
      <c r="P6643" s="43"/>
      <c r="X6643" s="37">
        <f t="shared" si="562"/>
        <v>6646</v>
      </c>
      <c r="Y6643" s="38">
        <f t="shared" si="565"/>
        <v>670.13199999999995</v>
      </c>
    </row>
    <row r="6644" spans="1:25" x14ac:dyDescent="0.2">
      <c r="A6644" s="37">
        <f t="shared" si="563"/>
        <v>6642</v>
      </c>
      <c r="B6644" s="38">
        <v>669.96400000000006</v>
      </c>
      <c r="H6644" s="37">
        <f t="shared" si="564"/>
        <v>6642</v>
      </c>
      <c r="I6644" s="42">
        <f t="shared" ref="I6644:I6707" si="566">SUM($F$50+(($F$51-$F$50)*((H6644-$E$50)/($E$51-$E$50))))</f>
        <v>670.03381770145302</v>
      </c>
      <c r="O6644" s="43"/>
      <c r="P6644" s="43"/>
      <c r="X6644" s="37">
        <f t="shared" si="562"/>
        <v>6647</v>
      </c>
      <c r="Y6644" s="38">
        <f t="shared" si="565"/>
        <v>670.17399999999998</v>
      </c>
    </row>
    <row r="6645" spans="1:25" x14ac:dyDescent="0.2">
      <c r="A6645" s="37">
        <f t="shared" si="563"/>
        <v>6643</v>
      </c>
      <c r="B6645" s="38">
        <v>670.00599999999997</v>
      </c>
      <c r="H6645" s="37">
        <f t="shared" si="564"/>
        <v>6643</v>
      </c>
      <c r="I6645" s="42">
        <f t="shared" si="566"/>
        <v>670.07582562747677</v>
      </c>
      <c r="O6645" s="43"/>
      <c r="P6645" s="43"/>
      <c r="X6645" s="37">
        <f t="shared" si="562"/>
        <v>6648</v>
      </c>
      <c r="Y6645" s="38">
        <f t="shared" si="565"/>
        <v>670.21600000000001</v>
      </c>
    </row>
    <row r="6646" spans="1:25" x14ac:dyDescent="0.2">
      <c r="A6646" s="37">
        <f t="shared" si="563"/>
        <v>6644</v>
      </c>
      <c r="B6646" s="38">
        <v>670.048</v>
      </c>
      <c r="H6646" s="37">
        <f t="shared" si="564"/>
        <v>6644</v>
      </c>
      <c r="I6646" s="42">
        <f t="shared" si="566"/>
        <v>670.11783355350053</v>
      </c>
      <c r="O6646" s="43"/>
      <c r="P6646" s="43"/>
      <c r="X6646" s="37">
        <f t="shared" si="562"/>
        <v>6649</v>
      </c>
      <c r="Y6646" s="38">
        <f t="shared" si="565"/>
        <v>670.25800000000004</v>
      </c>
    </row>
    <row r="6647" spans="1:25" x14ac:dyDescent="0.2">
      <c r="A6647" s="37">
        <f t="shared" si="563"/>
        <v>6645</v>
      </c>
      <c r="B6647" s="38">
        <v>670.09</v>
      </c>
      <c r="H6647" s="37">
        <f t="shared" si="564"/>
        <v>6645</v>
      </c>
      <c r="I6647" s="42">
        <f t="shared" si="566"/>
        <v>670.1598414795244</v>
      </c>
      <c r="O6647" s="43"/>
      <c r="P6647" s="43"/>
      <c r="X6647" s="37">
        <f t="shared" si="562"/>
        <v>6650</v>
      </c>
      <c r="Y6647" s="38">
        <f t="shared" si="565"/>
        <v>670.3</v>
      </c>
    </row>
    <row r="6648" spans="1:25" x14ac:dyDescent="0.2">
      <c r="A6648" s="37">
        <f t="shared" si="563"/>
        <v>6646</v>
      </c>
      <c r="B6648" s="38">
        <v>670.13199999999995</v>
      </c>
      <c r="H6648" s="37">
        <f t="shared" si="564"/>
        <v>6646</v>
      </c>
      <c r="I6648" s="42">
        <f t="shared" si="566"/>
        <v>670.20184940554816</v>
      </c>
      <c r="O6648" s="43"/>
      <c r="P6648" s="43"/>
      <c r="X6648" s="37">
        <f t="shared" si="562"/>
        <v>6651</v>
      </c>
      <c r="Y6648" s="38">
        <f t="shared" si="565"/>
        <v>670.34199999999998</v>
      </c>
    </row>
    <row r="6649" spans="1:25" x14ac:dyDescent="0.2">
      <c r="A6649" s="37">
        <f t="shared" si="563"/>
        <v>6647</v>
      </c>
      <c r="B6649" s="38">
        <v>670.17399999999998</v>
      </c>
      <c r="H6649" s="37">
        <f t="shared" si="564"/>
        <v>6647</v>
      </c>
      <c r="I6649" s="42">
        <f t="shared" si="566"/>
        <v>670.24385733157192</v>
      </c>
      <c r="O6649" s="43"/>
      <c r="P6649" s="43"/>
      <c r="X6649" s="37">
        <f t="shared" si="562"/>
        <v>6652</v>
      </c>
      <c r="Y6649" s="38">
        <f t="shared" si="565"/>
        <v>670.38400000000001</v>
      </c>
    </row>
    <row r="6650" spans="1:25" x14ac:dyDescent="0.2">
      <c r="A6650" s="37">
        <f t="shared" si="563"/>
        <v>6648</v>
      </c>
      <c r="B6650" s="38">
        <v>670.21600000000001</v>
      </c>
      <c r="H6650" s="37">
        <f t="shared" si="564"/>
        <v>6648</v>
      </c>
      <c r="I6650" s="42">
        <f t="shared" si="566"/>
        <v>670.28586525759567</v>
      </c>
      <c r="O6650" s="43"/>
      <c r="P6650" s="43"/>
      <c r="X6650" s="37">
        <f t="shared" si="562"/>
        <v>6653</v>
      </c>
      <c r="Y6650" s="38">
        <f t="shared" si="565"/>
        <v>670.42600000000004</v>
      </c>
    </row>
    <row r="6651" spans="1:25" x14ac:dyDescent="0.2">
      <c r="A6651" s="37">
        <f t="shared" si="563"/>
        <v>6649</v>
      </c>
      <c r="B6651" s="38">
        <v>670.25800000000004</v>
      </c>
      <c r="H6651" s="37">
        <f t="shared" si="564"/>
        <v>6649</v>
      </c>
      <c r="I6651" s="42">
        <f t="shared" si="566"/>
        <v>670.32787318361943</v>
      </c>
      <c r="O6651" s="43"/>
      <c r="P6651" s="43"/>
      <c r="X6651" s="37">
        <f t="shared" si="562"/>
        <v>6654</v>
      </c>
      <c r="Y6651" s="38">
        <f t="shared" si="565"/>
        <v>670.46799999999996</v>
      </c>
    </row>
    <row r="6652" spans="1:25" x14ac:dyDescent="0.2">
      <c r="A6652" s="37">
        <f t="shared" si="563"/>
        <v>6650</v>
      </c>
      <c r="B6652" s="38">
        <v>670.3</v>
      </c>
      <c r="H6652" s="37">
        <f t="shared" si="564"/>
        <v>6650</v>
      </c>
      <c r="I6652" s="42">
        <f t="shared" si="566"/>
        <v>670.3698811096433</v>
      </c>
      <c r="O6652" s="43"/>
      <c r="P6652" s="43"/>
      <c r="X6652" s="37">
        <f t="shared" si="562"/>
        <v>6655</v>
      </c>
      <c r="Y6652" s="38">
        <f t="shared" si="565"/>
        <v>670.51</v>
      </c>
    </row>
    <row r="6653" spans="1:25" x14ac:dyDescent="0.2">
      <c r="A6653" s="37">
        <f t="shared" si="563"/>
        <v>6651</v>
      </c>
      <c r="B6653" s="38">
        <v>670.34199999999998</v>
      </c>
      <c r="H6653" s="37">
        <f t="shared" si="564"/>
        <v>6651</v>
      </c>
      <c r="I6653" s="42">
        <f t="shared" si="566"/>
        <v>670.41188903566706</v>
      </c>
      <c r="O6653" s="43"/>
      <c r="P6653" s="43"/>
      <c r="X6653" s="37">
        <f t="shared" si="562"/>
        <v>6656</v>
      </c>
      <c r="Y6653" s="38">
        <f t="shared" si="565"/>
        <v>670.55200000000002</v>
      </c>
    </row>
    <row r="6654" spans="1:25" x14ac:dyDescent="0.2">
      <c r="A6654" s="37">
        <f t="shared" si="563"/>
        <v>6652</v>
      </c>
      <c r="B6654" s="38">
        <v>670.38400000000001</v>
      </c>
      <c r="H6654" s="37">
        <f t="shared" si="564"/>
        <v>6652</v>
      </c>
      <c r="I6654" s="42">
        <f t="shared" si="566"/>
        <v>670.45389696169082</v>
      </c>
      <c r="O6654" s="43"/>
      <c r="P6654" s="43"/>
      <c r="X6654" s="37">
        <f t="shared" si="562"/>
        <v>6657</v>
      </c>
      <c r="Y6654" s="38">
        <f t="shared" si="565"/>
        <v>670.59400000000005</v>
      </c>
    </row>
    <row r="6655" spans="1:25" x14ac:dyDescent="0.2">
      <c r="A6655" s="37">
        <f t="shared" si="563"/>
        <v>6653</v>
      </c>
      <c r="B6655" s="38">
        <v>670.42600000000004</v>
      </c>
      <c r="H6655" s="37">
        <f t="shared" si="564"/>
        <v>6653</v>
      </c>
      <c r="I6655" s="42">
        <f t="shared" si="566"/>
        <v>670.49590488771457</v>
      </c>
      <c r="O6655" s="43"/>
      <c r="P6655" s="43"/>
      <c r="X6655" s="37">
        <f t="shared" si="562"/>
        <v>6658</v>
      </c>
      <c r="Y6655" s="38">
        <f t="shared" si="565"/>
        <v>670.63599999999997</v>
      </c>
    </row>
    <row r="6656" spans="1:25" x14ac:dyDescent="0.2">
      <c r="A6656" s="37">
        <f t="shared" si="563"/>
        <v>6654</v>
      </c>
      <c r="B6656" s="38">
        <v>670.46799999999996</v>
      </c>
      <c r="H6656" s="37">
        <f t="shared" si="564"/>
        <v>6654</v>
      </c>
      <c r="I6656" s="42">
        <f t="shared" si="566"/>
        <v>670.53791281373833</v>
      </c>
      <c r="O6656" s="43"/>
      <c r="P6656" s="43"/>
      <c r="X6656" s="37">
        <f t="shared" si="562"/>
        <v>6659</v>
      </c>
      <c r="Y6656" s="38">
        <f t="shared" si="565"/>
        <v>670.678</v>
      </c>
    </row>
    <row r="6657" spans="1:25" x14ac:dyDescent="0.2">
      <c r="A6657" s="37">
        <f t="shared" si="563"/>
        <v>6655</v>
      </c>
      <c r="B6657" s="38">
        <v>670.51</v>
      </c>
      <c r="H6657" s="37">
        <f t="shared" si="564"/>
        <v>6655</v>
      </c>
      <c r="I6657" s="42">
        <f t="shared" si="566"/>
        <v>670.5799207397622</v>
      </c>
      <c r="O6657" s="43"/>
      <c r="P6657" s="43"/>
      <c r="X6657" s="37">
        <f t="shared" si="562"/>
        <v>6660</v>
      </c>
      <c r="Y6657" s="38">
        <f t="shared" si="565"/>
        <v>670.72</v>
      </c>
    </row>
    <row r="6658" spans="1:25" x14ac:dyDescent="0.2">
      <c r="A6658" s="37">
        <f t="shared" si="563"/>
        <v>6656</v>
      </c>
      <c r="B6658" s="38">
        <v>670.55200000000002</v>
      </c>
      <c r="H6658" s="37">
        <f t="shared" si="564"/>
        <v>6656</v>
      </c>
      <c r="I6658" s="42">
        <f t="shared" si="566"/>
        <v>670.62192866578596</v>
      </c>
      <c r="O6658" s="43"/>
      <c r="P6658" s="43"/>
      <c r="X6658" s="37">
        <f t="shared" si="562"/>
        <v>6661</v>
      </c>
      <c r="Y6658" s="38">
        <f t="shared" si="565"/>
        <v>670.76199999999994</v>
      </c>
    </row>
    <row r="6659" spans="1:25" x14ac:dyDescent="0.2">
      <c r="A6659" s="37">
        <f t="shared" si="563"/>
        <v>6657</v>
      </c>
      <c r="B6659" s="38">
        <v>670.59400000000005</v>
      </c>
      <c r="H6659" s="37">
        <f t="shared" si="564"/>
        <v>6657</v>
      </c>
      <c r="I6659" s="42">
        <f t="shared" si="566"/>
        <v>670.66393659180972</v>
      </c>
      <c r="O6659" s="43"/>
      <c r="P6659" s="43"/>
      <c r="X6659" s="37">
        <f t="shared" si="562"/>
        <v>6662</v>
      </c>
      <c r="Y6659" s="38">
        <f t="shared" si="565"/>
        <v>670.80399999999997</v>
      </c>
    </row>
    <row r="6660" spans="1:25" x14ac:dyDescent="0.2">
      <c r="A6660" s="37">
        <f t="shared" si="563"/>
        <v>6658</v>
      </c>
      <c r="B6660" s="38">
        <v>670.63599999999997</v>
      </c>
      <c r="H6660" s="37">
        <f t="shared" si="564"/>
        <v>6658</v>
      </c>
      <c r="I6660" s="42">
        <f t="shared" si="566"/>
        <v>670.70594451783347</v>
      </c>
      <c r="O6660" s="43"/>
      <c r="P6660" s="43"/>
      <c r="X6660" s="37">
        <f t="shared" ref="X6660:X6723" si="567">X6659+1</f>
        <v>6663</v>
      </c>
      <c r="Y6660" s="38">
        <f t="shared" si="565"/>
        <v>670.846</v>
      </c>
    </row>
    <row r="6661" spans="1:25" x14ac:dyDescent="0.2">
      <c r="A6661" s="37">
        <f t="shared" si="563"/>
        <v>6659</v>
      </c>
      <c r="B6661" s="38">
        <v>670.678</v>
      </c>
      <c r="H6661" s="37">
        <f t="shared" si="564"/>
        <v>6659</v>
      </c>
      <c r="I6661" s="42">
        <f t="shared" si="566"/>
        <v>670.74795244385723</v>
      </c>
      <c r="O6661" s="43"/>
      <c r="P6661" s="43"/>
      <c r="X6661" s="37">
        <f t="shared" si="567"/>
        <v>6664</v>
      </c>
      <c r="Y6661" s="38">
        <f t="shared" si="565"/>
        <v>670.88800000000003</v>
      </c>
    </row>
    <row r="6662" spans="1:25" x14ac:dyDescent="0.2">
      <c r="A6662" s="37">
        <f t="shared" si="563"/>
        <v>6660</v>
      </c>
      <c r="B6662" s="38">
        <v>670.72</v>
      </c>
      <c r="H6662" s="37">
        <f t="shared" si="564"/>
        <v>6660</v>
      </c>
      <c r="I6662" s="42">
        <f t="shared" si="566"/>
        <v>670.78996036988099</v>
      </c>
      <c r="O6662" s="43"/>
      <c r="P6662" s="43"/>
      <c r="X6662" s="37">
        <f t="shared" si="567"/>
        <v>6665</v>
      </c>
      <c r="Y6662" s="38">
        <f t="shared" si="565"/>
        <v>670.93</v>
      </c>
    </row>
    <row r="6663" spans="1:25" x14ac:dyDescent="0.2">
      <c r="A6663" s="37">
        <f t="shared" si="563"/>
        <v>6661</v>
      </c>
      <c r="B6663" s="38">
        <v>670.76199999999994</v>
      </c>
      <c r="H6663" s="37">
        <f t="shared" si="564"/>
        <v>6661</v>
      </c>
      <c r="I6663" s="42">
        <f t="shared" si="566"/>
        <v>670.83196829590486</v>
      </c>
      <c r="O6663" s="43"/>
      <c r="P6663" s="43"/>
      <c r="X6663" s="37">
        <f t="shared" si="567"/>
        <v>6666</v>
      </c>
      <c r="Y6663" s="38">
        <f t="shared" si="565"/>
        <v>670.97199999999998</v>
      </c>
    </row>
    <row r="6664" spans="1:25" x14ac:dyDescent="0.2">
      <c r="A6664" s="37">
        <f t="shared" si="563"/>
        <v>6662</v>
      </c>
      <c r="B6664" s="38">
        <v>670.80399999999997</v>
      </c>
      <c r="H6664" s="37">
        <f t="shared" si="564"/>
        <v>6662</v>
      </c>
      <c r="I6664" s="42">
        <f t="shared" si="566"/>
        <v>670.87397622192861</v>
      </c>
      <c r="O6664" s="43"/>
      <c r="P6664" s="43"/>
      <c r="X6664" s="37">
        <f t="shared" si="567"/>
        <v>6667</v>
      </c>
      <c r="Y6664" s="38">
        <f t="shared" si="565"/>
        <v>671.01400000000001</v>
      </c>
    </row>
    <row r="6665" spans="1:25" x14ac:dyDescent="0.2">
      <c r="A6665" s="37">
        <f t="shared" ref="A6665:A6728" si="568">A6664+1</f>
        <v>6663</v>
      </c>
      <c r="B6665" s="38">
        <v>670.846</v>
      </c>
      <c r="H6665" s="37">
        <f t="shared" ref="H6665:H6728" si="569">H6664+1</f>
        <v>6663</v>
      </c>
      <c r="I6665" s="42">
        <f t="shared" si="566"/>
        <v>670.91598414795237</v>
      </c>
      <c r="O6665" s="43"/>
      <c r="P6665" s="43"/>
      <c r="X6665" s="37">
        <f t="shared" si="567"/>
        <v>6668</v>
      </c>
      <c r="Y6665" s="38">
        <f t="shared" si="565"/>
        <v>671.05600000000004</v>
      </c>
    </row>
    <row r="6666" spans="1:25" x14ac:dyDescent="0.2">
      <c r="A6666" s="37">
        <f t="shared" si="568"/>
        <v>6664</v>
      </c>
      <c r="B6666" s="38">
        <v>670.88800000000003</v>
      </c>
      <c r="H6666" s="37">
        <f t="shared" si="569"/>
        <v>6664</v>
      </c>
      <c r="I6666" s="42">
        <f t="shared" si="566"/>
        <v>670.95799207397613</v>
      </c>
      <c r="O6666" s="43"/>
      <c r="P6666" s="43"/>
      <c r="X6666" s="37">
        <f t="shared" si="567"/>
        <v>6669</v>
      </c>
      <c r="Y6666" s="38">
        <f t="shared" si="565"/>
        <v>671.09799999999996</v>
      </c>
    </row>
    <row r="6667" spans="1:25" x14ac:dyDescent="0.2">
      <c r="A6667" s="37">
        <f t="shared" si="568"/>
        <v>6665</v>
      </c>
      <c r="B6667" s="38">
        <v>670.93</v>
      </c>
      <c r="H6667" s="37">
        <f t="shared" si="569"/>
        <v>6665</v>
      </c>
      <c r="I6667" s="42">
        <f t="shared" si="566"/>
        <v>670.99999999999989</v>
      </c>
      <c r="O6667" s="43"/>
      <c r="P6667" s="43"/>
      <c r="X6667" s="37">
        <f t="shared" si="567"/>
        <v>6670</v>
      </c>
      <c r="Y6667" s="38">
        <f t="shared" si="565"/>
        <v>671.14</v>
      </c>
    </row>
    <row r="6668" spans="1:25" x14ac:dyDescent="0.2">
      <c r="A6668" s="37">
        <f t="shared" si="568"/>
        <v>6666</v>
      </c>
      <c r="B6668" s="38">
        <v>670.97199999999998</v>
      </c>
      <c r="H6668" s="37">
        <f t="shared" si="569"/>
        <v>6666</v>
      </c>
      <c r="I6668" s="42">
        <f t="shared" si="566"/>
        <v>671.04200792602376</v>
      </c>
      <c r="O6668" s="43"/>
      <c r="P6668" s="43"/>
      <c r="X6668" s="37">
        <f t="shared" si="567"/>
        <v>6671</v>
      </c>
      <c r="Y6668" s="38">
        <f t="shared" si="565"/>
        <v>671.18200000000002</v>
      </c>
    </row>
    <row r="6669" spans="1:25" x14ac:dyDescent="0.2">
      <c r="A6669" s="37">
        <f t="shared" si="568"/>
        <v>6667</v>
      </c>
      <c r="B6669" s="38">
        <v>671.01400000000001</v>
      </c>
      <c r="H6669" s="37">
        <f t="shared" si="569"/>
        <v>6667</v>
      </c>
      <c r="I6669" s="42">
        <f t="shared" si="566"/>
        <v>671.08401585204751</v>
      </c>
      <c r="O6669" s="43"/>
      <c r="P6669" s="43"/>
      <c r="X6669" s="37">
        <f t="shared" si="567"/>
        <v>6672</v>
      </c>
      <c r="Y6669" s="38">
        <f t="shared" si="565"/>
        <v>671.22400000000005</v>
      </c>
    </row>
    <row r="6670" spans="1:25" x14ac:dyDescent="0.2">
      <c r="A6670" s="37">
        <f t="shared" si="568"/>
        <v>6668</v>
      </c>
      <c r="B6670" s="38">
        <v>671.05600000000004</v>
      </c>
      <c r="H6670" s="37">
        <f t="shared" si="569"/>
        <v>6668</v>
      </c>
      <c r="I6670" s="42">
        <f t="shared" si="566"/>
        <v>671.12602377807127</v>
      </c>
      <c r="O6670" s="43"/>
      <c r="P6670" s="43"/>
      <c r="X6670" s="37">
        <f t="shared" si="567"/>
        <v>6673</v>
      </c>
      <c r="Y6670" s="38">
        <f t="shared" si="565"/>
        <v>671.26599999999996</v>
      </c>
    </row>
    <row r="6671" spans="1:25" x14ac:dyDescent="0.2">
      <c r="A6671" s="37">
        <f t="shared" si="568"/>
        <v>6669</v>
      </c>
      <c r="B6671" s="38">
        <v>671.09799999999996</v>
      </c>
      <c r="H6671" s="37">
        <f t="shared" si="569"/>
        <v>6669</v>
      </c>
      <c r="I6671" s="42">
        <f t="shared" si="566"/>
        <v>671.16803170409503</v>
      </c>
      <c r="O6671" s="43"/>
      <c r="P6671" s="43"/>
      <c r="X6671" s="37">
        <f t="shared" si="567"/>
        <v>6674</v>
      </c>
      <c r="Y6671" s="38">
        <f t="shared" si="565"/>
        <v>671.30799999999999</v>
      </c>
    </row>
    <row r="6672" spans="1:25" x14ac:dyDescent="0.2">
      <c r="A6672" s="37">
        <f t="shared" si="568"/>
        <v>6670</v>
      </c>
      <c r="B6672" s="38">
        <v>671.14</v>
      </c>
      <c r="H6672" s="37">
        <f t="shared" si="569"/>
        <v>6670</v>
      </c>
      <c r="I6672" s="42">
        <f t="shared" si="566"/>
        <v>671.21003963011879</v>
      </c>
      <c r="O6672" s="43"/>
      <c r="P6672" s="43"/>
      <c r="X6672" s="37">
        <f t="shared" si="567"/>
        <v>6675</v>
      </c>
      <c r="Y6672" s="38">
        <f t="shared" si="565"/>
        <v>671.35</v>
      </c>
    </row>
    <row r="6673" spans="1:25" x14ac:dyDescent="0.2">
      <c r="A6673" s="37">
        <f t="shared" si="568"/>
        <v>6671</v>
      </c>
      <c r="B6673" s="38">
        <v>671.18200000000002</v>
      </c>
      <c r="H6673" s="37">
        <f t="shared" si="569"/>
        <v>6671</v>
      </c>
      <c r="I6673" s="42">
        <f t="shared" si="566"/>
        <v>671.25204755614254</v>
      </c>
      <c r="O6673" s="43"/>
      <c r="P6673" s="43"/>
      <c r="X6673" s="37">
        <f t="shared" si="567"/>
        <v>6676</v>
      </c>
      <c r="Y6673" s="38">
        <f t="shared" si="565"/>
        <v>671.39200000000005</v>
      </c>
    </row>
    <row r="6674" spans="1:25" x14ac:dyDescent="0.2">
      <c r="A6674" s="37">
        <f t="shared" si="568"/>
        <v>6672</v>
      </c>
      <c r="B6674" s="38">
        <v>671.22400000000005</v>
      </c>
      <c r="H6674" s="37">
        <f t="shared" si="569"/>
        <v>6672</v>
      </c>
      <c r="I6674" s="42">
        <f t="shared" si="566"/>
        <v>671.29405548216641</v>
      </c>
      <c r="O6674" s="43"/>
      <c r="P6674" s="43"/>
      <c r="X6674" s="37">
        <f t="shared" si="567"/>
        <v>6677</v>
      </c>
      <c r="Y6674" s="38">
        <f t="shared" si="565"/>
        <v>671.43399999999997</v>
      </c>
    </row>
    <row r="6675" spans="1:25" x14ac:dyDescent="0.2">
      <c r="A6675" s="37">
        <f t="shared" si="568"/>
        <v>6673</v>
      </c>
      <c r="B6675" s="38">
        <v>671.26599999999996</v>
      </c>
      <c r="H6675" s="37">
        <f t="shared" si="569"/>
        <v>6673</v>
      </c>
      <c r="I6675" s="42">
        <f t="shared" si="566"/>
        <v>671.33606340819017</v>
      </c>
      <c r="O6675" s="43"/>
      <c r="P6675" s="43"/>
      <c r="X6675" s="37">
        <f t="shared" si="567"/>
        <v>6678</v>
      </c>
      <c r="Y6675" s="38">
        <f t="shared" si="565"/>
        <v>671.476</v>
      </c>
    </row>
    <row r="6676" spans="1:25" x14ac:dyDescent="0.2">
      <c r="A6676" s="37">
        <f t="shared" si="568"/>
        <v>6674</v>
      </c>
      <c r="B6676" s="38">
        <v>671.30799999999999</v>
      </c>
      <c r="H6676" s="37">
        <f t="shared" si="569"/>
        <v>6674</v>
      </c>
      <c r="I6676" s="42">
        <f t="shared" si="566"/>
        <v>671.37807133421393</v>
      </c>
      <c r="O6676" s="43"/>
      <c r="P6676" s="43"/>
      <c r="X6676" s="37">
        <f t="shared" si="567"/>
        <v>6679</v>
      </c>
      <c r="Y6676" s="38">
        <f t="shared" si="565"/>
        <v>671.51800000000003</v>
      </c>
    </row>
    <row r="6677" spans="1:25" x14ac:dyDescent="0.2">
      <c r="A6677" s="37">
        <f t="shared" si="568"/>
        <v>6675</v>
      </c>
      <c r="B6677" s="38">
        <v>671.35</v>
      </c>
      <c r="H6677" s="37">
        <f t="shared" si="569"/>
        <v>6675</v>
      </c>
      <c r="I6677" s="42">
        <f t="shared" si="566"/>
        <v>671.42007926023769</v>
      </c>
      <c r="O6677" s="43"/>
      <c r="P6677" s="43"/>
      <c r="X6677" s="37">
        <f t="shared" si="567"/>
        <v>6680</v>
      </c>
      <c r="Y6677" s="38">
        <f t="shared" si="565"/>
        <v>671.56</v>
      </c>
    </row>
    <row r="6678" spans="1:25" x14ac:dyDescent="0.2">
      <c r="A6678" s="37">
        <f t="shared" si="568"/>
        <v>6676</v>
      </c>
      <c r="B6678" s="38">
        <v>671.39200000000005</v>
      </c>
      <c r="H6678" s="37">
        <f t="shared" si="569"/>
        <v>6676</v>
      </c>
      <c r="I6678" s="42">
        <f t="shared" si="566"/>
        <v>671.46208718626144</v>
      </c>
      <c r="O6678" s="43"/>
      <c r="P6678" s="43"/>
      <c r="X6678" s="37">
        <f t="shared" si="567"/>
        <v>6681</v>
      </c>
      <c r="Y6678" s="38">
        <f t="shared" si="565"/>
        <v>671.60199999999998</v>
      </c>
    </row>
    <row r="6679" spans="1:25" x14ac:dyDescent="0.2">
      <c r="A6679" s="37">
        <f t="shared" si="568"/>
        <v>6677</v>
      </c>
      <c r="B6679" s="38">
        <v>671.43399999999997</v>
      </c>
      <c r="H6679" s="37">
        <f t="shared" si="569"/>
        <v>6677</v>
      </c>
      <c r="I6679" s="42">
        <f t="shared" si="566"/>
        <v>671.50409511228531</v>
      </c>
      <c r="O6679" s="43"/>
      <c r="P6679" s="43"/>
      <c r="X6679" s="37">
        <f t="shared" si="567"/>
        <v>6682</v>
      </c>
      <c r="Y6679" s="38">
        <f t="shared" si="565"/>
        <v>671.64400000000001</v>
      </c>
    </row>
    <row r="6680" spans="1:25" x14ac:dyDescent="0.2">
      <c r="A6680" s="37">
        <f t="shared" si="568"/>
        <v>6678</v>
      </c>
      <c r="B6680" s="38">
        <v>671.476</v>
      </c>
      <c r="H6680" s="37">
        <f t="shared" si="569"/>
        <v>6678</v>
      </c>
      <c r="I6680" s="42">
        <f t="shared" si="566"/>
        <v>671.54610303830907</v>
      </c>
      <c r="O6680" s="43"/>
      <c r="P6680" s="43"/>
      <c r="X6680" s="37">
        <f t="shared" si="567"/>
        <v>6683</v>
      </c>
      <c r="Y6680" s="38">
        <f t="shared" si="565"/>
        <v>671.68600000000004</v>
      </c>
    </row>
    <row r="6681" spans="1:25" x14ac:dyDescent="0.2">
      <c r="A6681" s="37">
        <f t="shared" si="568"/>
        <v>6679</v>
      </c>
      <c r="B6681" s="38">
        <v>671.51800000000003</v>
      </c>
      <c r="H6681" s="37">
        <f t="shared" si="569"/>
        <v>6679</v>
      </c>
      <c r="I6681" s="42">
        <f t="shared" si="566"/>
        <v>671.58811096433283</v>
      </c>
      <c r="O6681" s="43"/>
      <c r="P6681" s="43"/>
      <c r="X6681" s="37">
        <f t="shared" si="567"/>
        <v>6684</v>
      </c>
      <c r="Y6681" s="38">
        <f t="shared" si="565"/>
        <v>671.72799999999995</v>
      </c>
    </row>
    <row r="6682" spans="1:25" x14ac:dyDescent="0.2">
      <c r="A6682" s="37">
        <f t="shared" si="568"/>
        <v>6680</v>
      </c>
      <c r="B6682" s="38">
        <v>671.56</v>
      </c>
      <c r="H6682" s="37">
        <f t="shared" si="569"/>
        <v>6680</v>
      </c>
      <c r="I6682" s="42">
        <f t="shared" si="566"/>
        <v>671.63011889035658</v>
      </c>
      <c r="O6682" s="43"/>
      <c r="P6682" s="43"/>
      <c r="X6682" s="37">
        <f t="shared" si="567"/>
        <v>6685</v>
      </c>
      <c r="Y6682" s="38">
        <f t="shared" si="565"/>
        <v>671.77</v>
      </c>
    </row>
    <row r="6683" spans="1:25" x14ac:dyDescent="0.2">
      <c r="A6683" s="37">
        <f t="shared" si="568"/>
        <v>6681</v>
      </c>
      <c r="B6683" s="38">
        <v>671.60199999999998</v>
      </c>
      <c r="H6683" s="37">
        <f t="shared" si="569"/>
        <v>6681</v>
      </c>
      <c r="I6683" s="42">
        <f t="shared" si="566"/>
        <v>671.67212681638034</v>
      </c>
      <c r="O6683" s="43"/>
      <c r="P6683" s="43"/>
      <c r="X6683" s="37">
        <f t="shared" si="567"/>
        <v>6686</v>
      </c>
      <c r="Y6683" s="38">
        <f t="shared" si="565"/>
        <v>671.81200000000001</v>
      </c>
    </row>
    <row r="6684" spans="1:25" x14ac:dyDescent="0.2">
      <c r="A6684" s="37">
        <f t="shared" si="568"/>
        <v>6682</v>
      </c>
      <c r="B6684" s="38">
        <v>671.64400000000001</v>
      </c>
      <c r="H6684" s="37">
        <f t="shared" si="569"/>
        <v>6682</v>
      </c>
      <c r="I6684" s="42">
        <f t="shared" si="566"/>
        <v>671.71413474240421</v>
      </c>
      <c r="O6684" s="43"/>
      <c r="P6684" s="43"/>
      <c r="X6684" s="37">
        <f t="shared" si="567"/>
        <v>6687</v>
      </c>
      <c r="Y6684" s="38">
        <f t="shared" si="565"/>
        <v>671.85400000000004</v>
      </c>
    </row>
    <row r="6685" spans="1:25" x14ac:dyDescent="0.2">
      <c r="A6685" s="37">
        <f t="shared" si="568"/>
        <v>6683</v>
      </c>
      <c r="B6685" s="38">
        <v>671.68600000000004</v>
      </c>
      <c r="H6685" s="37">
        <f t="shared" si="569"/>
        <v>6683</v>
      </c>
      <c r="I6685" s="42">
        <f t="shared" si="566"/>
        <v>671.75614266842797</v>
      </c>
      <c r="O6685" s="43"/>
      <c r="P6685" s="43"/>
      <c r="X6685" s="37">
        <f t="shared" si="567"/>
        <v>6688</v>
      </c>
      <c r="Y6685" s="38">
        <f t="shared" si="565"/>
        <v>671.89599999999996</v>
      </c>
    </row>
    <row r="6686" spans="1:25" x14ac:dyDescent="0.2">
      <c r="A6686" s="37">
        <f t="shared" si="568"/>
        <v>6684</v>
      </c>
      <c r="B6686" s="38">
        <v>671.72799999999995</v>
      </c>
      <c r="H6686" s="37">
        <f t="shared" si="569"/>
        <v>6684</v>
      </c>
      <c r="I6686" s="42">
        <f t="shared" si="566"/>
        <v>671.79815059445173</v>
      </c>
      <c r="O6686" s="43"/>
      <c r="P6686" s="43"/>
      <c r="X6686" s="37">
        <f t="shared" si="567"/>
        <v>6689</v>
      </c>
      <c r="Y6686" s="38">
        <f t="shared" si="565"/>
        <v>671.93799999999999</v>
      </c>
    </row>
    <row r="6687" spans="1:25" x14ac:dyDescent="0.2">
      <c r="A6687" s="37">
        <f t="shared" si="568"/>
        <v>6685</v>
      </c>
      <c r="B6687" s="38">
        <v>671.77</v>
      </c>
      <c r="H6687" s="37">
        <f t="shared" si="569"/>
        <v>6685</v>
      </c>
      <c r="I6687" s="42">
        <f t="shared" si="566"/>
        <v>671.84015852047548</v>
      </c>
      <c r="O6687" s="43"/>
      <c r="P6687" s="43"/>
      <c r="X6687" s="37">
        <f t="shared" si="567"/>
        <v>6690</v>
      </c>
      <c r="Y6687" s="38">
        <f t="shared" si="565"/>
        <v>671.98</v>
      </c>
    </row>
    <row r="6688" spans="1:25" x14ac:dyDescent="0.2">
      <c r="A6688" s="37">
        <f t="shared" si="568"/>
        <v>6686</v>
      </c>
      <c r="B6688" s="38">
        <v>671.81200000000001</v>
      </c>
      <c r="H6688" s="37">
        <f t="shared" si="569"/>
        <v>6686</v>
      </c>
      <c r="I6688" s="42">
        <f t="shared" si="566"/>
        <v>671.88216644649924</v>
      </c>
      <c r="O6688" s="43"/>
      <c r="P6688" s="43"/>
      <c r="X6688" s="37">
        <f t="shared" si="567"/>
        <v>6691</v>
      </c>
      <c r="Y6688" s="38">
        <f t="shared" si="565"/>
        <v>672.02200000000005</v>
      </c>
    </row>
    <row r="6689" spans="1:25" x14ac:dyDescent="0.2">
      <c r="A6689" s="37">
        <f t="shared" si="568"/>
        <v>6687</v>
      </c>
      <c r="B6689" s="38">
        <v>671.85400000000004</v>
      </c>
      <c r="H6689" s="37">
        <f t="shared" si="569"/>
        <v>6687</v>
      </c>
      <c r="I6689" s="42">
        <f t="shared" si="566"/>
        <v>671.924174372523</v>
      </c>
      <c r="O6689" s="43"/>
      <c r="P6689" s="43"/>
      <c r="X6689" s="37">
        <f t="shared" si="567"/>
        <v>6692</v>
      </c>
      <c r="Y6689" s="38">
        <f t="shared" si="565"/>
        <v>672.06399999999996</v>
      </c>
    </row>
    <row r="6690" spans="1:25" x14ac:dyDescent="0.2">
      <c r="A6690" s="37">
        <f t="shared" si="568"/>
        <v>6688</v>
      </c>
      <c r="B6690" s="38">
        <v>671.89599999999996</v>
      </c>
      <c r="H6690" s="37">
        <f t="shared" si="569"/>
        <v>6688</v>
      </c>
      <c r="I6690" s="42">
        <f t="shared" si="566"/>
        <v>671.96618229854687</v>
      </c>
      <c r="O6690" s="43"/>
      <c r="P6690" s="43"/>
      <c r="X6690" s="37">
        <f t="shared" si="567"/>
        <v>6693</v>
      </c>
      <c r="Y6690" s="38">
        <f t="shared" si="565"/>
        <v>672.10599999999999</v>
      </c>
    </row>
    <row r="6691" spans="1:25" x14ac:dyDescent="0.2">
      <c r="A6691" s="37">
        <f t="shared" si="568"/>
        <v>6689</v>
      </c>
      <c r="B6691" s="38">
        <v>671.93799999999999</v>
      </c>
      <c r="H6691" s="37">
        <f t="shared" si="569"/>
        <v>6689</v>
      </c>
      <c r="I6691" s="42">
        <f t="shared" si="566"/>
        <v>672.00819022457063</v>
      </c>
      <c r="O6691" s="43"/>
      <c r="P6691" s="43"/>
      <c r="X6691" s="37">
        <f t="shared" si="567"/>
        <v>6694</v>
      </c>
      <c r="Y6691" s="38">
        <f t="shared" si="565"/>
        <v>672.14800000000002</v>
      </c>
    </row>
    <row r="6692" spans="1:25" x14ac:dyDescent="0.2">
      <c r="A6692" s="37">
        <f t="shared" si="568"/>
        <v>6690</v>
      </c>
      <c r="B6692" s="38">
        <v>671.98</v>
      </c>
      <c r="H6692" s="37">
        <f t="shared" si="569"/>
        <v>6690</v>
      </c>
      <c r="I6692" s="42">
        <f t="shared" si="566"/>
        <v>672.05019815059438</v>
      </c>
      <c r="O6692" s="43"/>
      <c r="P6692" s="43"/>
      <c r="X6692" s="37">
        <f t="shared" si="567"/>
        <v>6695</v>
      </c>
      <c r="Y6692" s="38">
        <f t="shared" si="565"/>
        <v>672.19</v>
      </c>
    </row>
    <row r="6693" spans="1:25" x14ac:dyDescent="0.2">
      <c r="A6693" s="37">
        <f t="shared" si="568"/>
        <v>6691</v>
      </c>
      <c r="B6693" s="38">
        <v>672.02200000000005</v>
      </c>
      <c r="H6693" s="37">
        <f t="shared" si="569"/>
        <v>6691</v>
      </c>
      <c r="I6693" s="42">
        <f t="shared" si="566"/>
        <v>672.09220607661814</v>
      </c>
      <c r="O6693" s="43"/>
      <c r="P6693" s="43"/>
      <c r="X6693" s="37">
        <f t="shared" si="567"/>
        <v>6696</v>
      </c>
      <c r="Y6693" s="38">
        <f t="shared" si="565"/>
        <v>672.23199999999997</v>
      </c>
    </row>
    <row r="6694" spans="1:25" x14ac:dyDescent="0.2">
      <c r="A6694" s="37">
        <f t="shared" si="568"/>
        <v>6692</v>
      </c>
      <c r="B6694" s="38">
        <v>672.06399999999996</v>
      </c>
      <c r="H6694" s="37">
        <f t="shared" si="569"/>
        <v>6692</v>
      </c>
      <c r="I6694" s="42">
        <f t="shared" si="566"/>
        <v>672.1342140026419</v>
      </c>
      <c r="O6694" s="43"/>
      <c r="P6694" s="43"/>
      <c r="X6694" s="37">
        <f t="shared" si="567"/>
        <v>6697</v>
      </c>
      <c r="Y6694" s="38">
        <f t="shared" si="565"/>
        <v>672.274</v>
      </c>
    </row>
    <row r="6695" spans="1:25" x14ac:dyDescent="0.2">
      <c r="A6695" s="37">
        <f t="shared" si="568"/>
        <v>6693</v>
      </c>
      <c r="B6695" s="38">
        <v>672.10599999999999</v>
      </c>
      <c r="H6695" s="37">
        <f t="shared" si="569"/>
        <v>6693</v>
      </c>
      <c r="I6695" s="42">
        <f t="shared" si="566"/>
        <v>672.17622192866565</v>
      </c>
      <c r="O6695" s="43"/>
      <c r="P6695" s="43"/>
      <c r="X6695" s="37">
        <f t="shared" si="567"/>
        <v>6698</v>
      </c>
      <c r="Y6695" s="38">
        <f t="shared" si="565"/>
        <v>672.31600000000003</v>
      </c>
    </row>
    <row r="6696" spans="1:25" x14ac:dyDescent="0.2">
      <c r="A6696" s="37">
        <f t="shared" si="568"/>
        <v>6694</v>
      </c>
      <c r="B6696" s="38">
        <v>672.14800000000002</v>
      </c>
      <c r="H6696" s="37">
        <f t="shared" si="569"/>
        <v>6694</v>
      </c>
      <c r="I6696" s="42">
        <f t="shared" si="566"/>
        <v>672.21822985468953</v>
      </c>
      <c r="O6696" s="43"/>
      <c r="P6696" s="43"/>
      <c r="X6696" s="37">
        <f t="shared" si="567"/>
        <v>6699</v>
      </c>
      <c r="Y6696" s="38">
        <f t="shared" si="565"/>
        <v>672.35799999999995</v>
      </c>
    </row>
    <row r="6697" spans="1:25" x14ac:dyDescent="0.2">
      <c r="A6697" s="37">
        <f t="shared" si="568"/>
        <v>6695</v>
      </c>
      <c r="B6697" s="38">
        <v>672.19</v>
      </c>
      <c r="H6697" s="37">
        <f t="shared" si="569"/>
        <v>6695</v>
      </c>
      <c r="I6697" s="42">
        <f t="shared" si="566"/>
        <v>672.26023778071328</v>
      </c>
      <c r="O6697" s="43"/>
      <c r="P6697" s="43"/>
      <c r="X6697" s="37">
        <f t="shared" si="567"/>
        <v>6700</v>
      </c>
      <c r="Y6697" s="38">
        <f t="shared" si="565"/>
        <v>672.4</v>
      </c>
    </row>
    <row r="6698" spans="1:25" x14ac:dyDescent="0.2">
      <c r="A6698" s="37">
        <f t="shared" si="568"/>
        <v>6696</v>
      </c>
      <c r="B6698" s="38">
        <v>672.23199999999997</v>
      </c>
      <c r="H6698" s="37">
        <f t="shared" si="569"/>
        <v>6696</v>
      </c>
      <c r="I6698" s="42">
        <f t="shared" si="566"/>
        <v>672.30224570673704</v>
      </c>
      <c r="O6698" s="43"/>
      <c r="P6698" s="43"/>
      <c r="X6698" s="37">
        <f t="shared" si="567"/>
        <v>6701</v>
      </c>
      <c r="Y6698" s="38">
        <f t="shared" si="565"/>
        <v>672.44200000000001</v>
      </c>
    </row>
    <row r="6699" spans="1:25" x14ac:dyDescent="0.2">
      <c r="A6699" s="37">
        <f t="shared" si="568"/>
        <v>6697</v>
      </c>
      <c r="B6699" s="38">
        <v>672.274</v>
      </c>
      <c r="H6699" s="37">
        <f t="shared" si="569"/>
        <v>6697</v>
      </c>
      <c r="I6699" s="42">
        <f t="shared" si="566"/>
        <v>672.3442536327608</v>
      </c>
      <c r="O6699" s="43"/>
      <c r="P6699" s="43"/>
      <c r="X6699" s="37">
        <f t="shared" si="567"/>
        <v>6702</v>
      </c>
      <c r="Y6699" s="38">
        <f t="shared" si="565"/>
        <v>672.48400000000004</v>
      </c>
    </row>
    <row r="6700" spans="1:25" x14ac:dyDescent="0.2">
      <c r="A6700" s="37">
        <f t="shared" si="568"/>
        <v>6698</v>
      </c>
      <c r="B6700" s="38">
        <v>672.31600000000003</v>
      </c>
      <c r="H6700" s="37">
        <f t="shared" si="569"/>
        <v>6698</v>
      </c>
      <c r="I6700" s="42">
        <f t="shared" si="566"/>
        <v>672.38626155878455</v>
      </c>
      <c r="O6700" s="43"/>
      <c r="P6700" s="43"/>
      <c r="X6700" s="37">
        <f t="shared" si="567"/>
        <v>6703</v>
      </c>
      <c r="Y6700" s="38">
        <f t="shared" si="565"/>
        <v>672.52599999999995</v>
      </c>
    </row>
    <row r="6701" spans="1:25" x14ac:dyDescent="0.2">
      <c r="A6701" s="37">
        <f t="shared" si="568"/>
        <v>6699</v>
      </c>
      <c r="B6701" s="38">
        <v>672.35799999999995</v>
      </c>
      <c r="H6701" s="37">
        <f t="shared" si="569"/>
        <v>6699</v>
      </c>
      <c r="I6701" s="42">
        <f t="shared" si="566"/>
        <v>672.42826948480842</v>
      </c>
      <c r="O6701" s="43"/>
      <c r="P6701" s="43"/>
      <c r="X6701" s="37">
        <f t="shared" si="567"/>
        <v>6704</v>
      </c>
      <c r="Y6701" s="38">
        <f t="shared" si="565"/>
        <v>672.56799999999998</v>
      </c>
    </row>
    <row r="6702" spans="1:25" x14ac:dyDescent="0.2">
      <c r="A6702" s="37">
        <f t="shared" si="568"/>
        <v>6700</v>
      </c>
      <c r="B6702" s="38">
        <v>672.4</v>
      </c>
      <c r="H6702" s="37">
        <f t="shared" si="569"/>
        <v>6700</v>
      </c>
      <c r="I6702" s="42">
        <f t="shared" si="566"/>
        <v>672.47027741083218</v>
      </c>
      <c r="O6702" s="43"/>
      <c r="P6702" s="43"/>
      <c r="X6702" s="37">
        <f t="shared" si="567"/>
        <v>6705</v>
      </c>
      <c r="Y6702" s="38">
        <f t="shared" ref="Y6702:Y6765" si="570">SUM(Y$5997+((Y$6997-Y$5997)*((X6702-X$5997)/(X$6997-X$5997))))</f>
        <v>672.61</v>
      </c>
    </row>
    <row r="6703" spans="1:25" x14ac:dyDescent="0.2">
      <c r="A6703" s="37">
        <f t="shared" si="568"/>
        <v>6701</v>
      </c>
      <c r="B6703" s="38">
        <v>672.44200000000001</v>
      </c>
      <c r="H6703" s="37">
        <f t="shared" si="569"/>
        <v>6701</v>
      </c>
      <c r="I6703" s="42">
        <f t="shared" si="566"/>
        <v>672.51228533685594</v>
      </c>
      <c r="O6703" s="43"/>
      <c r="P6703" s="43"/>
      <c r="X6703" s="37">
        <f t="shared" si="567"/>
        <v>6706</v>
      </c>
      <c r="Y6703" s="38">
        <f t="shared" si="570"/>
        <v>672.65200000000004</v>
      </c>
    </row>
    <row r="6704" spans="1:25" x14ac:dyDescent="0.2">
      <c r="A6704" s="37">
        <f t="shared" si="568"/>
        <v>6702</v>
      </c>
      <c r="B6704" s="38">
        <v>672.48400000000004</v>
      </c>
      <c r="H6704" s="37">
        <f t="shared" si="569"/>
        <v>6702</v>
      </c>
      <c r="I6704" s="42">
        <f t="shared" si="566"/>
        <v>672.5542932628797</v>
      </c>
      <c r="O6704" s="43"/>
      <c r="P6704" s="43"/>
      <c r="X6704" s="37">
        <f t="shared" si="567"/>
        <v>6707</v>
      </c>
      <c r="Y6704" s="38">
        <f t="shared" si="570"/>
        <v>672.69399999999996</v>
      </c>
    </row>
    <row r="6705" spans="1:25" x14ac:dyDescent="0.2">
      <c r="A6705" s="37">
        <f t="shared" si="568"/>
        <v>6703</v>
      </c>
      <c r="B6705" s="38">
        <v>672.52599999999995</v>
      </c>
      <c r="H6705" s="37">
        <f t="shared" si="569"/>
        <v>6703</v>
      </c>
      <c r="I6705" s="42">
        <f t="shared" si="566"/>
        <v>672.59630118890345</v>
      </c>
      <c r="O6705" s="43"/>
      <c r="P6705" s="43"/>
      <c r="X6705" s="37">
        <f t="shared" si="567"/>
        <v>6708</v>
      </c>
      <c r="Y6705" s="38">
        <f t="shared" si="570"/>
        <v>672.73599999999999</v>
      </c>
    </row>
    <row r="6706" spans="1:25" x14ac:dyDescent="0.2">
      <c r="A6706" s="37">
        <f t="shared" si="568"/>
        <v>6704</v>
      </c>
      <c r="B6706" s="38">
        <v>672.56799999999998</v>
      </c>
      <c r="H6706" s="37">
        <f t="shared" si="569"/>
        <v>6704</v>
      </c>
      <c r="I6706" s="42">
        <f t="shared" si="566"/>
        <v>672.63830911492732</v>
      </c>
      <c r="O6706" s="43"/>
      <c r="P6706" s="43"/>
      <c r="X6706" s="37">
        <f t="shared" si="567"/>
        <v>6709</v>
      </c>
      <c r="Y6706" s="38">
        <f t="shared" si="570"/>
        <v>672.77800000000002</v>
      </c>
    </row>
    <row r="6707" spans="1:25" x14ac:dyDescent="0.2">
      <c r="A6707" s="37">
        <f t="shared" si="568"/>
        <v>6705</v>
      </c>
      <c r="B6707" s="38">
        <v>672.61</v>
      </c>
      <c r="H6707" s="37">
        <f t="shared" si="569"/>
        <v>6705</v>
      </c>
      <c r="I6707" s="42">
        <f t="shared" si="566"/>
        <v>672.68031704095108</v>
      </c>
      <c r="O6707" s="43"/>
      <c r="P6707" s="43"/>
      <c r="X6707" s="37">
        <f t="shared" si="567"/>
        <v>6710</v>
      </c>
      <c r="Y6707" s="38">
        <f t="shared" si="570"/>
        <v>672.82</v>
      </c>
    </row>
    <row r="6708" spans="1:25" x14ac:dyDescent="0.2">
      <c r="A6708" s="37">
        <f t="shared" si="568"/>
        <v>6706</v>
      </c>
      <c r="B6708" s="38">
        <v>672.65200000000004</v>
      </c>
      <c r="H6708" s="37">
        <f t="shared" si="569"/>
        <v>6706</v>
      </c>
      <c r="I6708" s="42">
        <f t="shared" ref="I6708:I6771" si="571">SUM($F$50+(($F$51-$F$50)*((H6708-$E$50)/($E$51-$E$50))))</f>
        <v>672.72232496697484</v>
      </c>
      <c r="O6708" s="43"/>
      <c r="P6708" s="43"/>
      <c r="X6708" s="37">
        <f t="shared" si="567"/>
        <v>6711</v>
      </c>
      <c r="Y6708" s="38">
        <f t="shared" si="570"/>
        <v>672.86199999999997</v>
      </c>
    </row>
    <row r="6709" spans="1:25" x14ac:dyDescent="0.2">
      <c r="A6709" s="37">
        <f t="shared" si="568"/>
        <v>6707</v>
      </c>
      <c r="B6709" s="38">
        <v>672.69399999999996</v>
      </c>
      <c r="H6709" s="37">
        <f t="shared" si="569"/>
        <v>6707</v>
      </c>
      <c r="I6709" s="42">
        <f t="shared" si="571"/>
        <v>672.7643328929986</v>
      </c>
      <c r="O6709" s="43"/>
      <c r="P6709" s="43"/>
      <c r="X6709" s="37">
        <f t="shared" si="567"/>
        <v>6712</v>
      </c>
      <c r="Y6709" s="38">
        <f t="shared" si="570"/>
        <v>672.904</v>
      </c>
    </row>
    <row r="6710" spans="1:25" x14ac:dyDescent="0.2">
      <c r="A6710" s="37">
        <f t="shared" si="568"/>
        <v>6708</v>
      </c>
      <c r="B6710" s="38">
        <v>672.73599999999999</v>
      </c>
      <c r="H6710" s="37">
        <f t="shared" si="569"/>
        <v>6708</v>
      </c>
      <c r="I6710" s="42">
        <f t="shared" si="571"/>
        <v>672.80634081902235</v>
      </c>
      <c r="O6710" s="43"/>
      <c r="P6710" s="43"/>
      <c r="X6710" s="37">
        <f t="shared" si="567"/>
        <v>6713</v>
      </c>
      <c r="Y6710" s="38">
        <f t="shared" si="570"/>
        <v>672.94600000000003</v>
      </c>
    </row>
    <row r="6711" spans="1:25" x14ac:dyDescent="0.2">
      <c r="A6711" s="37">
        <f t="shared" si="568"/>
        <v>6709</v>
      </c>
      <c r="B6711" s="38">
        <v>672.77800000000002</v>
      </c>
      <c r="H6711" s="37">
        <f t="shared" si="569"/>
        <v>6709</v>
      </c>
      <c r="I6711" s="42">
        <f t="shared" si="571"/>
        <v>672.84834874504611</v>
      </c>
      <c r="O6711" s="43"/>
      <c r="P6711" s="43"/>
      <c r="X6711" s="37">
        <f t="shared" si="567"/>
        <v>6714</v>
      </c>
      <c r="Y6711" s="38">
        <f t="shared" si="570"/>
        <v>672.98800000000006</v>
      </c>
    </row>
    <row r="6712" spans="1:25" x14ac:dyDescent="0.2">
      <c r="A6712" s="37">
        <f t="shared" si="568"/>
        <v>6710</v>
      </c>
      <c r="B6712" s="38">
        <v>672.82</v>
      </c>
      <c r="H6712" s="37">
        <f t="shared" si="569"/>
        <v>6710</v>
      </c>
      <c r="I6712" s="42">
        <f t="shared" si="571"/>
        <v>672.89035667106998</v>
      </c>
      <c r="O6712" s="43"/>
      <c r="P6712" s="43"/>
      <c r="X6712" s="37">
        <f t="shared" si="567"/>
        <v>6715</v>
      </c>
      <c r="Y6712" s="38">
        <f t="shared" si="570"/>
        <v>673.03</v>
      </c>
    </row>
    <row r="6713" spans="1:25" x14ac:dyDescent="0.2">
      <c r="A6713" s="37">
        <f t="shared" si="568"/>
        <v>6711</v>
      </c>
      <c r="B6713" s="38">
        <v>672.86199999999997</v>
      </c>
      <c r="H6713" s="37">
        <f t="shared" si="569"/>
        <v>6711</v>
      </c>
      <c r="I6713" s="42">
        <f t="shared" si="571"/>
        <v>672.93236459709374</v>
      </c>
      <c r="O6713" s="43"/>
      <c r="P6713" s="43"/>
      <c r="X6713" s="37">
        <f t="shared" si="567"/>
        <v>6716</v>
      </c>
      <c r="Y6713" s="38">
        <f t="shared" si="570"/>
        <v>673.072</v>
      </c>
    </row>
    <row r="6714" spans="1:25" x14ac:dyDescent="0.2">
      <c r="A6714" s="37">
        <f t="shared" si="568"/>
        <v>6712</v>
      </c>
      <c r="B6714" s="38">
        <v>672.904</v>
      </c>
      <c r="H6714" s="37">
        <f t="shared" si="569"/>
        <v>6712</v>
      </c>
      <c r="I6714" s="42">
        <f t="shared" si="571"/>
        <v>672.97437252311749</v>
      </c>
      <c r="O6714" s="43"/>
      <c r="P6714" s="43"/>
      <c r="X6714" s="37">
        <f t="shared" si="567"/>
        <v>6717</v>
      </c>
      <c r="Y6714" s="38">
        <f t="shared" si="570"/>
        <v>673.11400000000003</v>
      </c>
    </row>
    <row r="6715" spans="1:25" x14ac:dyDescent="0.2">
      <c r="A6715" s="37">
        <f t="shared" si="568"/>
        <v>6713</v>
      </c>
      <c r="B6715" s="38">
        <v>672.94600000000003</v>
      </c>
      <c r="H6715" s="37">
        <f t="shared" si="569"/>
        <v>6713</v>
      </c>
      <c r="I6715" s="42">
        <f t="shared" si="571"/>
        <v>673.01638044914125</v>
      </c>
      <c r="O6715" s="43"/>
      <c r="P6715" s="43"/>
      <c r="X6715" s="37">
        <f t="shared" si="567"/>
        <v>6718</v>
      </c>
      <c r="Y6715" s="38">
        <f t="shared" si="570"/>
        <v>673.15599999999995</v>
      </c>
    </row>
    <row r="6716" spans="1:25" x14ac:dyDescent="0.2">
      <c r="A6716" s="37">
        <f t="shared" si="568"/>
        <v>6714</v>
      </c>
      <c r="B6716" s="38">
        <v>672.98800000000006</v>
      </c>
      <c r="H6716" s="37">
        <f t="shared" si="569"/>
        <v>6714</v>
      </c>
      <c r="I6716" s="42">
        <f t="shared" si="571"/>
        <v>673.05838837516501</v>
      </c>
      <c r="O6716" s="43"/>
      <c r="P6716" s="43"/>
      <c r="X6716" s="37">
        <f t="shared" si="567"/>
        <v>6719</v>
      </c>
      <c r="Y6716" s="38">
        <f t="shared" si="570"/>
        <v>673.19799999999998</v>
      </c>
    </row>
    <row r="6717" spans="1:25" x14ac:dyDescent="0.2">
      <c r="A6717" s="37">
        <f t="shared" si="568"/>
        <v>6715</v>
      </c>
      <c r="B6717" s="38">
        <v>673.03</v>
      </c>
      <c r="H6717" s="37">
        <f t="shared" si="569"/>
        <v>6715</v>
      </c>
      <c r="I6717" s="42">
        <f t="shared" si="571"/>
        <v>673.10039630118888</v>
      </c>
      <c r="O6717" s="43"/>
      <c r="P6717" s="43"/>
      <c r="X6717" s="37">
        <f t="shared" si="567"/>
        <v>6720</v>
      </c>
      <c r="Y6717" s="38">
        <f t="shared" si="570"/>
        <v>673.24</v>
      </c>
    </row>
    <row r="6718" spans="1:25" x14ac:dyDescent="0.2">
      <c r="A6718" s="37">
        <f t="shared" si="568"/>
        <v>6716</v>
      </c>
      <c r="B6718" s="38">
        <v>673.072</v>
      </c>
      <c r="H6718" s="37">
        <f t="shared" si="569"/>
        <v>6716</v>
      </c>
      <c r="I6718" s="42">
        <f t="shared" si="571"/>
        <v>673.14240422721264</v>
      </c>
      <c r="O6718" s="43"/>
      <c r="P6718" s="43"/>
      <c r="X6718" s="37">
        <f t="shared" si="567"/>
        <v>6721</v>
      </c>
      <c r="Y6718" s="38">
        <f t="shared" si="570"/>
        <v>673.28200000000004</v>
      </c>
    </row>
    <row r="6719" spans="1:25" x14ac:dyDescent="0.2">
      <c r="A6719" s="37">
        <f t="shared" si="568"/>
        <v>6717</v>
      </c>
      <c r="B6719" s="38">
        <v>673.11400000000003</v>
      </c>
      <c r="H6719" s="37">
        <f t="shared" si="569"/>
        <v>6717</v>
      </c>
      <c r="I6719" s="42">
        <f t="shared" si="571"/>
        <v>673.18441215323639</v>
      </c>
      <c r="O6719" s="43"/>
      <c r="P6719" s="43"/>
      <c r="X6719" s="37">
        <f t="shared" si="567"/>
        <v>6722</v>
      </c>
      <c r="Y6719" s="38">
        <f t="shared" si="570"/>
        <v>673.32399999999996</v>
      </c>
    </row>
    <row r="6720" spans="1:25" x14ac:dyDescent="0.2">
      <c r="A6720" s="37">
        <f t="shared" si="568"/>
        <v>6718</v>
      </c>
      <c r="B6720" s="38">
        <v>673.15599999999995</v>
      </c>
      <c r="H6720" s="37">
        <f t="shared" si="569"/>
        <v>6718</v>
      </c>
      <c r="I6720" s="42">
        <f t="shared" si="571"/>
        <v>673.22642007926015</v>
      </c>
      <c r="O6720" s="43"/>
      <c r="P6720" s="43"/>
      <c r="X6720" s="37">
        <f t="shared" si="567"/>
        <v>6723</v>
      </c>
      <c r="Y6720" s="38">
        <f t="shared" si="570"/>
        <v>673.36599999999999</v>
      </c>
    </row>
    <row r="6721" spans="1:25" x14ac:dyDescent="0.2">
      <c r="A6721" s="37">
        <f t="shared" si="568"/>
        <v>6719</v>
      </c>
      <c r="B6721" s="38">
        <v>673.19799999999998</v>
      </c>
      <c r="H6721" s="37">
        <f t="shared" si="569"/>
        <v>6719</v>
      </c>
      <c r="I6721" s="42">
        <f t="shared" si="571"/>
        <v>673.26842800528391</v>
      </c>
      <c r="O6721" s="43"/>
      <c r="P6721" s="43"/>
      <c r="X6721" s="37">
        <f t="shared" si="567"/>
        <v>6724</v>
      </c>
      <c r="Y6721" s="38">
        <f t="shared" si="570"/>
        <v>673.40800000000002</v>
      </c>
    </row>
    <row r="6722" spans="1:25" x14ac:dyDescent="0.2">
      <c r="A6722" s="37">
        <f t="shared" si="568"/>
        <v>6720</v>
      </c>
      <c r="B6722" s="38">
        <v>673.24</v>
      </c>
      <c r="H6722" s="37">
        <f t="shared" si="569"/>
        <v>6720</v>
      </c>
      <c r="I6722" s="42">
        <f t="shared" si="571"/>
        <v>673.31043593130767</v>
      </c>
      <c r="O6722" s="43"/>
      <c r="P6722" s="43"/>
      <c r="X6722" s="37">
        <f t="shared" si="567"/>
        <v>6725</v>
      </c>
      <c r="Y6722" s="38">
        <f t="shared" si="570"/>
        <v>673.45</v>
      </c>
    </row>
    <row r="6723" spans="1:25" x14ac:dyDescent="0.2">
      <c r="A6723" s="37">
        <f t="shared" si="568"/>
        <v>6721</v>
      </c>
      <c r="B6723" s="38">
        <v>673.28200000000004</v>
      </c>
      <c r="H6723" s="37">
        <f t="shared" si="569"/>
        <v>6721</v>
      </c>
      <c r="I6723" s="42">
        <f t="shared" si="571"/>
        <v>673.35244385733154</v>
      </c>
      <c r="O6723" s="43"/>
      <c r="P6723" s="43"/>
      <c r="X6723" s="37">
        <f t="shared" si="567"/>
        <v>6726</v>
      </c>
      <c r="Y6723" s="38">
        <f t="shared" si="570"/>
        <v>673.49199999999996</v>
      </c>
    </row>
    <row r="6724" spans="1:25" x14ac:dyDescent="0.2">
      <c r="A6724" s="37">
        <f t="shared" si="568"/>
        <v>6722</v>
      </c>
      <c r="B6724" s="38">
        <v>673.32399999999996</v>
      </c>
      <c r="H6724" s="37">
        <f t="shared" si="569"/>
        <v>6722</v>
      </c>
      <c r="I6724" s="42">
        <f t="shared" si="571"/>
        <v>673.39445178335529</v>
      </c>
      <c r="O6724" s="43"/>
      <c r="P6724" s="43"/>
      <c r="X6724" s="37">
        <f t="shared" ref="X6724:X6787" si="572">X6723+1</f>
        <v>6727</v>
      </c>
      <c r="Y6724" s="38">
        <f t="shared" si="570"/>
        <v>673.53399999999999</v>
      </c>
    </row>
    <row r="6725" spans="1:25" x14ac:dyDescent="0.2">
      <c r="A6725" s="37">
        <f t="shared" si="568"/>
        <v>6723</v>
      </c>
      <c r="B6725" s="38">
        <v>673.36599999999999</v>
      </c>
      <c r="H6725" s="37">
        <f t="shared" si="569"/>
        <v>6723</v>
      </c>
      <c r="I6725" s="42">
        <f t="shared" si="571"/>
        <v>673.43645970937905</v>
      </c>
      <c r="O6725" s="43"/>
      <c r="P6725" s="43"/>
      <c r="X6725" s="37">
        <f t="shared" si="572"/>
        <v>6728</v>
      </c>
      <c r="Y6725" s="38">
        <f t="shared" si="570"/>
        <v>673.57600000000002</v>
      </c>
    </row>
    <row r="6726" spans="1:25" x14ac:dyDescent="0.2">
      <c r="A6726" s="37">
        <f t="shared" si="568"/>
        <v>6724</v>
      </c>
      <c r="B6726" s="38">
        <v>673.40800000000002</v>
      </c>
      <c r="H6726" s="37">
        <f t="shared" si="569"/>
        <v>6724</v>
      </c>
      <c r="I6726" s="42">
        <f t="shared" si="571"/>
        <v>673.47846763540281</v>
      </c>
      <c r="O6726" s="43"/>
      <c r="P6726" s="43"/>
      <c r="X6726" s="37">
        <f t="shared" si="572"/>
        <v>6729</v>
      </c>
      <c r="Y6726" s="38">
        <f t="shared" si="570"/>
        <v>673.61800000000005</v>
      </c>
    </row>
    <row r="6727" spans="1:25" x14ac:dyDescent="0.2">
      <c r="A6727" s="37">
        <f t="shared" si="568"/>
        <v>6725</v>
      </c>
      <c r="B6727" s="38">
        <v>673.45</v>
      </c>
      <c r="H6727" s="37">
        <f t="shared" si="569"/>
        <v>6725</v>
      </c>
      <c r="I6727" s="42">
        <f t="shared" si="571"/>
        <v>673.52047556142657</v>
      </c>
      <c r="O6727" s="43"/>
      <c r="P6727" s="43"/>
      <c r="X6727" s="37">
        <f t="shared" si="572"/>
        <v>6730</v>
      </c>
      <c r="Y6727" s="38">
        <f t="shared" si="570"/>
        <v>673.66</v>
      </c>
    </row>
    <row r="6728" spans="1:25" x14ac:dyDescent="0.2">
      <c r="A6728" s="37">
        <f t="shared" si="568"/>
        <v>6726</v>
      </c>
      <c r="B6728" s="38">
        <v>673.49199999999996</v>
      </c>
      <c r="H6728" s="37">
        <f t="shared" si="569"/>
        <v>6726</v>
      </c>
      <c r="I6728" s="42">
        <f t="shared" si="571"/>
        <v>673.56248348745044</v>
      </c>
      <c r="O6728" s="43"/>
      <c r="P6728" s="43"/>
      <c r="X6728" s="37">
        <f t="shared" si="572"/>
        <v>6731</v>
      </c>
      <c r="Y6728" s="38">
        <f t="shared" si="570"/>
        <v>673.702</v>
      </c>
    </row>
    <row r="6729" spans="1:25" x14ac:dyDescent="0.2">
      <c r="A6729" s="37">
        <f t="shared" ref="A6729:A6792" si="573">A6728+1</f>
        <v>6727</v>
      </c>
      <c r="B6729" s="38">
        <v>673.53399999999999</v>
      </c>
      <c r="H6729" s="37">
        <f t="shared" ref="H6729:H6792" si="574">H6728+1</f>
        <v>6727</v>
      </c>
      <c r="I6729" s="42">
        <f t="shared" si="571"/>
        <v>673.60449141347419</v>
      </c>
      <c r="O6729" s="43"/>
      <c r="P6729" s="43"/>
      <c r="X6729" s="37">
        <f t="shared" si="572"/>
        <v>6732</v>
      </c>
      <c r="Y6729" s="38">
        <f t="shared" si="570"/>
        <v>673.74400000000003</v>
      </c>
    </row>
    <row r="6730" spans="1:25" x14ac:dyDescent="0.2">
      <c r="A6730" s="37">
        <f t="shared" si="573"/>
        <v>6728</v>
      </c>
      <c r="B6730" s="38">
        <v>673.57600000000002</v>
      </c>
      <c r="H6730" s="37">
        <f t="shared" si="574"/>
        <v>6728</v>
      </c>
      <c r="I6730" s="42">
        <f t="shared" si="571"/>
        <v>673.64649933949795</v>
      </c>
      <c r="O6730" s="43"/>
      <c r="P6730" s="43"/>
      <c r="X6730" s="37">
        <f t="shared" si="572"/>
        <v>6733</v>
      </c>
      <c r="Y6730" s="38">
        <f t="shared" si="570"/>
        <v>673.78599999999994</v>
      </c>
    </row>
    <row r="6731" spans="1:25" x14ac:dyDescent="0.2">
      <c r="A6731" s="37">
        <f t="shared" si="573"/>
        <v>6729</v>
      </c>
      <c r="B6731" s="38">
        <v>673.61800000000005</v>
      </c>
      <c r="H6731" s="37">
        <f t="shared" si="574"/>
        <v>6729</v>
      </c>
      <c r="I6731" s="42">
        <f t="shared" si="571"/>
        <v>673.68850726552171</v>
      </c>
      <c r="O6731" s="43"/>
      <c r="P6731" s="43"/>
      <c r="X6731" s="37">
        <f t="shared" si="572"/>
        <v>6734</v>
      </c>
      <c r="Y6731" s="38">
        <f t="shared" si="570"/>
        <v>673.82799999999997</v>
      </c>
    </row>
    <row r="6732" spans="1:25" x14ac:dyDescent="0.2">
      <c r="A6732" s="37">
        <f t="shared" si="573"/>
        <v>6730</v>
      </c>
      <c r="B6732" s="38">
        <v>673.66</v>
      </c>
      <c r="H6732" s="37">
        <f t="shared" si="574"/>
        <v>6730</v>
      </c>
      <c r="I6732" s="42">
        <f t="shared" si="571"/>
        <v>673.73051519154546</v>
      </c>
      <c r="O6732" s="43"/>
      <c r="P6732" s="43"/>
      <c r="X6732" s="37">
        <f t="shared" si="572"/>
        <v>6735</v>
      </c>
      <c r="Y6732" s="38">
        <f t="shared" si="570"/>
        <v>673.87</v>
      </c>
    </row>
    <row r="6733" spans="1:25" x14ac:dyDescent="0.2">
      <c r="A6733" s="37">
        <f t="shared" si="573"/>
        <v>6731</v>
      </c>
      <c r="B6733" s="38">
        <v>673.702</v>
      </c>
      <c r="H6733" s="37">
        <f t="shared" si="574"/>
        <v>6731</v>
      </c>
      <c r="I6733" s="42">
        <f t="shared" si="571"/>
        <v>673.77252311756934</v>
      </c>
      <c r="O6733" s="43"/>
      <c r="P6733" s="43"/>
      <c r="X6733" s="37">
        <f t="shared" si="572"/>
        <v>6736</v>
      </c>
      <c r="Y6733" s="38">
        <f t="shared" si="570"/>
        <v>673.91200000000003</v>
      </c>
    </row>
    <row r="6734" spans="1:25" x14ac:dyDescent="0.2">
      <c r="A6734" s="37">
        <f t="shared" si="573"/>
        <v>6732</v>
      </c>
      <c r="B6734" s="38">
        <v>673.74400000000003</v>
      </c>
      <c r="H6734" s="37">
        <f t="shared" si="574"/>
        <v>6732</v>
      </c>
      <c r="I6734" s="42">
        <f t="shared" si="571"/>
        <v>673.81453104359309</v>
      </c>
      <c r="O6734" s="43"/>
      <c r="P6734" s="43"/>
      <c r="X6734" s="37">
        <f t="shared" si="572"/>
        <v>6737</v>
      </c>
      <c r="Y6734" s="38">
        <f t="shared" si="570"/>
        <v>673.95399999999995</v>
      </c>
    </row>
    <row r="6735" spans="1:25" x14ac:dyDescent="0.2">
      <c r="A6735" s="37">
        <f t="shared" si="573"/>
        <v>6733</v>
      </c>
      <c r="B6735" s="38">
        <v>673.78599999999994</v>
      </c>
      <c r="H6735" s="37">
        <f t="shared" si="574"/>
        <v>6733</v>
      </c>
      <c r="I6735" s="42">
        <f t="shared" si="571"/>
        <v>673.85653896961685</v>
      </c>
      <c r="O6735" s="43"/>
      <c r="P6735" s="43"/>
      <c r="X6735" s="37">
        <f t="shared" si="572"/>
        <v>6738</v>
      </c>
      <c r="Y6735" s="38">
        <f t="shared" si="570"/>
        <v>673.99599999999998</v>
      </c>
    </row>
    <row r="6736" spans="1:25" x14ac:dyDescent="0.2">
      <c r="A6736" s="37">
        <f t="shared" si="573"/>
        <v>6734</v>
      </c>
      <c r="B6736" s="38">
        <v>673.82799999999997</v>
      </c>
      <c r="H6736" s="37">
        <f t="shared" si="574"/>
        <v>6734</v>
      </c>
      <c r="I6736" s="42">
        <f t="shared" si="571"/>
        <v>673.89854689564061</v>
      </c>
      <c r="O6736" s="43"/>
      <c r="P6736" s="43"/>
      <c r="X6736" s="37">
        <f t="shared" si="572"/>
        <v>6739</v>
      </c>
      <c r="Y6736" s="38">
        <f t="shared" si="570"/>
        <v>674.03800000000001</v>
      </c>
    </row>
    <row r="6737" spans="1:25" x14ac:dyDescent="0.2">
      <c r="A6737" s="37">
        <f t="shared" si="573"/>
        <v>6735</v>
      </c>
      <c r="B6737" s="38">
        <v>673.87</v>
      </c>
      <c r="H6737" s="37">
        <f t="shared" si="574"/>
        <v>6735</v>
      </c>
      <c r="I6737" s="42">
        <f t="shared" si="571"/>
        <v>673.94055482166436</v>
      </c>
      <c r="O6737" s="43"/>
      <c r="P6737" s="43"/>
      <c r="X6737" s="37">
        <f t="shared" si="572"/>
        <v>6740</v>
      </c>
      <c r="Y6737" s="38">
        <f t="shared" si="570"/>
        <v>674.08</v>
      </c>
    </row>
    <row r="6738" spans="1:25" x14ac:dyDescent="0.2">
      <c r="A6738" s="37">
        <f t="shared" si="573"/>
        <v>6736</v>
      </c>
      <c r="B6738" s="38">
        <v>673.91200000000003</v>
      </c>
      <c r="H6738" s="37">
        <f t="shared" si="574"/>
        <v>6736</v>
      </c>
      <c r="I6738" s="42">
        <f t="shared" si="571"/>
        <v>673.98256274768812</v>
      </c>
      <c r="O6738" s="43"/>
      <c r="P6738" s="43"/>
      <c r="X6738" s="37">
        <f t="shared" si="572"/>
        <v>6741</v>
      </c>
      <c r="Y6738" s="38">
        <f t="shared" si="570"/>
        <v>674.12199999999996</v>
      </c>
    </row>
    <row r="6739" spans="1:25" x14ac:dyDescent="0.2">
      <c r="A6739" s="37">
        <f t="shared" si="573"/>
        <v>6737</v>
      </c>
      <c r="B6739" s="38">
        <v>673.95399999999995</v>
      </c>
      <c r="H6739" s="37">
        <f t="shared" si="574"/>
        <v>6737</v>
      </c>
      <c r="I6739" s="42">
        <f t="shared" si="571"/>
        <v>674.02457067371199</v>
      </c>
      <c r="O6739" s="43"/>
      <c r="P6739" s="43"/>
      <c r="X6739" s="37">
        <f t="shared" si="572"/>
        <v>6742</v>
      </c>
      <c r="Y6739" s="38">
        <f t="shared" si="570"/>
        <v>674.16399999999999</v>
      </c>
    </row>
    <row r="6740" spans="1:25" x14ac:dyDescent="0.2">
      <c r="A6740" s="37">
        <f t="shared" si="573"/>
        <v>6738</v>
      </c>
      <c r="B6740" s="38">
        <v>673.99599999999998</v>
      </c>
      <c r="H6740" s="37">
        <f t="shared" si="574"/>
        <v>6738</v>
      </c>
      <c r="I6740" s="42">
        <f t="shared" si="571"/>
        <v>674.06657859973575</v>
      </c>
      <c r="O6740" s="43"/>
      <c r="P6740" s="43"/>
      <c r="X6740" s="37">
        <f t="shared" si="572"/>
        <v>6743</v>
      </c>
      <c r="Y6740" s="38">
        <f t="shared" si="570"/>
        <v>674.20600000000002</v>
      </c>
    </row>
    <row r="6741" spans="1:25" x14ac:dyDescent="0.2">
      <c r="A6741" s="37">
        <f t="shared" si="573"/>
        <v>6739</v>
      </c>
      <c r="B6741" s="38">
        <v>674.03800000000001</v>
      </c>
      <c r="H6741" s="37">
        <f t="shared" si="574"/>
        <v>6739</v>
      </c>
      <c r="I6741" s="42">
        <f t="shared" si="571"/>
        <v>674.10858652575951</v>
      </c>
      <c r="O6741" s="43"/>
      <c r="P6741" s="43"/>
      <c r="X6741" s="37">
        <f t="shared" si="572"/>
        <v>6744</v>
      </c>
      <c r="Y6741" s="38">
        <f t="shared" si="570"/>
        <v>674.24800000000005</v>
      </c>
    </row>
    <row r="6742" spans="1:25" x14ac:dyDescent="0.2">
      <c r="A6742" s="37">
        <f t="shared" si="573"/>
        <v>6740</v>
      </c>
      <c r="B6742" s="38">
        <v>674.08</v>
      </c>
      <c r="H6742" s="37">
        <f t="shared" si="574"/>
        <v>6740</v>
      </c>
      <c r="I6742" s="42">
        <f t="shared" si="571"/>
        <v>674.15059445178326</v>
      </c>
      <c r="O6742" s="43"/>
      <c r="P6742" s="43"/>
      <c r="X6742" s="37">
        <f t="shared" si="572"/>
        <v>6745</v>
      </c>
      <c r="Y6742" s="38">
        <f t="shared" si="570"/>
        <v>674.29</v>
      </c>
    </row>
    <row r="6743" spans="1:25" x14ac:dyDescent="0.2">
      <c r="A6743" s="37">
        <f t="shared" si="573"/>
        <v>6741</v>
      </c>
      <c r="B6743" s="38">
        <v>674.12199999999996</v>
      </c>
      <c r="H6743" s="37">
        <f t="shared" si="574"/>
        <v>6741</v>
      </c>
      <c r="I6743" s="42">
        <f t="shared" si="571"/>
        <v>674.19260237780702</v>
      </c>
      <c r="O6743" s="43"/>
      <c r="P6743" s="43"/>
      <c r="X6743" s="37">
        <f t="shared" si="572"/>
        <v>6746</v>
      </c>
      <c r="Y6743" s="38">
        <f t="shared" si="570"/>
        <v>674.33199999999999</v>
      </c>
    </row>
    <row r="6744" spans="1:25" x14ac:dyDescent="0.2">
      <c r="A6744" s="37">
        <f t="shared" si="573"/>
        <v>6742</v>
      </c>
      <c r="B6744" s="38">
        <v>674.16399999999999</v>
      </c>
      <c r="H6744" s="37">
        <f t="shared" si="574"/>
        <v>6742</v>
      </c>
      <c r="I6744" s="42">
        <f t="shared" si="571"/>
        <v>674.23461030383089</v>
      </c>
      <c r="O6744" s="43"/>
      <c r="P6744" s="43"/>
      <c r="X6744" s="37">
        <f t="shared" si="572"/>
        <v>6747</v>
      </c>
      <c r="Y6744" s="38">
        <f t="shared" si="570"/>
        <v>674.37400000000002</v>
      </c>
    </row>
    <row r="6745" spans="1:25" x14ac:dyDescent="0.2">
      <c r="A6745" s="37">
        <f t="shared" si="573"/>
        <v>6743</v>
      </c>
      <c r="B6745" s="38">
        <v>674.20600000000002</v>
      </c>
      <c r="H6745" s="37">
        <f t="shared" si="574"/>
        <v>6743</v>
      </c>
      <c r="I6745" s="42">
        <f t="shared" si="571"/>
        <v>674.27661822985465</v>
      </c>
      <c r="O6745" s="43"/>
      <c r="P6745" s="43"/>
      <c r="X6745" s="37">
        <f t="shared" si="572"/>
        <v>6748</v>
      </c>
      <c r="Y6745" s="38">
        <f t="shared" si="570"/>
        <v>674.41600000000005</v>
      </c>
    </row>
    <row r="6746" spans="1:25" x14ac:dyDescent="0.2">
      <c r="A6746" s="37">
        <f t="shared" si="573"/>
        <v>6744</v>
      </c>
      <c r="B6746" s="38">
        <v>674.24800000000005</v>
      </c>
      <c r="H6746" s="37">
        <f t="shared" si="574"/>
        <v>6744</v>
      </c>
      <c r="I6746" s="42">
        <f t="shared" si="571"/>
        <v>674.31862615587841</v>
      </c>
      <c r="O6746" s="43"/>
      <c r="P6746" s="43"/>
      <c r="X6746" s="37">
        <f t="shared" si="572"/>
        <v>6749</v>
      </c>
      <c r="Y6746" s="38">
        <f t="shared" si="570"/>
        <v>674.45799999999997</v>
      </c>
    </row>
    <row r="6747" spans="1:25" x14ac:dyDescent="0.2">
      <c r="A6747" s="37">
        <f t="shared" si="573"/>
        <v>6745</v>
      </c>
      <c r="B6747" s="38">
        <v>674.29</v>
      </c>
      <c r="H6747" s="37">
        <f t="shared" si="574"/>
        <v>6745</v>
      </c>
      <c r="I6747" s="42">
        <f t="shared" si="571"/>
        <v>674.36063408190216</v>
      </c>
      <c r="O6747" s="43"/>
      <c r="P6747" s="43"/>
      <c r="X6747" s="37">
        <f t="shared" si="572"/>
        <v>6750</v>
      </c>
      <c r="Y6747" s="38">
        <f t="shared" si="570"/>
        <v>674.5</v>
      </c>
    </row>
    <row r="6748" spans="1:25" x14ac:dyDescent="0.2">
      <c r="A6748" s="37">
        <f t="shared" si="573"/>
        <v>6746</v>
      </c>
      <c r="B6748" s="38">
        <v>674.33199999999999</v>
      </c>
      <c r="H6748" s="37">
        <f t="shared" si="574"/>
        <v>6746</v>
      </c>
      <c r="I6748" s="42">
        <f t="shared" si="571"/>
        <v>674.40264200792592</v>
      </c>
      <c r="O6748" s="43"/>
      <c r="P6748" s="43"/>
      <c r="X6748" s="37">
        <f t="shared" si="572"/>
        <v>6751</v>
      </c>
      <c r="Y6748" s="38">
        <f t="shared" si="570"/>
        <v>674.54200000000003</v>
      </c>
    </row>
    <row r="6749" spans="1:25" x14ac:dyDescent="0.2">
      <c r="A6749" s="37">
        <f t="shared" si="573"/>
        <v>6747</v>
      </c>
      <c r="B6749" s="38">
        <v>674.37400000000002</v>
      </c>
      <c r="H6749" s="37">
        <f t="shared" si="574"/>
        <v>6747</v>
      </c>
      <c r="I6749" s="42">
        <f t="shared" si="571"/>
        <v>674.44464993394968</v>
      </c>
      <c r="O6749" s="43"/>
      <c r="P6749" s="43"/>
      <c r="X6749" s="37">
        <f t="shared" si="572"/>
        <v>6752</v>
      </c>
      <c r="Y6749" s="38">
        <f t="shared" si="570"/>
        <v>674.58399999999995</v>
      </c>
    </row>
    <row r="6750" spans="1:25" x14ac:dyDescent="0.2">
      <c r="A6750" s="37">
        <f t="shared" si="573"/>
        <v>6748</v>
      </c>
      <c r="B6750" s="38">
        <v>674.41600000000005</v>
      </c>
      <c r="H6750" s="37">
        <f t="shared" si="574"/>
        <v>6748</v>
      </c>
      <c r="I6750" s="42">
        <f t="shared" si="571"/>
        <v>674.48665785997355</v>
      </c>
      <c r="O6750" s="43"/>
      <c r="P6750" s="43"/>
      <c r="X6750" s="37">
        <f t="shared" si="572"/>
        <v>6753</v>
      </c>
      <c r="Y6750" s="38">
        <f t="shared" si="570"/>
        <v>674.62599999999998</v>
      </c>
    </row>
    <row r="6751" spans="1:25" x14ac:dyDescent="0.2">
      <c r="A6751" s="37">
        <f t="shared" si="573"/>
        <v>6749</v>
      </c>
      <c r="B6751" s="38">
        <v>674.45799999999997</v>
      </c>
      <c r="H6751" s="37">
        <f t="shared" si="574"/>
        <v>6749</v>
      </c>
      <c r="I6751" s="42">
        <f t="shared" si="571"/>
        <v>674.5286657859973</v>
      </c>
      <c r="O6751" s="43"/>
      <c r="P6751" s="43"/>
      <c r="X6751" s="37">
        <f t="shared" si="572"/>
        <v>6754</v>
      </c>
      <c r="Y6751" s="38">
        <f t="shared" si="570"/>
        <v>674.66800000000001</v>
      </c>
    </row>
    <row r="6752" spans="1:25" x14ac:dyDescent="0.2">
      <c r="A6752" s="37">
        <f t="shared" si="573"/>
        <v>6750</v>
      </c>
      <c r="B6752" s="38">
        <v>674.5</v>
      </c>
      <c r="H6752" s="37">
        <f t="shared" si="574"/>
        <v>6750</v>
      </c>
      <c r="I6752" s="42">
        <f t="shared" si="571"/>
        <v>674.57067371202106</v>
      </c>
      <c r="O6752" s="43"/>
      <c r="P6752" s="43"/>
      <c r="X6752" s="37">
        <f t="shared" si="572"/>
        <v>6755</v>
      </c>
      <c r="Y6752" s="38">
        <f t="shared" si="570"/>
        <v>674.71</v>
      </c>
    </row>
    <row r="6753" spans="1:25" x14ac:dyDescent="0.2">
      <c r="A6753" s="37">
        <f t="shared" si="573"/>
        <v>6751</v>
      </c>
      <c r="B6753" s="38">
        <v>674.54200000000003</v>
      </c>
      <c r="H6753" s="37">
        <f t="shared" si="574"/>
        <v>6751</v>
      </c>
      <c r="I6753" s="42">
        <f t="shared" si="571"/>
        <v>674.61268163804482</v>
      </c>
      <c r="O6753" s="43"/>
      <c r="P6753" s="43"/>
      <c r="X6753" s="37">
        <f t="shared" si="572"/>
        <v>6756</v>
      </c>
      <c r="Y6753" s="38">
        <f t="shared" si="570"/>
        <v>674.75199999999995</v>
      </c>
    </row>
    <row r="6754" spans="1:25" x14ac:dyDescent="0.2">
      <c r="A6754" s="37">
        <f t="shared" si="573"/>
        <v>6752</v>
      </c>
      <c r="B6754" s="38">
        <v>674.58399999999995</v>
      </c>
      <c r="H6754" s="37">
        <f t="shared" si="574"/>
        <v>6752</v>
      </c>
      <c r="I6754" s="42">
        <f t="shared" si="571"/>
        <v>674.65468956406858</v>
      </c>
      <c r="O6754" s="43"/>
      <c r="P6754" s="43"/>
      <c r="X6754" s="37">
        <f t="shared" si="572"/>
        <v>6757</v>
      </c>
      <c r="Y6754" s="38">
        <f t="shared" si="570"/>
        <v>674.79399999999998</v>
      </c>
    </row>
    <row r="6755" spans="1:25" x14ac:dyDescent="0.2">
      <c r="A6755" s="37">
        <f t="shared" si="573"/>
        <v>6753</v>
      </c>
      <c r="B6755" s="38">
        <v>674.62599999999998</v>
      </c>
      <c r="H6755" s="37">
        <f t="shared" si="574"/>
        <v>6753</v>
      </c>
      <c r="I6755" s="42">
        <f t="shared" si="571"/>
        <v>674.69669749009245</v>
      </c>
      <c r="O6755" s="43"/>
      <c r="P6755" s="43"/>
      <c r="X6755" s="37">
        <f t="shared" si="572"/>
        <v>6758</v>
      </c>
      <c r="Y6755" s="38">
        <f t="shared" si="570"/>
        <v>674.83600000000001</v>
      </c>
    </row>
    <row r="6756" spans="1:25" x14ac:dyDescent="0.2">
      <c r="A6756" s="37">
        <f t="shared" si="573"/>
        <v>6754</v>
      </c>
      <c r="B6756" s="38">
        <v>674.66800000000001</v>
      </c>
      <c r="H6756" s="37">
        <f t="shared" si="574"/>
        <v>6754</v>
      </c>
      <c r="I6756" s="42">
        <f t="shared" si="571"/>
        <v>674.7387054161162</v>
      </c>
      <c r="O6756" s="43"/>
      <c r="P6756" s="43"/>
      <c r="X6756" s="37">
        <f t="shared" si="572"/>
        <v>6759</v>
      </c>
      <c r="Y6756" s="38">
        <f t="shared" si="570"/>
        <v>674.87800000000004</v>
      </c>
    </row>
    <row r="6757" spans="1:25" x14ac:dyDescent="0.2">
      <c r="A6757" s="37">
        <f t="shared" si="573"/>
        <v>6755</v>
      </c>
      <c r="B6757" s="38">
        <v>674.71</v>
      </c>
      <c r="H6757" s="37">
        <f t="shared" si="574"/>
        <v>6755</v>
      </c>
      <c r="I6757" s="42">
        <f t="shared" si="571"/>
        <v>674.78071334213996</v>
      </c>
      <c r="O6757" s="43"/>
      <c r="P6757" s="43"/>
      <c r="X6757" s="37">
        <f t="shared" si="572"/>
        <v>6760</v>
      </c>
      <c r="Y6757" s="38">
        <f t="shared" si="570"/>
        <v>674.92</v>
      </c>
    </row>
    <row r="6758" spans="1:25" x14ac:dyDescent="0.2">
      <c r="A6758" s="37">
        <f t="shared" si="573"/>
        <v>6756</v>
      </c>
      <c r="B6758" s="38">
        <v>674.75199999999995</v>
      </c>
      <c r="H6758" s="37">
        <f t="shared" si="574"/>
        <v>6756</v>
      </c>
      <c r="I6758" s="42">
        <f t="shared" si="571"/>
        <v>674.82272126816372</v>
      </c>
      <c r="O6758" s="43"/>
      <c r="P6758" s="43"/>
      <c r="X6758" s="37">
        <f t="shared" si="572"/>
        <v>6761</v>
      </c>
      <c r="Y6758" s="38">
        <f t="shared" si="570"/>
        <v>674.96199999999999</v>
      </c>
    </row>
    <row r="6759" spans="1:25" x14ac:dyDescent="0.2">
      <c r="A6759" s="37">
        <f t="shared" si="573"/>
        <v>6757</v>
      </c>
      <c r="B6759" s="38">
        <v>674.79399999999998</v>
      </c>
      <c r="H6759" s="37">
        <f t="shared" si="574"/>
        <v>6757</v>
      </c>
      <c r="I6759" s="42">
        <f t="shared" si="571"/>
        <v>674.86472919418748</v>
      </c>
      <c r="O6759" s="43"/>
      <c r="P6759" s="43"/>
      <c r="X6759" s="37">
        <f t="shared" si="572"/>
        <v>6762</v>
      </c>
      <c r="Y6759" s="38">
        <f t="shared" si="570"/>
        <v>675.00400000000002</v>
      </c>
    </row>
    <row r="6760" spans="1:25" x14ac:dyDescent="0.2">
      <c r="A6760" s="37">
        <f t="shared" si="573"/>
        <v>6758</v>
      </c>
      <c r="B6760" s="38">
        <v>674.83600000000001</v>
      </c>
      <c r="H6760" s="37">
        <f t="shared" si="574"/>
        <v>6758</v>
      </c>
      <c r="I6760" s="42">
        <f t="shared" si="571"/>
        <v>674.90673712021123</v>
      </c>
      <c r="O6760" s="43"/>
      <c r="P6760" s="43"/>
      <c r="X6760" s="37">
        <f t="shared" si="572"/>
        <v>6763</v>
      </c>
      <c r="Y6760" s="38">
        <f t="shared" si="570"/>
        <v>675.04600000000005</v>
      </c>
    </row>
    <row r="6761" spans="1:25" x14ac:dyDescent="0.2">
      <c r="A6761" s="37">
        <f t="shared" si="573"/>
        <v>6759</v>
      </c>
      <c r="B6761" s="38">
        <v>674.87800000000004</v>
      </c>
      <c r="H6761" s="37">
        <f t="shared" si="574"/>
        <v>6759</v>
      </c>
      <c r="I6761" s="42">
        <f t="shared" si="571"/>
        <v>674.9487450462351</v>
      </c>
      <c r="O6761" s="43"/>
      <c r="P6761" s="43"/>
      <c r="X6761" s="37">
        <f t="shared" si="572"/>
        <v>6764</v>
      </c>
      <c r="Y6761" s="38">
        <f t="shared" si="570"/>
        <v>675.08799999999997</v>
      </c>
    </row>
    <row r="6762" spans="1:25" x14ac:dyDescent="0.2">
      <c r="A6762" s="37">
        <f t="shared" si="573"/>
        <v>6760</v>
      </c>
      <c r="B6762" s="38">
        <v>674.92</v>
      </c>
      <c r="H6762" s="37">
        <f t="shared" si="574"/>
        <v>6760</v>
      </c>
      <c r="I6762" s="42">
        <f t="shared" si="571"/>
        <v>674.99075297225886</v>
      </c>
      <c r="O6762" s="43"/>
      <c r="P6762" s="43"/>
      <c r="X6762" s="37">
        <f t="shared" si="572"/>
        <v>6765</v>
      </c>
      <c r="Y6762" s="38">
        <f t="shared" si="570"/>
        <v>675.13</v>
      </c>
    </row>
    <row r="6763" spans="1:25" x14ac:dyDescent="0.2">
      <c r="A6763" s="37">
        <f t="shared" si="573"/>
        <v>6761</v>
      </c>
      <c r="B6763" s="38">
        <v>674.96199999999999</v>
      </c>
      <c r="H6763" s="37">
        <f t="shared" si="574"/>
        <v>6761</v>
      </c>
      <c r="I6763" s="42">
        <f t="shared" si="571"/>
        <v>675.03276089828262</v>
      </c>
      <c r="O6763" s="43"/>
      <c r="P6763" s="43"/>
      <c r="X6763" s="37">
        <f t="shared" si="572"/>
        <v>6766</v>
      </c>
      <c r="Y6763" s="38">
        <f t="shared" si="570"/>
        <v>675.17200000000003</v>
      </c>
    </row>
    <row r="6764" spans="1:25" x14ac:dyDescent="0.2">
      <c r="A6764" s="37">
        <f t="shared" si="573"/>
        <v>6762</v>
      </c>
      <c r="B6764" s="38">
        <v>675.00400000000002</v>
      </c>
      <c r="H6764" s="37">
        <f t="shared" si="574"/>
        <v>6762</v>
      </c>
      <c r="I6764" s="42">
        <f t="shared" si="571"/>
        <v>675.07476882430637</v>
      </c>
      <c r="O6764" s="43"/>
      <c r="P6764" s="43"/>
      <c r="X6764" s="37">
        <f t="shared" si="572"/>
        <v>6767</v>
      </c>
      <c r="Y6764" s="38">
        <f t="shared" si="570"/>
        <v>675.21399999999994</v>
      </c>
    </row>
    <row r="6765" spans="1:25" x14ac:dyDescent="0.2">
      <c r="A6765" s="37">
        <f t="shared" si="573"/>
        <v>6763</v>
      </c>
      <c r="B6765" s="38">
        <v>675.04600000000005</v>
      </c>
      <c r="H6765" s="37">
        <f t="shared" si="574"/>
        <v>6763</v>
      </c>
      <c r="I6765" s="42">
        <f t="shared" si="571"/>
        <v>675.11677675033013</v>
      </c>
      <c r="O6765" s="43"/>
      <c r="P6765" s="43"/>
      <c r="X6765" s="37">
        <f t="shared" si="572"/>
        <v>6768</v>
      </c>
      <c r="Y6765" s="38">
        <f t="shared" si="570"/>
        <v>675.25599999999997</v>
      </c>
    </row>
    <row r="6766" spans="1:25" x14ac:dyDescent="0.2">
      <c r="A6766" s="37">
        <f t="shared" si="573"/>
        <v>6764</v>
      </c>
      <c r="B6766" s="38">
        <v>675.08799999999997</v>
      </c>
      <c r="H6766" s="37">
        <f t="shared" si="574"/>
        <v>6764</v>
      </c>
      <c r="I6766" s="42">
        <f t="shared" si="571"/>
        <v>675.158784676354</v>
      </c>
      <c r="O6766" s="43"/>
      <c r="P6766" s="43"/>
      <c r="X6766" s="37">
        <f t="shared" si="572"/>
        <v>6769</v>
      </c>
      <c r="Y6766" s="38">
        <f t="shared" ref="Y6766:Y6829" si="575">SUM(Y$5997+((Y$6997-Y$5997)*((X6766-X$5997)/(X$6997-X$5997))))</f>
        <v>675.298</v>
      </c>
    </row>
    <row r="6767" spans="1:25" x14ac:dyDescent="0.2">
      <c r="A6767" s="37">
        <f t="shared" si="573"/>
        <v>6765</v>
      </c>
      <c r="B6767" s="38">
        <v>675.13</v>
      </c>
      <c r="H6767" s="37">
        <f t="shared" si="574"/>
        <v>6765</v>
      </c>
      <c r="I6767" s="42">
        <f t="shared" si="571"/>
        <v>675.20079260237776</v>
      </c>
      <c r="O6767" s="43"/>
      <c r="P6767" s="43"/>
      <c r="X6767" s="37">
        <f t="shared" si="572"/>
        <v>6770</v>
      </c>
      <c r="Y6767" s="38">
        <f t="shared" si="575"/>
        <v>675.34</v>
      </c>
    </row>
    <row r="6768" spans="1:25" x14ac:dyDescent="0.2">
      <c r="A6768" s="37">
        <f t="shared" si="573"/>
        <v>6766</v>
      </c>
      <c r="B6768" s="38">
        <v>675.17200000000003</v>
      </c>
      <c r="H6768" s="37">
        <f t="shared" si="574"/>
        <v>6766</v>
      </c>
      <c r="I6768" s="42">
        <f t="shared" si="571"/>
        <v>675.24280052840152</v>
      </c>
      <c r="O6768" s="43"/>
      <c r="P6768" s="43"/>
      <c r="X6768" s="37">
        <f t="shared" si="572"/>
        <v>6771</v>
      </c>
      <c r="Y6768" s="38">
        <f t="shared" si="575"/>
        <v>675.38199999999995</v>
      </c>
    </row>
    <row r="6769" spans="1:25" x14ac:dyDescent="0.2">
      <c r="A6769" s="37">
        <f t="shared" si="573"/>
        <v>6767</v>
      </c>
      <c r="B6769" s="38">
        <v>675.21399999999994</v>
      </c>
      <c r="H6769" s="37">
        <f t="shared" si="574"/>
        <v>6767</v>
      </c>
      <c r="I6769" s="42">
        <f t="shared" si="571"/>
        <v>675.28480845442527</v>
      </c>
      <c r="O6769" s="43"/>
      <c r="P6769" s="43"/>
      <c r="X6769" s="37">
        <f t="shared" si="572"/>
        <v>6772</v>
      </c>
      <c r="Y6769" s="38">
        <f t="shared" si="575"/>
        <v>675.42399999999998</v>
      </c>
    </row>
    <row r="6770" spans="1:25" x14ac:dyDescent="0.2">
      <c r="A6770" s="37">
        <f t="shared" si="573"/>
        <v>6768</v>
      </c>
      <c r="B6770" s="38">
        <v>675.25599999999997</v>
      </c>
      <c r="H6770" s="37">
        <f t="shared" si="574"/>
        <v>6768</v>
      </c>
      <c r="I6770" s="42">
        <f t="shared" si="571"/>
        <v>675.32681638044903</v>
      </c>
      <c r="O6770" s="43"/>
      <c r="P6770" s="43"/>
      <c r="X6770" s="37">
        <f t="shared" si="572"/>
        <v>6773</v>
      </c>
      <c r="Y6770" s="38">
        <f t="shared" si="575"/>
        <v>675.46600000000001</v>
      </c>
    </row>
    <row r="6771" spans="1:25" x14ac:dyDescent="0.2">
      <c r="A6771" s="37">
        <f t="shared" si="573"/>
        <v>6769</v>
      </c>
      <c r="B6771" s="38">
        <v>675.298</v>
      </c>
      <c r="H6771" s="37">
        <f t="shared" si="574"/>
        <v>6769</v>
      </c>
      <c r="I6771" s="42">
        <f t="shared" si="571"/>
        <v>675.36882430647279</v>
      </c>
      <c r="O6771" s="43"/>
      <c r="P6771" s="43"/>
      <c r="X6771" s="37">
        <f t="shared" si="572"/>
        <v>6774</v>
      </c>
      <c r="Y6771" s="38">
        <f t="shared" si="575"/>
        <v>675.50800000000004</v>
      </c>
    </row>
    <row r="6772" spans="1:25" x14ac:dyDescent="0.2">
      <c r="A6772" s="37">
        <f t="shared" si="573"/>
        <v>6770</v>
      </c>
      <c r="B6772" s="38">
        <v>675.34</v>
      </c>
      <c r="H6772" s="37">
        <f t="shared" si="574"/>
        <v>6770</v>
      </c>
      <c r="I6772" s="42">
        <f t="shared" ref="I6772:I6835" si="576">SUM($F$50+(($F$51-$F$50)*((H6772-$E$50)/($E$51-$E$50))))</f>
        <v>675.41083223249666</v>
      </c>
      <c r="O6772" s="43"/>
      <c r="P6772" s="43"/>
      <c r="X6772" s="37">
        <f t="shared" si="572"/>
        <v>6775</v>
      </c>
      <c r="Y6772" s="38">
        <f t="shared" si="575"/>
        <v>675.55</v>
      </c>
    </row>
    <row r="6773" spans="1:25" x14ac:dyDescent="0.2">
      <c r="A6773" s="37">
        <f t="shared" si="573"/>
        <v>6771</v>
      </c>
      <c r="B6773" s="38">
        <v>675.38199999999995</v>
      </c>
      <c r="H6773" s="37">
        <f t="shared" si="574"/>
        <v>6771</v>
      </c>
      <c r="I6773" s="42">
        <f t="shared" si="576"/>
        <v>675.45284015852042</v>
      </c>
      <c r="O6773" s="43"/>
      <c r="P6773" s="43"/>
      <c r="X6773" s="37">
        <f t="shared" si="572"/>
        <v>6776</v>
      </c>
      <c r="Y6773" s="38">
        <f t="shared" si="575"/>
        <v>675.59199999999998</v>
      </c>
    </row>
    <row r="6774" spans="1:25" x14ac:dyDescent="0.2">
      <c r="A6774" s="37">
        <f t="shared" si="573"/>
        <v>6772</v>
      </c>
      <c r="B6774" s="38">
        <v>675.42399999999998</v>
      </c>
      <c r="H6774" s="37">
        <f t="shared" si="574"/>
        <v>6772</v>
      </c>
      <c r="I6774" s="42">
        <f t="shared" si="576"/>
        <v>675.49484808454417</v>
      </c>
      <c r="O6774" s="43"/>
      <c r="P6774" s="43"/>
      <c r="X6774" s="37">
        <f t="shared" si="572"/>
        <v>6777</v>
      </c>
      <c r="Y6774" s="38">
        <f t="shared" si="575"/>
        <v>675.63400000000001</v>
      </c>
    </row>
    <row r="6775" spans="1:25" x14ac:dyDescent="0.2">
      <c r="A6775" s="37">
        <f t="shared" si="573"/>
        <v>6773</v>
      </c>
      <c r="B6775" s="38">
        <v>675.46600000000001</v>
      </c>
      <c r="H6775" s="37">
        <f t="shared" si="574"/>
        <v>6773</v>
      </c>
      <c r="I6775" s="42">
        <f t="shared" si="576"/>
        <v>675.53685601056793</v>
      </c>
      <c r="O6775" s="43"/>
      <c r="P6775" s="43"/>
      <c r="X6775" s="37">
        <f t="shared" si="572"/>
        <v>6778</v>
      </c>
      <c r="Y6775" s="38">
        <f t="shared" si="575"/>
        <v>675.67600000000004</v>
      </c>
    </row>
    <row r="6776" spans="1:25" x14ac:dyDescent="0.2">
      <c r="A6776" s="37">
        <f t="shared" si="573"/>
        <v>6774</v>
      </c>
      <c r="B6776" s="38">
        <v>675.50800000000004</v>
      </c>
      <c r="H6776" s="37">
        <f t="shared" si="574"/>
        <v>6774</v>
      </c>
      <c r="I6776" s="42">
        <f t="shared" si="576"/>
        <v>675.57886393659169</v>
      </c>
      <c r="O6776" s="43"/>
      <c r="P6776" s="43"/>
      <c r="X6776" s="37">
        <f t="shared" si="572"/>
        <v>6779</v>
      </c>
      <c r="Y6776" s="38">
        <f t="shared" si="575"/>
        <v>675.71799999999996</v>
      </c>
    </row>
    <row r="6777" spans="1:25" x14ac:dyDescent="0.2">
      <c r="A6777" s="37">
        <f t="shared" si="573"/>
        <v>6775</v>
      </c>
      <c r="B6777" s="38">
        <v>675.55</v>
      </c>
      <c r="H6777" s="37">
        <f t="shared" si="574"/>
        <v>6775</v>
      </c>
      <c r="I6777" s="42">
        <f t="shared" si="576"/>
        <v>675.62087186261556</v>
      </c>
      <c r="O6777" s="43"/>
      <c r="P6777" s="43"/>
      <c r="X6777" s="37">
        <f t="shared" si="572"/>
        <v>6780</v>
      </c>
      <c r="Y6777" s="38">
        <f t="shared" si="575"/>
        <v>675.76</v>
      </c>
    </row>
    <row r="6778" spans="1:25" x14ac:dyDescent="0.2">
      <c r="A6778" s="37">
        <f t="shared" si="573"/>
        <v>6776</v>
      </c>
      <c r="B6778" s="38">
        <v>675.59199999999998</v>
      </c>
      <c r="H6778" s="37">
        <f t="shared" si="574"/>
        <v>6776</v>
      </c>
      <c r="I6778" s="42">
        <f t="shared" si="576"/>
        <v>675.66287978863932</v>
      </c>
      <c r="O6778" s="43"/>
      <c r="P6778" s="43"/>
      <c r="X6778" s="37">
        <f t="shared" si="572"/>
        <v>6781</v>
      </c>
      <c r="Y6778" s="38">
        <f t="shared" si="575"/>
        <v>675.80200000000002</v>
      </c>
    </row>
    <row r="6779" spans="1:25" x14ac:dyDescent="0.2">
      <c r="A6779" s="37">
        <f t="shared" si="573"/>
        <v>6777</v>
      </c>
      <c r="B6779" s="38">
        <v>675.63400000000001</v>
      </c>
      <c r="H6779" s="37">
        <f t="shared" si="574"/>
        <v>6777</v>
      </c>
      <c r="I6779" s="42">
        <f t="shared" si="576"/>
        <v>675.70488771466307</v>
      </c>
      <c r="O6779" s="43"/>
      <c r="P6779" s="43"/>
      <c r="X6779" s="37">
        <f t="shared" si="572"/>
        <v>6782</v>
      </c>
      <c r="Y6779" s="38">
        <f t="shared" si="575"/>
        <v>675.84400000000005</v>
      </c>
    </row>
    <row r="6780" spans="1:25" x14ac:dyDescent="0.2">
      <c r="A6780" s="37">
        <f t="shared" si="573"/>
        <v>6778</v>
      </c>
      <c r="B6780" s="38">
        <v>675.67600000000004</v>
      </c>
      <c r="H6780" s="37">
        <f t="shared" si="574"/>
        <v>6778</v>
      </c>
      <c r="I6780" s="42">
        <f t="shared" si="576"/>
        <v>675.74689564068683</v>
      </c>
      <c r="O6780" s="43"/>
      <c r="P6780" s="43"/>
      <c r="X6780" s="37">
        <f t="shared" si="572"/>
        <v>6783</v>
      </c>
      <c r="Y6780" s="38">
        <f t="shared" si="575"/>
        <v>675.88599999999997</v>
      </c>
    </row>
    <row r="6781" spans="1:25" x14ac:dyDescent="0.2">
      <c r="A6781" s="37">
        <f t="shared" si="573"/>
        <v>6779</v>
      </c>
      <c r="B6781" s="38">
        <v>675.71799999999996</v>
      </c>
      <c r="H6781" s="37">
        <f t="shared" si="574"/>
        <v>6779</v>
      </c>
      <c r="I6781" s="42">
        <f t="shared" si="576"/>
        <v>675.78890356671059</v>
      </c>
      <c r="O6781" s="43"/>
      <c r="P6781" s="43"/>
      <c r="X6781" s="37">
        <f t="shared" si="572"/>
        <v>6784</v>
      </c>
      <c r="Y6781" s="38">
        <f t="shared" si="575"/>
        <v>675.928</v>
      </c>
    </row>
    <row r="6782" spans="1:25" x14ac:dyDescent="0.2">
      <c r="A6782" s="37">
        <f t="shared" si="573"/>
        <v>6780</v>
      </c>
      <c r="B6782" s="38">
        <v>675.76</v>
      </c>
      <c r="H6782" s="37">
        <f t="shared" si="574"/>
        <v>6780</v>
      </c>
      <c r="I6782" s="42">
        <f t="shared" si="576"/>
        <v>675.83091149273446</v>
      </c>
      <c r="O6782" s="43"/>
      <c r="P6782" s="43"/>
      <c r="X6782" s="37">
        <f t="shared" si="572"/>
        <v>6785</v>
      </c>
      <c r="Y6782" s="38">
        <f t="shared" si="575"/>
        <v>675.97</v>
      </c>
    </row>
    <row r="6783" spans="1:25" x14ac:dyDescent="0.2">
      <c r="A6783" s="37">
        <f t="shared" si="573"/>
        <v>6781</v>
      </c>
      <c r="B6783" s="38">
        <v>675.80200000000002</v>
      </c>
      <c r="H6783" s="37">
        <f t="shared" si="574"/>
        <v>6781</v>
      </c>
      <c r="I6783" s="42">
        <f t="shared" si="576"/>
        <v>675.87291941875822</v>
      </c>
      <c r="O6783" s="43"/>
      <c r="P6783" s="43"/>
      <c r="X6783" s="37">
        <f t="shared" si="572"/>
        <v>6786</v>
      </c>
      <c r="Y6783" s="38">
        <f t="shared" si="575"/>
        <v>676.01199999999994</v>
      </c>
    </row>
    <row r="6784" spans="1:25" x14ac:dyDescent="0.2">
      <c r="A6784" s="37">
        <f t="shared" si="573"/>
        <v>6782</v>
      </c>
      <c r="B6784" s="38">
        <v>675.84400000000005</v>
      </c>
      <c r="H6784" s="37">
        <f t="shared" si="574"/>
        <v>6782</v>
      </c>
      <c r="I6784" s="42">
        <f t="shared" si="576"/>
        <v>675.91492734478197</v>
      </c>
      <c r="O6784" s="43"/>
      <c r="P6784" s="43"/>
      <c r="X6784" s="37">
        <f t="shared" si="572"/>
        <v>6787</v>
      </c>
      <c r="Y6784" s="38">
        <f t="shared" si="575"/>
        <v>676.05399999999997</v>
      </c>
    </row>
    <row r="6785" spans="1:25" x14ac:dyDescent="0.2">
      <c r="A6785" s="37">
        <f t="shared" si="573"/>
        <v>6783</v>
      </c>
      <c r="B6785" s="38">
        <v>675.88599999999997</v>
      </c>
      <c r="H6785" s="37">
        <f t="shared" si="574"/>
        <v>6783</v>
      </c>
      <c r="I6785" s="42">
        <f t="shared" si="576"/>
        <v>675.95693527080573</v>
      </c>
      <c r="O6785" s="43"/>
      <c r="P6785" s="43"/>
      <c r="X6785" s="37">
        <f t="shared" si="572"/>
        <v>6788</v>
      </c>
      <c r="Y6785" s="38">
        <f t="shared" si="575"/>
        <v>676.096</v>
      </c>
    </row>
    <row r="6786" spans="1:25" x14ac:dyDescent="0.2">
      <c r="A6786" s="37">
        <f t="shared" si="573"/>
        <v>6784</v>
      </c>
      <c r="B6786" s="38">
        <v>675.928</v>
      </c>
      <c r="H6786" s="37">
        <f t="shared" si="574"/>
        <v>6784</v>
      </c>
      <c r="I6786" s="42">
        <f t="shared" si="576"/>
        <v>675.99894319682949</v>
      </c>
      <c r="O6786" s="43"/>
      <c r="P6786" s="43"/>
      <c r="X6786" s="37">
        <f t="shared" si="572"/>
        <v>6789</v>
      </c>
      <c r="Y6786" s="38">
        <f t="shared" si="575"/>
        <v>676.13800000000003</v>
      </c>
    </row>
    <row r="6787" spans="1:25" x14ac:dyDescent="0.2">
      <c r="A6787" s="37">
        <f t="shared" si="573"/>
        <v>6785</v>
      </c>
      <c r="B6787" s="38">
        <v>675.97</v>
      </c>
      <c r="H6787" s="37">
        <f t="shared" si="574"/>
        <v>6785</v>
      </c>
      <c r="I6787" s="42">
        <f t="shared" si="576"/>
        <v>676.04095112285324</v>
      </c>
      <c r="O6787" s="43"/>
      <c r="P6787" s="43"/>
      <c r="X6787" s="37">
        <f t="shared" si="572"/>
        <v>6790</v>
      </c>
      <c r="Y6787" s="38">
        <f t="shared" si="575"/>
        <v>676.18</v>
      </c>
    </row>
    <row r="6788" spans="1:25" x14ac:dyDescent="0.2">
      <c r="A6788" s="37">
        <f t="shared" si="573"/>
        <v>6786</v>
      </c>
      <c r="B6788" s="38">
        <v>676.01199999999994</v>
      </c>
      <c r="H6788" s="37">
        <f t="shared" si="574"/>
        <v>6786</v>
      </c>
      <c r="I6788" s="42">
        <f t="shared" si="576"/>
        <v>676.08295904887711</v>
      </c>
      <c r="O6788" s="43"/>
      <c r="P6788" s="43"/>
      <c r="X6788" s="37">
        <f t="shared" ref="X6788:X6851" si="577">X6787+1</f>
        <v>6791</v>
      </c>
      <c r="Y6788" s="38">
        <f t="shared" si="575"/>
        <v>676.22199999999998</v>
      </c>
    </row>
    <row r="6789" spans="1:25" x14ac:dyDescent="0.2">
      <c r="A6789" s="37">
        <f t="shared" si="573"/>
        <v>6787</v>
      </c>
      <c r="B6789" s="38">
        <v>676.05399999999997</v>
      </c>
      <c r="H6789" s="37">
        <f t="shared" si="574"/>
        <v>6787</v>
      </c>
      <c r="I6789" s="42">
        <f t="shared" si="576"/>
        <v>676.12496697490087</v>
      </c>
      <c r="O6789" s="43"/>
      <c r="P6789" s="43"/>
      <c r="X6789" s="37">
        <f t="shared" si="577"/>
        <v>6792</v>
      </c>
      <c r="Y6789" s="38">
        <f t="shared" si="575"/>
        <v>676.26400000000001</v>
      </c>
    </row>
    <row r="6790" spans="1:25" x14ac:dyDescent="0.2">
      <c r="A6790" s="37">
        <f t="shared" si="573"/>
        <v>6788</v>
      </c>
      <c r="B6790" s="38">
        <v>676.096</v>
      </c>
      <c r="H6790" s="37">
        <f t="shared" si="574"/>
        <v>6788</v>
      </c>
      <c r="I6790" s="42">
        <f t="shared" si="576"/>
        <v>676.16697490092463</v>
      </c>
      <c r="O6790" s="43"/>
      <c r="P6790" s="43"/>
      <c r="X6790" s="37">
        <f t="shared" si="577"/>
        <v>6793</v>
      </c>
      <c r="Y6790" s="38">
        <f t="shared" si="575"/>
        <v>676.30600000000004</v>
      </c>
    </row>
    <row r="6791" spans="1:25" x14ac:dyDescent="0.2">
      <c r="A6791" s="37">
        <f t="shared" si="573"/>
        <v>6789</v>
      </c>
      <c r="B6791" s="38">
        <v>676.13800000000003</v>
      </c>
      <c r="H6791" s="37">
        <f t="shared" si="574"/>
        <v>6789</v>
      </c>
      <c r="I6791" s="42">
        <f t="shared" si="576"/>
        <v>676.20898282694839</v>
      </c>
      <c r="O6791" s="43"/>
      <c r="P6791" s="43"/>
      <c r="X6791" s="37">
        <f t="shared" si="577"/>
        <v>6794</v>
      </c>
      <c r="Y6791" s="38">
        <f t="shared" si="575"/>
        <v>676.34799999999996</v>
      </c>
    </row>
    <row r="6792" spans="1:25" x14ac:dyDescent="0.2">
      <c r="A6792" s="37">
        <f t="shared" si="573"/>
        <v>6790</v>
      </c>
      <c r="B6792" s="38">
        <v>676.18</v>
      </c>
      <c r="H6792" s="37">
        <f t="shared" si="574"/>
        <v>6790</v>
      </c>
      <c r="I6792" s="42">
        <f t="shared" si="576"/>
        <v>676.25099075297214</v>
      </c>
      <c r="O6792" s="43"/>
      <c r="P6792" s="43"/>
      <c r="X6792" s="37">
        <f t="shared" si="577"/>
        <v>6795</v>
      </c>
      <c r="Y6792" s="38">
        <f t="shared" si="575"/>
        <v>676.39</v>
      </c>
    </row>
    <row r="6793" spans="1:25" x14ac:dyDescent="0.2">
      <c r="A6793" s="37">
        <f t="shared" ref="A6793:A6856" si="578">A6792+1</f>
        <v>6791</v>
      </c>
      <c r="B6793" s="38">
        <v>676.22199999999998</v>
      </c>
      <c r="H6793" s="37">
        <f t="shared" ref="H6793:H6856" si="579">H6792+1</f>
        <v>6791</v>
      </c>
      <c r="I6793" s="42">
        <f t="shared" si="576"/>
        <v>676.29299867899601</v>
      </c>
      <c r="O6793" s="43"/>
      <c r="P6793" s="43"/>
      <c r="X6793" s="37">
        <f t="shared" si="577"/>
        <v>6796</v>
      </c>
      <c r="Y6793" s="38">
        <f t="shared" si="575"/>
        <v>676.43200000000002</v>
      </c>
    </row>
    <row r="6794" spans="1:25" x14ac:dyDescent="0.2">
      <c r="A6794" s="37">
        <f t="shared" si="578"/>
        <v>6792</v>
      </c>
      <c r="B6794" s="38">
        <v>676.26400000000001</v>
      </c>
      <c r="H6794" s="37">
        <f t="shared" si="579"/>
        <v>6792</v>
      </c>
      <c r="I6794" s="42">
        <f t="shared" si="576"/>
        <v>676.33500660501977</v>
      </c>
      <c r="O6794" s="43"/>
      <c r="P6794" s="43"/>
      <c r="X6794" s="37">
        <f t="shared" si="577"/>
        <v>6797</v>
      </c>
      <c r="Y6794" s="38">
        <f t="shared" si="575"/>
        <v>676.47400000000005</v>
      </c>
    </row>
    <row r="6795" spans="1:25" x14ac:dyDescent="0.2">
      <c r="A6795" s="37">
        <f t="shared" si="578"/>
        <v>6793</v>
      </c>
      <c r="B6795" s="38">
        <v>676.30600000000004</v>
      </c>
      <c r="H6795" s="37">
        <f t="shared" si="579"/>
        <v>6793</v>
      </c>
      <c r="I6795" s="42">
        <f t="shared" si="576"/>
        <v>676.37701453104353</v>
      </c>
      <c r="O6795" s="43"/>
      <c r="P6795" s="43"/>
      <c r="X6795" s="37">
        <f t="shared" si="577"/>
        <v>6798</v>
      </c>
      <c r="Y6795" s="38">
        <f t="shared" si="575"/>
        <v>676.51599999999996</v>
      </c>
    </row>
    <row r="6796" spans="1:25" x14ac:dyDescent="0.2">
      <c r="A6796" s="37">
        <f t="shared" si="578"/>
        <v>6794</v>
      </c>
      <c r="B6796" s="38">
        <v>676.34799999999996</v>
      </c>
      <c r="H6796" s="37">
        <f t="shared" si="579"/>
        <v>6794</v>
      </c>
      <c r="I6796" s="42">
        <f t="shared" si="576"/>
        <v>676.41902245706729</v>
      </c>
      <c r="O6796" s="43"/>
      <c r="P6796" s="43"/>
      <c r="X6796" s="37">
        <f t="shared" si="577"/>
        <v>6799</v>
      </c>
      <c r="Y6796" s="38">
        <f t="shared" si="575"/>
        <v>676.55799999999999</v>
      </c>
    </row>
    <row r="6797" spans="1:25" x14ac:dyDescent="0.2">
      <c r="A6797" s="37">
        <f t="shared" si="578"/>
        <v>6795</v>
      </c>
      <c r="B6797" s="38">
        <v>676.39</v>
      </c>
      <c r="H6797" s="37">
        <f t="shared" si="579"/>
        <v>6795</v>
      </c>
      <c r="I6797" s="42">
        <f t="shared" si="576"/>
        <v>676.46103038309104</v>
      </c>
      <c r="O6797" s="43"/>
      <c r="P6797" s="43"/>
      <c r="X6797" s="37">
        <f t="shared" si="577"/>
        <v>6800</v>
      </c>
      <c r="Y6797" s="38">
        <f t="shared" si="575"/>
        <v>676.6</v>
      </c>
    </row>
    <row r="6798" spans="1:25" x14ac:dyDescent="0.2">
      <c r="A6798" s="37">
        <f t="shared" si="578"/>
        <v>6796</v>
      </c>
      <c r="B6798" s="38">
        <v>676.43200000000002</v>
      </c>
      <c r="H6798" s="37">
        <f t="shared" si="579"/>
        <v>6796</v>
      </c>
      <c r="I6798" s="42">
        <f t="shared" si="576"/>
        <v>676.5030383091148</v>
      </c>
      <c r="O6798" s="43"/>
      <c r="P6798" s="43"/>
      <c r="X6798" s="37">
        <f t="shared" si="577"/>
        <v>6801</v>
      </c>
      <c r="Y6798" s="38">
        <f t="shared" si="575"/>
        <v>676.64200000000005</v>
      </c>
    </row>
    <row r="6799" spans="1:25" x14ac:dyDescent="0.2">
      <c r="A6799" s="37">
        <f t="shared" si="578"/>
        <v>6797</v>
      </c>
      <c r="B6799" s="38">
        <v>676.47400000000005</v>
      </c>
      <c r="H6799" s="37">
        <f t="shared" si="579"/>
        <v>6797</v>
      </c>
      <c r="I6799" s="42">
        <f t="shared" si="576"/>
        <v>676.54504623513867</v>
      </c>
      <c r="O6799" s="43"/>
      <c r="P6799" s="43"/>
      <c r="X6799" s="37">
        <f t="shared" si="577"/>
        <v>6802</v>
      </c>
      <c r="Y6799" s="38">
        <f t="shared" si="575"/>
        <v>676.68399999999997</v>
      </c>
    </row>
    <row r="6800" spans="1:25" x14ac:dyDescent="0.2">
      <c r="A6800" s="37">
        <f t="shared" si="578"/>
        <v>6798</v>
      </c>
      <c r="B6800" s="38">
        <v>676.51599999999996</v>
      </c>
      <c r="H6800" s="37">
        <f t="shared" si="579"/>
        <v>6798</v>
      </c>
      <c r="I6800" s="42">
        <f t="shared" si="576"/>
        <v>676.58705416116243</v>
      </c>
      <c r="O6800" s="43"/>
      <c r="P6800" s="43"/>
      <c r="X6800" s="37">
        <f t="shared" si="577"/>
        <v>6803</v>
      </c>
      <c r="Y6800" s="38">
        <f t="shared" si="575"/>
        <v>676.726</v>
      </c>
    </row>
    <row r="6801" spans="1:25" x14ac:dyDescent="0.2">
      <c r="A6801" s="37">
        <f t="shared" si="578"/>
        <v>6799</v>
      </c>
      <c r="B6801" s="38">
        <v>676.55799999999999</v>
      </c>
      <c r="H6801" s="37">
        <f t="shared" si="579"/>
        <v>6799</v>
      </c>
      <c r="I6801" s="42">
        <f t="shared" si="576"/>
        <v>676.62906208718618</v>
      </c>
      <c r="O6801" s="43"/>
      <c r="P6801" s="43"/>
      <c r="X6801" s="37">
        <f t="shared" si="577"/>
        <v>6804</v>
      </c>
      <c r="Y6801" s="38">
        <f t="shared" si="575"/>
        <v>676.76800000000003</v>
      </c>
    </row>
    <row r="6802" spans="1:25" x14ac:dyDescent="0.2">
      <c r="A6802" s="37">
        <f t="shared" si="578"/>
        <v>6800</v>
      </c>
      <c r="B6802" s="38">
        <v>676.6</v>
      </c>
      <c r="H6802" s="37">
        <f t="shared" si="579"/>
        <v>6800</v>
      </c>
      <c r="I6802" s="42">
        <f t="shared" si="576"/>
        <v>676.67107001320994</v>
      </c>
      <c r="O6802" s="43"/>
      <c r="P6802" s="43"/>
      <c r="X6802" s="37">
        <f t="shared" si="577"/>
        <v>6805</v>
      </c>
      <c r="Y6802" s="38">
        <f t="shared" si="575"/>
        <v>676.81</v>
      </c>
    </row>
    <row r="6803" spans="1:25" x14ac:dyDescent="0.2">
      <c r="A6803" s="37">
        <f t="shared" si="578"/>
        <v>6801</v>
      </c>
      <c r="B6803" s="38">
        <v>676.64200000000005</v>
      </c>
      <c r="H6803" s="37">
        <f t="shared" si="579"/>
        <v>6801</v>
      </c>
      <c r="I6803" s="42">
        <f t="shared" si="576"/>
        <v>676.7130779392337</v>
      </c>
      <c r="O6803" s="43"/>
      <c r="P6803" s="43"/>
      <c r="X6803" s="37">
        <f t="shared" si="577"/>
        <v>6806</v>
      </c>
      <c r="Y6803" s="38">
        <f t="shared" si="575"/>
        <v>676.85199999999998</v>
      </c>
    </row>
    <row r="6804" spans="1:25" x14ac:dyDescent="0.2">
      <c r="A6804" s="37">
        <f t="shared" si="578"/>
        <v>6802</v>
      </c>
      <c r="B6804" s="38">
        <v>676.68399999999997</v>
      </c>
      <c r="H6804" s="37">
        <f t="shared" si="579"/>
        <v>6802</v>
      </c>
      <c r="I6804" s="42">
        <f t="shared" si="576"/>
        <v>676.75508586525757</v>
      </c>
      <c r="O6804" s="43"/>
      <c r="P6804" s="43"/>
      <c r="X6804" s="37">
        <f t="shared" si="577"/>
        <v>6807</v>
      </c>
      <c r="Y6804" s="38">
        <f t="shared" si="575"/>
        <v>676.89400000000001</v>
      </c>
    </row>
    <row r="6805" spans="1:25" x14ac:dyDescent="0.2">
      <c r="A6805" s="37">
        <f t="shared" si="578"/>
        <v>6803</v>
      </c>
      <c r="B6805" s="38">
        <v>676.726</v>
      </c>
      <c r="H6805" s="37">
        <f t="shared" si="579"/>
        <v>6803</v>
      </c>
      <c r="I6805" s="42">
        <f t="shared" si="576"/>
        <v>676.79709379128133</v>
      </c>
      <c r="O6805" s="43"/>
      <c r="P6805" s="43"/>
      <c r="X6805" s="37">
        <f t="shared" si="577"/>
        <v>6808</v>
      </c>
      <c r="Y6805" s="38">
        <f t="shared" si="575"/>
        <v>676.93600000000004</v>
      </c>
    </row>
    <row r="6806" spans="1:25" x14ac:dyDescent="0.2">
      <c r="A6806" s="37">
        <f t="shared" si="578"/>
        <v>6804</v>
      </c>
      <c r="B6806" s="38">
        <v>676.76800000000003</v>
      </c>
      <c r="H6806" s="37">
        <f t="shared" si="579"/>
        <v>6804</v>
      </c>
      <c r="I6806" s="42">
        <f t="shared" si="576"/>
        <v>676.83910171730508</v>
      </c>
      <c r="O6806" s="43"/>
      <c r="P6806" s="43"/>
      <c r="X6806" s="37">
        <f t="shared" si="577"/>
        <v>6809</v>
      </c>
      <c r="Y6806" s="38">
        <f t="shared" si="575"/>
        <v>676.97799999999995</v>
      </c>
    </row>
    <row r="6807" spans="1:25" x14ac:dyDescent="0.2">
      <c r="A6807" s="37">
        <f t="shared" si="578"/>
        <v>6805</v>
      </c>
      <c r="B6807" s="38">
        <v>676.81</v>
      </c>
      <c r="H6807" s="37">
        <f t="shared" si="579"/>
        <v>6805</v>
      </c>
      <c r="I6807" s="42">
        <f t="shared" si="576"/>
        <v>676.88110964332884</v>
      </c>
      <c r="O6807" s="43"/>
      <c r="P6807" s="43"/>
      <c r="X6807" s="37">
        <f t="shared" si="577"/>
        <v>6810</v>
      </c>
      <c r="Y6807" s="38">
        <f t="shared" si="575"/>
        <v>677.02</v>
      </c>
    </row>
    <row r="6808" spans="1:25" x14ac:dyDescent="0.2">
      <c r="A6808" s="37">
        <f t="shared" si="578"/>
        <v>6806</v>
      </c>
      <c r="B6808" s="38">
        <v>676.85199999999998</v>
      </c>
      <c r="H6808" s="37">
        <f t="shared" si="579"/>
        <v>6806</v>
      </c>
      <c r="I6808" s="42">
        <f t="shared" si="576"/>
        <v>676.9231175693526</v>
      </c>
      <c r="O6808" s="43"/>
      <c r="P6808" s="43"/>
      <c r="X6808" s="37">
        <f t="shared" si="577"/>
        <v>6811</v>
      </c>
      <c r="Y6808" s="38">
        <f t="shared" si="575"/>
        <v>677.06200000000001</v>
      </c>
    </row>
    <row r="6809" spans="1:25" x14ac:dyDescent="0.2">
      <c r="A6809" s="37">
        <f t="shared" si="578"/>
        <v>6807</v>
      </c>
      <c r="B6809" s="38">
        <v>676.89400000000001</v>
      </c>
      <c r="H6809" s="37">
        <f t="shared" si="579"/>
        <v>6807</v>
      </c>
      <c r="I6809" s="42">
        <f t="shared" si="576"/>
        <v>676.96512549537647</v>
      </c>
      <c r="O6809" s="43"/>
      <c r="P6809" s="43"/>
      <c r="X6809" s="37">
        <f t="shared" si="577"/>
        <v>6812</v>
      </c>
      <c r="Y6809" s="38">
        <f t="shared" si="575"/>
        <v>677.10400000000004</v>
      </c>
    </row>
    <row r="6810" spans="1:25" x14ac:dyDescent="0.2">
      <c r="A6810" s="37">
        <f t="shared" si="578"/>
        <v>6808</v>
      </c>
      <c r="B6810" s="38">
        <v>676.93600000000004</v>
      </c>
      <c r="H6810" s="37">
        <f t="shared" si="579"/>
        <v>6808</v>
      </c>
      <c r="I6810" s="42">
        <f t="shared" si="576"/>
        <v>677.00713342140023</v>
      </c>
      <c r="O6810" s="43"/>
      <c r="P6810" s="43"/>
      <c r="X6810" s="37">
        <f t="shared" si="577"/>
        <v>6813</v>
      </c>
      <c r="Y6810" s="38">
        <f t="shared" si="575"/>
        <v>677.14599999999996</v>
      </c>
    </row>
    <row r="6811" spans="1:25" x14ac:dyDescent="0.2">
      <c r="A6811" s="37">
        <f t="shared" si="578"/>
        <v>6809</v>
      </c>
      <c r="B6811" s="38">
        <v>676.97799999999995</v>
      </c>
      <c r="H6811" s="37">
        <f t="shared" si="579"/>
        <v>6809</v>
      </c>
      <c r="I6811" s="42">
        <f t="shared" si="576"/>
        <v>677.04914134742398</v>
      </c>
      <c r="O6811" s="43"/>
      <c r="P6811" s="43"/>
      <c r="X6811" s="37">
        <f t="shared" si="577"/>
        <v>6814</v>
      </c>
      <c r="Y6811" s="38">
        <f t="shared" si="575"/>
        <v>677.18799999999999</v>
      </c>
    </row>
    <row r="6812" spans="1:25" x14ac:dyDescent="0.2">
      <c r="A6812" s="37">
        <f t="shared" si="578"/>
        <v>6810</v>
      </c>
      <c r="B6812" s="38">
        <v>677.02</v>
      </c>
      <c r="H6812" s="37">
        <f t="shared" si="579"/>
        <v>6810</v>
      </c>
      <c r="I6812" s="42">
        <f t="shared" si="576"/>
        <v>677.09114927344774</v>
      </c>
      <c r="O6812" s="43"/>
      <c r="P6812" s="43"/>
      <c r="X6812" s="37">
        <f t="shared" si="577"/>
        <v>6815</v>
      </c>
      <c r="Y6812" s="38">
        <f t="shared" si="575"/>
        <v>677.23</v>
      </c>
    </row>
    <row r="6813" spans="1:25" x14ac:dyDescent="0.2">
      <c r="A6813" s="37">
        <f t="shared" si="578"/>
        <v>6811</v>
      </c>
      <c r="B6813" s="38">
        <v>677.06200000000001</v>
      </c>
      <c r="H6813" s="37">
        <f t="shared" si="579"/>
        <v>6811</v>
      </c>
      <c r="I6813" s="42">
        <f t="shared" si="576"/>
        <v>677.1331571994715</v>
      </c>
      <c r="O6813" s="43"/>
      <c r="P6813" s="43"/>
      <c r="X6813" s="37">
        <f t="shared" si="577"/>
        <v>6816</v>
      </c>
      <c r="Y6813" s="38">
        <f t="shared" si="575"/>
        <v>677.27200000000005</v>
      </c>
    </row>
    <row r="6814" spans="1:25" x14ac:dyDescent="0.2">
      <c r="A6814" s="37">
        <f t="shared" si="578"/>
        <v>6812</v>
      </c>
      <c r="B6814" s="38">
        <v>677.10400000000004</v>
      </c>
      <c r="H6814" s="37">
        <f t="shared" si="579"/>
        <v>6812</v>
      </c>
      <c r="I6814" s="42">
        <f t="shared" si="576"/>
        <v>677.17516512549525</v>
      </c>
      <c r="O6814" s="43"/>
      <c r="P6814" s="43"/>
      <c r="X6814" s="37">
        <f t="shared" si="577"/>
        <v>6817</v>
      </c>
      <c r="Y6814" s="38">
        <f t="shared" si="575"/>
        <v>677.31399999999996</v>
      </c>
    </row>
    <row r="6815" spans="1:25" x14ac:dyDescent="0.2">
      <c r="A6815" s="37">
        <f t="shared" si="578"/>
        <v>6813</v>
      </c>
      <c r="B6815" s="38">
        <v>677.14599999999996</v>
      </c>
      <c r="H6815" s="37">
        <f t="shared" si="579"/>
        <v>6813</v>
      </c>
      <c r="I6815" s="42">
        <f t="shared" si="576"/>
        <v>677.21717305151913</v>
      </c>
      <c r="O6815" s="43"/>
      <c r="P6815" s="43"/>
      <c r="X6815" s="37">
        <f t="shared" si="577"/>
        <v>6818</v>
      </c>
      <c r="Y6815" s="38">
        <f t="shared" si="575"/>
        <v>677.35599999999999</v>
      </c>
    </row>
    <row r="6816" spans="1:25" x14ac:dyDescent="0.2">
      <c r="A6816" s="37">
        <f t="shared" si="578"/>
        <v>6814</v>
      </c>
      <c r="B6816" s="38">
        <v>677.18799999999999</v>
      </c>
      <c r="H6816" s="37">
        <f t="shared" si="579"/>
        <v>6814</v>
      </c>
      <c r="I6816" s="42">
        <f t="shared" si="576"/>
        <v>677.25918097754288</v>
      </c>
      <c r="O6816" s="43"/>
      <c r="P6816" s="43"/>
      <c r="X6816" s="37">
        <f t="shared" si="577"/>
        <v>6819</v>
      </c>
      <c r="Y6816" s="38">
        <f t="shared" si="575"/>
        <v>677.39800000000002</v>
      </c>
    </row>
    <row r="6817" spans="1:25" x14ac:dyDescent="0.2">
      <c r="A6817" s="37">
        <f t="shared" si="578"/>
        <v>6815</v>
      </c>
      <c r="B6817" s="38">
        <v>677.23</v>
      </c>
      <c r="H6817" s="37">
        <f t="shared" si="579"/>
        <v>6815</v>
      </c>
      <c r="I6817" s="42">
        <f t="shared" si="576"/>
        <v>677.30118890356664</v>
      </c>
      <c r="O6817" s="43"/>
      <c r="P6817" s="43"/>
      <c r="X6817" s="37">
        <f t="shared" si="577"/>
        <v>6820</v>
      </c>
      <c r="Y6817" s="38">
        <f t="shared" si="575"/>
        <v>677.44</v>
      </c>
    </row>
    <row r="6818" spans="1:25" x14ac:dyDescent="0.2">
      <c r="A6818" s="37">
        <f t="shared" si="578"/>
        <v>6816</v>
      </c>
      <c r="B6818" s="38">
        <v>677.27200000000005</v>
      </c>
      <c r="H6818" s="37">
        <f t="shared" si="579"/>
        <v>6816</v>
      </c>
      <c r="I6818" s="42">
        <f t="shared" si="576"/>
        <v>677.3431968295904</v>
      </c>
      <c r="O6818" s="43"/>
      <c r="P6818" s="43"/>
      <c r="X6818" s="37">
        <f t="shared" si="577"/>
        <v>6821</v>
      </c>
      <c r="Y6818" s="38">
        <f t="shared" si="575"/>
        <v>677.48199999999997</v>
      </c>
    </row>
    <row r="6819" spans="1:25" x14ac:dyDescent="0.2">
      <c r="A6819" s="37">
        <f t="shared" si="578"/>
        <v>6817</v>
      </c>
      <c r="B6819" s="38">
        <v>677.31399999999996</v>
      </c>
      <c r="H6819" s="37">
        <f t="shared" si="579"/>
        <v>6817</v>
      </c>
      <c r="I6819" s="42">
        <f t="shared" si="576"/>
        <v>677.38520475561415</v>
      </c>
      <c r="O6819" s="43"/>
      <c r="P6819" s="43"/>
      <c r="X6819" s="37">
        <f t="shared" si="577"/>
        <v>6822</v>
      </c>
      <c r="Y6819" s="38">
        <f t="shared" si="575"/>
        <v>677.524</v>
      </c>
    </row>
    <row r="6820" spans="1:25" x14ac:dyDescent="0.2">
      <c r="A6820" s="37">
        <f t="shared" si="578"/>
        <v>6818</v>
      </c>
      <c r="B6820" s="38">
        <v>677.35599999999999</v>
      </c>
      <c r="H6820" s="37">
        <f t="shared" si="579"/>
        <v>6818</v>
      </c>
      <c r="I6820" s="42">
        <f t="shared" si="576"/>
        <v>677.42721268163791</v>
      </c>
      <c r="O6820" s="43"/>
      <c r="P6820" s="43"/>
      <c r="X6820" s="37">
        <f t="shared" si="577"/>
        <v>6823</v>
      </c>
      <c r="Y6820" s="38">
        <f t="shared" si="575"/>
        <v>677.56600000000003</v>
      </c>
    </row>
    <row r="6821" spans="1:25" x14ac:dyDescent="0.2">
      <c r="A6821" s="37">
        <f t="shared" si="578"/>
        <v>6819</v>
      </c>
      <c r="B6821" s="38">
        <v>677.39800000000002</v>
      </c>
      <c r="H6821" s="37">
        <f t="shared" si="579"/>
        <v>6819</v>
      </c>
      <c r="I6821" s="42">
        <f t="shared" si="576"/>
        <v>677.46922060766178</v>
      </c>
      <c r="O6821" s="43"/>
      <c r="P6821" s="43"/>
      <c r="X6821" s="37">
        <f t="shared" si="577"/>
        <v>6824</v>
      </c>
      <c r="Y6821" s="38">
        <f t="shared" si="575"/>
        <v>677.60799999999995</v>
      </c>
    </row>
    <row r="6822" spans="1:25" x14ac:dyDescent="0.2">
      <c r="A6822" s="37">
        <f t="shared" si="578"/>
        <v>6820</v>
      </c>
      <c r="B6822" s="38">
        <v>677.44</v>
      </c>
      <c r="H6822" s="37">
        <f t="shared" si="579"/>
        <v>6820</v>
      </c>
      <c r="I6822" s="42">
        <f t="shared" si="576"/>
        <v>677.51122853368554</v>
      </c>
      <c r="O6822" s="43"/>
      <c r="P6822" s="43"/>
      <c r="X6822" s="37">
        <f t="shared" si="577"/>
        <v>6825</v>
      </c>
      <c r="Y6822" s="38">
        <f t="shared" si="575"/>
        <v>677.65</v>
      </c>
    </row>
    <row r="6823" spans="1:25" x14ac:dyDescent="0.2">
      <c r="A6823" s="37">
        <f t="shared" si="578"/>
        <v>6821</v>
      </c>
      <c r="B6823" s="38">
        <v>677.48199999999997</v>
      </c>
      <c r="H6823" s="37">
        <f t="shared" si="579"/>
        <v>6821</v>
      </c>
      <c r="I6823" s="42">
        <f t="shared" si="576"/>
        <v>677.5532364597093</v>
      </c>
      <c r="O6823" s="43"/>
      <c r="P6823" s="43"/>
      <c r="X6823" s="37">
        <f t="shared" si="577"/>
        <v>6826</v>
      </c>
      <c r="Y6823" s="38">
        <f t="shared" si="575"/>
        <v>677.69200000000001</v>
      </c>
    </row>
    <row r="6824" spans="1:25" x14ac:dyDescent="0.2">
      <c r="A6824" s="37">
        <f t="shared" si="578"/>
        <v>6822</v>
      </c>
      <c r="B6824" s="38">
        <v>677.524</v>
      </c>
      <c r="H6824" s="37">
        <f t="shared" si="579"/>
        <v>6822</v>
      </c>
      <c r="I6824" s="42">
        <f t="shared" si="576"/>
        <v>677.59524438573305</v>
      </c>
      <c r="O6824" s="43"/>
      <c r="P6824" s="43"/>
      <c r="X6824" s="37">
        <f t="shared" si="577"/>
        <v>6827</v>
      </c>
      <c r="Y6824" s="38">
        <f t="shared" si="575"/>
        <v>677.73400000000004</v>
      </c>
    </row>
    <row r="6825" spans="1:25" x14ac:dyDescent="0.2">
      <c r="A6825" s="37">
        <f t="shared" si="578"/>
        <v>6823</v>
      </c>
      <c r="B6825" s="38">
        <v>677.56600000000003</v>
      </c>
      <c r="H6825" s="37">
        <f t="shared" si="579"/>
        <v>6823</v>
      </c>
      <c r="I6825" s="42">
        <f t="shared" si="576"/>
        <v>677.63725231175681</v>
      </c>
      <c r="O6825" s="43"/>
      <c r="P6825" s="43"/>
      <c r="X6825" s="37">
        <f t="shared" si="577"/>
        <v>6828</v>
      </c>
      <c r="Y6825" s="38">
        <f t="shared" si="575"/>
        <v>677.77599999999995</v>
      </c>
    </row>
    <row r="6826" spans="1:25" x14ac:dyDescent="0.2">
      <c r="A6826" s="37">
        <f t="shared" si="578"/>
        <v>6824</v>
      </c>
      <c r="B6826" s="38">
        <v>677.60799999999995</v>
      </c>
      <c r="H6826" s="37">
        <f t="shared" si="579"/>
        <v>6824</v>
      </c>
      <c r="I6826" s="42">
        <f t="shared" si="576"/>
        <v>677.67926023778068</v>
      </c>
      <c r="O6826" s="43"/>
      <c r="P6826" s="43"/>
      <c r="X6826" s="37">
        <f t="shared" si="577"/>
        <v>6829</v>
      </c>
      <c r="Y6826" s="38">
        <f t="shared" si="575"/>
        <v>677.81799999999998</v>
      </c>
    </row>
    <row r="6827" spans="1:25" x14ac:dyDescent="0.2">
      <c r="A6827" s="37">
        <f t="shared" si="578"/>
        <v>6825</v>
      </c>
      <c r="B6827" s="38">
        <v>677.65</v>
      </c>
      <c r="H6827" s="37">
        <f t="shared" si="579"/>
        <v>6825</v>
      </c>
      <c r="I6827" s="42">
        <f t="shared" si="576"/>
        <v>677.72126816380444</v>
      </c>
      <c r="O6827" s="43"/>
      <c r="P6827" s="43"/>
      <c r="X6827" s="37">
        <f t="shared" si="577"/>
        <v>6830</v>
      </c>
      <c r="Y6827" s="38">
        <f t="shared" si="575"/>
        <v>677.86</v>
      </c>
    </row>
    <row r="6828" spans="1:25" x14ac:dyDescent="0.2">
      <c r="A6828" s="37">
        <f t="shared" si="578"/>
        <v>6826</v>
      </c>
      <c r="B6828" s="38">
        <v>677.69200000000001</v>
      </c>
      <c r="H6828" s="37">
        <f t="shared" si="579"/>
        <v>6826</v>
      </c>
      <c r="I6828" s="42">
        <f t="shared" si="576"/>
        <v>677.7632760898282</v>
      </c>
      <c r="O6828" s="43"/>
      <c r="P6828" s="43"/>
      <c r="X6828" s="37">
        <f t="shared" si="577"/>
        <v>6831</v>
      </c>
      <c r="Y6828" s="38">
        <f t="shared" si="575"/>
        <v>677.90200000000004</v>
      </c>
    </row>
    <row r="6829" spans="1:25" x14ac:dyDescent="0.2">
      <c r="A6829" s="37">
        <f t="shared" si="578"/>
        <v>6827</v>
      </c>
      <c r="B6829" s="38">
        <v>677.73400000000004</v>
      </c>
      <c r="H6829" s="37">
        <f t="shared" si="579"/>
        <v>6827</v>
      </c>
      <c r="I6829" s="42">
        <f t="shared" si="576"/>
        <v>677.80528401585195</v>
      </c>
      <c r="O6829" s="43"/>
      <c r="P6829" s="43"/>
      <c r="X6829" s="37">
        <f t="shared" si="577"/>
        <v>6832</v>
      </c>
      <c r="Y6829" s="38">
        <f t="shared" si="575"/>
        <v>677.94399999999996</v>
      </c>
    </row>
    <row r="6830" spans="1:25" x14ac:dyDescent="0.2">
      <c r="A6830" s="37">
        <f t="shared" si="578"/>
        <v>6828</v>
      </c>
      <c r="B6830" s="38">
        <v>677.77599999999995</v>
      </c>
      <c r="H6830" s="37">
        <f t="shared" si="579"/>
        <v>6828</v>
      </c>
      <c r="I6830" s="42">
        <f t="shared" si="576"/>
        <v>677.84729194187571</v>
      </c>
      <c r="O6830" s="43"/>
      <c r="P6830" s="43"/>
      <c r="X6830" s="37">
        <f t="shared" si="577"/>
        <v>6833</v>
      </c>
      <c r="Y6830" s="38">
        <f t="shared" ref="Y6830:Y6893" si="580">SUM(Y$5997+((Y$6997-Y$5997)*((X6830-X$5997)/(X$6997-X$5997))))</f>
        <v>677.98599999999999</v>
      </c>
    </row>
    <row r="6831" spans="1:25" x14ac:dyDescent="0.2">
      <c r="A6831" s="37">
        <f t="shared" si="578"/>
        <v>6829</v>
      </c>
      <c r="B6831" s="38">
        <v>677.81799999999998</v>
      </c>
      <c r="H6831" s="37">
        <f t="shared" si="579"/>
        <v>6829</v>
      </c>
      <c r="I6831" s="42">
        <f t="shared" si="576"/>
        <v>677.88929986789958</v>
      </c>
      <c r="O6831" s="43"/>
      <c r="P6831" s="43"/>
      <c r="X6831" s="37">
        <f t="shared" si="577"/>
        <v>6834</v>
      </c>
      <c r="Y6831" s="38">
        <f t="shared" si="580"/>
        <v>678.02800000000002</v>
      </c>
    </row>
    <row r="6832" spans="1:25" x14ac:dyDescent="0.2">
      <c r="A6832" s="37">
        <f t="shared" si="578"/>
        <v>6830</v>
      </c>
      <c r="B6832" s="38">
        <v>677.86</v>
      </c>
      <c r="H6832" s="37">
        <f t="shared" si="579"/>
        <v>6830</v>
      </c>
      <c r="I6832" s="42">
        <f t="shared" si="576"/>
        <v>677.93130779392334</v>
      </c>
      <c r="O6832" s="43"/>
      <c r="P6832" s="43"/>
      <c r="X6832" s="37">
        <f t="shared" si="577"/>
        <v>6835</v>
      </c>
      <c r="Y6832" s="38">
        <f t="shared" si="580"/>
        <v>678.07</v>
      </c>
    </row>
    <row r="6833" spans="1:25" x14ac:dyDescent="0.2">
      <c r="A6833" s="37">
        <f t="shared" si="578"/>
        <v>6831</v>
      </c>
      <c r="B6833" s="38">
        <v>677.90200000000004</v>
      </c>
      <c r="H6833" s="37">
        <f t="shared" si="579"/>
        <v>6831</v>
      </c>
      <c r="I6833" s="42">
        <f t="shared" si="576"/>
        <v>677.9733157199471</v>
      </c>
      <c r="O6833" s="43"/>
      <c r="P6833" s="43"/>
      <c r="X6833" s="37">
        <f t="shared" si="577"/>
        <v>6836</v>
      </c>
      <c r="Y6833" s="38">
        <f t="shared" si="580"/>
        <v>678.11199999999997</v>
      </c>
    </row>
    <row r="6834" spans="1:25" x14ac:dyDescent="0.2">
      <c r="A6834" s="37">
        <f t="shared" si="578"/>
        <v>6832</v>
      </c>
      <c r="B6834" s="38">
        <v>677.94399999999996</v>
      </c>
      <c r="H6834" s="37">
        <f t="shared" si="579"/>
        <v>6832</v>
      </c>
      <c r="I6834" s="42">
        <f t="shared" si="576"/>
        <v>678.01532364597085</v>
      </c>
      <c r="O6834" s="43"/>
      <c r="P6834" s="43"/>
      <c r="X6834" s="37">
        <f t="shared" si="577"/>
        <v>6837</v>
      </c>
      <c r="Y6834" s="38">
        <f t="shared" si="580"/>
        <v>678.154</v>
      </c>
    </row>
    <row r="6835" spans="1:25" x14ac:dyDescent="0.2">
      <c r="A6835" s="37">
        <f t="shared" si="578"/>
        <v>6833</v>
      </c>
      <c r="B6835" s="38">
        <v>677.98599999999999</v>
      </c>
      <c r="H6835" s="37">
        <f t="shared" si="579"/>
        <v>6833</v>
      </c>
      <c r="I6835" s="42">
        <f t="shared" si="576"/>
        <v>678.05733157199461</v>
      </c>
      <c r="O6835" s="43"/>
      <c r="P6835" s="43"/>
      <c r="X6835" s="37">
        <f t="shared" si="577"/>
        <v>6838</v>
      </c>
      <c r="Y6835" s="38">
        <f t="shared" si="580"/>
        <v>678.19600000000003</v>
      </c>
    </row>
    <row r="6836" spans="1:25" x14ac:dyDescent="0.2">
      <c r="A6836" s="37">
        <f t="shared" si="578"/>
        <v>6834</v>
      </c>
      <c r="B6836" s="38">
        <v>678.02800000000002</v>
      </c>
      <c r="H6836" s="37">
        <f t="shared" si="579"/>
        <v>6834</v>
      </c>
      <c r="I6836" s="42">
        <f t="shared" ref="I6836:I6899" si="581">SUM($F$50+(($F$51-$F$50)*((H6836-$E$50)/($E$51-$E$50))))</f>
        <v>678.09933949801837</v>
      </c>
      <c r="O6836" s="43"/>
      <c r="P6836" s="43"/>
      <c r="X6836" s="37">
        <f t="shared" si="577"/>
        <v>6839</v>
      </c>
      <c r="Y6836" s="38">
        <f t="shared" si="580"/>
        <v>678.23800000000006</v>
      </c>
    </row>
    <row r="6837" spans="1:25" x14ac:dyDescent="0.2">
      <c r="A6837" s="37">
        <f t="shared" si="578"/>
        <v>6835</v>
      </c>
      <c r="B6837" s="38">
        <v>678.07</v>
      </c>
      <c r="H6837" s="37">
        <f t="shared" si="579"/>
        <v>6835</v>
      </c>
      <c r="I6837" s="42">
        <f t="shared" si="581"/>
        <v>678.14134742404224</v>
      </c>
      <c r="O6837" s="43"/>
      <c r="P6837" s="43"/>
      <c r="X6837" s="37">
        <f t="shared" si="577"/>
        <v>6840</v>
      </c>
      <c r="Y6837" s="38">
        <f t="shared" si="580"/>
        <v>678.28</v>
      </c>
    </row>
    <row r="6838" spans="1:25" x14ac:dyDescent="0.2">
      <c r="A6838" s="37">
        <f t="shared" si="578"/>
        <v>6836</v>
      </c>
      <c r="B6838" s="38">
        <v>678.11199999999997</v>
      </c>
      <c r="H6838" s="37">
        <f t="shared" si="579"/>
        <v>6836</v>
      </c>
      <c r="I6838" s="42">
        <f t="shared" si="581"/>
        <v>678.18335535006599</v>
      </c>
      <c r="O6838" s="43"/>
      <c r="P6838" s="43"/>
      <c r="X6838" s="37">
        <f t="shared" si="577"/>
        <v>6841</v>
      </c>
      <c r="Y6838" s="38">
        <f t="shared" si="580"/>
        <v>678.322</v>
      </c>
    </row>
    <row r="6839" spans="1:25" x14ac:dyDescent="0.2">
      <c r="A6839" s="37">
        <f t="shared" si="578"/>
        <v>6837</v>
      </c>
      <c r="B6839" s="38">
        <v>678.154</v>
      </c>
      <c r="H6839" s="37">
        <f t="shared" si="579"/>
        <v>6837</v>
      </c>
      <c r="I6839" s="42">
        <f t="shared" si="581"/>
        <v>678.22536327608975</v>
      </c>
      <c r="O6839" s="43"/>
      <c r="P6839" s="43"/>
      <c r="X6839" s="37">
        <f t="shared" si="577"/>
        <v>6842</v>
      </c>
      <c r="Y6839" s="38">
        <f t="shared" si="580"/>
        <v>678.36400000000003</v>
      </c>
    </row>
    <row r="6840" spans="1:25" x14ac:dyDescent="0.2">
      <c r="A6840" s="37">
        <f t="shared" si="578"/>
        <v>6838</v>
      </c>
      <c r="B6840" s="38">
        <v>678.19600000000003</v>
      </c>
      <c r="H6840" s="37">
        <f t="shared" si="579"/>
        <v>6838</v>
      </c>
      <c r="I6840" s="42">
        <f t="shared" si="581"/>
        <v>678.26737120211351</v>
      </c>
      <c r="O6840" s="43"/>
      <c r="P6840" s="43"/>
      <c r="X6840" s="37">
        <f t="shared" si="577"/>
        <v>6843</v>
      </c>
      <c r="Y6840" s="38">
        <f t="shared" si="580"/>
        <v>678.40599999999995</v>
      </c>
    </row>
    <row r="6841" spans="1:25" x14ac:dyDescent="0.2">
      <c r="A6841" s="37">
        <f t="shared" si="578"/>
        <v>6839</v>
      </c>
      <c r="B6841" s="38">
        <v>678.23800000000006</v>
      </c>
      <c r="H6841" s="37">
        <f t="shared" si="579"/>
        <v>6839</v>
      </c>
      <c r="I6841" s="42">
        <f t="shared" si="581"/>
        <v>678.30937912813727</v>
      </c>
      <c r="O6841" s="43"/>
      <c r="P6841" s="43"/>
      <c r="X6841" s="37">
        <f t="shared" si="577"/>
        <v>6844</v>
      </c>
      <c r="Y6841" s="38">
        <f t="shared" si="580"/>
        <v>678.44799999999998</v>
      </c>
    </row>
    <row r="6842" spans="1:25" x14ac:dyDescent="0.2">
      <c r="A6842" s="37">
        <f t="shared" si="578"/>
        <v>6840</v>
      </c>
      <c r="B6842" s="38">
        <v>678.28</v>
      </c>
      <c r="H6842" s="37">
        <f t="shared" si="579"/>
        <v>6840</v>
      </c>
      <c r="I6842" s="42">
        <f t="shared" si="581"/>
        <v>678.35138705416114</v>
      </c>
      <c r="O6842" s="43"/>
      <c r="P6842" s="43"/>
      <c r="X6842" s="37">
        <f t="shared" si="577"/>
        <v>6845</v>
      </c>
      <c r="Y6842" s="38">
        <f t="shared" si="580"/>
        <v>678.49</v>
      </c>
    </row>
    <row r="6843" spans="1:25" x14ac:dyDescent="0.2">
      <c r="A6843" s="37">
        <f t="shared" si="578"/>
        <v>6841</v>
      </c>
      <c r="B6843" s="38">
        <v>678.322</v>
      </c>
      <c r="H6843" s="37">
        <f t="shared" si="579"/>
        <v>6841</v>
      </c>
      <c r="I6843" s="42">
        <f t="shared" si="581"/>
        <v>678.39339498018489</v>
      </c>
      <c r="O6843" s="43"/>
      <c r="P6843" s="43"/>
      <c r="X6843" s="37">
        <f t="shared" si="577"/>
        <v>6846</v>
      </c>
      <c r="Y6843" s="38">
        <f t="shared" si="580"/>
        <v>678.53200000000004</v>
      </c>
    </row>
    <row r="6844" spans="1:25" x14ac:dyDescent="0.2">
      <c r="A6844" s="37">
        <f t="shared" si="578"/>
        <v>6842</v>
      </c>
      <c r="B6844" s="38">
        <v>678.36400000000003</v>
      </c>
      <c r="H6844" s="37">
        <f t="shared" si="579"/>
        <v>6842</v>
      </c>
      <c r="I6844" s="42">
        <f t="shared" si="581"/>
        <v>678.43540290620865</v>
      </c>
      <c r="O6844" s="43"/>
      <c r="P6844" s="43"/>
      <c r="X6844" s="37">
        <f t="shared" si="577"/>
        <v>6847</v>
      </c>
      <c r="Y6844" s="38">
        <f t="shared" si="580"/>
        <v>678.57399999999996</v>
      </c>
    </row>
    <row r="6845" spans="1:25" x14ac:dyDescent="0.2">
      <c r="A6845" s="37">
        <f t="shared" si="578"/>
        <v>6843</v>
      </c>
      <c r="B6845" s="38">
        <v>678.40599999999995</v>
      </c>
      <c r="H6845" s="37">
        <f t="shared" si="579"/>
        <v>6843</v>
      </c>
      <c r="I6845" s="42">
        <f t="shared" si="581"/>
        <v>678.47741083223241</v>
      </c>
      <c r="O6845" s="43"/>
      <c r="P6845" s="43"/>
      <c r="X6845" s="37">
        <f t="shared" si="577"/>
        <v>6848</v>
      </c>
      <c r="Y6845" s="38">
        <f t="shared" si="580"/>
        <v>678.61599999999999</v>
      </c>
    </row>
    <row r="6846" spans="1:25" x14ac:dyDescent="0.2">
      <c r="A6846" s="37">
        <f t="shared" si="578"/>
        <v>6844</v>
      </c>
      <c r="B6846" s="38">
        <v>678.44799999999998</v>
      </c>
      <c r="H6846" s="37">
        <f t="shared" si="579"/>
        <v>6844</v>
      </c>
      <c r="I6846" s="42">
        <f t="shared" si="581"/>
        <v>678.51941875825617</v>
      </c>
      <c r="O6846" s="43"/>
      <c r="P6846" s="43"/>
      <c r="X6846" s="37">
        <f t="shared" si="577"/>
        <v>6849</v>
      </c>
      <c r="Y6846" s="38">
        <f t="shared" si="580"/>
        <v>678.65800000000002</v>
      </c>
    </row>
    <row r="6847" spans="1:25" x14ac:dyDescent="0.2">
      <c r="A6847" s="37">
        <f t="shared" si="578"/>
        <v>6845</v>
      </c>
      <c r="B6847" s="38">
        <v>678.49</v>
      </c>
      <c r="H6847" s="37">
        <f t="shared" si="579"/>
        <v>6845</v>
      </c>
      <c r="I6847" s="42">
        <f t="shared" si="581"/>
        <v>678.56142668427992</v>
      </c>
      <c r="O6847" s="43"/>
      <c r="P6847" s="43"/>
      <c r="X6847" s="37">
        <f t="shared" si="577"/>
        <v>6850</v>
      </c>
      <c r="Y6847" s="38">
        <f t="shared" si="580"/>
        <v>678.7</v>
      </c>
    </row>
    <row r="6848" spans="1:25" x14ac:dyDescent="0.2">
      <c r="A6848" s="37">
        <f t="shared" si="578"/>
        <v>6846</v>
      </c>
      <c r="B6848" s="38">
        <v>678.53200000000004</v>
      </c>
      <c r="H6848" s="37">
        <f t="shared" si="579"/>
        <v>6846</v>
      </c>
      <c r="I6848" s="42">
        <f t="shared" si="581"/>
        <v>678.60343461030379</v>
      </c>
      <c r="O6848" s="43"/>
      <c r="P6848" s="43"/>
      <c r="X6848" s="37">
        <f t="shared" si="577"/>
        <v>6851</v>
      </c>
      <c r="Y6848" s="38">
        <f t="shared" si="580"/>
        <v>678.74199999999996</v>
      </c>
    </row>
    <row r="6849" spans="1:25" x14ac:dyDescent="0.2">
      <c r="A6849" s="37">
        <f t="shared" si="578"/>
        <v>6847</v>
      </c>
      <c r="B6849" s="38">
        <v>678.57399999999996</v>
      </c>
      <c r="H6849" s="37">
        <f t="shared" si="579"/>
        <v>6847</v>
      </c>
      <c r="I6849" s="42">
        <f t="shared" si="581"/>
        <v>678.64544253632755</v>
      </c>
      <c r="O6849" s="43"/>
      <c r="P6849" s="43"/>
      <c r="X6849" s="37">
        <f t="shared" si="577"/>
        <v>6852</v>
      </c>
      <c r="Y6849" s="38">
        <f t="shared" si="580"/>
        <v>678.78399999999999</v>
      </c>
    </row>
    <row r="6850" spans="1:25" x14ac:dyDescent="0.2">
      <c r="A6850" s="37">
        <f t="shared" si="578"/>
        <v>6848</v>
      </c>
      <c r="B6850" s="38">
        <v>678.61599999999999</v>
      </c>
      <c r="H6850" s="37">
        <f t="shared" si="579"/>
        <v>6848</v>
      </c>
      <c r="I6850" s="42">
        <f t="shared" si="581"/>
        <v>678.68745046235131</v>
      </c>
      <c r="O6850" s="43"/>
      <c r="P6850" s="43"/>
      <c r="X6850" s="37">
        <f t="shared" si="577"/>
        <v>6853</v>
      </c>
      <c r="Y6850" s="38">
        <f t="shared" si="580"/>
        <v>678.82600000000002</v>
      </c>
    </row>
    <row r="6851" spans="1:25" x14ac:dyDescent="0.2">
      <c r="A6851" s="37">
        <f t="shared" si="578"/>
        <v>6849</v>
      </c>
      <c r="B6851" s="38">
        <v>678.65800000000002</v>
      </c>
      <c r="H6851" s="37">
        <f t="shared" si="579"/>
        <v>6849</v>
      </c>
      <c r="I6851" s="42">
        <f t="shared" si="581"/>
        <v>678.72945838837506</v>
      </c>
      <c r="O6851" s="43"/>
      <c r="P6851" s="43"/>
      <c r="X6851" s="37">
        <f t="shared" si="577"/>
        <v>6854</v>
      </c>
      <c r="Y6851" s="38">
        <f t="shared" si="580"/>
        <v>678.86800000000005</v>
      </c>
    </row>
    <row r="6852" spans="1:25" x14ac:dyDescent="0.2">
      <c r="A6852" s="37">
        <f t="shared" si="578"/>
        <v>6850</v>
      </c>
      <c r="B6852" s="38">
        <v>678.7</v>
      </c>
      <c r="H6852" s="37">
        <f t="shared" si="579"/>
        <v>6850</v>
      </c>
      <c r="I6852" s="42">
        <f t="shared" si="581"/>
        <v>678.77146631439882</v>
      </c>
      <c r="O6852" s="43"/>
      <c r="P6852" s="43"/>
      <c r="X6852" s="37">
        <f t="shared" ref="X6852:X6915" si="582">X6851+1</f>
        <v>6855</v>
      </c>
      <c r="Y6852" s="38">
        <f t="shared" si="580"/>
        <v>678.91</v>
      </c>
    </row>
    <row r="6853" spans="1:25" x14ac:dyDescent="0.2">
      <c r="A6853" s="37">
        <f t="shared" si="578"/>
        <v>6851</v>
      </c>
      <c r="B6853" s="38">
        <v>678.74199999999996</v>
      </c>
      <c r="H6853" s="37">
        <f t="shared" si="579"/>
        <v>6851</v>
      </c>
      <c r="I6853" s="42">
        <f t="shared" si="581"/>
        <v>678.81347424042269</v>
      </c>
      <c r="O6853" s="43"/>
      <c r="P6853" s="43"/>
      <c r="X6853" s="37">
        <f t="shared" si="582"/>
        <v>6856</v>
      </c>
      <c r="Y6853" s="38">
        <f t="shared" si="580"/>
        <v>678.952</v>
      </c>
    </row>
    <row r="6854" spans="1:25" x14ac:dyDescent="0.2">
      <c r="A6854" s="37">
        <f t="shared" si="578"/>
        <v>6852</v>
      </c>
      <c r="B6854" s="38">
        <v>678.78399999999999</v>
      </c>
      <c r="H6854" s="37">
        <f t="shared" si="579"/>
        <v>6852</v>
      </c>
      <c r="I6854" s="42">
        <f t="shared" si="581"/>
        <v>678.85548216644645</v>
      </c>
      <c r="O6854" s="43"/>
      <c r="P6854" s="43"/>
      <c r="X6854" s="37">
        <f t="shared" si="582"/>
        <v>6857</v>
      </c>
      <c r="Y6854" s="38">
        <f t="shared" si="580"/>
        <v>678.99400000000003</v>
      </c>
    </row>
    <row r="6855" spans="1:25" x14ac:dyDescent="0.2">
      <c r="A6855" s="37">
        <f t="shared" si="578"/>
        <v>6853</v>
      </c>
      <c r="B6855" s="38">
        <v>678.82600000000002</v>
      </c>
      <c r="H6855" s="37">
        <f t="shared" si="579"/>
        <v>6853</v>
      </c>
      <c r="I6855" s="42">
        <f t="shared" si="581"/>
        <v>678.89749009247021</v>
      </c>
      <c r="O6855" s="43"/>
      <c r="P6855" s="43"/>
      <c r="X6855" s="37">
        <f t="shared" si="582"/>
        <v>6858</v>
      </c>
      <c r="Y6855" s="38">
        <f t="shared" si="580"/>
        <v>679.03600000000006</v>
      </c>
    </row>
    <row r="6856" spans="1:25" x14ac:dyDescent="0.2">
      <c r="A6856" s="37">
        <f t="shared" si="578"/>
        <v>6854</v>
      </c>
      <c r="B6856" s="38">
        <v>678.86800000000005</v>
      </c>
      <c r="H6856" s="37">
        <f t="shared" si="579"/>
        <v>6854</v>
      </c>
      <c r="I6856" s="42">
        <f t="shared" si="581"/>
        <v>678.93949801849396</v>
      </c>
      <c r="O6856" s="43"/>
      <c r="P6856" s="43"/>
      <c r="X6856" s="37">
        <f t="shared" si="582"/>
        <v>6859</v>
      </c>
      <c r="Y6856" s="38">
        <f t="shared" si="580"/>
        <v>679.07799999999997</v>
      </c>
    </row>
    <row r="6857" spans="1:25" x14ac:dyDescent="0.2">
      <c r="A6857" s="37">
        <f t="shared" ref="A6857:A6920" si="583">A6856+1</f>
        <v>6855</v>
      </c>
      <c r="B6857" s="38">
        <v>678.91</v>
      </c>
      <c r="H6857" s="37">
        <f t="shared" ref="H6857:H6920" si="584">H6856+1</f>
        <v>6855</v>
      </c>
      <c r="I6857" s="42">
        <f t="shared" si="581"/>
        <v>678.98150594451772</v>
      </c>
      <c r="O6857" s="43"/>
      <c r="P6857" s="43"/>
      <c r="X6857" s="37">
        <f t="shared" si="582"/>
        <v>6860</v>
      </c>
      <c r="Y6857" s="38">
        <f t="shared" si="580"/>
        <v>679.12</v>
      </c>
    </row>
    <row r="6858" spans="1:25" x14ac:dyDescent="0.2">
      <c r="A6858" s="37">
        <f t="shared" si="583"/>
        <v>6856</v>
      </c>
      <c r="B6858" s="38">
        <v>678.952</v>
      </c>
      <c r="H6858" s="37">
        <f t="shared" si="584"/>
        <v>6856</v>
      </c>
      <c r="I6858" s="42">
        <f t="shared" si="581"/>
        <v>679.02351387054159</v>
      </c>
      <c r="O6858" s="43"/>
      <c r="P6858" s="43"/>
      <c r="X6858" s="37">
        <f t="shared" si="582"/>
        <v>6861</v>
      </c>
      <c r="Y6858" s="38">
        <f t="shared" si="580"/>
        <v>679.16200000000003</v>
      </c>
    </row>
    <row r="6859" spans="1:25" x14ac:dyDescent="0.2">
      <c r="A6859" s="37">
        <f t="shared" si="583"/>
        <v>6857</v>
      </c>
      <c r="B6859" s="38">
        <v>678.99400000000003</v>
      </c>
      <c r="H6859" s="37">
        <f t="shared" si="584"/>
        <v>6857</v>
      </c>
      <c r="I6859" s="42">
        <f t="shared" si="581"/>
        <v>679.06552179656535</v>
      </c>
      <c r="O6859" s="43"/>
      <c r="P6859" s="43"/>
      <c r="X6859" s="37">
        <f t="shared" si="582"/>
        <v>6862</v>
      </c>
      <c r="Y6859" s="38">
        <f t="shared" si="580"/>
        <v>679.20399999999995</v>
      </c>
    </row>
    <row r="6860" spans="1:25" x14ac:dyDescent="0.2">
      <c r="A6860" s="37">
        <f t="shared" si="583"/>
        <v>6858</v>
      </c>
      <c r="B6860" s="38">
        <v>679.03600000000006</v>
      </c>
      <c r="H6860" s="37">
        <f t="shared" si="584"/>
        <v>6858</v>
      </c>
      <c r="I6860" s="42">
        <f t="shared" si="581"/>
        <v>679.10752972258911</v>
      </c>
      <c r="O6860" s="43"/>
      <c r="P6860" s="43"/>
      <c r="X6860" s="37">
        <f t="shared" si="582"/>
        <v>6863</v>
      </c>
      <c r="Y6860" s="38">
        <f t="shared" si="580"/>
        <v>679.24599999999998</v>
      </c>
    </row>
    <row r="6861" spans="1:25" x14ac:dyDescent="0.2">
      <c r="A6861" s="37">
        <f t="shared" si="583"/>
        <v>6859</v>
      </c>
      <c r="B6861" s="38">
        <v>679.07799999999997</v>
      </c>
      <c r="H6861" s="37">
        <f t="shared" si="584"/>
        <v>6859</v>
      </c>
      <c r="I6861" s="42">
        <f t="shared" si="581"/>
        <v>679.14953764861286</v>
      </c>
      <c r="O6861" s="43"/>
      <c r="P6861" s="43"/>
      <c r="X6861" s="37">
        <f t="shared" si="582"/>
        <v>6864</v>
      </c>
      <c r="Y6861" s="38">
        <f t="shared" si="580"/>
        <v>679.28800000000001</v>
      </c>
    </row>
    <row r="6862" spans="1:25" x14ac:dyDescent="0.2">
      <c r="A6862" s="37">
        <f t="shared" si="583"/>
        <v>6860</v>
      </c>
      <c r="B6862" s="38">
        <v>679.12</v>
      </c>
      <c r="H6862" s="37">
        <f t="shared" si="584"/>
        <v>6860</v>
      </c>
      <c r="I6862" s="42">
        <f t="shared" si="581"/>
        <v>679.19154557463662</v>
      </c>
      <c r="O6862" s="43"/>
      <c r="P6862" s="43"/>
      <c r="X6862" s="37">
        <f t="shared" si="582"/>
        <v>6865</v>
      </c>
      <c r="Y6862" s="38">
        <f t="shared" si="580"/>
        <v>679.33</v>
      </c>
    </row>
    <row r="6863" spans="1:25" x14ac:dyDescent="0.2">
      <c r="A6863" s="37">
        <f t="shared" si="583"/>
        <v>6861</v>
      </c>
      <c r="B6863" s="38">
        <v>679.16200000000003</v>
      </c>
      <c r="H6863" s="37">
        <f t="shared" si="584"/>
        <v>6861</v>
      </c>
      <c r="I6863" s="42">
        <f t="shared" si="581"/>
        <v>679.23355350066038</v>
      </c>
      <c r="O6863" s="43"/>
      <c r="P6863" s="43"/>
      <c r="X6863" s="37">
        <f t="shared" si="582"/>
        <v>6866</v>
      </c>
      <c r="Y6863" s="38">
        <f t="shared" si="580"/>
        <v>679.37199999999996</v>
      </c>
    </row>
    <row r="6864" spans="1:25" x14ac:dyDescent="0.2">
      <c r="A6864" s="37">
        <f t="shared" si="583"/>
        <v>6862</v>
      </c>
      <c r="B6864" s="38">
        <v>679.20399999999995</v>
      </c>
      <c r="H6864" s="37">
        <f t="shared" si="584"/>
        <v>6862</v>
      </c>
      <c r="I6864" s="42">
        <f t="shared" si="581"/>
        <v>679.27556142668425</v>
      </c>
      <c r="O6864" s="43"/>
      <c r="P6864" s="43"/>
      <c r="X6864" s="37">
        <f t="shared" si="582"/>
        <v>6867</v>
      </c>
      <c r="Y6864" s="38">
        <f t="shared" si="580"/>
        <v>679.41399999999999</v>
      </c>
    </row>
    <row r="6865" spans="1:25" x14ac:dyDescent="0.2">
      <c r="A6865" s="37">
        <f t="shared" si="583"/>
        <v>6863</v>
      </c>
      <c r="B6865" s="38">
        <v>679.24599999999998</v>
      </c>
      <c r="H6865" s="37">
        <f t="shared" si="584"/>
        <v>6863</v>
      </c>
      <c r="I6865" s="42">
        <f t="shared" si="581"/>
        <v>679.31756935270801</v>
      </c>
      <c r="O6865" s="43"/>
      <c r="P6865" s="43"/>
      <c r="X6865" s="37">
        <f t="shared" si="582"/>
        <v>6868</v>
      </c>
      <c r="Y6865" s="38">
        <f t="shared" si="580"/>
        <v>679.45600000000002</v>
      </c>
    </row>
    <row r="6866" spans="1:25" x14ac:dyDescent="0.2">
      <c r="A6866" s="37">
        <f t="shared" si="583"/>
        <v>6864</v>
      </c>
      <c r="B6866" s="38">
        <v>679.28800000000001</v>
      </c>
      <c r="H6866" s="37">
        <f t="shared" si="584"/>
        <v>6864</v>
      </c>
      <c r="I6866" s="42">
        <f t="shared" si="581"/>
        <v>679.35957727873176</v>
      </c>
      <c r="O6866" s="43"/>
      <c r="P6866" s="43"/>
      <c r="X6866" s="37">
        <f t="shared" si="582"/>
        <v>6869</v>
      </c>
      <c r="Y6866" s="38">
        <f t="shared" si="580"/>
        <v>679.49800000000005</v>
      </c>
    </row>
    <row r="6867" spans="1:25" x14ac:dyDescent="0.2">
      <c r="A6867" s="37">
        <f t="shared" si="583"/>
        <v>6865</v>
      </c>
      <c r="B6867" s="38">
        <v>679.33</v>
      </c>
      <c r="H6867" s="37">
        <f t="shared" si="584"/>
        <v>6865</v>
      </c>
      <c r="I6867" s="42">
        <f t="shared" si="581"/>
        <v>679.40158520475552</v>
      </c>
      <c r="O6867" s="43"/>
      <c r="P6867" s="43"/>
      <c r="X6867" s="37">
        <f t="shared" si="582"/>
        <v>6870</v>
      </c>
      <c r="Y6867" s="38">
        <f t="shared" si="580"/>
        <v>679.54</v>
      </c>
    </row>
    <row r="6868" spans="1:25" x14ac:dyDescent="0.2">
      <c r="A6868" s="37">
        <f t="shared" si="583"/>
        <v>6866</v>
      </c>
      <c r="B6868" s="38">
        <v>679.37199999999996</v>
      </c>
      <c r="H6868" s="37">
        <f t="shared" si="584"/>
        <v>6866</v>
      </c>
      <c r="I6868" s="42">
        <f t="shared" si="581"/>
        <v>679.44359313077928</v>
      </c>
      <c r="O6868" s="43"/>
      <c r="P6868" s="43"/>
      <c r="X6868" s="37">
        <f t="shared" si="582"/>
        <v>6871</v>
      </c>
      <c r="Y6868" s="38">
        <f t="shared" si="580"/>
        <v>679.58199999999999</v>
      </c>
    </row>
    <row r="6869" spans="1:25" x14ac:dyDescent="0.2">
      <c r="A6869" s="37">
        <f t="shared" si="583"/>
        <v>6867</v>
      </c>
      <c r="B6869" s="38">
        <v>679.41399999999999</v>
      </c>
      <c r="H6869" s="37">
        <f t="shared" si="584"/>
        <v>6867</v>
      </c>
      <c r="I6869" s="42">
        <f t="shared" si="581"/>
        <v>679.48560105680303</v>
      </c>
      <c r="O6869" s="43"/>
      <c r="P6869" s="43"/>
      <c r="X6869" s="37">
        <f t="shared" si="582"/>
        <v>6872</v>
      </c>
      <c r="Y6869" s="38">
        <f t="shared" si="580"/>
        <v>679.62400000000002</v>
      </c>
    </row>
    <row r="6870" spans="1:25" x14ac:dyDescent="0.2">
      <c r="A6870" s="37">
        <f t="shared" si="583"/>
        <v>6868</v>
      </c>
      <c r="B6870" s="38">
        <v>679.45600000000002</v>
      </c>
      <c r="H6870" s="37">
        <f t="shared" si="584"/>
        <v>6868</v>
      </c>
      <c r="I6870" s="42">
        <f t="shared" si="581"/>
        <v>679.52760898282691</v>
      </c>
      <c r="O6870" s="43"/>
      <c r="P6870" s="43"/>
      <c r="X6870" s="37">
        <f t="shared" si="582"/>
        <v>6873</v>
      </c>
      <c r="Y6870" s="38">
        <f t="shared" si="580"/>
        <v>679.66599999999994</v>
      </c>
    </row>
    <row r="6871" spans="1:25" x14ac:dyDescent="0.2">
      <c r="A6871" s="37">
        <f t="shared" si="583"/>
        <v>6869</v>
      </c>
      <c r="B6871" s="38">
        <v>679.49800000000005</v>
      </c>
      <c r="H6871" s="37">
        <f t="shared" si="584"/>
        <v>6869</v>
      </c>
      <c r="I6871" s="42">
        <f t="shared" si="581"/>
        <v>679.56961690885066</v>
      </c>
      <c r="O6871" s="43"/>
      <c r="P6871" s="43"/>
      <c r="X6871" s="37">
        <f t="shared" si="582"/>
        <v>6874</v>
      </c>
      <c r="Y6871" s="38">
        <f t="shared" si="580"/>
        <v>679.70799999999997</v>
      </c>
    </row>
    <row r="6872" spans="1:25" x14ac:dyDescent="0.2">
      <c r="A6872" s="37">
        <f t="shared" si="583"/>
        <v>6870</v>
      </c>
      <c r="B6872" s="38">
        <v>679.54</v>
      </c>
      <c r="H6872" s="37">
        <f t="shared" si="584"/>
        <v>6870</v>
      </c>
      <c r="I6872" s="42">
        <f t="shared" si="581"/>
        <v>679.61162483487442</v>
      </c>
      <c r="O6872" s="43"/>
      <c r="P6872" s="43"/>
      <c r="X6872" s="37">
        <f t="shared" si="582"/>
        <v>6875</v>
      </c>
      <c r="Y6872" s="38">
        <f t="shared" si="580"/>
        <v>679.75</v>
      </c>
    </row>
    <row r="6873" spans="1:25" x14ac:dyDescent="0.2">
      <c r="A6873" s="37">
        <f t="shared" si="583"/>
        <v>6871</v>
      </c>
      <c r="B6873" s="38">
        <v>679.58199999999999</v>
      </c>
      <c r="H6873" s="37">
        <f t="shared" si="584"/>
        <v>6871</v>
      </c>
      <c r="I6873" s="42">
        <f t="shared" si="581"/>
        <v>679.65363276089818</v>
      </c>
      <c r="O6873" s="43"/>
      <c r="P6873" s="43"/>
      <c r="X6873" s="37">
        <f t="shared" si="582"/>
        <v>6876</v>
      </c>
      <c r="Y6873" s="38">
        <f t="shared" si="580"/>
        <v>679.79200000000003</v>
      </c>
    </row>
    <row r="6874" spans="1:25" x14ac:dyDescent="0.2">
      <c r="A6874" s="37">
        <f t="shared" si="583"/>
        <v>6872</v>
      </c>
      <c r="B6874" s="38">
        <v>679.62400000000002</v>
      </c>
      <c r="H6874" s="37">
        <f t="shared" si="584"/>
        <v>6872</v>
      </c>
      <c r="I6874" s="42">
        <f t="shared" si="581"/>
        <v>679.69564068692193</v>
      </c>
      <c r="O6874" s="43"/>
      <c r="P6874" s="43"/>
      <c r="X6874" s="37">
        <f t="shared" si="582"/>
        <v>6877</v>
      </c>
      <c r="Y6874" s="38">
        <f t="shared" si="580"/>
        <v>679.83400000000006</v>
      </c>
    </row>
    <row r="6875" spans="1:25" x14ac:dyDescent="0.2">
      <c r="A6875" s="37">
        <f t="shared" si="583"/>
        <v>6873</v>
      </c>
      <c r="B6875" s="38">
        <v>679.66599999999994</v>
      </c>
      <c r="H6875" s="37">
        <f t="shared" si="584"/>
        <v>6873</v>
      </c>
      <c r="I6875" s="42">
        <f t="shared" si="581"/>
        <v>679.7376486129458</v>
      </c>
      <c r="O6875" s="43"/>
      <c r="P6875" s="43"/>
      <c r="X6875" s="37">
        <f t="shared" si="582"/>
        <v>6878</v>
      </c>
      <c r="Y6875" s="38">
        <f t="shared" si="580"/>
        <v>679.87599999999998</v>
      </c>
    </row>
    <row r="6876" spans="1:25" x14ac:dyDescent="0.2">
      <c r="A6876" s="37">
        <f t="shared" si="583"/>
        <v>6874</v>
      </c>
      <c r="B6876" s="38">
        <v>679.70799999999997</v>
      </c>
      <c r="H6876" s="37">
        <f t="shared" si="584"/>
        <v>6874</v>
      </c>
      <c r="I6876" s="42">
        <f t="shared" si="581"/>
        <v>679.77965653896956</v>
      </c>
      <c r="O6876" s="43"/>
      <c r="P6876" s="43"/>
      <c r="X6876" s="37">
        <f t="shared" si="582"/>
        <v>6879</v>
      </c>
      <c r="Y6876" s="38">
        <f t="shared" si="580"/>
        <v>679.91800000000001</v>
      </c>
    </row>
    <row r="6877" spans="1:25" x14ac:dyDescent="0.2">
      <c r="A6877" s="37">
        <f t="shared" si="583"/>
        <v>6875</v>
      </c>
      <c r="B6877" s="38">
        <v>679.75</v>
      </c>
      <c r="H6877" s="37">
        <f t="shared" si="584"/>
        <v>6875</v>
      </c>
      <c r="I6877" s="42">
        <f t="shared" si="581"/>
        <v>679.82166446499332</v>
      </c>
      <c r="O6877" s="43"/>
      <c r="P6877" s="43"/>
      <c r="X6877" s="37">
        <f t="shared" si="582"/>
        <v>6880</v>
      </c>
      <c r="Y6877" s="38">
        <f t="shared" si="580"/>
        <v>679.96</v>
      </c>
    </row>
    <row r="6878" spans="1:25" x14ac:dyDescent="0.2">
      <c r="A6878" s="37">
        <f t="shared" si="583"/>
        <v>6876</v>
      </c>
      <c r="B6878" s="38">
        <v>679.79200000000003</v>
      </c>
      <c r="H6878" s="37">
        <f t="shared" si="584"/>
        <v>6876</v>
      </c>
      <c r="I6878" s="42">
        <f t="shared" si="581"/>
        <v>679.86367239101708</v>
      </c>
      <c r="O6878" s="43"/>
      <c r="P6878" s="43"/>
      <c r="X6878" s="37">
        <f t="shared" si="582"/>
        <v>6881</v>
      </c>
      <c r="Y6878" s="38">
        <f t="shared" si="580"/>
        <v>680.00199999999995</v>
      </c>
    </row>
    <row r="6879" spans="1:25" x14ac:dyDescent="0.2">
      <c r="A6879" s="37">
        <f t="shared" si="583"/>
        <v>6877</v>
      </c>
      <c r="B6879" s="38">
        <v>679.83400000000006</v>
      </c>
      <c r="H6879" s="37">
        <f t="shared" si="584"/>
        <v>6877</v>
      </c>
      <c r="I6879" s="42">
        <f t="shared" si="581"/>
        <v>679.90568031704083</v>
      </c>
      <c r="O6879" s="43"/>
      <c r="P6879" s="43"/>
      <c r="X6879" s="37">
        <f t="shared" si="582"/>
        <v>6882</v>
      </c>
      <c r="Y6879" s="38">
        <f t="shared" si="580"/>
        <v>680.04399999999998</v>
      </c>
    </row>
    <row r="6880" spans="1:25" x14ac:dyDescent="0.2">
      <c r="A6880" s="37">
        <f t="shared" si="583"/>
        <v>6878</v>
      </c>
      <c r="B6880" s="38">
        <v>679.87599999999998</v>
      </c>
      <c r="H6880" s="37">
        <f t="shared" si="584"/>
        <v>6878</v>
      </c>
      <c r="I6880" s="42">
        <f t="shared" si="581"/>
        <v>679.9476882430647</v>
      </c>
      <c r="O6880" s="43"/>
      <c r="P6880" s="43"/>
      <c r="X6880" s="37">
        <f t="shared" si="582"/>
        <v>6883</v>
      </c>
      <c r="Y6880" s="38">
        <f t="shared" si="580"/>
        <v>680.08600000000001</v>
      </c>
    </row>
    <row r="6881" spans="1:25" x14ac:dyDescent="0.2">
      <c r="A6881" s="37">
        <f t="shared" si="583"/>
        <v>6879</v>
      </c>
      <c r="B6881" s="38">
        <v>679.91800000000001</v>
      </c>
      <c r="H6881" s="37">
        <f t="shared" si="584"/>
        <v>6879</v>
      </c>
      <c r="I6881" s="42">
        <f t="shared" si="581"/>
        <v>679.98969616908846</v>
      </c>
      <c r="O6881" s="43"/>
      <c r="P6881" s="43"/>
      <c r="X6881" s="37">
        <f t="shared" si="582"/>
        <v>6884</v>
      </c>
      <c r="Y6881" s="38">
        <f t="shared" si="580"/>
        <v>680.12800000000004</v>
      </c>
    </row>
    <row r="6882" spans="1:25" x14ac:dyDescent="0.2">
      <c r="A6882" s="37">
        <f t="shared" si="583"/>
        <v>6880</v>
      </c>
      <c r="B6882" s="38">
        <v>679.96</v>
      </c>
      <c r="H6882" s="37">
        <f t="shared" si="584"/>
        <v>6880</v>
      </c>
      <c r="I6882" s="42">
        <f t="shared" si="581"/>
        <v>680.03170409511222</v>
      </c>
      <c r="O6882" s="43"/>
      <c r="P6882" s="43"/>
      <c r="X6882" s="37">
        <f t="shared" si="582"/>
        <v>6885</v>
      </c>
      <c r="Y6882" s="38">
        <f t="shared" si="580"/>
        <v>680.17</v>
      </c>
    </row>
    <row r="6883" spans="1:25" x14ac:dyDescent="0.2">
      <c r="A6883" s="37">
        <f t="shared" si="583"/>
        <v>6881</v>
      </c>
      <c r="B6883" s="38">
        <v>680.00199999999995</v>
      </c>
      <c r="H6883" s="37">
        <f t="shared" si="584"/>
        <v>6881</v>
      </c>
      <c r="I6883" s="42">
        <f t="shared" si="581"/>
        <v>680.07371202113598</v>
      </c>
      <c r="O6883" s="43"/>
      <c r="P6883" s="43"/>
      <c r="X6883" s="37">
        <f t="shared" si="582"/>
        <v>6886</v>
      </c>
      <c r="Y6883" s="38">
        <f t="shared" si="580"/>
        <v>680.21199999999999</v>
      </c>
    </row>
    <row r="6884" spans="1:25" x14ac:dyDescent="0.2">
      <c r="A6884" s="37">
        <f t="shared" si="583"/>
        <v>6882</v>
      </c>
      <c r="B6884" s="38">
        <v>680.04399999999998</v>
      </c>
      <c r="H6884" s="37">
        <f t="shared" si="584"/>
        <v>6882</v>
      </c>
      <c r="I6884" s="42">
        <f t="shared" si="581"/>
        <v>680.11571994715973</v>
      </c>
      <c r="O6884" s="43"/>
      <c r="P6884" s="43"/>
      <c r="X6884" s="37">
        <f t="shared" si="582"/>
        <v>6887</v>
      </c>
      <c r="Y6884" s="38">
        <f t="shared" si="580"/>
        <v>680.25400000000002</v>
      </c>
    </row>
    <row r="6885" spans="1:25" x14ac:dyDescent="0.2">
      <c r="A6885" s="37">
        <f t="shared" si="583"/>
        <v>6883</v>
      </c>
      <c r="B6885" s="38">
        <v>680.08600000000001</v>
      </c>
      <c r="H6885" s="37">
        <f t="shared" si="584"/>
        <v>6883</v>
      </c>
      <c r="I6885" s="42">
        <f t="shared" si="581"/>
        <v>680.1577278731836</v>
      </c>
      <c r="O6885" s="43"/>
      <c r="P6885" s="43"/>
      <c r="X6885" s="37">
        <f t="shared" si="582"/>
        <v>6888</v>
      </c>
      <c r="Y6885" s="38">
        <f t="shared" si="580"/>
        <v>680.29600000000005</v>
      </c>
    </row>
    <row r="6886" spans="1:25" x14ac:dyDescent="0.2">
      <c r="A6886" s="37">
        <f t="shared" si="583"/>
        <v>6884</v>
      </c>
      <c r="B6886" s="38">
        <v>680.12800000000004</v>
      </c>
      <c r="H6886" s="37">
        <f t="shared" si="584"/>
        <v>6884</v>
      </c>
      <c r="I6886" s="42">
        <f t="shared" si="581"/>
        <v>680.19973579920736</v>
      </c>
      <c r="O6886" s="43"/>
      <c r="P6886" s="43"/>
      <c r="X6886" s="37">
        <f t="shared" si="582"/>
        <v>6889</v>
      </c>
      <c r="Y6886" s="38">
        <f t="shared" si="580"/>
        <v>680.33799999999997</v>
      </c>
    </row>
    <row r="6887" spans="1:25" x14ac:dyDescent="0.2">
      <c r="A6887" s="37">
        <f t="shared" si="583"/>
        <v>6885</v>
      </c>
      <c r="B6887" s="38">
        <v>680.17</v>
      </c>
      <c r="H6887" s="37">
        <f t="shared" si="584"/>
        <v>6885</v>
      </c>
      <c r="I6887" s="42">
        <f t="shared" si="581"/>
        <v>680.24174372523112</v>
      </c>
      <c r="O6887" s="43"/>
      <c r="P6887" s="43"/>
      <c r="X6887" s="37">
        <f t="shared" si="582"/>
        <v>6890</v>
      </c>
      <c r="Y6887" s="38">
        <f t="shared" si="580"/>
        <v>680.38</v>
      </c>
    </row>
    <row r="6888" spans="1:25" x14ac:dyDescent="0.2">
      <c r="A6888" s="37">
        <f t="shared" si="583"/>
        <v>6886</v>
      </c>
      <c r="B6888" s="38">
        <v>680.21199999999999</v>
      </c>
      <c r="H6888" s="37">
        <f t="shared" si="584"/>
        <v>6886</v>
      </c>
      <c r="I6888" s="42">
        <f t="shared" si="581"/>
        <v>680.28375165125487</v>
      </c>
      <c r="O6888" s="43"/>
      <c r="P6888" s="43"/>
      <c r="X6888" s="37">
        <f t="shared" si="582"/>
        <v>6891</v>
      </c>
      <c r="Y6888" s="38">
        <f t="shared" si="580"/>
        <v>680.42200000000003</v>
      </c>
    </row>
    <row r="6889" spans="1:25" x14ac:dyDescent="0.2">
      <c r="A6889" s="37">
        <f t="shared" si="583"/>
        <v>6887</v>
      </c>
      <c r="B6889" s="38">
        <v>680.25400000000002</v>
      </c>
      <c r="H6889" s="37">
        <f t="shared" si="584"/>
        <v>6887</v>
      </c>
      <c r="I6889" s="42">
        <f t="shared" si="581"/>
        <v>680.32575957727863</v>
      </c>
      <c r="O6889" s="43"/>
      <c r="P6889" s="43"/>
      <c r="X6889" s="37">
        <f t="shared" si="582"/>
        <v>6892</v>
      </c>
      <c r="Y6889" s="38">
        <f t="shared" si="580"/>
        <v>680.46399999999994</v>
      </c>
    </row>
    <row r="6890" spans="1:25" x14ac:dyDescent="0.2">
      <c r="A6890" s="37">
        <f t="shared" si="583"/>
        <v>6888</v>
      </c>
      <c r="B6890" s="38">
        <v>680.29600000000005</v>
      </c>
      <c r="H6890" s="37">
        <f t="shared" si="584"/>
        <v>6888</v>
      </c>
      <c r="I6890" s="42">
        <f t="shared" si="581"/>
        <v>680.36776750330239</v>
      </c>
      <c r="O6890" s="43"/>
      <c r="P6890" s="43"/>
      <c r="X6890" s="37">
        <f t="shared" si="582"/>
        <v>6893</v>
      </c>
      <c r="Y6890" s="38">
        <f t="shared" si="580"/>
        <v>680.50599999999997</v>
      </c>
    </row>
    <row r="6891" spans="1:25" x14ac:dyDescent="0.2">
      <c r="A6891" s="37">
        <f t="shared" si="583"/>
        <v>6889</v>
      </c>
      <c r="B6891" s="38">
        <v>680.33799999999997</v>
      </c>
      <c r="H6891" s="37">
        <f t="shared" si="584"/>
        <v>6889</v>
      </c>
      <c r="I6891" s="42">
        <f t="shared" si="581"/>
        <v>680.40977542932626</v>
      </c>
      <c r="O6891" s="43"/>
      <c r="P6891" s="43"/>
      <c r="X6891" s="37">
        <f t="shared" si="582"/>
        <v>6894</v>
      </c>
      <c r="Y6891" s="38">
        <f t="shared" si="580"/>
        <v>680.548</v>
      </c>
    </row>
    <row r="6892" spans="1:25" x14ac:dyDescent="0.2">
      <c r="A6892" s="37">
        <f t="shared" si="583"/>
        <v>6890</v>
      </c>
      <c r="B6892" s="38">
        <v>680.38</v>
      </c>
      <c r="H6892" s="37">
        <f t="shared" si="584"/>
        <v>6890</v>
      </c>
      <c r="I6892" s="42">
        <f t="shared" si="581"/>
        <v>680.45178335535002</v>
      </c>
      <c r="O6892" s="43"/>
      <c r="P6892" s="43"/>
      <c r="X6892" s="37">
        <f t="shared" si="582"/>
        <v>6895</v>
      </c>
      <c r="Y6892" s="38">
        <f t="shared" si="580"/>
        <v>680.59</v>
      </c>
    </row>
    <row r="6893" spans="1:25" x14ac:dyDescent="0.2">
      <c r="A6893" s="37">
        <f t="shared" si="583"/>
        <v>6891</v>
      </c>
      <c r="B6893" s="38">
        <v>680.42200000000003</v>
      </c>
      <c r="H6893" s="37">
        <f t="shared" si="584"/>
        <v>6891</v>
      </c>
      <c r="I6893" s="42">
        <f t="shared" si="581"/>
        <v>680.49379128137377</v>
      </c>
      <c r="O6893" s="43"/>
      <c r="P6893" s="43"/>
      <c r="X6893" s="37">
        <f t="shared" si="582"/>
        <v>6896</v>
      </c>
      <c r="Y6893" s="38">
        <f t="shared" si="580"/>
        <v>680.63199999999995</v>
      </c>
    </row>
    <row r="6894" spans="1:25" x14ac:dyDescent="0.2">
      <c r="A6894" s="37">
        <f t="shared" si="583"/>
        <v>6892</v>
      </c>
      <c r="B6894" s="38">
        <v>680.46399999999994</v>
      </c>
      <c r="H6894" s="37">
        <f t="shared" si="584"/>
        <v>6892</v>
      </c>
      <c r="I6894" s="42">
        <f t="shared" si="581"/>
        <v>680.53579920739753</v>
      </c>
      <c r="O6894" s="43"/>
      <c r="P6894" s="43"/>
      <c r="X6894" s="37">
        <f t="shared" si="582"/>
        <v>6897</v>
      </c>
      <c r="Y6894" s="38">
        <f t="shared" ref="Y6894:Y6957" si="585">SUM(Y$5997+((Y$6997-Y$5997)*((X6894-X$5997)/(X$6997-X$5997))))</f>
        <v>680.67399999999998</v>
      </c>
    </row>
    <row r="6895" spans="1:25" x14ac:dyDescent="0.2">
      <c r="A6895" s="37">
        <f t="shared" si="583"/>
        <v>6893</v>
      </c>
      <c r="B6895" s="38">
        <v>680.50599999999997</v>
      </c>
      <c r="H6895" s="37">
        <f t="shared" si="584"/>
        <v>6893</v>
      </c>
      <c r="I6895" s="42">
        <f t="shared" si="581"/>
        <v>680.57780713342129</v>
      </c>
      <c r="O6895" s="43"/>
      <c r="P6895" s="43"/>
      <c r="X6895" s="37">
        <f t="shared" si="582"/>
        <v>6898</v>
      </c>
      <c r="Y6895" s="38">
        <f t="shared" si="585"/>
        <v>680.71600000000001</v>
      </c>
    </row>
    <row r="6896" spans="1:25" x14ac:dyDescent="0.2">
      <c r="A6896" s="37">
        <f t="shared" si="583"/>
        <v>6894</v>
      </c>
      <c r="B6896" s="38">
        <v>680.548</v>
      </c>
      <c r="H6896" s="37">
        <f t="shared" si="584"/>
        <v>6894</v>
      </c>
      <c r="I6896" s="42">
        <f t="shared" si="581"/>
        <v>680.61981505944505</v>
      </c>
      <c r="O6896" s="43"/>
      <c r="P6896" s="43"/>
      <c r="X6896" s="37">
        <f t="shared" si="582"/>
        <v>6899</v>
      </c>
      <c r="Y6896" s="38">
        <f t="shared" si="585"/>
        <v>680.75800000000004</v>
      </c>
    </row>
    <row r="6897" spans="1:25" x14ac:dyDescent="0.2">
      <c r="A6897" s="37">
        <f t="shared" si="583"/>
        <v>6895</v>
      </c>
      <c r="B6897" s="38">
        <v>680.59</v>
      </c>
      <c r="H6897" s="37">
        <f t="shared" si="584"/>
        <v>6895</v>
      </c>
      <c r="I6897" s="42">
        <f t="shared" si="581"/>
        <v>680.66182298546892</v>
      </c>
      <c r="O6897" s="43"/>
      <c r="P6897" s="43"/>
      <c r="X6897" s="37">
        <f t="shared" si="582"/>
        <v>6900</v>
      </c>
      <c r="Y6897" s="38">
        <f t="shared" si="585"/>
        <v>680.8</v>
      </c>
    </row>
    <row r="6898" spans="1:25" x14ac:dyDescent="0.2">
      <c r="A6898" s="37">
        <f t="shared" si="583"/>
        <v>6896</v>
      </c>
      <c r="B6898" s="38">
        <v>680.63199999999995</v>
      </c>
      <c r="H6898" s="37">
        <f t="shared" si="584"/>
        <v>6896</v>
      </c>
      <c r="I6898" s="42">
        <f t="shared" si="581"/>
        <v>680.70383091149267</v>
      </c>
      <c r="O6898" s="43"/>
      <c r="P6898" s="43"/>
      <c r="X6898" s="37">
        <f t="shared" si="582"/>
        <v>6901</v>
      </c>
      <c r="Y6898" s="38">
        <f t="shared" si="585"/>
        <v>680.84199999999998</v>
      </c>
    </row>
    <row r="6899" spans="1:25" x14ac:dyDescent="0.2">
      <c r="A6899" s="37">
        <f t="shared" si="583"/>
        <v>6897</v>
      </c>
      <c r="B6899" s="38">
        <v>680.67399999999998</v>
      </c>
      <c r="H6899" s="37">
        <f t="shared" si="584"/>
        <v>6897</v>
      </c>
      <c r="I6899" s="42">
        <f t="shared" si="581"/>
        <v>680.74583883751643</v>
      </c>
      <c r="O6899" s="43"/>
      <c r="P6899" s="43"/>
      <c r="X6899" s="37">
        <f t="shared" si="582"/>
        <v>6902</v>
      </c>
      <c r="Y6899" s="38">
        <f t="shared" si="585"/>
        <v>680.88400000000001</v>
      </c>
    </row>
    <row r="6900" spans="1:25" x14ac:dyDescent="0.2">
      <c r="A6900" s="37">
        <f t="shared" si="583"/>
        <v>6898</v>
      </c>
      <c r="B6900" s="38">
        <v>680.71600000000001</v>
      </c>
      <c r="H6900" s="37">
        <f t="shared" si="584"/>
        <v>6898</v>
      </c>
      <c r="I6900" s="42">
        <f t="shared" ref="I6900:I6963" si="586">SUM($F$50+(($F$51-$F$50)*((H6900-$E$50)/($E$51-$E$50))))</f>
        <v>680.78784676354019</v>
      </c>
      <c r="O6900" s="43"/>
      <c r="P6900" s="43"/>
      <c r="X6900" s="37">
        <f t="shared" si="582"/>
        <v>6903</v>
      </c>
      <c r="Y6900" s="38">
        <f t="shared" si="585"/>
        <v>680.92600000000004</v>
      </c>
    </row>
    <row r="6901" spans="1:25" x14ac:dyDescent="0.2">
      <c r="A6901" s="37">
        <f t="shared" si="583"/>
        <v>6899</v>
      </c>
      <c r="B6901" s="38">
        <v>680.75800000000004</v>
      </c>
      <c r="H6901" s="37">
        <f t="shared" si="584"/>
        <v>6899</v>
      </c>
      <c r="I6901" s="42">
        <f t="shared" si="586"/>
        <v>680.82985468956394</v>
      </c>
      <c r="O6901" s="43"/>
      <c r="P6901" s="43"/>
      <c r="X6901" s="37">
        <f t="shared" si="582"/>
        <v>6904</v>
      </c>
      <c r="Y6901" s="38">
        <f t="shared" si="585"/>
        <v>680.96799999999996</v>
      </c>
    </row>
    <row r="6902" spans="1:25" x14ac:dyDescent="0.2">
      <c r="A6902" s="37">
        <f t="shared" si="583"/>
        <v>6900</v>
      </c>
      <c r="B6902" s="38">
        <v>680.8</v>
      </c>
      <c r="H6902" s="37">
        <f t="shared" si="584"/>
        <v>6900</v>
      </c>
      <c r="I6902" s="42">
        <f t="shared" si="586"/>
        <v>680.87186261558782</v>
      </c>
      <c r="O6902" s="43"/>
      <c r="P6902" s="43"/>
      <c r="X6902" s="37">
        <f t="shared" si="582"/>
        <v>6905</v>
      </c>
      <c r="Y6902" s="38">
        <f t="shared" si="585"/>
        <v>681.01</v>
      </c>
    </row>
    <row r="6903" spans="1:25" x14ac:dyDescent="0.2">
      <c r="A6903" s="37">
        <f t="shared" si="583"/>
        <v>6901</v>
      </c>
      <c r="B6903" s="38">
        <v>680.84199999999998</v>
      </c>
      <c r="H6903" s="37">
        <f t="shared" si="584"/>
        <v>6901</v>
      </c>
      <c r="I6903" s="42">
        <f t="shared" si="586"/>
        <v>680.91387054161157</v>
      </c>
      <c r="O6903" s="43"/>
      <c r="P6903" s="43"/>
      <c r="X6903" s="37">
        <f t="shared" si="582"/>
        <v>6906</v>
      </c>
      <c r="Y6903" s="38">
        <f t="shared" si="585"/>
        <v>681.05200000000002</v>
      </c>
    </row>
    <row r="6904" spans="1:25" x14ac:dyDescent="0.2">
      <c r="A6904" s="37">
        <f t="shared" si="583"/>
        <v>6902</v>
      </c>
      <c r="B6904" s="38">
        <v>680.88400000000001</v>
      </c>
      <c r="H6904" s="37">
        <f t="shared" si="584"/>
        <v>6902</v>
      </c>
      <c r="I6904" s="42">
        <f t="shared" si="586"/>
        <v>680.95587846763533</v>
      </c>
      <c r="O6904" s="43"/>
      <c r="P6904" s="43"/>
      <c r="X6904" s="37">
        <f t="shared" si="582"/>
        <v>6907</v>
      </c>
      <c r="Y6904" s="38">
        <f t="shared" si="585"/>
        <v>681.09400000000005</v>
      </c>
    </row>
    <row r="6905" spans="1:25" x14ac:dyDescent="0.2">
      <c r="A6905" s="37">
        <f t="shared" si="583"/>
        <v>6903</v>
      </c>
      <c r="B6905" s="38">
        <v>680.92600000000004</v>
      </c>
      <c r="H6905" s="37">
        <f t="shared" si="584"/>
        <v>6903</v>
      </c>
      <c r="I6905" s="42">
        <f t="shared" si="586"/>
        <v>680.99788639365909</v>
      </c>
      <c r="O6905" s="43"/>
      <c r="P6905" s="43"/>
      <c r="X6905" s="37">
        <f t="shared" si="582"/>
        <v>6908</v>
      </c>
      <c r="Y6905" s="38">
        <f t="shared" si="585"/>
        <v>681.13599999999997</v>
      </c>
    </row>
    <row r="6906" spans="1:25" x14ac:dyDescent="0.2">
      <c r="A6906" s="37">
        <f t="shared" si="583"/>
        <v>6904</v>
      </c>
      <c r="B6906" s="38">
        <v>680.96799999999996</v>
      </c>
      <c r="H6906" s="37">
        <f t="shared" si="584"/>
        <v>6904</v>
      </c>
      <c r="I6906" s="42">
        <f t="shared" si="586"/>
        <v>681.03989431968284</v>
      </c>
      <c r="O6906" s="43"/>
      <c r="P6906" s="43"/>
      <c r="X6906" s="37">
        <f t="shared" si="582"/>
        <v>6909</v>
      </c>
      <c r="Y6906" s="38">
        <f t="shared" si="585"/>
        <v>681.178</v>
      </c>
    </row>
    <row r="6907" spans="1:25" x14ac:dyDescent="0.2">
      <c r="A6907" s="37">
        <f t="shared" si="583"/>
        <v>6905</v>
      </c>
      <c r="B6907" s="38">
        <v>681.01</v>
      </c>
      <c r="H6907" s="37">
        <f t="shared" si="584"/>
        <v>6905</v>
      </c>
      <c r="I6907" s="42">
        <f t="shared" si="586"/>
        <v>681.08190224570671</v>
      </c>
      <c r="O6907" s="43"/>
      <c r="P6907" s="43"/>
      <c r="X6907" s="37">
        <f t="shared" si="582"/>
        <v>6910</v>
      </c>
      <c r="Y6907" s="38">
        <f t="shared" si="585"/>
        <v>681.22</v>
      </c>
    </row>
    <row r="6908" spans="1:25" x14ac:dyDescent="0.2">
      <c r="A6908" s="37">
        <f t="shared" si="583"/>
        <v>6906</v>
      </c>
      <c r="B6908" s="38">
        <v>681.05200000000002</v>
      </c>
      <c r="H6908" s="37">
        <f t="shared" si="584"/>
        <v>6906</v>
      </c>
      <c r="I6908" s="42">
        <f t="shared" si="586"/>
        <v>681.12391017173047</v>
      </c>
      <c r="O6908" s="43"/>
      <c r="P6908" s="43"/>
      <c r="X6908" s="37">
        <f t="shared" si="582"/>
        <v>6911</v>
      </c>
      <c r="Y6908" s="38">
        <f t="shared" si="585"/>
        <v>681.26199999999994</v>
      </c>
    </row>
    <row r="6909" spans="1:25" x14ac:dyDescent="0.2">
      <c r="A6909" s="37">
        <f t="shared" si="583"/>
        <v>6907</v>
      </c>
      <c r="B6909" s="38">
        <v>681.09400000000005</v>
      </c>
      <c r="H6909" s="37">
        <f t="shared" si="584"/>
        <v>6907</v>
      </c>
      <c r="I6909" s="42">
        <f t="shared" si="586"/>
        <v>681.16591809775423</v>
      </c>
      <c r="O6909" s="43"/>
      <c r="P6909" s="43"/>
      <c r="X6909" s="37">
        <f t="shared" si="582"/>
        <v>6912</v>
      </c>
      <c r="Y6909" s="38">
        <f t="shared" si="585"/>
        <v>681.30399999999997</v>
      </c>
    </row>
    <row r="6910" spans="1:25" x14ac:dyDescent="0.2">
      <c r="A6910" s="37">
        <f t="shared" si="583"/>
        <v>6908</v>
      </c>
      <c r="B6910" s="38">
        <v>681.13599999999997</v>
      </c>
      <c r="H6910" s="37">
        <f t="shared" si="584"/>
        <v>6908</v>
      </c>
      <c r="I6910" s="42">
        <f t="shared" si="586"/>
        <v>681.20792602377799</v>
      </c>
      <c r="O6910" s="43"/>
      <c r="P6910" s="43"/>
      <c r="X6910" s="37">
        <f t="shared" si="582"/>
        <v>6913</v>
      </c>
      <c r="Y6910" s="38">
        <f t="shared" si="585"/>
        <v>681.346</v>
      </c>
    </row>
    <row r="6911" spans="1:25" x14ac:dyDescent="0.2">
      <c r="A6911" s="37">
        <f t="shared" si="583"/>
        <v>6909</v>
      </c>
      <c r="B6911" s="38">
        <v>681.178</v>
      </c>
      <c r="H6911" s="37">
        <f t="shared" si="584"/>
        <v>6909</v>
      </c>
      <c r="I6911" s="42">
        <f t="shared" si="586"/>
        <v>681.24993394980174</v>
      </c>
      <c r="O6911" s="43"/>
      <c r="P6911" s="43"/>
      <c r="X6911" s="37">
        <f t="shared" si="582"/>
        <v>6914</v>
      </c>
      <c r="Y6911" s="38">
        <f t="shared" si="585"/>
        <v>681.38800000000003</v>
      </c>
    </row>
    <row r="6912" spans="1:25" x14ac:dyDescent="0.2">
      <c r="A6912" s="37">
        <f t="shared" si="583"/>
        <v>6910</v>
      </c>
      <c r="B6912" s="38">
        <v>681.22</v>
      </c>
      <c r="H6912" s="37">
        <f t="shared" si="584"/>
        <v>6910</v>
      </c>
      <c r="I6912" s="42">
        <f t="shared" si="586"/>
        <v>681.2919418758255</v>
      </c>
      <c r="O6912" s="43"/>
      <c r="P6912" s="43"/>
      <c r="X6912" s="37">
        <f t="shared" si="582"/>
        <v>6915</v>
      </c>
      <c r="Y6912" s="38">
        <f t="shared" si="585"/>
        <v>681.43</v>
      </c>
    </row>
    <row r="6913" spans="1:25" x14ac:dyDescent="0.2">
      <c r="A6913" s="37">
        <f t="shared" si="583"/>
        <v>6911</v>
      </c>
      <c r="B6913" s="38">
        <v>681.26199999999994</v>
      </c>
      <c r="H6913" s="37">
        <f t="shared" si="584"/>
        <v>6911</v>
      </c>
      <c r="I6913" s="42">
        <f t="shared" si="586"/>
        <v>681.33394980184937</v>
      </c>
      <c r="O6913" s="43"/>
      <c r="P6913" s="43"/>
      <c r="X6913" s="37">
        <f t="shared" si="582"/>
        <v>6916</v>
      </c>
      <c r="Y6913" s="38">
        <f t="shared" si="585"/>
        <v>681.47199999999998</v>
      </c>
    </row>
    <row r="6914" spans="1:25" x14ac:dyDescent="0.2">
      <c r="A6914" s="37">
        <f t="shared" si="583"/>
        <v>6912</v>
      </c>
      <c r="B6914" s="38">
        <v>681.30399999999997</v>
      </c>
      <c r="H6914" s="37">
        <f t="shared" si="584"/>
        <v>6912</v>
      </c>
      <c r="I6914" s="42">
        <f t="shared" si="586"/>
        <v>681.37595772787313</v>
      </c>
      <c r="O6914" s="43"/>
      <c r="P6914" s="43"/>
      <c r="X6914" s="37">
        <f t="shared" si="582"/>
        <v>6917</v>
      </c>
      <c r="Y6914" s="38">
        <f t="shared" si="585"/>
        <v>681.51400000000001</v>
      </c>
    </row>
    <row r="6915" spans="1:25" x14ac:dyDescent="0.2">
      <c r="A6915" s="37">
        <f t="shared" si="583"/>
        <v>6913</v>
      </c>
      <c r="B6915" s="38">
        <v>681.346</v>
      </c>
      <c r="H6915" s="37">
        <f t="shared" si="584"/>
        <v>6913</v>
      </c>
      <c r="I6915" s="42">
        <f t="shared" si="586"/>
        <v>681.41796565389689</v>
      </c>
      <c r="O6915" s="43"/>
      <c r="P6915" s="43"/>
      <c r="X6915" s="37">
        <f t="shared" si="582"/>
        <v>6918</v>
      </c>
      <c r="Y6915" s="38">
        <f t="shared" si="585"/>
        <v>681.55600000000004</v>
      </c>
    </row>
    <row r="6916" spans="1:25" x14ac:dyDescent="0.2">
      <c r="A6916" s="37">
        <f t="shared" si="583"/>
        <v>6914</v>
      </c>
      <c r="B6916" s="38">
        <v>681.38800000000003</v>
      </c>
      <c r="H6916" s="37">
        <f t="shared" si="584"/>
        <v>6914</v>
      </c>
      <c r="I6916" s="42">
        <f t="shared" si="586"/>
        <v>681.45997357992064</v>
      </c>
      <c r="O6916" s="43"/>
      <c r="P6916" s="43"/>
      <c r="X6916" s="37">
        <f t="shared" ref="X6916:X6979" si="587">X6915+1</f>
        <v>6919</v>
      </c>
      <c r="Y6916" s="38">
        <f t="shared" si="585"/>
        <v>681.59799999999996</v>
      </c>
    </row>
    <row r="6917" spans="1:25" x14ac:dyDescent="0.2">
      <c r="A6917" s="37">
        <f t="shared" si="583"/>
        <v>6915</v>
      </c>
      <c r="B6917" s="38">
        <v>681.43</v>
      </c>
      <c r="H6917" s="37">
        <f t="shared" si="584"/>
        <v>6915</v>
      </c>
      <c r="I6917" s="42">
        <f t="shared" si="586"/>
        <v>681.5019815059444</v>
      </c>
      <c r="O6917" s="43"/>
      <c r="P6917" s="43"/>
      <c r="X6917" s="37">
        <f t="shared" si="587"/>
        <v>6920</v>
      </c>
      <c r="Y6917" s="38">
        <f t="shared" si="585"/>
        <v>681.64</v>
      </c>
    </row>
    <row r="6918" spans="1:25" x14ac:dyDescent="0.2">
      <c r="A6918" s="37">
        <f t="shared" si="583"/>
        <v>6916</v>
      </c>
      <c r="B6918" s="38">
        <v>681.47199999999998</v>
      </c>
      <c r="H6918" s="37">
        <f t="shared" si="584"/>
        <v>6916</v>
      </c>
      <c r="I6918" s="42">
        <f t="shared" si="586"/>
        <v>681.54398943196827</v>
      </c>
      <c r="O6918" s="43"/>
      <c r="P6918" s="43"/>
      <c r="X6918" s="37">
        <f t="shared" si="587"/>
        <v>6921</v>
      </c>
      <c r="Y6918" s="38">
        <f t="shared" si="585"/>
        <v>681.68200000000002</v>
      </c>
    </row>
    <row r="6919" spans="1:25" x14ac:dyDescent="0.2">
      <c r="A6919" s="37">
        <f t="shared" si="583"/>
        <v>6917</v>
      </c>
      <c r="B6919" s="38">
        <v>681.51400000000001</v>
      </c>
      <c r="H6919" s="37">
        <f t="shared" si="584"/>
        <v>6917</v>
      </c>
      <c r="I6919" s="42">
        <f t="shared" si="586"/>
        <v>681.58599735799203</v>
      </c>
      <c r="O6919" s="43"/>
      <c r="P6919" s="43"/>
      <c r="X6919" s="37">
        <f t="shared" si="587"/>
        <v>6922</v>
      </c>
      <c r="Y6919" s="38">
        <f t="shared" si="585"/>
        <v>681.72400000000005</v>
      </c>
    </row>
    <row r="6920" spans="1:25" x14ac:dyDescent="0.2">
      <c r="A6920" s="37">
        <f t="shared" si="583"/>
        <v>6918</v>
      </c>
      <c r="B6920" s="38">
        <v>681.55600000000004</v>
      </c>
      <c r="H6920" s="37">
        <f t="shared" si="584"/>
        <v>6918</v>
      </c>
      <c r="I6920" s="42">
        <f t="shared" si="586"/>
        <v>681.62800528401579</v>
      </c>
      <c r="O6920" s="43"/>
      <c r="P6920" s="43"/>
      <c r="X6920" s="37">
        <f t="shared" si="587"/>
        <v>6923</v>
      </c>
      <c r="Y6920" s="38">
        <f t="shared" si="585"/>
        <v>681.76599999999996</v>
      </c>
    </row>
    <row r="6921" spans="1:25" x14ac:dyDescent="0.2">
      <c r="A6921" s="37">
        <f t="shared" ref="A6921:A6984" si="588">A6920+1</f>
        <v>6919</v>
      </c>
      <c r="B6921" s="38">
        <v>681.59799999999996</v>
      </c>
      <c r="H6921" s="37">
        <f t="shared" ref="H6921:H6984" si="589">H6920+1</f>
        <v>6919</v>
      </c>
      <c r="I6921" s="42">
        <f t="shared" si="586"/>
        <v>681.67001321003954</v>
      </c>
      <c r="O6921" s="43"/>
      <c r="P6921" s="43"/>
      <c r="X6921" s="37">
        <f t="shared" si="587"/>
        <v>6924</v>
      </c>
      <c r="Y6921" s="38">
        <f t="shared" si="585"/>
        <v>681.80799999999999</v>
      </c>
    </row>
    <row r="6922" spans="1:25" x14ac:dyDescent="0.2">
      <c r="A6922" s="37">
        <f t="shared" si="588"/>
        <v>6920</v>
      </c>
      <c r="B6922" s="38">
        <v>681.64</v>
      </c>
      <c r="H6922" s="37">
        <f t="shared" si="589"/>
        <v>6920</v>
      </c>
      <c r="I6922" s="42">
        <f t="shared" si="586"/>
        <v>681.7120211360633</v>
      </c>
      <c r="O6922" s="43"/>
      <c r="P6922" s="43"/>
      <c r="X6922" s="37">
        <f t="shared" si="587"/>
        <v>6925</v>
      </c>
      <c r="Y6922" s="38">
        <f t="shared" si="585"/>
        <v>681.85</v>
      </c>
    </row>
    <row r="6923" spans="1:25" x14ac:dyDescent="0.2">
      <c r="A6923" s="37">
        <f t="shared" si="588"/>
        <v>6921</v>
      </c>
      <c r="B6923" s="38">
        <v>681.68200000000002</v>
      </c>
      <c r="H6923" s="37">
        <f t="shared" si="589"/>
        <v>6921</v>
      </c>
      <c r="I6923" s="42">
        <f t="shared" si="586"/>
        <v>681.75402906208706</v>
      </c>
      <c r="O6923" s="43"/>
      <c r="P6923" s="43"/>
      <c r="X6923" s="37">
        <f t="shared" si="587"/>
        <v>6926</v>
      </c>
      <c r="Y6923" s="38">
        <f t="shared" si="585"/>
        <v>681.89200000000005</v>
      </c>
    </row>
    <row r="6924" spans="1:25" x14ac:dyDescent="0.2">
      <c r="A6924" s="37">
        <f t="shared" si="588"/>
        <v>6922</v>
      </c>
      <c r="B6924" s="38">
        <v>681.72400000000005</v>
      </c>
      <c r="H6924" s="37">
        <f t="shared" si="589"/>
        <v>6922</v>
      </c>
      <c r="I6924" s="42">
        <f t="shared" si="586"/>
        <v>681.79603698811093</v>
      </c>
      <c r="O6924" s="43"/>
      <c r="P6924" s="43"/>
      <c r="X6924" s="37">
        <f t="shared" si="587"/>
        <v>6927</v>
      </c>
      <c r="Y6924" s="38">
        <f t="shared" si="585"/>
        <v>681.93399999999997</v>
      </c>
    </row>
    <row r="6925" spans="1:25" x14ac:dyDescent="0.2">
      <c r="A6925" s="37">
        <f t="shared" si="588"/>
        <v>6923</v>
      </c>
      <c r="B6925" s="38">
        <v>681.76599999999996</v>
      </c>
      <c r="H6925" s="37">
        <f t="shared" si="589"/>
        <v>6923</v>
      </c>
      <c r="I6925" s="42">
        <f t="shared" si="586"/>
        <v>681.83804491413468</v>
      </c>
      <c r="O6925" s="43"/>
      <c r="P6925" s="43"/>
      <c r="X6925" s="37">
        <f t="shared" si="587"/>
        <v>6928</v>
      </c>
      <c r="Y6925" s="38">
        <f t="shared" si="585"/>
        <v>681.976</v>
      </c>
    </row>
    <row r="6926" spans="1:25" x14ac:dyDescent="0.2">
      <c r="A6926" s="37">
        <f t="shared" si="588"/>
        <v>6924</v>
      </c>
      <c r="B6926" s="38">
        <v>681.80799999999999</v>
      </c>
      <c r="H6926" s="37">
        <f t="shared" si="589"/>
        <v>6924</v>
      </c>
      <c r="I6926" s="42">
        <f t="shared" si="586"/>
        <v>681.88005284015844</v>
      </c>
      <c r="O6926" s="43"/>
      <c r="P6926" s="43"/>
      <c r="X6926" s="37">
        <f t="shared" si="587"/>
        <v>6929</v>
      </c>
      <c r="Y6926" s="38">
        <f t="shared" si="585"/>
        <v>682.01800000000003</v>
      </c>
    </row>
    <row r="6927" spans="1:25" x14ac:dyDescent="0.2">
      <c r="A6927" s="37">
        <f t="shared" si="588"/>
        <v>6925</v>
      </c>
      <c r="B6927" s="38">
        <v>681.85</v>
      </c>
      <c r="H6927" s="37">
        <f t="shared" si="589"/>
        <v>6925</v>
      </c>
      <c r="I6927" s="42">
        <f t="shared" si="586"/>
        <v>681.9220607661822</v>
      </c>
      <c r="O6927" s="43"/>
      <c r="P6927" s="43"/>
      <c r="X6927" s="37">
        <f t="shared" si="587"/>
        <v>6930</v>
      </c>
      <c r="Y6927" s="38">
        <f t="shared" si="585"/>
        <v>682.06</v>
      </c>
    </row>
    <row r="6928" spans="1:25" x14ac:dyDescent="0.2">
      <c r="A6928" s="37">
        <f t="shared" si="588"/>
        <v>6926</v>
      </c>
      <c r="B6928" s="38">
        <v>681.89200000000005</v>
      </c>
      <c r="H6928" s="37">
        <f t="shared" si="589"/>
        <v>6926</v>
      </c>
      <c r="I6928" s="42">
        <f t="shared" si="586"/>
        <v>681.96406869220596</v>
      </c>
      <c r="O6928" s="43"/>
      <c r="P6928" s="43"/>
      <c r="X6928" s="37">
        <f t="shared" si="587"/>
        <v>6931</v>
      </c>
      <c r="Y6928" s="38">
        <f t="shared" si="585"/>
        <v>682.10199999999998</v>
      </c>
    </row>
    <row r="6929" spans="1:25" x14ac:dyDescent="0.2">
      <c r="A6929" s="37">
        <f t="shared" si="588"/>
        <v>6927</v>
      </c>
      <c r="B6929" s="38">
        <v>681.93399999999997</v>
      </c>
      <c r="H6929" s="37">
        <f t="shared" si="589"/>
        <v>6927</v>
      </c>
      <c r="I6929" s="42">
        <f t="shared" si="586"/>
        <v>682.00607661822983</v>
      </c>
      <c r="O6929" s="43"/>
      <c r="P6929" s="43"/>
      <c r="X6929" s="37">
        <f t="shared" si="587"/>
        <v>6932</v>
      </c>
      <c r="Y6929" s="38">
        <f t="shared" si="585"/>
        <v>682.14400000000001</v>
      </c>
    </row>
    <row r="6930" spans="1:25" x14ac:dyDescent="0.2">
      <c r="A6930" s="37">
        <f t="shared" si="588"/>
        <v>6928</v>
      </c>
      <c r="B6930" s="38">
        <v>681.976</v>
      </c>
      <c r="H6930" s="37">
        <f t="shared" si="589"/>
        <v>6928</v>
      </c>
      <c r="I6930" s="42">
        <f t="shared" si="586"/>
        <v>682.04808454425358</v>
      </c>
      <c r="O6930" s="43"/>
      <c r="P6930" s="43"/>
      <c r="X6930" s="37">
        <f t="shared" si="587"/>
        <v>6933</v>
      </c>
      <c r="Y6930" s="38">
        <f t="shared" si="585"/>
        <v>682.18600000000004</v>
      </c>
    </row>
    <row r="6931" spans="1:25" x14ac:dyDescent="0.2">
      <c r="A6931" s="37">
        <f t="shared" si="588"/>
        <v>6929</v>
      </c>
      <c r="B6931" s="38">
        <v>682.01800000000003</v>
      </c>
      <c r="H6931" s="37">
        <f t="shared" si="589"/>
        <v>6929</v>
      </c>
      <c r="I6931" s="42">
        <f t="shared" si="586"/>
        <v>682.09009247027734</v>
      </c>
      <c r="O6931" s="43"/>
      <c r="P6931" s="43"/>
      <c r="X6931" s="37">
        <f t="shared" si="587"/>
        <v>6934</v>
      </c>
      <c r="Y6931" s="38">
        <f t="shared" si="585"/>
        <v>682.22799999999995</v>
      </c>
    </row>
    <row r="6932" spans="1:25" x14ac:dyDescent="0.2">
      <c r="A6932" s="37">
        <f t="shared" si="588"/>
        <v>6930</v>
      </c>
      <c r="B6932" s="38">
        <v>682.06</v>
      </c>
      <c r="H6932" s="37">
        <f t="shared" si="589"/>
        <v>6930</v>
      </c>
      <c r="I6932" s="42">
        <f t="shared" si="586"/>
        <v>682.1321003963011</v>
      </c>
      <c r="O6932" s="43"/>
      <c r="P6932" s="43"/>
      <c r="X6932" s="37">
        <f t="shared" si="587"/>
        <v>6935</v>
      </c>
      <c r="Y6932" s="38">
        <f t="shared" si="585"/>
        <v>682.27</v>
      </c>
    </row>
    <row r="6933" spans="1:25" x14ac:dyDescent="0.2">
      <c r="A6933" s="37">
        <f t="shared" si="588"/>
        <v>6931</v>
      </c>
      <c r="B6933" s="38">
        <v>682.10199999999998</v>
      </c>
      <c r="H6933" s="37">
        <f t="shared" si="589"/>
        <v>6931</v>
      </c>
      <c r="I6933" s="42">
        <f t="shared" si="586"/>
        <v>682.17410832232486</v>
      </c>
      <c r="O6933" s="43"/>
      <c r="P6933" s="43"/>
      <c r="X6933" s="37">
        <f t="shared" si="587"/>
        <v>6936</v>
      </c>
      <c r="Y6933" s="38">
        <f t="shared" si="585"/>
        <v>682.31200000000001</v>
      </c>
    </row>
    <row r="6934" spans="1:25" x14ac:dyDescent="0.2">
      <c r="A6934" s="37">
        <f t="shared" si="588"/>
        <v>6932</v>
      </c>
      <c r="B6934" s="38">
        <v>682.14400000000001</v>
      </c>
      <c r="H6934" s="37">
        <f t="shared" si="589"/>
        <v>6932</v>
      </c>
      <c r="I6934" s="42">
        <f t="shared" si="586"/>
        <v>682.21611624834873</v>
      </c>
      <c r="O6934" s="43"/>
      <c r="P6934" s="43"/>
      <c r="X6934" s="37">
        <f t="shared" si="587"/>
        <v>6937</v>
      </c>
      <c r="Y6934" s="38">
        <f t="shared" si="585"/>
        <v>682.35400000000004</v>
      </c>
    </row>
    <row r="6935" spans="1:25" x14ac:dyDescent="0.2">
      <c r="A6935" s="37">
        <f t="shared" si="588"/>
        <v>6933</v>
      </c>
      <c r="B6935" s="38">
        <v>682.18600000000004</v>
      </c>
      <c r="H6935" s="37">
        <f t="shared" si="589"/>
        <v>6933</v>
      </c>
      <c r="I6935" s="42">
        <f t="shared" si="586"/>
        <v>682.25812417437248</v>
      </c>
      <c r="O6935" s="43"/>
      <c r="P6935" s="43"/>
      <c r="X6935" s="37">
        <f t="shared" si="587"/>
        <v>6938</v>
      </c>
      <c r="Y6935" s="38">
        <f t="shared" si="585"/>
        <v>682.39599999999996</v>
      </c>
    </row>
    <row r="6936" spans="1:25" x14ac:dyDescent="0.2">
      <c r="A6936" s="37">
        <f t="shared" si="588"/>
        <v>6934</v>
      </c>
      <c r="B6936" s="38">
        <v>682.22799999999995</v>
      </c>
      <c r="H6936" s="37">
        <f t="shared" si="589"/>
        <v>6934</v>
      </c>
      <c r="I6936" s="42">
        <f t="shared" si="586"/>
        <v>682.30013210039624</v>
      </c>
      <c r="O6936" s="43"/>
      <c r="P6936" s="43"/>
      <c r="X6936" s="37">
        <f t="shared" si="587"/>
        <v>6939</v>
      </c>
      <c r="Y6936" s="38">
        <f t="shared" si="585"/>
        <v>682.43799999999999</v>
      </c>
    </row>
    <row r="6937" spans="1:25" x14ac:dyDescent="0.2">
      <c r="A6937" s="37">
        <f t="shared" si="588"/>
        <v>6935</v>
      </c>
      <c r="B6937" s="38">
        <v>682.27</v>
      </c>
      <c r="H6937" s="37">
        <f t="shared" si="589"/>
        <v>6935</v>
      </c>
      <c r="I6937" s="42">
        <f t="shared" si="586"/>
        <v>682.34214002642</v>
      </c>
      <c r="O6937" s="43"/>
      <c r="P6937" s="43"/>
      <c r="X6937" s="37">
        <f t="shared" si="587"/>
        <v>6940</v>
      </c>
      <c r="Y6937" s="38">
        <f t="shared" si="585"/>
        <v>682.48</v>
      </c>
    </row>
    <row r="6938" spans="1:25" x14ac:dyDescent="0.2">
      <c r="A6938" s="37">
        <f t="shared" si="588"/>
        <v>6936</v>
      </c>
      <c r="B6938" s="38">
        <v>682.31200000000001</v>
      </c>
      <c r="H6938" s="37">
        <f t="shared" si="589"/>
        <v>6936</v>
      </c>
      <c r="I6938" s="42">
        <f t="shared" si="586"/>
        <v>682.38414795244375</v>
      </c>
      <c r="O6938" s="43"/>
      <c r="P6938" s="43"/>
      <c r="X6938" s="37">
        <f t="shared" si="587"/>
        <v>6941</v>
      </c>
      <c r="Y6938" s="38">
        <f t="shared" si="585"/>
        <v>682.52200000000005</v>
      </c>
    </row>
    <row r="6939" spans="1:25" x14ac:dyDescent="0.2">
      <c r="A6939" s="37">
        <f t="shared" si="588"/>
        <v>6937</v>
      </c>
      <c r="B6939" s="38">
        <v>682.35400000000004</v>
      </c>
      <c r="H6939" s="37">
        <f t="shared" si="589"/>
        <v>6937</v>
      </c>
      <c r="I6939" s="42">
        <f t="shared" si="586"/>
        <v>682.42615587846751</v>
      </c>
      <c r="O6939" s="43"/>
      <c r="P6939" s="43"/>
      <c r="X6939" s="37">
        <f t="shared" si="587"/>
        <v>6942</v>
      </c>
      <c r="Y6939" s="38">
        <f t="shared" si="585"/>
        <v>682.56399999999996</v>
      </c>
    </row>
    <row r="6940" spans="1:25" x14ac:dyDescent="0.2">
      <c r="A6940" s="37">
        <f t="shared" si="588"/>
        <v>6938</v>
      </c>
      <c r="B6940" s="38">
        <v>682.39599999999996</v>
      </c>
      <c r="H6940" s="37">
        <f t="shared" si="589"/>
        <v>6938</v>
      </c>
      <c r="I6940" s="42">
        <f t="shared" si="586"/>
        <v>682.46816380449138</v>
      </c>
      <c r="O6940" s="43"/>
      <c r="P6940" s="43"/>
      <c r="X6940" s="37">
        <f t="shared" si="587"/>
        <v>6943</v>
      </c>
      <c r="Y6940" s="38">
        <f t="shared" si="585"/>
        <v>682.60599999999999</v>
      </c>
    </row>
    <row r="6941" spans="1:25" x14ac:dyDescent="0.2">
      <c r="A6941" s="37">
        <f t="shared" si="588"/>
        <v>6939</v>
      </c>
      <c r="B6941" s="38">
        <v>682.43799999999999</v>
      </c>
      <c r="H6941" s="37">
        <f t="shared" si="589"/>
        <v>6939</v>
      </c>
      <c r="I6941" s="42">
        <f t="shared" si="586"/>
        <v>682.51017173051514</v>
      </c>
      <c r="O6941" s="43"/>
      <c r="P6941" s="43"/>
      <c r="X6941" s="37">
        <f t="shared" si="587"/>
        <v>6944</v>
      </c>
      <c r="Y6941" s="38">
        <f t="shared" si="585"/>
        <v>682.64800000000002</v>
      </c>
    </row>
    <row r="6942" spans="1:25" x14ac:dyDescent="0.2">
      <c r="A6942" s="37">
        <f t="shared" si="588"/>
        <v>6940</v>
      </c>
      <c r="B6942" s="38">
        <v>682.48</v>
      </c>
      <c r="H6942" s="37">
        <f t="shared" si="589"/>
        <v>6940</v>
      </c>
      <c r="I6942" s="42">
        <f t="shared" si="586"/>
        <v>682.5521796565389</v>
      </c>
      <c r="O6942" s="43"/>
      <c r="P6942" s="43"/>
      <c r="X6942" s="37">
        <f t="shared" si="587"/>
        <v>6945</v>
      </c>
      <c r="Y6942" s="38">
        <f t="shared" si="585"/>
        <v>682.69</v>
      </c>
    </row>
    <row r="6943" spans="1:25" x14ac:dyDescent="0.2">
      <c r="A6943" s="37">
        <f t="shared" si="588"/>
        <v>6941</v>
      </c>
      <c r="B6943" s="38">
        <v>682.52200000000005</v>
      </c>
      <c r="H6943" s="37">
        <f t="shared" si="589"/>
        <v>6941</v>
      </c>
      <c r="I6943" s="42">
        <f t="shared" si="586"/>
        <v>682.59418758256265</v>
      </c>
      <c r="O6943" s="43"/>
      <c r="P6943" s="43"/>
      <c r="X6943" s="37">
        <f t="shared" si="587"/>
        <v>6946</v>
      </c>
      <c r="Y6943" s="38">
        <f t="shared" si="585"/>
        <v>682.73199999999997</v>
      </c>
    </row>
    <row r="6944" spans="1:25" x14ac:dyDescent="0.2">
      <c r="A6944" s="37">
        <f t="shared" si="588"/>
        <v>6942</v>
      </c>
      <c r="B6944" s="38">
        <v>682.56399999999996</v>
      </c>
      <c r="H6944" s="37">
        <f t="shared" si="589"/>
        <v>6942</v>
      </c>
      <c r="I6944" s="42">
        <f t="shared" si="586"/>
        <v>682.63619550858641</v>
      </c>
      <c r="O6944" s="43"/>
      <c r="P6944" s="43"/>
      <c r="X6944" s="37">
        <f t="shared" si="587"/>
        <v>6947</v>
      </c>
      <c r="Y6944" s="38">
        <f t="shared" si="585"/>
        <v>682.774</v>
      </c>
    </row>
    <row r="6945" spans="1:25" x14ac:dyDescent="0.2">
      <c r="A6945" s="37">
        <f t="shared" si="588"/>
        <v>6943</v>
      </c>
      <c r="B6945" s="38">
        <v>682.60599999999999</v>
      </c>
      <c r="H6945" s="37">
        <f t="shared" si="589"/>
        <v>6943</v>
      </c>
      <c r="I6945" s="42">
        <f t="shared" si="586"/>
        <v>682.67820343461017</v>
      </c>
      <c r="O6945" s="43"/>
      <c r="P6945" s="43"/>
      <c r="X6945" s="37">
        <f t="shared" si="587"/>
        <v>6948</v>
      </c>
      <c r="Y6945" s="38">
        <f t="shared" si="585"/>
        <v>682.81600000000003</v>
      </c>
    </row>
    <row r="6946" spans="1:25" x14ac:dyDescent="0.2">
      <c r="A6946" s="37">
        <f t="shared" si="588"/>
        <v>6944</v>
      </c>
      <c r="B6946" s="38">
        <v>682.64800000000002</v>
      </c>
      <c r="H6946" s="37">
        <f t="shared" si="589"/>
        <v>6944</v>
      </c>
      <c r="I6946" s="42">
        <f t="shared" si="586"/>
        <v>682.72021136063404</v>
      </c>
      <c r="O6946" s="43"/>
      <c r="P6946" s="43"/>
      <c r="X6946" s="37">
        <f t="shared" si="587"/>
        <v>6949</v>
      </c>
      <c r="Y6946" s="38">
        <f t="shared" si="585"/>
        <v>682.85799999999995</v>
      </c>
    </row>
    <row r="6947" spans="1:25" x14ac:dyDescent="0.2">
      <c r="A6947" s="37">
        <f t="shared" si="588"/>
        <v>6945</v>
      </c>
      <c r="B6947" s="38">
        <v>682.69</v>
      </c>
      <c r="H6947" s="37">
        <f t="shared" si="589"/>
        <v>6945</v>
      </c>
      <c r="I6947" s="42">
        <f t="shared" si="586"/>
        <v>682.7622192866578</v>
      </c>
      <c r="O6947" s="43"/>
      <c r="P6947" s="43"/>
      <c r="X6947" s="37">
        <f t="shared" si="587"/>
        <v>6950</v>
      </c>
      <c r="Y6947" s="38">
        <f t="shared" si="585"/>
        <v>682.9</v>
      </c>
    </row>
    <row r="6948" spans="1:25" x14ac:dyDescent="0.2">
      <c r="A6948" s="37">
        <f t="shared" si="588"/>
        <v>6946</v>
      </c>
      <c r="B6948" s="38">
        <v>682.73199999999997</v>
      </c>
      <c r="H6948" s="37">
        <f t="shared" si="589"/>
        <v>6946</v>
      </c>
      <c r="I6948" s="42">
        <f t="shared" si="586"/>
        <v>682.80422721268155</v>
      </c>
      <c r="O6948" s="43"/>
      <c r="P6948" s="43"/>
      <c r="X6948" s="37">
        <f t="shared" si="587"/>
        <v>6951</v>
      </c>
      <c r="Y6948" s="38">
        <f t="shared" si="585"/>
        <v>682.94200000000001</v>
      </c>
    </row>
    <row r="6949" spans="1:25" x14ac:dyDescent="0.2">
      <c r="A6949" s="37">
        <f t="shared" si="588"/>
        <v>6947</v>
      </c>
      <c r="B6949" s="38">
        <v>682.774</v>
      </c>
      <c r="H6949" s="37">
        <f t="shared" si="589"/>
        <v>6947</v>
      </c>
      <c r="I6949" s="42">
        <f t="shared" si="586"/>
        <v>682.84623513870531</v>
      </c>
      <c r="O6949" s="43"/>
      <c r="P6949" s="43"/>
      <c r="X6949" s="37">
        <f t="shared" si="587"/>
        <v>6952</v>
      </c>
      <c r="Y6949" s="38">
        <f t="shared" si="585"/>
        <v>682.98400000000004</v>
      </c>
    </row>
    <row r="6950" spans="1:25" x14ac:dyDescent="0.2">
      <c r="A6950" s="37">
        <f t="shared" si="588"/>
        <v>6948</v>
      </c>
      <c r="B6950" s="38">
        <v>682.81600000000003</v>
      </c>
      <c r="H6950" s="37">
        <f t="shared" si="589"/>
        <v>6948</v>
      </c>
      <c r="I6950" s="42">
        <f t="shared" si="586"/>
        <v>682.88824306472907</v>
      </c>
      <c r="O6950" s="43"/>
      <c r="P6950" s="43"/>
      <c r="X6950" s="37">
        <f t="shared" si="587"/>
        <v>6953</v>
      </c>
      <c r="Y6950" s="38">
        <f t="shared" si="585"/>
        <v>683.02599999999995</v>
      </c>
    </row>
    <row r="6951" spans="1:25" x14ac:dyDescent="0.2">
      <c r="A6951" s="37">
        <f t="shared" si="588"/>
        <v>6949</v>
      </c>
      <c r="B6951" s="38">
        <v>682.85799999999995</v>
      </c>
      <c r="H6951" s="37">
        <f t="shared" si="589"/>
        <v>6949</v>
      </c>
      <c r="I6951" s="42">
        <f t="shared" si="586"/>
        <v>682.93025099075294</v>
      </c>
      <c r="O6951" s="43"/>
      <c r="P6951" s="43"/>
      <c r="X6951" s="37">
        <f t="shared" si="587"/>
        <v>6954</v>
      </c>
      <c r="Y6951" s="38">
        <f t="shared" si="585"/>
        <v>683.06799999999998</v>
      </c>
    </row>
    <row r="6952" spans="1:25" x14ac:dyDescent="0.2">
      <c r="A6952" s="37">
        <f t="shared" si="588"/>
        <v>6950</v>
      </c>
      <c r="B6952" s="38">
        <v>682.9</v>
      </c>
      <c r="H6952" s="37">
        <f t="shared" si="589"/>
        <v>6950</v>
      </c>
      <c r="I6952" s="42">
        <f t="shared" si="586"/>
        <v>682.9722589167767</v>
      </c>
      <c r="O6952" s="43"/>
      <c r="P6952" s="43"/>
      <c r="X6952" s="37">
        <f t="shared" si="587"/>
        <v>6955</v>
      </c>
      <c r="Y6952" s="38">
        <f t="shared" si="585"/>
        <v>683.11</v>
      </c>
    </row>
    <row r="6953" spans="1:25" x14ac:dyDescent="0.2">
      <c r="A6953" s="37">
        <f t="shared" si="588"/>
        <v>6951</v>
      </c>
      <c r="B6953" s="38">
        <v>682.94200000000001</v>
      </c>
      <c r="H6953" s="37">
        <f t="shared" si="589"/>
        <v>6951</v>
      </c>
      <c r="I6953" s="42">
        <f t="shared" si="586"/>
        <v>683.01426684280045</v>
      </c>
      <c r="O6953" s="43"/>
      <c r="P6953" s="43"/>
      <c r="X6953" s="37">
        <f t="shared" si="587"/>
        <v>6956</v>
      </c>
      <c r="Y6953" s="38">
        <f t="shared" si="585"/>
        <v>683.15200000000004</v>
      </c>
    </row>
    <row r="6954" spans="1:25" x14ac:dyDescent="0.2">
      <c r="A6954" s="37">
        <f t="shared" si="588"/>
        <v>6952</v>
      </c>
      <c r="B6954" s="38">
        <v>682.98400000000004</v>
      </c>
      <c r="H6954" s="37">
        <f t="shared" si="589"/>
        <v>6952</v>
      </c>
      <c r="I6954" s="42">
        <f t="shared" si="586"/>
        <v>683.05627476882421</v>
      </c>
      <c r="O6954" s="43"/>
      <c r="P6954" s="43"/>
      <c r="X6954" s="37">
        <f t="shared" si="587"/>
        <v>6957</v>
      </c>
      <c r="Y6954" s="38">
        <f t="shared" si="585"/>
        <v>683.19399999999996</v>
      </c>
    </row>
    <row r="6955" spans="1:25" x14ac:dyDescent="0.2">
      <c r="A6955" s="37">
        <f t="shared" si="588"/>
        <v>6953</v>
      </c>
      <c r="B6955" s="38">
        <v>683.02599999999995</v>
      </c>
      <c r="H6955" s="37">
        <f t="shared" si="589"/>
        <v>6953</v>
      </c>
      <c r="I6955" s="42">
        <f t="shared" si="586"/>
        <v>683.09828269484797</v>
      </c>
      <c r="O6955" s="43"/>
      <c r="P6955" s="43"/>
      <c r="X6955" s="37">
        <f t="shared" si="587"/>
        <v>6958</v>
      </c>
      <c r="Y6955" s="38">
        <f t="shared" si="585"/>
        <v>683.23599999999999</v>
      </c>
    </row>
    <row r="6956" spans="1:25" x14ac:dyDescent="0.2">
      <c r="A6956" s="37">
        <f t="shared" si="588"/>
        <v>6954</v>
      </c>
      <c r="B6956" s="38">
        <v>683.06799999999998</v>
      </c>
      <c r="H6956" s="37">
        <f t="shared" si="589"/>
        <v>6954</v>
      </c>
      <c r="I6956" s="42">
        <f t="shared" si="586"/>
        <v>683.14029062087184</v>
      </c>
      <c r="O6956" s="43"/>
      <c r="P6956" s="43"/>
      <c r="X6956" s="37">
        <f t="shared" si="587"/>
        <v>6959</v>
      </c>
      <c r="Y6956" s="38">
        <f t="shared" si="585"/>
        <v>683.27800000000002</v>
      </c>
    </row>
    <row r="6957" spans="1:25" x14ac:dyDescent="0.2">
      <c r="A6957" s="37">
        <f t="shared" si="588"/>
        <v>6955</v>
      </c>
      <c r="B6957" s="38">
        <v>683.11</v>
      </c>
      <c r="H6957" s="37">
        <f t="shared" si="589"/>
        <v>6955</v>
      </c>
      <c r="I6957" s="42">
        <f t="shared" si="586"/>
        <v>683.18229854689559</v>
      </c>
      <c r="O6957" s="43"/>
      <c r="P6957" s="43"/>
      <c r="X6957" s="37">
        <f t="shared" si="587"/>
        <v>6960</v>
      </c>
      <c r="Y6957" s="38">
        <f t="shared" si="585"/>
        <v>683.32</v>
      </c>
    </row>
    <row r="6958" spans="1:25" x14ac:dyDescent="0.2">
      <c r="A6958" s="37">
        <f t="shared" si="588"/>
        <v>6956</v>
      </c>
      <c r="B6958" s="38">
        <v>683.15200000000004</v>
      </c>
      <c r="H6958" s="37">
        <f t="shared" si="589"/>
        <v>6956</v>
      </c>
      <c r="I6958" s="42">
        <f t="shared" si="586"/>
        <v>683.22430647291935</v>
      </c>
      <c r="O6958" s="43"/>
      <c r="P6958" s="43"/>
      <c r="X6958" s="37">
        <f t="shared" si="587"/>
        <v>6961</v>
      </c>
      <c r="Y6958" s="38">
        <f t="shared" ref="Y6958:Y6996" si="590">SUM(Y$5997+((Y$6997-Y$5997)*((X6958-X$5997)/(X$6997-X$5997))))</f>
        <v>683.36199999999997</v>
      </c>
    </row>
    <row r="6959" spans="1:25" x14ac:dyDescent="0.2">
      <c r="A6959" s="37">
        <f t="shared" si="588"/>
        <v>6957</v>
      </c>
      <c r="B6959" s="38">
        <v>683.19399999999996</v>
      </c>
      <c r="H6959" s="37">
        <f t="shared" si="589"/>
        <v>6957</v>
      </c>
      <c r="I6959" s="42">
        <f t="shared" si="586"/>
        <v>683.26631439894311</v>
      </c>
      <c r="O6959" s="43"/>
      <c r="P6959" s="43"/>
      <c r="X6959" s="37">
        <f t="shared" si="587"/>
        <v>6962</v>
      </c>
      <c r="Y6959" s="38">
        <f t="shared" si="590"/>
        <v>683.404</v>
      </c>
    </row>
    <row r="6960" spans="1:25" x14ac:dyDescent="0.2">
      <c r="A6960" s="37">
        <f t="shared" si="588"/>
        <v>6958</v>
      </c>
      <c r="B6960" s="38">
        <v>683.23599999999999</v>
      </c>
      <c r="H6960" s="37">
        <f t="shared" si="589"/>
        <v>6958</v>
      </c>
      <c r="I6960" s="42">
        <f t="shared" si="586"/>
        <v>683.30832232496687</v>
      </c>
      <c r="O6960" s="43"/>
      <c r="P6960" s="43"/>
      <c r="X6960" s="37">
        <f t="shared" si="587"/>
        <v>6963</v>
      </c>
      <c r="Y6960" s="38">
        <f t="shared" si="590"/>
        <v>683.44600000000003</v>
      </c>
    </row>
    <row r="6961" spans="1:25" x14ac:dyDescent="0.2">
      <c r="A6961" s="37">
        <f t="shared" si="588"/>
        <v>6959</v>
      </c>
      <c r="B6961" s="38">
        <v>683.27800000000002</v>
      </c>
      <c r="H6961" s="37">
        <f t="shared" si="589"/>
        <v>6959</v>
      </c>
      <c r="I6961" s="42">
        <f t="shared" si="586"/>
        <v>683.35033025099062</v>
      </c>
      <c r="O6961" s="43"/>
      <c r="P6961" s="43"/>
      <c r="X6961" s="37">
        <f t="shared" si="587"/>
        <v>6964</v>
      </c>
      <c r="Y6961" s="38">
        <f t="shared" si="590"/>
        <v>683.48800000000006</v>
      </c>
    </row>
    <row r="6962" spans="1:25" x14ac:dyDescent="0.2">
      <c r="A6962" s="37">
        <f t="shared" si="588"/>
        <v>6960</v>
      </c>
      <c r="B6962" s="38">
        <v>683.32</v>
      </c>
      <c r="H6962" s="37">
        <f t="shared" si="589"/>
        <v>6960</v>
      </c>
      <c r="I6962" s="42">
        <f t="shared" si="586"/>
        <v>683.39233817701449</v>
      </c>
      <c r="O6962" s="43"/>
      <c r="P6962" s="43"/>
      <c r="X6962" s="37">
        <f t="shared" si="587"/>
        <v>6965</v>
      </c>
      <c r="Y6962" s="38">
        <f t="shared" si="590"/>
        <v>683.53</v>
      </c>
    </row>
    <row r="6963" spans="1:25" x14ac:dyDescent="0.2">
      <c r="A6963" s="37">
        <f t="shared" si="588"/>
        <v>6961</v>
      </c>
      <c r="B6963" s="38">
        <v>683.36199999999997</v>
      </c>
      <c r="H6963" s="37">
        <f t="shared" si="589"/>
        <v>6961</v>
      </c>
      <c r="I6963" s="42">
        <f t="shared" si="586"/>
        <v>683.43434610303825</v>
      </c>
      <c r="O6963" s="43"/>
      <c r="P6963" s="43"/>
      <c r="X6963" s="37">
        <f t="shared" si="587"/>
        <v>6966</v>
      </c>
      <c r="Y6963" s="38">
        <f t="shared" si="590"/>
        <v>683.572</v>
      </c>
    </row>
    <row r="6964" spans="1:25" x14ac:dyDescent="0.2">
      <c r="A6964" s="37">
        <f t="shared" si="588"/>
        <v>6962</v>
      </c>
      <c r="B6964" s="38">
        <v>683.404</v>
      </c>
      <c r="H6964" s="37">
        <f t="shared" si="589"/>
        <v>6962</v>
      </c>
      <c r="I6964" s="42">
        <f t="shared" ref="I6964:I7002" si="591">SUM($F$50+(($F$51-$F$50)*((H6964-$E$50)/($E$51-$E$50))))</f>
        <v>683.47635402906201</v>
      </c>
      <c r="O6964" s="43"/>
      <c r="P6964" s="43"/>
      <c r="X6964" s="37">
        <f t="shared" si="587"/>
        <v>6967</v>
      </c>
      <c r="Y6964" s="38">
        <f t="shared" si="590"/>
        <v>683.61400000000003</v>
      </c>
    </row>
    <row r="6965" spans="1:25" x14ac:dyDescent="0.2">
      <c r="A6965" s="37">
        <f t="shared" si="588"/>
        <v>6963</v>
      </c>
      <c r="B6965" s="38">
        <v>683.44600000000003</v>
      </c>
      <c r="H6965" s="37">
        <f t="shared" si="589"/>
        <v>6963</v>
      </c>
      <c r="I6965" s="42">
        <f t="shared" si="591"/>
        <v>683.51836195508577</v>
      </c>
      <c r="O6965" s="43"/>
      <c r="P6965" s="43"/>
      <c r="X6965" s="37">
        <f t="shared" si="587"/>
        <v>6968</v>
      </c>
      <c r="Y6965" s="38">
        <f t="shared" si="590"/>
        <v>683.65599999999995</v>
      </c>
    </row>
    <row r="6966" spans="1:25" x14ac:dyDescent="0.2">
      <c r="A6966" s="37">
        <f t="shared" si="588"/>
        <v>6964</v>
      </c>
      <c r="B6966" s="38">
        <v>683.48800000000006</v>
      </c>
      <c r="H6966" s="37">
        <f t="shared" si="589"/>
        <v>6964</v>
      </c>
      <c r="I6966" s="42">
        <f t="shared" si="591"/>
        <v>683.56036988110952</v>
      </c>
      <c r="O6966" s="43"/>
      <c r="P6966" s="43"/>
      <c r="X6966" s="37">
        <f t="shared" si="587"/>
        <v>6969</v>
      </c>
      <c r="Y6966" s="38">
        <f t="shared" si="590"/>
        <v>683.69799999999998</v>
      </c>
    </row>
    <row r="6967" spans="1:25" x14ac:dyDescent="0.2">
      <c r="A6967" s="37">
        <f t="shared" si="588"/>
        <v>6965</v>
      </c>
      <c r="B6967" s="38">
        <v>683.53</v>
      </c>
      <c r="H6967" s="37">
        <f t="shared" si="589"/>
        <v>6965</v>
      </c>
      <c r="I6967" s="42">
        <f t="shared" si="591"/>
        <v>683.60237780713339</v>
      </c>
      <c r="O6967" s="43"/>
      <c r="P6967" s="43"/>
      <c r="X6967" s="37">
        <f t="shared" si="587"/>
        <v>6970</v>
      </c>
      <c r="Y6967" s="38">
        <f t="shared" si="590"/>
        <v>683.74</v>
      </c>
    </row>
    <row r="6968" spans="1:25" x14ac:dyDescent="0.2">
      <c r="A6968" s="37">
        <f t="shared" si="588"/>
        <v>6966</v>
      </c>
      <c r="B6968" s="38">
        <v>683.572</v>
      </c>
      <c r="H6968" s="37">
        <f t="shared" si="589"/>
        <v>6966</v>
      </c>
      <c r="I6968" s="42">
        <f t="shared" si="591"/>
        <v>683.64438573315715</v>
      </c>
      <c r="O6968" s="43"/>
      <c r="P6968" s="43"/>
      <c r="X6968" s="37">
        <f t="shared" si="587"/>
        <v>6971</v>
      </c>
      <c r="Y6968" s="38">
        <f t="shared" si="590"/>
        <v>683.78200000000004</v>
      </c>
    </row>
    <row r="6969" spans="1:25" x14ac:dyDescent="0.2">
      <c r="A6969" s="37">
        <f t="shared" si="588"/>
        <v>6967</v>
      </c>
      <c r="B6969" s="38">
        <v>683.61400000000003</v>
      </c>
      <c r="H6969" s="37">
        <f t="shared" si="589"/>
        <v>6967</v>
      </c>
      <c r="I6969" s="42">
        <f t="shared" si="591"/>
        <v>683.68639365918091</v>
      </c>
      <c r="O6969" s="43"/>
      <c r="P6969" s="43"/>
      <c r="X6969" s="37">
        <f t="shared" si="587"/>
        <v>6972</v>
      </c>
      <c r="Y6969" s="38">
        <f t="shared" si="590"/>
        <v>683.82399999999996</v>
      </c>
    </row>
    <row r="6970" spans="1:25" x14ac:dyDescent="0.2">
      <c r="A6970" s="37">
        <f t="shared" si="588"/>
        <v>6968</v>
      </c>
      <c r="B6970" s="38">
        <v>683.65599999999995</v>
      </c>
      <c r="H6970" s="37">
        <f t="shared" si="589"/>
        <v>6968</v>
      </c>
      <c r="I6970" s="42">
        <f t="shared" si="591"/>
        <v>683.72840158520467</v>
      </c>
      <c r="O6970" s="43"/>
      <c r="P6970" s="43"/>
      <c r="X6970" s="37">
        <f t="shared" si="587"/>
        <v>6973</v>
      </c>
      <c r="Y6970" s="38">
        <f t="shared" si="590"/>
        <v>683.86599999999999</v>
      </c>
    </row>
    <row r="6971" spans="1:25" x14ac:dyDescent="0.2">
      <c r="A6971" s="37">
        <f t="shared" si="588"/>
        <v>6969</v>
      </c>
      <c r="B6971" s="38">
        <v>683.69799999999998</v>
      </c>
      <c r="H6971" s="37">
        <f t="shared" si="589"/>
        <v>6969</v>
      </c>
      <c r="I6971" s="42">
        <f t="shared" si="591"/>
        <v>683.77040951122842</v>
      </c>
      <c r="O6971" s="43"/>
      <c r="P6971" s="43"/>
      <c r="X6971" s="37">
        <f t="shared" si="587"/>
        <v>6974</v>
      </c>
      <c r="Y6971" s="38">
        <f t="shared" si="590"/>
        <v>683.90800000000002</v>
      </c>
    </row>
    <row r="6972" spans="1:25" x14ac:dyDescent="0.2">
      <c r="A6972" s="37">
        <f t="shared" si="588"/>
        <v>6970</v>
      </c>
      <c r="B6972" s="38">
        <v>683.74</v>
      </c>
      <c r="H6972" s="37">
        <f t="shared" si="589"/>
        <v>6970</v>
      </c>
      <c r="I6972" s="42">
        <f t="shared" si="591"/>
        <v>683.81241743725218</v>
      </c>
      <c r="O6972" s="43"/>
      <c r="P6972" s="43"/>
      <c r="X6972" s="37">
        <f t="shared" si="587"/>
        <v>6975</v>
      </c>
      <c r="Y6972" s="38">
        <f t="shared" si="590"/>
        <v>683.95</v>
      </c>
    </row>
    <row r="6973" spans="1:25" x14ac:dyDescent="0.2">
      <c r="A6973" s="37">
        <f t="shared" si="588"/>
        <v>6971</v>
      </c>
      <c r="B6973" s="38">
        <v>683.78200000000004</v>
      </c>
      <c r="H6973" s="37">
        <f t="shared" si="589"/>
        <v>6971</v>
      </c>
      <c r="I6973" s="42">
        <f t="shared" si="591"/>
        <v>683.85442536327605</v>
      </c>
      <c r="O6973" s="43"/>
      <c r="P6973" s="43"/>
      <c r="X6973" s="37">
        <f t="shared" si="587"/>
        <v>6976</v>
      </c>
      <c r="Y6973" s="38">
        <f t="shared" si="590"/>
        <v>683.99199999999996</v>
      </c>
    </row>
    <row r="6974" spans="1:25" x14ac:dyDescent="0.2">
      <c r="A6974" s="37">
        <f t="shared" si="588"/>
        <v>6972</v>
      </c>
      <c r="B6974" s="38">
        <v>683.82399999999996</v>
      </c>
      <c r="H6974" s="37">
        <f t="shared" si="589"/>
        <v>6972</v>
      </c>
      <c r="I6974" s="42">
        <f t="shared" si="591"/>
        <v>683.89643328929981</v>
      </c>
      <c r="O6974" s="43"/>
      <c r="P6974" s="43"/>
      <c r="X6974" s="37">
        <f t="shared" si="587"/>
        <v>6977</v>
      </c>
      <c r="Y6974" s="38">
        <f t="shared" si="590"/>
        <v>684.03399999999999</v>
      </c>
    </row>
    <row r="6975" spans="1:25" x14ac:dyDescent="0.2">
      <c r="A6975" s="37">
        <f t="shared" si="588"/>
        <v>6973</v>
      </c>
      <c r="B6975" s="38">
        <v>683.86599999999999</v>
      </c>
      <c r="H6975" s="37">
        <f t="shared" si="589"/>
        <v>6973</v>
      </c>
      <c r="I6975" s="42">
        <f t="shared" si="591"/>
        <v>683.93844121532356</v>
      </c>
      <c r="O6975" s="43"/>
      <c r="P6975" s="43"/>
      <c r="X6975" s="37">
        <f t="shared" si="587"/>
        <v>6978</v>
      </c>
      <c r="Y6975" s="38">
        <f t="shared" si="590"/>
        <v>684.07600000000002</v>
      </c>
    </row>
    <row r="6976" spans="1:25" x14ac:dyDescent="0.2">
      <c r="A6976" s="37">
        <f t="shared" si="588"/>
        <v>6974</v>
      </c>
      <c r="B6976" s="38">
        <v>683.90800000000002</v>
      </c>
      <c r="H6976" s="37">
        <f t="shared" si="589"/>
        <v>6974</v>
      </c>
      <c r="I6976" s="42">
        <f t="shared" si="591"/>
        <v>683.98044914134732</v>
      </c>
      <c r="O6976" s="43"/>
      <c r="P6976" s="43"/>
      <c r="X6976" s="37">
        <f t="shared" si="587"/>
        <v>6979</v>
      </c>
      <c r="Y6976" s="38">
        <f t="shared" si="590"/>
        <v>684.11800000000005</v>
      </c>
    </row>
    <row r="6977" spans="1:25" x14ac:dyDescent="0.2">
      <c r="A6977" s="37">
        <f t="shared" si="588"/>
        <v>6975</v>
      </c>
      <c r="B6977" s="38">
        <v>683.95</v>
      </c>
      <c r="H6977" s="37">
        <f t="shared" si="589"/>
        <v>6975</v>
      </c>
      <c r="I6977" s="42">
        <f t="shared" si="591"/>
        <v>684.02245706737108</v>
      </c>
      <c r="O6977" s="43"/>
      <c r="P6977" s="43"/>
      <c r="X6977" s="37">
        <f t="shared" si="587"/>
        <v>6980</v>
      </c>
      <c r="Y6977" s="38">
        <f t="shared" si="590"/>
        <v>684.16</v>
      </c>
    </row>
    <row r="6978" spans="1:25" x14ac:dyDescent="0.2">
      <c r="A6978" s="37">
        <f t="shared" si="588"/>
        <v>6976</v>
      </c>
      <c r="B6978" s="38">
        <v>683.99199999999996</v>
      </c>
      <c r="H6978" s="37">
        <f t="shared" si="589"/>
        <v>6976</v>
      </c>
      <c r="I6978" s="42">
        <f t="shared" si="591"/>
        <v>684.06446499339495</v>
      </c>
      <c r="O6978" s="43"/>
      <c r="P6978" s="43"/>
      <c r="X6978" s="37">
        <f t="shared" si="587"/>
        <v>6981</v>
      </c>
      <c r="Y6978" s="38">
        <f t="shared" si="590"/>
        <v>684.202</v>
      </c>
    </row>
    <row r="6979" spans="1:25" x14ac:dyDescent="0.2">
      <c r="A6979" s="37">
        <f t="shared" si="588"/>
        <v>6977</v>
      </c>
      <c r="B6979" s="38">
        <v>684.03399999999999</v>
      </c>
      <c r="H6979" s="37">
        <f t="shared" si="589"/>
        <v>6977</v>
      </c>
      <c r="I6979" s="42">
        <f t="shared" si="591"/>
        <v>684.10647291941871</v>
      </c>
      <c r="O6979" s="43"/>
      <c r="P6979" s="43"/>
      <c r="X6979" s="37">
        <f t="shared" si="587"/>
        <v>6982</v>
      </c>
      <c r="Y6979" s="38">
        <f t="shared" si="590"/>
        <v>684.24400000000003</v>
      </c>
    </row>
    <row r="6980" spans="1:25" x14ac:dyDescent="0.2">
      <c r="A6980" s="37">
        <f t="shared" si="588"/>
        <v>6978</v>
      </c>
      <c r="B6980" s="38">
        <v>684.07600000000002</v>
      </c>
      <c r="H6980" s="37">
        <f t="shared" si="589"/>
        <v>6978</v>
      </c>
      <c r="I6980" s="42">
        <f t="shared" si="591"/>
        <v>684.14848084544246</v>
      </c>
      <c r="O6980" s="43"/>
      <c r="P6980" s="43"/>
      <c r="X6980" s="37">
        <f t="shared" ref="X6980:X7043" si="592">X6979+1</f>
        <v>6983</v>
      </c>
      <c r="Y6980" s="38">
        <f t="shared" si="590"/>
        <v>684.28600000000006</v>
      </c>
    </row>
    <row r="6981" spans="1:25" x14ac:dyDescent="0.2">
      <c r="A6981" s="37">
        <f t="shared" si="588"/>
        <v>6979</v>
      </c>
      <c r="B6981" s="38">
        <v>684.11800000000005</v>
      </c>
      <c r="H6981" s="37">
        <f t="shared" si="589"/>
        <v>6979</v>
      </c>
      <c r="I6981" s="42">
        <f t="shared" si="591"/>
        <v>684.19048877146622</v>
      </c>
      <c r="O6981" s="43"/>
      <c r="P6981" s="43"/>
      <c r="X6981" s="37">
        <f t="shared" si="592"/>
        <v>6984</v>
      </c>
      <c r="Y6981" s="38">
        <f t="shared" si="590"/>
        <v>684.32799999999997</v>
      </c>
    </row>
    <row r="6982" spans="1:25" x14ac:dyDescent="0.2">
      <c r="A6982" s="37">
        <f t="shared" si="588"/>
        <v>6980</v>
      </c>
      <c r="B6982" s="38">
        <v>684.16</v>
      </c>
      <c r="H6982" s="37">
        <f t="shared" si="589"/>
        <v>6980</v>
      </c>
      <c r="I6982" s="42">
        <f t="shared" si="591"/>
        <v>684.23249669748998</v>
      </c>
      <c r="O6982" s="43"/>
      <c r="P6982" s="43"/>
      <c r="X6982" s="37">
        <f t="shared" si="592"/>
        <v>6985</v>
      </c>
      <c r="Y6982" s="38">
        <f t="shared" si="590"/>
        <v>684.37</v>
      </c>
    </row>
    <row r="6983" spans="1:25" x14ac:dyDescent="0.2">
      <c r="A6983" s="37">
        <f t="shared" si="588"/>
        <v>6981</v>
      </c>
      <c r="B6983" s="38">
        <v>684.202</v>
      </c>
      <c r="H6983" s="37">
        <f t="shared" si="589"/>
        <v>6981</v>
      </c>
      <c r="I6983" s="42">
        <f t="shared" si="591"/>
        <v>684.27450462351385</v>
      </c>
      <c r="O6983" s="43"/>
      <c r="P6983" s="43"/>
      <c r="X6983" s="37">
        <f t="shared" si="592"/>
        <v>6986</v>
      </c>
      <c r="Y6983" s="38">
        <f t="shared" si="590"/>
        <v>684.41200000000003</v>
      </c>
    </row>
    <row r="6984" spans="1:25" x14ac:dyDescent="0.2">
      <c r="A6984" s="37">
        <f t="shared" si="588"/>
        <v>6982</v>
      </c>
      <c r="B6984" s="38">
        <v>684.24400000000003</v>
      </c>
      <c r="H6984" s="37">
        <f t="shared" si="589"/>
        <v>6982</v>
      </c>
      <c r="I6984" s="42">
        <f t="shared" si="591"/>
        <v>684.31651254953761</v>
      </c>
      <c r="O6984" s="43"/>
      <c r="P6984" s="43"/>
      <c r="X6984" s="37">
        <f t="shared" si="592"/>
        <v>6987</v>
      </c>
      <c r="Y6984" s="38">
        <f t="shared" si="590"/>
        <v>684.45399999999995</v>
      </c>
    </row>
    <row r="6985" spans="1:25" x14ac:dyDescent="0.2">
      <c r="A6985" s="37">
        <f t="shared" ref="A6985:A7048" si="593">A6984+1</f>
        <v>6983</v>
      </c>
      <c r="B6985" s="38">
        <v>684.28600000000006</v>
      </c>
      <c r="H6985" s="37">
        <f t="shared" ref="H6985:H7048" si="594">H6984+1</f>
        <v>6983</v>
      </c>
      <c r="I6985" s="42">
        <f t="shared" si="591"/>
        <v>684.35852047556136</v>
      </c>
      <c r="O6985" s="43"/>
      <c r="P6985" s="43"/>
      <c r="X6985" s="37">
        <f t="shared" si="592"/>
        <v>6988</v>
      </c>
      <c r="Y6985" s="38">
        <f t="shared" si="590"/>
        <v>684.49599999999998</v>
      </c>
    </row>
    <row r="6986" spans="1:25" x14ac:dyDescent="0.2">
      <c r="A6986" s="37">
        <f t="shared" si="593"/>
        <v>6984</v>
      </c>
      <c r="B6986" s="38">
        <v>684.32799999999997</v>
      </c>
      <c r="H6986" s="37">
        <f t="shared" si="594"/>
        <v>6984</v>
      </c>
      <c r="I6986" s="42">
        <f t="shared" si="591"/>
        <v>684.40052840158512</v>
      </c>
      <c r="O6986" s="43"/>
      <c r="P6986" s="43"/>
      <c r="X6986" s="37">
        <f t="shared" si="592"/>
        <v>6989</v>
      </c>
      <c r="Y6986" s="38">
        <f t="shared" si="590"/>
        <v>684.53800000000001</v>
      </c>
    </row>
    <row r="6987" spans="1:25" x14ac:dyDescent="0.2">
      <c r="A6987" s="37">
        <f t="shared" si="593"/>
        <v>6985</v>
      </c>
      <c r="B6987" s="38">
        <v>684.37</v>
      </c>
      <c r="H6987" s="37">
        <f t="shared" si="594"/>
        <v>6985</v>
      </c>
      <c r="I6987" s="42">
        <f t="shared" si="591"/>
        <v>684.44253632760888</v>
      </c>
      <c r="O6987" s="43"/>
      <c r="P6987" s="43"/>
      <c r="X6987" s="37">
        <f t="shared" si="592"/>
        <v>6990</v>
      </c>
      <c r="Y6987" s="38">
        <f t="shared" si="590"/>
        <v>684.58</v>
      </c>
    </row>
    <row r="6988" spans="1:25" x14ac:dyDescent="0.2">
      <c r="A6988" s="37">
        <f t="shared" si="593"/>
        <v>6986</v>
      </c>
      <c r="B6988" s="38">
        <v>684.41200000000003</v>
      </c>
      <c r="H6988" s="37">
        <f t="shared" si="594"/>
        <v>6986</v>
      </c>
      <c r="I6988" s="42">
        <f t="shared" si="591"/>
        <v>684.48454425363263</v>
      </c>
      <c r="O6988" s="43"/>
      <c r="P6988" s="43"/>
      <c r="X6988" s="37">
        <f t="shared" si="592"/>
        <v>6991</v>
      </c>
      <c r="Y6988" s="38">
        <f t="shared" si="590"/>
        <v>684.62199999999996</v>
      </c>
    </row>
    <row r="6989" spans="1:25" x14ac:dyDescent="0.2">
      <c r="A6989" s="37">
        <f t="shared" si="593"/>
        <v>6987</v>
      </c>
      <c r="B6989" s="38">
        <v>684.45399999999995</v>
      </c>
      <c r="H6989" s="37">
        <f t="shared" si="594"/>
        <v>6987</v>
      </c>
      <c r="I6989" s="42">
        <f t="shared" si="591"/>
        <v>684.52655217965651</v>
      </c>
      <c r="O6989" s="43"/>
      <c r="P6989" s="43"/>
      <c r="X6989" s="37">
        <f t="shared" si="592"/>
        <v>6992</v>
      </c>
      <c r="Y6989" s="38">
        <f t="shared" si="590"/>
        <v>684.66399999999999</v>
      </c>
    </row>
    <row r="6990" spans="1:25" x14ac:dyDescent="0.2">
      <c r="A6990" s="37">
        <f t="shared" si="593"/>
        <v>6988</v>
      </c>
      <c r="B6990" s="38">
        <v>684.49599999999998</v>
      </c>
      <c r="H6990" s="37">
        <f t="shared" si="594"/>
        <v>6988</v>
      </c>
      <c r="I6990" s="42">
        <f t="shared" si="591"/>
        <v>684.56856010568026</v>
      </c>
      <c r="O6990" s="43"/>
      <c r="P6990" s="43"/>
      <c r="X6990" s="37">
        <f t="shared" si="592"/>
        <v>6993</v>
      </c>
      <c r="Y6990" s="38">
        <f t="shared" si="590"/>
        <v>684.70600000000002</v>
      </c>
    </row>
    <row r="6991" spans="1:25" x14ac:dyDescent="0.2">
      <c r="A6991" s="37">
        <f t="shared" si="593"/>
        <v>6989</v>
      </c>
      <c r="B6991" s="38">
        <v>684.53800000000001</v>
      </c>
      <c r="H6991" s="37">
        <f t="shared" si="594"/>
        <v>6989</v>
      </c>
      <c r="I6991" s="42">
        <f t="shared" si="591"/>
        <v>684.61056803170402</v>
      </c>
      <c r="O6991" s="43"/>
      <c r="P6991" s="43"/>
      <c r="X6991" s="37">
        <f t="shared" si="592"/>
        <v>6994</v>
      </c>
      <c r="Y6991" s="38">
        <f t="shared" si="590"/>
        <v>684.74800000000005</v>
      </c>
    </row>
    <row r="6992" spans="1:25" x14ac:dyDescent="0.2">
      <c r="A6992" s="37">
        <f t="shared" si="593"/>
        <v>6990</v>
      </c>
      <c r="B6992" s="38">
        <v>684.58</v>
      </c>
      <c r="H6992" s="37">
        <f t="shared" si="594"/>
        <v>6990</v>
      </c>
      <c r="I6992" s="42">
        <f t="shared" si="591"/>
        <v>684.65257595772778</v>
      </c>
      <c r="O6992" s="43"/>
      <c r="P6992" s="43"/>
      <c r="X6992" s="37">
        <f t="shared" si="592"/>
        <v>6995</v>
      </c>
      <c r="Y6992" s="38">
        <f t="shared" si="590"/>
        <v>684.79</v>
      </c>
    </row>
    <row r="6993" spans="1:25" x14ac:dyDescent="0.2">
      <c r="A6993" s="37">
        <f t="shared" si="593"/>
        <v>6991</v>
      </c>
      <c r="B6993" s="38">
        <v>684.62199999999996</v>
      </c>
      <c r="H6993" s="37">
        <f t="shared" si="594"/>
        <v>6991</v>
      </c>
      <c r="I6993" s="42">
        <f t="shared" si="591"/>
        <v>684.69458388375153</v>
      </c>
      <c r="O6993" s="43"/>
      <c r="P6993" s="43"/>
      <c r="X6993" s="37">
        <f t="shared" si="592"/>
        <v>6996</v>
      </c>
      <c r="Y6993" s="38">
        <f t="shared" si="590"/>
        <v>684.83199999999999</v>
      </c>
    </row>
    <row r="6994" spans="1:25" x14ac:dyDescent="0.2">
      <c r="A6994" s="37">
        <f t="shared" si="593"/>
        <v>6992</v>
      </c>
      <c r="B6994" s="38">
        <v>684.66399999999999</v>
      </c>
      <c r="H6994" s="37">
        <f t="shared" si="594"/>
        <v>6992</v>
      </c>
      <c r="I6994" s="42">
        <f t="shared" si="591"/>
        <v>684.73659180977529</v>
      </c>
      <c r="O6994" s="43"/>
      <c r="P6994" s="43"/>
      <c r="X6994" s="37">
        <f t="shared" si="592"/>
        <v>6997</v>
      </c>
      <c r="Y6994" s="38">
        <f t="shared" si="590"/>
        <v>684.87400000000002</v>
      </c>
    </row>
    <row r="6995" spans="1:25" x14ac:dyDescent="0.2">
      <c r="A6995" s="37">
        <f t="shared" si="593"/>
        <v>6993</v>
      </c>
      <c r="B6995" s="38">
        <v>684.70600000000002</v>
      </c>
      <c r="H6995" s="37">
        <f t="shared" si="594"/>
        <v>6993</v>
      </c>
      <c r="I6995" s="42">
        <f t="shared" si="591"/>
        <v>684.77859973579916</v>
      </c>
      <c r="O6995" s="43"/>
      <c r="P6995" s="43"/>
      <c r="X6995" s="37">
        <f t="shared" si="592"/>
        <v>6998</v>
      </c>
      <c r="Y6995" s="38">
        <f t="shared" si="590"/>
        <v>684.91599999999994</v>
      </c>
    </row>
    <row r="6996" spans="1:25" x14ac:dyDescent="0.2">
      <c r="A6996" s="37">
        <f t="shared" si="593"/>
        <v>6994</v>
      </c>
      <c r="B6996" s="38">
        <v>684.74800000000005</v>
      </c>
      <c r="H6996" s="37">
        <f t="shared" si="594"/>
        <v>6994</v>
      </c>
      <c r="I6996" s="42">
        <f t="shared" si="591"/>
        <v>684.82060766182292</v>
      </c>
      <c r="O6996" s="43"/>
      <c r="P6996" s="43"/>
      <c r="X6996" s="37">
        <f t="shared" si="592"/>
        <v>6999</v>
      </c>
      <c r="Y6996" s="38">
        <f t="shared" si="590"/>
        <v>684.95799999999997</v>
      </c>
    </row>
    <row r="6997" spans="1:25" x14ac:dyDescent="0.2">
      <c r="A6997" s="37">
        <f t="shared" si="593"/>
        <v>6995</v>
      </c>
      <c r="B6997" s="38">
        <v>684.79</v>
      </c>
      <c r="H6997" s="37">
        <f t="shared" si="594"/>
        <v>6995</v>
      </c>
      <c r="I6997" s="42">
        <f t="shared" si="591"/>
        <v>684.86261558784668</v>
      </c>
      <c r="O6997" s="43"/>
      <c r="P6997" s="43"/>
      <c r="X6997" s="37">
        <f t="shared" si="592"/>
        <v>7000</v>
      </c>
      <c r="Y6997" s="40">
        <v>685</v>
      </c>
    </row>
    <row r="6998" spans="1:25" x14ac:dyDescent="0.2">
      <c r="A6998" s="37">
        <f t="shared" si="593"/>
        <v>6996</v>
      </c>
      <c r="B6998" s="38">
        <v>684.83199999999999</v>
      </c>
      <c r="H6998" s="37">
        <f t="shared" si="594"/>
        <v>6996</v>
      </c>
      <c r="I6998" s="42">
        <f t="shared" si="591"/>
        <v>684.90462351387043</v>
      </c>
      <c r="O6998" s="43"/>
      <c r="P6998" s="43"/>
      <c r="X6998" s="37">
        <f t="shared" si="592"/>
        <v>7001</v>
      </c>
      <c r="Y6998" s="38">
        <f t="shared" ref="Y6998:Y7061" si="595">SUM(Y$6997+((Y$7997-Y$6997)*((X6998-X$6997)/(X$7997-X$6997))))</f>
        <v>685.03300000000002</v>
      </c>
    </row>
    <row r="6999" spans="1:25" x14ac:dyDescent="0.2">
      <c r="A6999" s="37">
        <f t="shared" si="593"/>
        <v>6997</v>
      </c>
      <c r="B6999" s="38">
        <v>684.87400000000002</v>
      </c>
      <c r="H6999" s="37">
        <f t="shared" si="594"/>
        <v>6997</v>
      </c>
      <c r="I6999" s="42">
        <f t="shared" si="591"/>
        <v>684.94663143989419</v>
      </c>
      <c r="O6999" s="43"/>
      <c r="P6999" s="43"/>
      <c r="X6999" s="37">
        <f t="shared" si="592"/>
        <v>7002</v>
      </c>
      <c r="Y6999" s="38">
        <f t="shared" si="595"/>
        <v>685.06600000000003</v>
      </c>
    </row>
    <row r="7000" spans="1:25" x14ac:dyDescent="0.2">
      <c r="A7000" s="37">
        <f t="shared" si="593"/>
        <v>6998</v>
      </c>
      <c r="B7000" s="38">
        <v>684.91599999999994</v>
      </c>
      <c r="H7000" s="37">
        <f t="shared" si="594"/>
        <v>6998</v>
      </c>
      <c r="I7000" s="42">
        <f t="shared" si="591"/>
        <v>684.98863936591806</v>
      </c>
      <c r="O7000" s="43"/>
      <c r="P7000" s="43"/>
      <c r="X7000" s="37">
        <f t="shared" si="592"/>
        <v>7003</v>
      </c>
      <c r="Y7000" s="38">
        <f t="shared" si="595"/>
        <v>685.09900000000005</v>
      </c>
    </row>
    <row r="7001" spans="1:25" x14ac:dyDescent="0.2">
      <c r="A7001" s="37">
        <f t="shared" si="593"/>
        <v>6999</v>
      </c>
      <c r="B7001" s="38">
        <v>684.95799999999997</v>
      </c>
      <c r="H7001" s="37">
        <f t="shared" si="594"/>
        <v>6999</v>
      </c>
      <c r="I7001" s="42">
        <f t="shared" si="591"/>
        <v>685.03064729194182</v>
      </c>
      <c r="O7001" s="43"/>
      <c r="P7001" s="43"/>
      <c r="X7001" s="37">
        <f t="shared" si="592"/>
        <v>7004</v>
      </c>
      <c r="Y7001" s="38">
        <f t="shared" si="595"/>
        <v>685.13199999999995</v>
      </c>
    </row>
    <row r="7002" spans="1:25" x14ac:dyDescent="0.2">
      <c r="A7002" s="37">
        <f t="shared" si="593"/>
        <v>7000</v>
      </c>
      <c r="B7002" s="38">
        <v>685</v>
      </c>
      <c r="H7002" s="37">
        <f t="shared" si="594"/>
        <v>7000</v>
      </c>
      <c r="I7002" s="42">
        <f t="shared" si="591"/>
        <v>685.07265521796558</v>
      </c>
      <c r="O7002" s="43"/>
      <c r="P7002" s="43"/>
      <c r="X7002" s="37">
        <f t="shared" si="592"/>
        <v>7005</v>
      </c>
      <c r="Y7002" s="38">
        <f t="shared" si="595"/>
        <v>685.16499999999996</v>
      </c>
    </row>
    <row r="7003" spans="1:25" x14ac:dyDescent="0.2">
      <c r="A7003" s="37">
        <f t="shared" si="593"/>
        <v>7001</v>
      </c>
      <c r="B7003" s="38">
        <v>685.03300000000002</v>
      </c>
      <c r="H7003" s="37">
        <f t="shared" si="594"/>
        <v>7001</v>
      </c>
      <c r="I7003" s="42">
        <f>SUM($F$51+(($F$52-$F$51)*((H7003-$E$51)/($E$52-$E$51))))</f>
        <v>685.10568031704088</v>
      </c>
      <c r="O7003" s="43"/>
      <c r="P7003" s="43"/>
      <c r="X7003" s="37">
        <f t="shared" si="592"/>
        <v>7006</v>
      </c>
      <c r="Y7003" s="38">
        <f t="shared" si="595"/>
        <v>685.19799999999998</v>
      </c>
    </row>
    <row r="7004" spans="1:25" x14ac:dyDescent="0.2">
      <c r="A7004" s="37">
        <f t="shared" si="593"/>
        <v>7002</v>
      </c>
      <c r="B7004" s="38">
        <v>685.06600000000003</v>
      </c>
      <c r="H7004" s="37">
        <f t="shared" si="594"/>
        <v>7002</v>
      </c>
      <c r="I7004" s="42">
        <f t="shared" ref="I7004:I7067" si="596">SUM($F$51+(($F$52-$F$51)*((H7004-$E$51)/($E$52-$E$51))))</f>
        <v>685.13870541611618</v>
      </c>
      <c r="O7004" s="43"/>
      <c r="P7004" s="43"/>
      <c r="X7004" s="37">
        <f t="shared" si="592"/>
        <v>7007</v>
      </c>
      <c r="Y7004" s="38">
        <f t="shared" si="595"/>
        <v>685.23099999999999</v>
      </c>
    </row>
    <row r="7005" spans="1:25" x14ac:dyDescent="0.2">
      <c r="A7005" s="37">
        <f t="shared" si="593"/>
        <v>7003</v>
      </c>
      <c r="B7005" s="38">
        <v>685.09900000000005</v>
      </c>
      <c r="H7005" s="37">
        <f t="shared" si="594"/>
        <v>7003</v>
      </c>
      <c r="I7005" s="42">
        <f t="shared" si="596"/>
        <v>685.17173051519148</v>
      </c>
      <c r="O7005" s="43"/>
      <c r="P7005" s="43"/>
      <c r="X7005" s="37">
        <f t="shared" si="592"/>
        <v>7008</v>
      </c>
      <c r="Y7005" s="38">
        <f t="shared" si="595"/>
        <v>685.26400000000001</v>
      </c>
    </row>
    <row r="7006" spans="1:25" x14ac:dyDescent="0.2">
      <c r="A7006" s="37">
        <f t="shared" si="593"/>
        <v>7004</v>
      </c>
      <c r="B7006" s="38">
        <v>685.13199999999995</v>
      </c>
      <c r="H7006" s="37">
        <f t="shared" si="594"/>
        <v>7004</v>
      </c>
      <c r="I7006" s="42">
        <f t="shared" si="596"/>
        <v>685.20475561426679</v>
      </c>
      <c r="O7006" s="43"/>
      <c r="P7006" s="43"/>
      <c r="X7006" s="37">
        <f t="shared" si="592"/>
        <v>7009</v>
      </c>
      <c r="Y7006" s="38">
        <f t="shared" si="595"/>
        <v>685.29700000000003</v>
      </c>
    </row>
    <row r="7007" spans="1:25" x14ac:dyDescent="0.2">
      <c r="A7007" s="37">
        <f t="shared" si="593"/>
        <v>7005</v>
      </c>
      <c r="B7007" s="38">
        <v>685.16499999999996</v>
      </c>
      <c r="H7007" s="37">
        <f t="shared" si="594"/>
        <v>7005</v>
      </c>
      <c r="I7007" s="42">
        <f t="shared" si="596"/>
        <v>685.23778071334209</v>
      </c>
      <c r="O7007" s="43"/>
      <c r="P7007" s="43"/>
      <c r="X7007" s="37">
        <f t="shared" si="592"/>
        <v>7010</v>
      </c>
      <c r="Y7007" s="38">
        <f t="shared" si="595"/>
        <v>685.33</v>
      </c>
    </row>
    <row r="7008" spans="1:25" x14ac:dyDescent="0.2">
      <c r="A7008" s="37">
        <f t="shared" si="593"/>
        <v>7006</v>
      </c>
      <c r="B7008" s="38">
        <v>685.19799999999998</v>
      </c>
      <c r="H7008" s="37">
        <f t="shared" si="594"/>
        <v>7006</v>
      </c>
      <c r="I7008" s="42">
        <f t="shared" si="596"/>
        <v>685.27080581241739</v>
      </c>
      <c r="O7008" s="43"/>
      <c r="P7008" s="43"/>
      <c r="X7008" s="37">
        <f t="shared" si="592"/>
        <v>7011</v>
      </c>
      <c r="Y7008" s="38">
        <f t="shared" si="595"/>
        <v>685.36300000000006</v>
      </c>
    </row>
    <row r="7009" spans="1:25" x14ac:dyDescent="0.2">
      <c r="A7009" s="37">
        <f t="shared" si="593"/>
        <v>7007</v>
      </c>
      <c r="B7009" s="38">
        <v>685.23099999999999</v>
      </c>
      <c r="H7009" s="37">
        <f t="shared" si="594"/>
        <v>7007</v>
      </c>
      <c r="I7009" s="42">
        <f t="shared" si="596"/>
        <v>685.3038309114927</v>
      </c>
      <c r="O7009" s="43"/>
      <c r="P7009" s="43"/>
      <c r="X7009" s="37">
        <f t="shared" si="592"/>
        <v>7012</v>
      </c>
      <c r="Y7009" s="38">
        <f t="shared" si="595"/>
        <v>685.39599999999996</v>
      </c>
    </row>
    <row r="7010" spans="1:25" x14ac:dyDescent="0.2">
      <c r="A7010" s="37">
        <f t="shared" si="593"/>
        <v>7008</v>
      </c>
      <c r="B7010" s="38">
        <v>685.26400000000001</v>
      </c>
      <c r="H7010" s="37">
        <f t="shared" si="594"/>
        <v>7008</v>
      </c>
      <c r="I7010" s="42">
        <f t="shared" si="596"/>
        <v>685.336856010568</v>
      </c>
      <c r="O7010" s="43"/>
      <c r="P7010" s="43"/>
      <c r="X7010" s="37">
        <f t="shared" si="592"/>
        <v>7013</v>
      </c>
      <c r="Y7010" s="38">
        <f t="shared" si="595"/>
        <v>685.42899999999997</v>
      </c>
    </row>
    <row r="7011" spans="1:25" x14ac:dyDescent="0.2">
      <c r="A7011" s="37">
        <f t="shared" si="593"/>
        <v>7009</v>
      </c>
      <c r="B7011" s="38">
        <v>685.29700000000003</v>
      </c>
      <c r="H7011" s="37">
        <f t="shared" si="594"/>
        <v>7009</v>
      </c>
      <c r="I7011" s="42">
        <f t="shared" si="596"/>
        <v>685.3698811096433</v>
      </c>
      <c r="O7011" s="43"/>
      <c r="P7011" s="43"/>
      <c r="X7011" s="37">
        <f t="shared" si="592"/>
        <v>7014</v>
      </c>
      <c r="Y7011" s="38">
        <f t="shared" si="595"/>
        <v>685.46199999999999</v>
      </c>
    </row>
    <row r="7012" spans="1:25" x14ac:dyDescent="0.2">
      <c r="A7012" s="37">
        <f t="shared" si="593"/>
        <v>7010</v>
      </c>
      <c r="B7012" s="38">
        <v>685.33</v>
      </c>
      <c r="H7012" s="37">
        <f t="shared" si="594"/>
        <v>7010</v>
      </c>
      <c r="I7012" s="42">
        <f t="shared" si="596"/>
        <v>685.4029062087186</v>
      </c>
      <c r="O7012" s="43"/>
      <c r="P7012" s="43"/>
      <c r="X7012" s="37">
        <f t="shared" si="592"/>
        <v>7015</v>
      </c>
      <c r="Y7012" s="38">
        <f t="shared" si="595"/>
        <v>685.495</v>
      </c>
    </row>
    <row r="7013" spans="1:25" x14ac:dyDescent="0.2">
      <c r="A7013" s="37">
        <f t="shared" si="593"/>
        <v>7011</v>
      </c>
      <c r="B7013" s="38">
        <v>685.36300000000006</v>
      </c>
      <c r="H7013" s="37">
        <f t="shared" si="594"/>
        <v>7011</v>
      </c>
      <c r="I7013" s="42">
        <f t="shared" si="596"/>
        <v>685.43593130779379</v>
      </c>
      <c r="O7013" s="43"/>
      <c r="P7013" s="43"/>
      <c r="X7013" s="37">
        <f t="shared" si="592"/>
        <v>7016</v>
      </c>
      <c r="Y7013" s="38">
        <f t="shared" si="595"/>
        <v>685.52800000000002</v>
      </c>
    </row>
    <row r="7014" spans="1:25" x14ac:dyDescent="0.2">
      <c r="A7014" s="37">
        <f t="shared" si="593"/>
        <v>7012</v>
      </c>
      <c r="B7014" s="38">
        <v>685.39599999999996</v>
      </c>
      <c r="H7014" s="37">
        <f t="shared" si="594"/>
        <v>7012</v>
      </c>
      <c r="I7014" s="42">
        <f t="shared" si="596"/>
        <v>685.4689564068691</v>
      </c>
      <c r="O7014" s="43"/>
      <c r="P7014" s="43"/>
      <c r="X7014" s="37">
        <f t="shared" si="592"/>
        <v>7017</v>
      </c>
      <c r="Y7014" s="38">
        <f t="shared" si="595"/>
        <v>685.56100000000004</v>
      </c>
    </row>
    <row r="7015" spans="1:25" x14ac:dyDescent="0.2">
      <c r="A7015" s="37">
        <f t="shared" si="593"/>
        <v>7013</v>
      </c>
      <c r="B7015" s="38">
        <v>685.42899999999997</v>
      </c>
      <c r="H7015" s="37">
        <f t="shared" si="594"/>
        <v>7013</v>
      </c>
      <c r="I7015" s="42">
        <f t="shared" si="596"/>
        <v>685.5019815059444</v>
      </c>
      <c r="O7015" s="43"/>
      <c r="P7015" s="43"/>
      <c r="X7015" s="37">
        <f t="shared" si="592"/>
        <v>7018</v>
      </c>
      <c r="Y7015" s="38">
        <f t="shared" si="595"/>
        <v>685.59400000000005</v>
      </c>
    </row>
    <row r="7016" spans="1:25" x14ac:dyDescent="0.2">
      <c r="A7016" s="37">
        <f t="shared" si="593"/>
        <v>7014</v>
      </c>
      <c r="B7016" s="38">
        <v>685.46199999999999</v>
      </c>
      <c r="H7016" s="37">
        <f t="shared" si="594"/>
        <v>7014</v>
      </c>
      <c r="I7016" s="42">
        <f t="shared" si="596"/>
        <v>685.5350066050197</v>
      </c>
      <c r="O7016" s="43"/>
      <c r="P7016" s="43"/>
      <c r="X7016" s="37">
        <f t="shared" si="592"/>
        <v>7019</v>
      </c>
      <c r="Y7016" s="38">
        <f t="shared" si="595"/>
        <v>685.62699999999995</v>
      </c>
    </row>
    <row r="7017" spans="1:25" x14ac:dyDescent="0.2">
      <c r="A7017" s="37">
        <f t="shared" si="593"/>
        <v>7015</v>
      </c>
      <c r="B7017" s="38">
        <v>685.495</v>
      </c>
      <c r="H7017" s="37">
        <f t="shared" si="594"/>
        <v>7015</v>
      </c>
      <c r="I7017" s="42">
        <f t="shared" si="596"/>
        <v>685.56803170409501</v>
      </c>
      <c r="O7017" s="43"/>
      <c r="P7017" s="43"/>
      <c r="X7017" s="37">
        <f t="shared" si="592"/>
        <v>7020</v>
      </c>
      <c r="Y7017" s="38">
        <f t="shared" si="595"/>
        <v>685.66</v>
      </c>
    </row>
    <row r="7018" spans="1:25" x14ac:dyDescent="0.2">
      <c r="A7018" s="37">
        <f t="shared" si="593"/>
        <v>7016</v>
      </c>
      <c r="B7018" s="38">
        <v>685.52800000000002</v>
      </c>
      <c r="H7018" s="37">
        <f t="shared" si="594"/>
        <v>7016</v>
      </c>
      <c r="I7018" s="42">
        <f t="shared" si="596"/>
        <v>685.60105680317031</v>
      </c>
      <c r="O7018" s="43"/>
      <c r="P7018" s="43"/>
      <c r="X7018" s="37">
        <f t="shared" si="592"/>
        <v>7021</v>
      </c>
      <c r="Y7018" s="38">
        <f t="shared" si="595"/>
        <v>685.69299999999998</v>
      </c>
    </row>
    <row r="7019" spans="1:25" x14ac:dyDescent="0.2">
      <c r="A7019" s="37">
        <f t="shared" si="593"/>
        <v>7017</v>
      </c>
      <c r="B7019" s="38">
        <v>685.56100000000004</v>
      </c>
      <c r="H7019" s="37">
        <f t="shared" si="594"/>
        <v>7017</v>
      </c>
      <c r="I7019" s="42">
        <f t="shared" si="596"/>
        <v>685.63408190224561</v>
      </c>
      <c r="O7019" s="43"/>
      <c r="P7019" s="43"/>
      <c r="X7019" s="37">
        <f t="shared" si="592"/>
        <v>7022</v>
      </c>
      <c r="Y7019" s="38">
        <f t="shared" si="595"/>
        <v>685.726</v>
      </c>
    </row>
    <row r="7020" spans="1:25" x14ac:dyDescent="0.2">
      <c r="A7020" s="37">
        <f t="shared" si="593"/>
        <v>7018</v>
      </c>
      <c r="B7020" s="38">
        <v>685.59400000000005</v>
      </c>
      <c r="H7020" s="37">
        <f t="shared" si="594"/>
        <v>7018</v>
      </c>
      <c r="I7020" s="42">
        <f t="shared" si="596"/>
        <v>685.66710700132091</v>
      </c>
      <c r="O7020" s="43"/>
      <c r="P7020" s="43"/>
      <c r="X7020" s="37">
        <f t="shared" si="592"/>
        <v>7023</v>
      </c>
      <c r="Y7020" s="38">
        <f t="shared" si="595"/>
        <v>685.75900000000001</v>
      </c>
    </row>
    <row r="7021" spans="1:25" x14ac:dyDescent="0.2">
      <c r="A7021" s="37">
        <f t="shared" si="593"/>
        <v>7019</v>
      </c>
      <c r="B7021" s="38">
        <v>685.62699999999995</v>
      </c>
      <c r="H7021" s="37">
        <f t="shared" si="594"/>
        <v>7019</v>
      </c>
      <c r="I7021" s="42">
        <f t="shared" si="596"/>
        <v>685.70013210039622</v>
      </c>
      <c r="O7021" s="43"/>
      <c r="P7021" s="43"/>
      <c r="X7021" s="37">
        <f t="shared" si="592"/>
        <v>7024</v>
      </c>
      <c r="Y7021" s="38">
        <f t="shared" si="595"/>
        <v>685.79200000000003</v>
      </c>
    </row>
    <row r="7022" spans="1:25" x14ac:dyDescent="0.2">
      <c r="A7022" s="37">
        <f t="shared" si="593"/>
        <v>7020</v>
      </c>
      <c r="B7022" s="38">
        <v>685.66</v>
      </c>
      <c r="H7022" s="37">
        <f t="shared" si="594"/>
        <v>7020</v>
      </c>
      <c r="I7022" s="42">
        <f t="shared" si="596"/>
        <v>685.73315719947152</v>
      </c>
      <c r="O7022" s="43"/>
      <c r="P7022" s="43"/>
      <c r="X7022" s="37">
        <f t="shared" si="592"/>
        <v>7025</v>
      </c>
      <c r="Y7022" s="38">
        <f t="shared" si="595"/>
        <v>685.82500000000005</v>
      </c>
    </row>
    <row r="7023" spans="1:25" x14ac:dyDescent="0.2">
      <c r="A7023" s="37">
        <f t="shared" si="593"/>
        <v>7021</v>
      </c>
      <c r="B7023" s="38">
        <v>685.69299999999998</v>
      </c>
      <c r="H7023" s="37">
        <f t="shared" si="594"/>
        <v>7021</v>
      </c>
      <c r="I7023" s="42">
        <f t="shared" si="596"/>
        <v>685.76618229854682</v>
      </c>
      <c r="O7023" s="43"/>
      <c r="P7023" s="43"/>
      <c r="X7023" s="37">
        <f t="shared" si="592"/>
        <v>7026</v>
      </c>
      <c r="Y7023" s="38">
        <f t="shared" si="595"/>
        <v>685.85799999999995</v>
      </c>
    </row>
    <row r="7024" spans="1:25" x14ac:dyDescent="0.2">
      <c r="A7024" s="37">
        <f t="shared" si="593"/>
        <v>7022</v>
      </c>
      <c r="B7024" s="38">
        <v>685.726</v>
      </c>
      <c r="H7024" s="37">
        <f t="shared" si="594"/>
        <v>7022</v>
      </c>
      <c r="I7024" s="42">
        <f t="shared" si="596"/>
        <v>685.79920739762213</v>
      </c>
      <c r="O7024" s="43"/>
      <c r="P7024" s="43"/>
      <c r="X7024" s="37">
        <f t="shared" si="592"/>
        <v>7027</v>
      </c>
      <c r="Y7024" s="38">
        <f t="shared" si="595"/>
        <v>685.89099999999996</v>
      </c>
    </row>
    <row r="7025" spans="1:25" x14ac:dyDescent="0.2">
      <c r="A7025" s="37">
        <f t="shared" si="593"/>
        <v>7023</v>
      </c>
      <c r="B7025" s="38">
        <v>685.75900000000001</v>
      </c>
      <c r="H7025" s="37">
        <f t="shared" si="594"/>
        <v>7023</v>
      </c>
      <c r="I7025" s="42">
        <f t="shared" si="596"/>
        <v>685.83223249669743</v>
      </c>
      <c r="O7025" s="43"/>
      <c r="P7025" s="43"/>
      <c r="X7025" s="37">
        <f t="shared" si="592"/>
        <v>7028</v>
      </c>
      <c r="Y7025" s="38">
        <f t="shared" si="595"/>
        <v>685.92399999999998</v>
      </c>
    </row>
    <row r="7026" spans="1:25" x14ac:dyDescent="0.2">
      <c r="A7026" s="37">
        <f t="shared" si="593"/>
        <v>7024</v>
      </c>
      <c r="B7026" s="38">
        <v>685.79200000000003</v>
      </c>
      <c r="H7026" s="37">
        <f t="shared" si="594"/>
        <v>7024</v>
      </c>
      <c r="I7026" s="42">
        <f t="shared" si="596"/>
        <v>685.86525759577273</v>
      </c>
      <c r="O7026" s="43"/>
      <c r="P7026" s="43"/>
      <c r="X7026" s="37">
        <f t="shared" si="592"/>
        <v>7029</v>
      </c>
      <c r="Y7026" s="38">
        <f t="shared" si="595"/>
        <v>685.95699999999999</v>
      </c>
    </row>
    <row r="7027" spans="1:25" x14ac:dyDescent="0.2">
      <c r="A7027" s="37">
        <f t="shared" si="593"/>
        <v>7025</v>
      </c>
      <c r="B7027" s="38">
        <v>685.82500000000005</v>
      </c>
      <c r="H7027" s="37">
        <f t="shared" si="594"/>
        <v>7025</v>
      </c>
      <c r="I7027" s="42">
        <f t="shared" si="596"/>
        <v>685.89828269484804</v>
      </c>
      <c r="O7027" s="43"/>
      <c r="P7027" s="43"/>
      <c r="X7027" s="37">
        <f t="shared" si="592"/>
        <v>7030</v>
      </c>
      <c r="Y7027" s="38">
        <f t="shared" si="595"/>
        <v>685.99</v>
      </c>
    </row>
    <row r="7028" spans="1:25" x14ac:dyDescent="0.2">
      <c r="A7028" s="37">
        <f t="shared" si="593"/>
        <v>7026</v>
      </c>
      <c r="B7028" s="38">
        <v>685.85799999999995</v>
      </c>
      <c r="H7028" s="37">
        <f t="shared" si="594"/>
        <v>7026</v>
      </c>
      <c r="I7028" s="42">
        <f t="shared" si="596"/>
        <v>685.93130779392334</v>
      </c>
      <c r="O7028" s="43"/>
      <c r="P7028" s="43"/>
      <c r="X7028" s="37">
        <f t="shared" si="592"/>
        <v>7031</v>
      </c>
      <c r="Y7028" s="38">
        <f t="shared" si="595"/>
        <v>686.02300000000002</v>
      </c>
    </row>
    <row r="7029" spans="1:25" x14ac:dyDescent="0.2">
      <c r="A7029" s="37">
        <f t="shared" si="593"/>
        <v>7027</v>
      </c>
      <c r="B7029" s="38">
        <v>685.89099999999996</v>
      </c>
      <c r="H7029" s="37">
        <f t="shared" si="594"/>
        <v>7027</v>
      </c>
      <c r="I7029" s="42">
        <f t="shared" si="596"/>
        <v>685.96433289299864</v>
      </c>
      <c r="O7029" s="43"/>
      <c r="P7029" s="43"/>
      <c r="X7029" s="37">
        <f t="shared" si="592"/>
        <v>7032</v>
      </c>
      <c r="Y7029" s="38">
        <f t="shared" si="595"/>
        <v>686.05600000000004</v>
      </c>
    </row>
    <row r="7030" spans="1:25" x14ac:dyDescent="0.2">
      <c r="A7030" s="37">
        <f t="shared" si="593"/>
        <v>7028</v>
      </c>
      <c r="B7030" s="38">
        <v>685.92399999999998</v>
      </c>
      <c r="H7030" s="37">
        <f t="shared" si="594"/>
        <v>7028</v>
      </c>
      <c r="I7030" s="42">
        <f t="shared" si="596"/>
        <v>685.99735799207394</v>
      </c>
      <c r="O7030" s="43"/>
      <c r="P7030" s="43"/>
      <c r="X7030" s="37">
        <f t="shared" si="592"/>
        <v>7033</v>
      </c>
      <c r="Y7030" s="38">
        <f t="shared" si="595"/>
        <v>686.08900000000006</v>
      </c>
    </row>
    <row r="7031" spans="1:25" x14ac:dyDescent="0.2">
      <c r="A7031" s="37">
        <f t="shared" si="593"/>
        <v>7029</v>
      </c>
      <c r="B7031" s="38">
        <v>685.95699999999999</v>
      </c>
      <c r="H7031" s="37">
        <f t="shared" si="594"/>
        <v>7029</v>
      </c>
      <c r="I7031" s="42">
        <f t="shared" si="596"/>
        <v>686.03038309114925</v>
      </c>
      <c r="O7031" s="43"/>
      <c r="P7031" s="43"/>
      <c r="X7031" s="37">
        <f t="shared" si="592"/>
        <v>7034</v>
      </c>
      <c r="Y7031" s="38">
        <f t="shared" si="595"/>
        <v>686.12199999999996</v>
      </c>
    </row>
    <row r="7032" spans="1:25" x14ac:dyDescent="0.2">
      <c r="A7032" s="37">
        <f t="shared" si="593"/>
        <v>7030</v>
      </c>
      <c r="B7032" s="38">
        <v>685.99</v>
      </c>
      <c r="H7032" s="37">
        <f t="shared" si="594"/>
        <v>7030</v>
      </c>
      <c r="I7032" s="42">
        <f t="shared" si="596"/>
        <v>686.06340819022444</v>
      </c>
      <c r="O7032" s="43"/>
      <c r="P7032" s="43"/>
      <c r="X7032" s="37">
        <f t="shared" si="592"/>
        <v>7035</v>
      </c>
      <c r="Y7032" s="38">
        <f t="shared" si="595"/>
        <v>686.15499999999997</v>
      </c>
    </row>
    <row r="7033" spans="1:25" x14ac:dyDescent="0.2">
      <c r="A7033" s="37">
        <f t="shared" si="593"/>
        <v>7031</v>
      </c>
      <c r="B7033" s="38">
        <v>686.02300000000002</v>
      </c>
      <c r="H7033" s="37">
        <f t="shared" si="594"/>
        <v>7031</v>
      </c>
      <c r="I7033" s="42">
        <f t="shared" si="596"/>
        <v>686.09643328929974</v>
      </c>
      <c r="O7033" s="43"/>
      <c r="P7033" s="43"/>
      <c r="X7033" s="37">
        <f t="shared" si="592"/>
        <v>7036</v>
      </c>
      <c r="Y7033" s="38">
        <f t="shared" si="595"/>
        <v>686.18799999999999</v>
      </c>
    </row>
    <row r="7034" spans="1:25" x14ac:dyDescent="0.2">
      <c r="A7034" s="37">
        <f t="shared" si="593"/>
        <v>7032</v>
      </c>
      <c r="B7034" s="38">
        <v>686.05600000000004</v>
      </c>
      <c r="H7034" s="37">
        <f t="shared" si="594"/>
        <v>7032</v>
      </c>
      <c r="I7034" s="42">
        <f t="shared" si="596"/>
        <v>686.12945838837504</v>
      </c>
      <c r="O7034" s="43"/>
      <c r="P7034" s="43"/>
      <c r="X7034" s="37">
        <f t="shared" si="592"/>
        <v>7037</v>
      </c>
      <c r="Y7034" s="38">
        <f t="shared" si="595"/>
        <v>686.221</v>
      </c>
    </row>
    <row r="7035" spans="1:25" x14ac:dyDescent="0.2">
      <c r="A7035" s="37">
        <f t="shared" si="593"/>
        <v>7033</v>
      </c>
      <c r="B7035" s="38">
        <v>686.08900000000006</v>
      </c>
      <c r="H7035" s="37">
        <f t="shared" si="594"/>
        <v>7033</v>
      </c>
      <c r="I7035" s="42">
        <f t="shared" si="596"/>
        <v>686.16248348745034</v>
      </c>
      <c r="O7035" s="43"/>
      <c r="P7035" s="43"/>
      <c r="X7035" s="37">
        <f t="shared" si="592"/>
        <v>7038</v>
      </c>
      <c r="Y7035" s="38">
        <f t="shared" si="595"/>
        <v>686.25400000000002</v>
      </c>
    </row>
    <row r="7036" spans="1:25" x14ac:dyDescent="0.2">
      <c r="A7036" s="37">
        <f t="shared" si="593"/>
        <v>7034</v>
      </c>
      <c r="B7036" s="38">
        <v>686.12199999999996</v>
      </c>
      <c r="H7036" s="37">
        <f t="shared" si="594"/>
        <v>7034</v>
      </c>
      <c r="I7036" s="42">
        <f t="shared" si="596"/>
        <v>686.19550858652565</v>
      </c>
      <c r="O7036" s="43"/>
      <c r="P7036" s="43"/>
      <c r="X7036" s="37">
        <f t="shared" si="592"/>
        <v>7039</v>
      </c>
      <c r="Y7036" s="38">
        <f t="shared" si="595"/>
        <v>686.28700000000003</v>
      </c>
    </row>
    <row r="7037" spans="1:25" x14ac:dyDescent="0.2">
      <c r="A7037" s="37">
        <f t="shared" si="593"/>
        <v>7035</v>
      </c>
      <c r="B7037" s="38">
        <v>686.15499999999997</v>
      </c>
      <c r="H7037" s="37">
        <f t="shared" si="594"/>
        <v>7035</v>
      </c>
      <c r="I7037" s="42">
        <f t="shared" si="596"/>
        <v>686.22853368560095</v>
      </c>
      <c r="O7037" s="43"/>
      <c r="P7037" s="43"/>
      <c r="X7037" s="37">
        <f t="shared" si="592"/>
        <v>7040</v>
      </c>
      <c r="Y7037" s="38">
        <f t="shared" si="595"/>
        <v>686.32</v>
      </c>
    </row>
    <row r="7038" spans="1:25" x14ac:dyDescent="0.2">
      <c r="A7038" s="37">
        <f t="shared" si="593"/>
        <v>7036</v>
      </c>
      <c r="B7038" s="38">
        <v>686.18799999999999</v>
      </c>
      <c r="H7038" s="37">
        <f t="shared" si="594"/>
        <v>7036</v>
      </c>
      <c r="I7038" s="42">
        <f t="shared" si="596"/>
        <v>686.26155878467625</v>
      </c>
      <c r="O7038" s="43"/>
      <c r="P7038" s="43"/>
      <c r="X7038" s="37">
        <f t="shared" si="592"/>
        <v>7041</v>
      </c>
      <c r="Y7038" s="38">
        <f t="shared" si="595"/>
        <v>686.35299999999995</v>
      </c>
    </row>
    <row r="7039" spans="1:25" x14ac:dyDescent="0.2">
      <c r="A7039" s="37">
        <f t="shared" si="593"/>
        <v>7037</v>
      </c>
      <c r="B7039" s="38">
        <v>686.221</v>
      </c>
      <c r="H7039" s="37">
        <f t="shared" si="594"/>
        <v>7037</v>
      </c>
      <c r="I7039" s="42">
        <f t="shared" si="596"/>
        <v>686.29458388375156</v>
      </c>
      <c r="O7039" s="43"/>
      <c r="P7039" s="43"/>
      <c r="X7039" s="37">
        <f t="shared" si="592"/>
        <v>7042</v>
      </c>
      <c r="Y7039" s="38">
        <f t="shared" si="595"/>
        <v>686.38599999999997</v>
      </c>
    </row>
    <row r="7040" spans="1:25" x14ac:dyDescent="0.2">
      <c r="A7040" s="37">
        <f t="shared" si="593"/>
        <v>7038</v>
      </c>
      <c r="B7040" s="38">
        <v>686.25400000000002</v>
      </c>
      <c r="H7040" s="37">
        <f t="shared" si="594"/>
        <v>7038</v>
      </c>
      <c r="I7040" s="42">
        <f t="shared" si="596"/>
        <v>686.32760898282686</v>
      </c>
      <c r="O7040" s="43"/>
      <c r="P7040" s="43"/>
      <c r="X7040" s="37">
        <f t="shared" si="592"/>
        <v>7043</v>
      </c>
      <c r="Y7040" s="38">
        <f t="shared" si="595"/>
        <v>686.41899999999998</v>
      </c>
    </row>
    <row r="7041" spans="1:25" x14ac:dyDescent="0.2">
      <c r="A7041" s="37">
        <f t="shared" si="593"/>
        <v>7039</v>
      </c>
      <c r="B7041" s="38">
        <v>686.28700000000003</v>
      </c>
      <c r="H7041" s="37">
        <f t="shared" si="594"/>
        <v>7039</v>
      </c>
      <c r="I7041" s="42">
        <f t="shared" si="596"/>
        <v>686.36063408190216</v>
      </c>
      <c r="O7041" s="43"/>
      <c r="P7041" s="43"/>
      <c r="X7041" s="37">
        <f t="shared" si="592"/>
        <v>7044</v>
      </c>
      <c r="Y7041" s="38">
        <f t="shared" si="595"/>
        <v>686.452</v>
      </c>
    </row>
    <row r="7042" spans="1:25" x14ac:dyDescent="0.2">
      <c r="A7042" s="37">
        <f t="shared" si="593"/>
        <v>7040</v>
      </c>
      <c r="B7042" s="38">
        <v>686.32</v>
      </c>
      <c r="H7042" s="37">
        <f t="shared" si="594"/>
        <v>7040</v>
      </c>
      <c r="I7042" s="42">
        <f t="shared" si="596"/>
        <v>686.39365918097747</v>
      </c>
      <c r="O7042" s="43"/>
      <c r="P7042" s="43"/>
      <c r="X7042" s="37">
        <f t="shared" si="592"/>
        <v>7045</v>
      </c>
      <c r="Y7042" s="38">
        <f t="shared" si="595"/>
        <v>686.48500000000001</v>
      </c>
    </row>
    <row r="7043" spans="1:25" x14ac:dyDescent="0.2">
      <c r="A7043" s="37">
        <f t="shared" si="593"/>
        <v>7041</v>
      </c>
      <c r="B7043" s="38">
        <v>686.35299999999995</v>
      </c>
      <c r="H7043" s="37">
        <f t="shared" si="594"/>
        <v>7041</v>
      </c>
      <c r="I7043" s="42">
        <f t="shared" si="596"/>
        <v>686.42668428005277</v>
      </c>
      <c r="O7043" s="43"/>
      <c r="P7043" s="43"/>
      <c r="X7043" s="37">
        <f t="shared" si="592"/>
        <v>7046</v>
      </c>
      <c r="Y7043" s="38">
        <f t="shared" si="595"/>
        <v>686.51800000000003</v>
      </c>
    </row>
    <row r="7044" spans="1:25" x14ac:dyDescent="0.2">
      <c r="A7044" s="37">
        <f t="shared" si="593"/>
        <v>7042</v>
      </c>
      <c r="B7044" s="38">
        <v>686.38599999999997</v>
      </c>
      <c r="H7044" s="37">
        <f t="shared" si="594"/>
        <v>7042</v>
      </c>
      <c r="I7044" s="42">
        <f t="shared" si="596"/>
        <v>686.45970937912807</v>
      </c>
      <c r="O7044" s="43"/>
      <c r="P7044" s="43"/>
      <c r="X7044" s="37">
        <f t="shared" ref="X7044:X7107" si="597">X7043+1</f>
        <v>7047</v>
      </c>
      <c r="Y7044" s="38">
        <f t="shared" si="595"/>
        <v>686.55100000000004</v>
      </c>
    </row>
    <row r="7045" spans="1:25" x14ac:dyDescent="0.2">
      <c r="A7045" s="37">
        <f t="shared" si="593"/>
        <v>7043</v>
      </c>
      <c r="B7045" s="38">
        <v>686.41899999999998</v>
      </c>
      <c r="H7045" s="37">
        <f t="shared" si="594"/>
        <v>7043</v>
      </c>
      <c r="I7045" s="42">
        <f t="shared" si="596"/>
        <v>686.49273447820337</v>
      </c>
      <c r="O7045" s="43"/>
      <c r="P7045" s="43"/>
      <c r="X7045" s="37">
        <f t="shared" si="597"/>
        <v>7048</v>
      </c>
      <c r="Y7045" s="38">
        <f t="shared" si="595"/>
        <v>686.58399999999995</v>
      </c>
    </row>
    <row r="7046" spans="1:25" x14ac:dyDescent="0.2">
      <c r="A7046" s="37">
        <f t="shared" si="593"/>
        <v>7044</v>
      </c>
      <c r="B7046" s="38">
        <v>686.452</v>
      </c>
      <c r="H7046" s="37">
        <f t="shared" si="594"/>
        <v>7044</v>
      </c>
      <c r="I7046" s="42">
        <f t="shared" si="596"/>
        <v>686.52575957727868</v>
      </c>
      <c r="O7046" s="43"/>
      <c r="P7046" s="43"/>
      <c r="X7046" s="37">
        <f t="shared" si="597"/>
        <v>7049</v>
      </c>
      <c r="Y7046" s="38">
        <f t="shared" si="595"/>
        <v>686.61699999999996</v>
      </c>
    </row>
    <row r="7047" spans="1:25" x14ac:dyDescent="0.2">
      <c r="A7047" s="37">
        <f t="shared" si="593"/>
        <v>7045</v>
      </c>
      <c r="B7047" s="38">
        <v>686.48500000000001</v>
      </c>
      <c r="H7047" s="37">
        <f t="shared" si="594"/>
        <v>7045</v>
      </c>
      <c r="I7047" s="42">
        <f t="shared" si="596"/>
        <v>686.55878467635398</v>
      </c>
      <c r="O7047" s="43"/>
      <c r="P7047" s="43"/>
      <c r="X7047" s="37">
        <f t="shared" si="597"/>
        <v>7050</v>
      </c>
      <c r="Y7047" s="38">
        <f t="shared" si="595"/>
        <v>686.65</v>
      </c>
    </row>
    <row r="7048" spans="1:25" x14ac:dyDescent="0.2">
      <c r="A7048" s="37">
        <f t="shared" si="593"/>
        <v>7046</v>
      </c>
      <c r="B7048" s="38">
        <v>686.51800000000003</v>
      </c>
      <c r="H7048" s="37">
        <f t="shared" si="594"/>
        <v>7046</v>
      </c>
      <c r="I7048" s="42">
        <f t="shared" si="596"/>
        <v>686.59180977542928</v>
      </c>
      <c r="O7048" s="43"/>
      <c r="P7048" s="43"/>
      <c r="X7048" s="37">
        <f t="shared" si="597"/>
        <v>7051</v>
      </c>
      <c r="Y7048" s="38">
        <f t="shared" si="595"/>
        <v>686.68299999999999</v>
      </c>
    </row>
    <row r="7049" spans="1:25" x14ac:dyDescent="0.2">
      <c r="A7049" s="37">
        <f t="shared" ref="A7049:A7112" si="598">A7048+1</f>
        <v>7047</v>
      </c>
      <c r="B7049" s="38">
        <v>686.55100000000004</v>
      </c>
      <c r="H7049" s="37">
        <f t="shared" ref="H7049:H7112" si="599">H7048+1</f>
        <v>7047</v>
      </c>
      <c r="I7049" s="42">
        <f t="shared" si="596"/>
        <v>686.62483487450459</v>
      </c>
      <c r="O7049" s="43"/>
      <c r="P7049" s="43"/>
      <c r="X7049" s="37">
        <f t="shared" si="597"/>
        <v>7052</v>
      </c>
      <c r="Y7049" s="38">
        <f t="shared" si="595"/>
        <v>686.71600000000001</v>
      </c>
    </row>
    <row r="7050" spans="1:25" x14ac:dyDescent="0.2">
      <c r="A7050" s="37">
        <f t="shared" si="598"/>
        <v>7048</v>
      </c>
      <c r="B7050" s="38">
        <v>686.58399999999995</v>
      </c>
      <c r="H7050" s="37">
        <f t="shared" si="599"/>
        <v>7048</v>
      </c>
      <c r="I7050" s="42">
        <f t="shared" si="596"/>
        <v>686.65785997357989</v>
      </c>
      <c r="O7050" s="43"/>
      <c r="P7050" s="43"/>
      <c r="X7050" s="37">
        <f t="shared" si="597"/>
        <v>7053</v>
      </c>
      <c r="Y7050" s="38">
        <f t="shared" si="595"/>
        <v>686.74900000000002</v>
      </c>
    </row>
    <row r="7051" spans="1:25" x14ac:dyDescent="0.2">
      <c r="A7051" s="37">
        <f t="shared" si="598"/>
        <v>7049</v>
      </c>
      <c r="B7051" s="38">
        <v>686.61699999999996</v>
      </c>
      <c r="H7051" s="37">
        <f t="shared" si="599"/>
        <v>7049</v>
      </c>
      <c r="I7051" s="42">
        <f t="shared" si="596"/>
        <v>686.69088507265519</v>
      </c>
      <c r="O7051" s="43"/>
      <c r="P7051" s="43"/>
      <c r="X7051" s="37">
        <f t="shared" si="597"/>
        <v>7054</v>
      </c>
      <c r="Y7051" s="38">
        <f t="shared" si="595"/>
        <v>686.78200000000004</v>
      </c>
    </row>
    <row r="7052" spans="1:25" x14ac:dyDescent="0.2">
      <c r="A7052" s="37">
        <f t="shared" si="598"/>
        <v>7050</v>
      </c>
      <c r="B7052" s="38">
        <v>686.65</v>
      </c>
      <c r="H7052" s="37">
        <f t="shared" si="599"/>
        <v>7050</v>
      </c>
      <c r="I7052" s="42">
        <f t="shared" si="596"/>
        <v>686.72391017173049</v>
      </c>
      <c r="O7052" s="43"/>
      <c r="P7052" s="43"/>
      <c r="X7052" s="37">
        <f t="shared" si="597"/>
        <v>7055</v>
      </c>
      <c r="Y7052" s="38">
        <f t="shared" si="595"/>
        <v>686.81500000000005</v>
      </c>
    </row>
    <row r="7053" spans="1:25" x14ac:dyDescent="0.2">
      <c r="A7053" s="37">
        <f t="shared" si="598"/>
        <v>7051</v>
      </c>
      <c r="B7053" s="38">
        <v>686.68299999999999</v>
      </c>
      <c r="H7053" s="37">
        <f t="shared" si="599"/>
        <v>7051</v>
      </c>
      <c r="I7053" s="42">
        <f t="shared" si="596"/>
        <v>686.75693527080568</v>
      </c>
      <c r="O7053" s="43"/>
      <c r="P7053" s="43"/>
      <c r="X7053" s="37">
        <f t="shared" si="597"/>
        <v>7056</v>
      </c>
      <c r="Y7053" s="38">
        <f t="shared" si="595"/>
        <v>686.84799999999996</v>
      </c>
    </row>
    <row r="7054" spans="1:25" x14ac:dyDescent="0.2">
      <c r="A7054" s="37">
        <f t="shared" si="598"/>
        <v>7052</v>
      </c>
      <c r="B7054" s="38">
        <v>686.71600000000001</v>
      </c>
      <c r="H7054" s="37">
        <f t="shared" si="599"/>
        <v>7052</v>
      </c>
      <c r="I7054" s="42">
        <f t="shared" si="596"/>
        <v>686.78996036988099</v>
      </c>
      <c r="O7054" s="43"/>
      <c r="P7054" s="43"/>
      <c r="X7054" s="37">
        <f t="shared" si="597"/>
        <v>7057</v>
      </c>
      <c r="Y7054" s="38">
        <f t="shared" si="595"/>
        <v>686.88099999999997</v>
      </c>
    </row>
    <row r="7055" spans="1:25" x14ac:dyDescent="0.2">
      <c r="A7055" s="37">
        <f t="shared" si="598"/>
        <v>7053</v>
      </c>
      <c r="B7055" s="38">
        <v>686.74900000000002</v>
      </c>
      <c r="H7055" s="37">
        <f t="shared" si="599"/>
        <v>7053</v>
      </c>
      <c r="I7055" s="42">
        <f t="shared" si="596"/>
        <v>686.82298546895629</v>
      </c>
      <c r="O7055" s="43"/>
      <c r="P7055" s="43"/>
      <c r="X7055" s="37">
        <f t="shared" si="597"/>
        <v>7058</v>
      </c>
      <c r="Y7055" s="38">
        <f t="shared" si="595"/>
        <v>686.91399999999999</v>
      </c>
    </row>
    <row r="7056" spans="1:25" x14ac:dyDescent="0.2">
      <c r="A7056" s="37">
        <f t="shared" si="598"/>
        <v>7054</v>
      </c>
      <c r="B7056" s="38">
        <v>686.78200000000004</v>
      </c>
      <c r="H7056" s="37">
        <f t="shared" si="599"/>
        <v>7054</v>
      </c>
      <c r="I7056" s="42">
        <f t="shared" si="596"/>
        <v>686.85601056803159</v>
      </c>
      <c r="O7056" s="43"/>
      <c r="P7056" s="43"/>
      <c r="X7056" s="37">
        <f t="shared" si="597"/>
        <v>7059</v>
      </c>
      <c r="Y7056" s="38">
        <f t="shared" si="595"/>
        <v>686.947</v>
      </c>
    </row>
    <row r="7057" spans="1:25" x14ac:dyDescent="0.2">
      <c r="A7057" s="37">
        <f t="shared" si="598"/>
        <v>7055</v>
      </c>
      <c r="B7057" s="38">
        <v>686.81500000000005</v>
      </c>
      <c r="H7057" s="37">
        <f t="shared" si="599"/>
        <v>7055</v>
      </c>
      <c r="I7057" s="42">
        <f t="shared" si="596"/>
        <v>686.8890356671069</v>
      </c>
      <c r="O7057" s="43"/>
      <c r="P7057" s="43"/>
      <c r="X7057" s="37">
        <f t="shared" si="597"/>
        <v>7060</v>
      </c>
      <c r="Y7057" s="38">
        <f t="shared" si="595"/>
        <v>686.98</v>
      </c>
    </row>
    <row r="7058" spans="1:25" x14ac:dyDescent="0.2">
      <c r="A7058" s="37">
        <f t="shared" si="598"/>
        <v>7056</v>
      </c>
      <c r="B7058" s="38">
        <v>686.84799999999996</v>
      </c>
      <c r="H7058" s="37">
        <f t="shared" si="599"/>
        <v>7056</v>
      </c>
      <c r="I7058" s="42">
        <f t="shared" si="596"/>
        <v>686.9220607661822</v>
      </c>
      <c r="O7058" s="43"/>
      <c r="P7058" s="43"/>
      <c r="X7058" s="37">
        <f t="shared" si="597"/>
        <v>7061</v>
      </c>
      <c r="Y7058" s="38">
        <f t="shared" si="595"/>
        <v>687.01300000000003</v>
      </c>
    </row>
    <row r="7059" spans="1:25" x14ac:dyDescent="0.2">
      <c r="A7059" s="37">
        <f t="shared" si="598"/>
        <v>7057</v>
      </c>
      <c r="B7059" s="38">
        <v>686.88099999999997</v>
      </c>
      <c r="H7059" s="37">
        <f t="shared" si="599"/>
        <v>7057</v>
      </c>
      <c r="I7059" s="42">
        <f t="shared" si="596"/>
        <v>686.9550858652575</v>
      </c>
      <c r="O7059" s="43"/>
      <c r="P7059" s="43"/>
      <c r="X7059" s="37">
        <f t="shared" si="597"/>
        <v>7062</v>
      </c>
      <c r="Y7059" s="38">
        <f t="shared" si="595"/>
        <v>687.04600000000005</v>
      </c>
    </row>
    <row r="7060" spans="1:25" x14ac:dyDescent="0.2">
      <c r="A7060" s="37">
        <f t="shared" si="598"/>
        <v>7058</v>
      </c>
      <c r="B7060" s="38">
        <v>686.91399999999999</v>
      </c>
      <c r="H7060" s="37">
        <f t="shared" si="599"/>
        <v>7058</v>
      </c>
      <c r="I7060" s="42">
        <f t="shared" si="596"/>
        <v>686.9881109643328</v>
      </c>
      <c r="O7060" s="43"/>
      <c r="P7060" s="43"/>
      <c r="X7060" s="37">
        <f t="shared" si="597"/>
        <v>7063</v>
      </c>
      <c r="Y7060" s="38">
        <f t="shared" si="595"/>
        <v>687.07899999999995</v>
      </c>
    </row>
    <row r="7061" spans="1:25" x14ac:dyDescent="0.2">
      <c r="A7061" s="37">
        <f t="shared" si="598"/>
        <v>7059</v>
      </c>
      <c r="B7061" s="38">
        <v>686.947</v>
      </c>
      <c r="H7061" s="37">
        <f t="shared" si="599"/>
        <v>7059</v>
      </c>
      <c r="I7061" s="42">
        <f t="shared" si="596"/>
        <v>687.02113606340811</v>
      </c>
      <c r="O7061" s="43"/>
      <c r="P7061" s="43"/>
      <c r="X7061" s="37">
        <f t="shared" si="597"/>
        <v>7064</v>
      </c>
      <c r="Y7061" s="38">
        <f t="shared" si="595"/>
        <v>687.11199999999997</v>
      </c>
    </row>
    <row r="7062" spans="1:25" x14ac:dyDescent="0.2">
      <c r="A7062" s="37">
        <f t="shared" si="598"/>
        <v>7060</v>
      </c>
      <c r="B7062" s="38">
        <v>686.98</v>
      </c>
      <c r="H7062" s="37">
        <f t="shared" si="599"/>
        <v>7060</v>
      </c>
      <c r="I7062" s="42">
        <f t="shared" si="596"/>
        <v>687.05416116248341</v>
      </c>
      <c r="O7062" s="43"/>
      <c r="P7062" s="43"/>
      <c r="X7062" s="37">
        <f t="shared" si="597"/>
        <v>7065</v>
      </c>
      <c r="Y7062" s="38">
        <f t="shared" ref="Y7062:Y7125" si="600">SUM(Y$6997+((Y$7997-Y$6997)*((X7062-X$6997)/(X$7997-X$6997))))</f>
        <v>687.14499999999998</v>
      </c>
    </row>
    <row r="7063" spans="1:25" x14ac:dyDescent="0.2">
      <c r="A7063" s="37">
        <f t="shared" si="598"/>
        <v>7061</v>
      </c>
      <c r="B7063" s="38">
        <v>687.01300000000003</v>
      </c>
      <c r="H7063" s="37">
        <f t="shared" si="599"/>
        <v>7061</v>
      </c>
      <c r="I7063" s="42">
        <f t="shared" si="596"/>
        <v>687.08718626155871</v>
      </c>
      <c r="O7063" s="43"/>
      <c r="P7063" s="43"/>
      <c r="X7063" s="37">
        <f t="shared" si="597"/>
        <v>7066</v>
      </c>
      <c r="Y7063" s="38">
        <f t="shared" si="600"/>
        <v>687.178</v>
      </c>
    </row>
    <row r="7064" spans="1:25" x14ac:dyDescent="0.2">
      <c r="A7064" s="37">
        <f t="shared" si="598"/>
        <v>7062</v>
      </c>
      <c r="B7064" s="38">
        <v>687.04600000000005</v>
      </c>
      <c r="H7064" s="37">
        <f t="shared" si="599"/>
        <v>7062</v>
      </c>
      <c r="I7064" s="42">
        <f t="shared" si="596"/>
        <v>687.12021136063402</v>
      </c>
      <c r="O7064" s="43"/>
      <c r="P7064" s="43"/>
      <c r="X7064" s="37">
        <f t="shared" si="597"/>
        <v>7067</v>
      </c>
      <c r="Y7064" s="38">
        <f t="shared" si="600"/>
        <v>687.21100000000001</v>
      </c>
    </row>
    <row r="7065" spans="1:25" x14ac:dyDescent="0.2">
      <c r="A7065" s="37">
        <f t="shared" si="598"/>
        <v>7063</v>
      </c>
      <c r="B7065" s="38">
        <v>687.07899999999995</v>
      </c>
      <c r="H7065" s="37">
        <f t="shared" si="599"/>
        <v>7063</v>
      </c>
      <c r="I7065" s="42">
        <f t="shared" si="596"/>
        <v>687.15323645970932</v>
      </c>
      <c r="O7065" s="43"/>
      <c r="P7065" s="43"/>
      <c r="X7065" s="37">
        <f t="shared" si="597"/>
        <v>7068</v>
      </c>
      <c r="Y7065" s="38">
        <f t="shared" si="600"/>
        <v>687.24400000000003</v>
      </c>
    </row>
    <row r="7066" spans="1:25" x14ac:dyDescent="0.2">
      <c r="A7066" s="37">
        <f t="shared" si="598"/>
        <v>7064</v>
      </c>
      <c r="B7066" s="38">
        <v>687.11199999999997</v>
      </c>
      <c r="H7066" s="37">
        <f t="shared" si="599"/>
        <v>7064</v>
      </c>
      <c r="I7066" s="42">
        <f t="shared" si="596"/>
        <v>687.18626155878462</v>
      </c>
      <c r="O7066" s="43"/>
      <c r="P7066" s="43"/>
      <c r="X7066" s="37">
        <f t="shared" si="597"/>
        <v>7069</v>
      </c>
      <c r="Y7066" s="38">
        <f t="shared" si="600"/>
        <v>687.27700000000004</v>
      </c>
    </row>
    <row r="7067" spans="1:25" x14ac:dyDescent="0.2">
      <c r="A7067" s="37">
        <f t="shared" si="598"/>
        <v>7065</v>
      </c>
      <c r="B7067" s="38">
        <v>687.14499999999998</v>
      </c>
      <c r="H7067" s="37">
        <f t="shared" si="599"/>
        <v>7065</v>
      </c>
      <c r="I7067" s="42">
        <f t="shared" si="596"/>
        <v>687.21928665785993</v>
      </c>
      <c r="O7067" s="43"/>
      <c r="P7067" s="43"/>
      <c r="X7067" s="37">
        <f t="shared" si="597"/>
        <v>7070</v>
      </c>
      <c r="Y7067" s="38">
        <f t="shared" si="600"/>
        <v>687.31</v>
      </c>
    </row>
    <row r="7068" spans="1:25" x14ac:dyDescent="0.2">
      <c r="A7068" s="37">
        <f t="shared" si="598"/>
        <v>7066</v>
      </c>
      <c r="B7068" s="38">
        <v>687.178</v>
      </c>
      <c r="H7068" s="37">
        <f t="shared" si="599"/>
        <v>7066</v>
      </c>
      <c r="I7068" s="42">
        <f t="shared" ref="I7068:I7131" si="601">SUM($F$51+(($F$52-$F$51)*((H7068-$E$51)/($E$52-$E$51))))</f>
        <v>687.25231175693523</v>
      </c>
      <c r="O7068" s="43"/>
      <c r="P7068" s="43"/>
      <c r="X7068" s="37">
        <f t="shared" si="597"/>
        <v>7071</v>
      </c>
      <c r="Y7068" s="38">
        <f t="shared" si="600"/>
        <v>687.34299999999996</v>
      </c>
    </row>
    <row r="7069" spans="1:25" x14ac:dyDescent="0.2">
      <c r="A7069" s="37">
        <f t="shared" si="598"/>
        <v>7067</v>
      </c>
      <c r="B7069" s="38">
        <v>687.21100000000001</v>
      </c>
      <c r="H7069" s="37">
        <f t="shared" si="599"/>
        <v>7067</v>
      </c>
      <c r="I7069" s="42">
        <f t="shared" si="601"/>
        <v>687.28533685601053</v>
      </c>
      <c r="O7069" s="43"/>
      <c r="P7069" s="43"/>
      <c r="X7069" s="37">
        <f t="shared" si="597"/>
        <v>7072</v>
      </c>
      <c r="Y7069" s="38">
        <f t="shared" si="600"/>
        <v>687.37599999999998</v>
      </c>
    </row>
    <row r="7070" spans="1:25" x14ac:dyDescent="0.2">
      <c r="A7070" s="37">
        <f t="shared" si="598"/>
        <v>7068</v>
      </c>
      <c r="B7070" s="38">
        <v>687.24400000000003</v>
      </c>
      <c r="H7070" s="37">
        <f t="shared" si="599"/>
        <v>7068</v>
      </c>
      <c r="I7070" s="42">
        <f t="shared" si="601"/>
        <v>687.31836195508583</v>
      </c>
      <c r="O7070" s="43"/>
      <c r="P7070" s="43"/>
      <c r="X7070" s="37">
        <f t="shared" si="597"/>
        <v>7073</v>
      </c>
      <c r="Y7070" s="38">
        <f t="shared" si="600"/>
        <v>687.40899999999999</v>
      </c>
    </row>
    <row r="7071" spans="1:25" x14ac:dyDescent="0.2">
      <c r="A7071" s="37">
        <f t="shared" si="598"/>
        <v>7069</v>
      </c>
      <c r="B7071" s="38">
        <v>687.27700000000004</v>
      </c>
      <c r="H7071" s="37">
        <f t="shared" si="599"/>
        <v>7069</v>
      </c>
      <c r="I7071" s="42">
        <f t="shared" si="601"/>
        <v>687.35138705416114</v>
      </c>
      <c r="O7071" s="43"/>
      <c r="P7071" s="43"/>
      <c r="X7071" s="37">
        <f t="shared" si="597"/>
        <v>7074</v>
      </c>
      <c r="Y7071" s="38">
        <f t="shared" si="600"/>
        <v>687.44200000000001</v>
      </c>
    </row>
    <row r="7072" spans="1:25" x14ac:dyDescent="0.2">
      <c r="A7072" s="37">
        <f t="shared" si="598"/>
        <v>7070</v>
      </c>
      <c r="B7072" s="38">
        <v>687.31</v>
      </c>
      <c r="H7072" s="37">
        <f t="shared" si="599"/>
        <v>7070</v>
      </c>
      <c r="I7072" s="42">
        <f t="shared" si="601"/>
        <v>687.38441215323633</v>
      </c>
      <c r="O7072" s="43"/>
      <c r="P7072" s="43"/>
      <c r="X7072" s="37">
        <f t="shared" si="597"/>
        <v>7075</v>
      </c>
      <c r="Y7072" s="38">
        <f t="shared" si="600"/>
        <v>687.47500000000002</v>
      </c>
    </row>
    <row r="7073" spans="1:25" x14ac:dyDescent="0.2">
      <c r="A7073" s="37">
        <f t="shared" si="598"/>
        <v>7071</v>
      </c>
      <c r="B7073" s="38">
        <v>687.34299999999996</v>
      </c>
      <c r="H7073" s="37">
        <f t="shared" si="599"/>
        <v>7071</v>
      </c>
      <c r="I7073" s="42">
        <f t="shared" si="601"/>
        <v>687.41743725231163</v>
      </c>
      <c r="O7073" s="43"/>
      <c r="P7073" s="43"/>
      <c r="X7073" s="37">
        <f t="shared" si="597"/>
        <v>7076</v>
      </c>
      <c r="Y7073" s="38">
        <f t="shared" si="600"/>
        <v>687.50800000000004</v>
      </c>
    </row>
    <row r="7074" spans="1:25" x14ac:dyDescent="0.2">
      <c r="A7074" s="37">
        <f t="shared" si="598"/>
        <v>7072</v>
      </c>
      <c r="B7074" s="38">
        <v>687.37599999999998</v>
      </c>
      <c r="H7074" s="37">
        <f t="shared" si="599"/>
        <v>7072</v>
      </c>
      <c r="I7074" s="42">
        <f t="shared" si="601"/>
        <v>687.45046235138693</v>
      </c>
      <c r="O7074" s="43"/>
      <c r="P7074" s="43"/>
      <c r="X7074" s="37">
        <f t="shared" si="597"/>
        <v>7077</v>
      </c>
      <c r="Y7074" s="38">
        <f t="shared" si="600"/>
        <v>687.54100000000005</v>
      </c>
    </row>
    <row r="7075" spans="1:25" x14ac:dyDescent="0.2">
      <c r="A7075" s="37">
        <f t="shared" si="598"/>
        <v>7073</v>
      </c>
      <c r="B7075" s="38">
        <v>687.40899999999999</v>
      </c>
      <c r="H7075" s="37">
        <f t="shared" si="599"/>
        <v>7073</v>
      </c>
      <c r="I7075" s="42">
        <f t="shared" si="601"/>
        <v>687.48348745046223</v>
      </c>
      <c r="O7075" s="43"/>
      <c r="P7075" s="43"/>
      <c r="X7075" s="37">
        <f t="shared" si="597"/>
        <v>7078</v>
      </c>
      <c r="Y7075" s="38">
        <f t="shared" si="600"/>
        <v>687.57399999999996</v>
      </c>
    </row>
    <row r="7076" spans="1:25" x14ac:dyDescent="0.2">
      <c r="A7076" s="37">
        <f t="shared" si="598"/>
        <v>7074</v>
      </c>
      <c r="B7076" s="38">
        <v>687.44200000000001</v>
      </c>
      <c r="H7076" s="37">
        <f t="shared" si="599"/>
        <v>7074</v>
      </c>
      <c r="I7076" s="42">
        <f t="shared" si="601"/>
        <v>687.51651254953754</v>
      </c>
      <c r="O7076" s="43"/>
      <c r="P7076" s="43"/>
      <c r="X7076" s="37">
        <f t="shared" si="597"/>
        <v>7079</v>
      </c>
      <c r="Y7076" s="38">
        <f t="shared" si="600"/>
        <v>687.60699999999997</v>
      </c>
    </row>
    <row r="7077" spans="1:25" x14ac:dyDescent="0.2">
      <c r="A7077" s="37">
        <f t="shared" si="598"/>
        <v>7075</v>
      </c>
      <c r="B7077" s="38">
        <v>687.47500000000002</v>
      </c>
      <c r="H7077" s="37">
        <f t="shared" si="599"/>
        <v>7075</v>
      </c>
      <c r="I7077" s="42">
        <f t="shared" si="601"/>
        <v>687.54953764861284</v>
      </c>
      <c r="O7077" s="43"/>
      <c r="P7077" s="43"/>
      <c r="X7077" s="37">
        <f t="shared" si="597"/>
        <v>7080</v>
      </c>
      <c r="Y7077" s="38">
        <f t="shared" si="600"/>
        <v>687.64</v>
      </c>
    </row>
    <row r="7078" spans="1:25" x14ac:dyDescent="0.2">
      <c r="A7078" s="37">
        <f t="shared" si="598"/>
        <v>7076</v>
      </c>
      <c r="B7078" s="38">
        <v>687.50800000000004</v>
      </c>
      <c r="H7078" s="37">
        <f t="shared" si="599"/>
        <v>7076</v>
      </c>
      <c r="I7078" s="42">
        <f t="shared" si="601"/>
        <v>687.58256274768814</v>
      </c>
      <c r="O7078" s="43"/>
      <c r="P7078" s="43"/>
      <c r="X7078" s="37">
        <f t="shared" si="597"/>
        <v>7081</v>
      </c>
      <c r="Y7078" s="38">
        <f t="shared" si="600"/>
        <v>687.673</v>
      </c>
    </row>
    <row r="7079" spans="1:25" x14ac:dyDescent="0.2">
      <c r="A7079" s="37">
        <f t="shared" si="598"/>
        <v>7077</v>
      </c>
      <c r="B7079" s="38">
        <v>687.54100000000005</v>
      </c>
      <c r="H7079" s="37">
        <f t="shared" si="599"/>
        <v>7077</v>
      </c>
      <c r="I7079" s="42">
        <f t="shared" si="601"/>
        <v>687.61558784676345</v>
      </c>
      <c r="O7079" s="43"/>
      <c r="P7079" s="43"/>
      <c r="X7079" s="37">
        <f t="shared" si="597"/>
        <v>7082</v>
      </c>
      <c r="Y7079" s="38">
        <f t="shared" si="600"/>
        <v>687.70600000000002</v>
      </c>
    </row>
    <row r="7080" spans="1:25" x14ac:dyDescent="0.2">
      <c r="A7080" s="37">
        <f t="shared" si="598"/>
        <v>7078</v>
      </c>
      <c r="B7080" s="38">
        <v>687.57399999999996</v>
      </c>
      <c r="H7080" s="37">
        <f t="shared" si="599"/>
        <v>7078</v>
      </c>
      <c r="I7080" s="42">
        <f t="shared" si="601"/>
        <v>687.64861294583875</v>
      </c>
      <c r="O7080" s="43"/>
      <c r="P7080" s="43"/>
      <c r="X7080" s="37">
        <f t="shared" si="597"/>
        <v>7083</v>
      </c>
      <c r="Y7080" s="38">
        <f t="shared" si="600"/>
        <v>687.73900000000003</v>
      </c>
    </row>
    <row r="7081" spans="1:25" x14ac:dyDescent="0.2">
      <c r="A7081" s="37">
        <f t="shared" si="598"/>
        <v>7079</v>
      </c>
      <c r="B7081" s="38">
        <v>687.60699999999997</v>
      </c>
      <c r="H7081" s="37">
        <f t="shared" si="599"/>
        <v>7079</v>
      </c>
      <c r="I7081" s="42">
        <f t="shared" si="601"/>
        <v>687.68163804491405</v>
      </c>
      <c r="O7081" s="43"/>
      <c r="P7081" s="43"/>
      <c r="X7081" s="37">
        <f t="shared" si="597"/>
        <v>7084</v>
      </c>
      <c r="Y7081" s="38">
        <f t="shared" si="600"/>
        <v>687.77200000000005</v>
      </c>
    </row>
    <row r="7082" spans="1:25" x14ac:dyDescent="0.2">
      <c r="A7082" s="37">
        <f t="shared" si="598"/>
        <v>7080</v>
      </c>
      <c r="B7082" s="38">
        <v>687.64</v>
      </c>
      <c r="H7082" s="37">
        <f t="shared" si="599"/>
        <v>7080</v>
      </c>
      <c r="I7082" s="42">
        <f t="shared" si="601"/>
        <v>687.71466314398936</v>
      </c>
      <c r="O7082" s="43"/>
      <c r="P7082" s="43"/>
      <c r="X7082" s="37">
        <f t="shared" si="597"/>
        <v>7085</v>
      </c>
      <c r="Y7082" s="38">
        <f t="shared" si="600"/>
        <v>687.80499999999995</v>
      </c>
    </row>
    <row r="7083" spans="1:25" x14ac:dyDescent="0.2">
      <c r="A7083" s="37">
        <f t="shared" si="598"/>
        <v>7081</v>
      </c>
      <c r="B7083" s="38">
        <v>687.673</v>
      </c>
      <c r="H7083" s="37">
        <f t="shared" si="599"/>
        <v>7081</v>
      </c>
      <c r="I7083" s="42">
        <f t="shared" si="601"/>
        <v>687.74768824306466</v>
      </c>
      <c r="O7083" s="43"/>
      <c r="P7083" s="43"/>
      <c r="X7083" s="37">
        <f t="shared" si="597"/>
        <v>7086</v>
      </c>
      <c r="Y7083" s="38">
        <f t="shared" si="600"/>
        <v>687.83799999999997</v>
      </c>
    </row>
    <row r="7084" spans="1:25" x14ac:dyDescent="0.2">
      <c r="A7084" s="37">
        <f t="shared" si="598"/>
        <v>7082</v>
      </c>
      <c r="B7084" s="38">
        <v>687.70600000000002</v>
      </c>
      <c r="H7084" s="37">
        <f t="shared" si="599"/>
        <v>7082</v>
      </c>
      <c r="I7084" s="42">
        <f t="shared" si="601"/>
        <v>687.78071334213996</v>
      </c>
      <c r="O7084" s="43"/>
      <c r="P7084" s="43"/>
      <c r="X7084" s="37">
        <f t="shared" si="597"/>
        <v>7087</v>
      </c>
      <c r="Y7084" s="38">
        <f t="shared" si="600"/>
        <v>687.87099999999998</v>
      </c>
    </row>
    <row r="7085" spans="1:25" x14ac:dyDescent="0.2">
      <c r="A7085" s="37">
        <f t="shared" si="598"/>
        <v>7083</v>
      </c>
      <c r="B7085" s="38">
        <v>687.73900000000003</v>
      </c>
      <c r="H7085" s="37">
        <f t="shared" si="599"/>
        <v>7083</v>
      </c>
      <c r="I7085" s="42">
        <f t="shared" si="601"/>
        <v>687.81373844121526</v>
      </c>
      <c r="O7085" s="43"/>
      <c r="P7085" s="43"/>
      <c r="X7085" s="37">
        <f t="shared" si="597"/>
        <v>7088</v>
      </c>
      <c r="Y7085" s="38">
        <f t="shared" si="600"/>
        <v>687.904</v>
      </c>
    </row>
    <row r="7086" spans="1:25" x14ac:dyDescent="0.2">
      <c r="A7086" s="37">
        <f t="shared" si="598"/>
        <v>7084</v>
      </c>
      <c r="B7086" s="38">
        <v>687.77200000000005</v>
      </c>
      <c r="H7086" s="37">
        <f t="shared" si="599"/>
        <v>7084</v>
      </c>
      <c r="I7086" s="42">
        <f t="shared" si="601"/>
        <v>687.84676354029057</v>
      </c>
      <c r="O7086" s="43"/>
      <c r="P7086" s="43"/>
      <c r="X7086" s="37">
        <f t="shared" si="597"/>
        <v>7089</v>
      </c>
      <c r="Y7086" s="38">
        <f t="shared" si="600"/>
        <v>687.93700000000001</v>
      </c>
    </row>
    <row r="7087" spans="1:25" x14ac:dyDescent="0.2">
      <c r="A7087" s="37">
        <f t="shared" si="598"/>
        <v>7085</v>
      </c>
      <c r="B7087" s="38">
        <v>687.80499999999995</v>
      </c>
      <c r="H7087" s="37">
        <f t="shared" si="599"/>
        <v>7085</v>
      </c>
      <c r="I7087" s="42">
        <f t="shared" si="601"/>
        <v>687.87978863936587</v>
      </c>
      <c r="O7087" s="43"/>
      <c r="P7087" s="43"/>
      <c r="X7087" s="37">
        <f t="shared" si="597"/>
        <v>7090</v>
      </c>
      <c r="Y7087" s="38">
        <f t="shared" si="600"/>
        <v>687.97</v>
      </c>
    </row>
    <row r="7088" spans="1:25" x14ac:dyDescent="0.2">
      <c r="A7088" s="37">
        <f t="shared" si="598"/>
        <v>7086</v>
      </c>
      <c r="B7088" s="38">
        <v>687.83799999999997</v>
      </c>
      <c r="H7088" s="37">
        <f t="shared" si="599"/>
        <v>7086</v>
      </c>
      <c r="I7088" s="42">
        <f t="shared" si="601"/>
        <v>687.91281373844117</v>
      </c>
      <c r="O7088" s="43"/>
      <c r="P7088" s="43"/>
      <c r="X7088" s="37">
        <f t="shared" si="597"/>
        <v>7091</v>
      </c>
      <c r="Y7088" s="38">
        <f t="shared" si="600"/>
        <v>688.00300000000004</v>
      </c>
    </row>
    <row r="7089" spans="1:25" x14ac:dyDescent="0.2">
      <c r="A7089" s="37">
        <f t="shared" si="598"/>
        <v>7087</v>
      </c>
      <c r="B7089" s="38">
        <v>687.87099999999998</v>
      </c>
      <c r="H7089" s="37">
        <f t="shared" si="599"/>
        <v>7087</v>
      </c>
      <c r="I7089" s="42">
        <f t="shared" si="601"/>
        <v>687.94583883751648</v>
      </c>
      <c r="O7089" s="43"/>
      <c r="P7089" s="43"/>
      <c r="X7089" s="37">
        <f t="shared" si="597"/>
        <v>7092</v>
      </c>
      <c r="Y7089" s="38">
        <f t="shared" si="600"/>
        <v>688.03599999999994</v>
      </c>
    </row>
    <row r="7090" spans="1:25" x14ac:dyDescent="0.2">
      <c r="A7090" s="37">
        <f t="shared" si="598"/>
        <v>7088</v>
      </c>
      <c r="B7090" s="38">
        <v>687.904</v>
      </c>
      <c r="H7090" s="37">
        <f t="shared" si="599"/>
        <v>7088</v>
      </c>
      <c r="I7090" s="42">
        <f t="shared" si="601"/>
        <v>687.97886393659178</v>
      </c>
      <c r="O7090" s="43"/>
      <c r="P7090" s="43"/>
      <c r="X7090" s="37">
        <f t="shared" si="597"/>
        <v>7093</v>
      </c>
      <c r="Y7090" s="38">
        <f t="shared" si="600"/>
        <v>688.06899999999996</v>
      </c>
    </row>
    <row r="7091" spans="1:25" x14ac:dyDescent="0.2">
      <c r="A7091" s="37">
        <f t="shared" si="598"/>
        <v>7089</v>
      </c>
      <c r="B7091" s="38">
        <v>687.93700000000001</v>
      </c>
      <c r="H7091" s="37">
        <f t="shared" si="599"/>
        <v>7089</v>
      </c>
      <c r="I7091" s="42">
        <f t="shared" si="601"/>
        <v>688.01188903566708</v>
      </c>
      <c r="O7091" s="43"/>
      <c r="P7091" s="43"/>
      <c r="X7091" s="37">
        <f t="shared" si="597"/>
        <v>7094</v>
      </c>
      <c r="Y7091" s="38">
        <f t="shared" si="600"/>
        <v>688.10199999999998</v>
      </c>
    </row>
    <row r="7092" spans="1:25" x14ac:dyDescent="0.2">
      <c r="A7092" s="37">
        <f t="shared" si="598"/>
        <v>7090</v>
      </c>
      <c r="B7092" s="38">
        <v>687.97</v>
      </c>
      <c r="H7092" s="37">
        <f t="shared" si="599"/>
        <v>7090</v>
      </c>
      <c r="I7092" s="42">
        <f t="shared" si="601"/>
        <v>688.04491413474238</v>
      </c>
      <c r="O7092" s="43"/>
      <c r="P7092" s="43"/>
      <c r="X7092" s="37">
        <f t="shared" si="597"/>
        <v>7095</v>
      </c>
      <c r="Y7092" s="38">
        <f t="shared" si="600"/>
        <v>688.13499999999999</v>
      </c>
    </row>
    <row r="7093" spans="1:25" x14ac:dyDescent="0.2">
      <c r="A7093" s="37">
        <f t="shared" si="598"/>
        <v>7091</v>
      </c>
      <c r="B7093" s="38">
        <v>688.00300000000004</v>
      </c>
      <c r="H7093" s="37">
        <f t="shared" si="599"/>
        <v>7091</v>
      </c>
      <c r="I7093" s="42">
        <f t="shared" si="601"/>
        <v>688.07793923381757</v>
      </c>
      <c r="O7093" s="43"/>
      <c r="P7093" s="43"/>
      <c r="X7093" s="37">
        <f t="shared" si="597"/>
        <v>7096</v>
      </c>
      <c r="Y7093" s="38">
        <f t="shared" si="600"/>
        <v>688.16800000000001</v>
      </c>
    </row>
    <row r="7094" spans="1:25" x14ac:dyDescent="0.2">
      <c r="A7094" s="37">
        <f t="shared" si="598"/>
        <v>7092</v>
      </c>
      <c r="B7094" s="38">
        <v>688.03599999999994</v>
      </c>
      <c r="H7094" s="37">
        <f t="shared" si="599"/>
        <v>7092</v>
      </c>
      <c r="I7094" s="42">
        <f t="shared" si="601"/>
        <v>688.11096433289288</v>
      </c>
      <c r="O7094" s="43"/>
      <c r="P7094" s="43"/>
      <c r="X7094" s="37">
        <f t="shared" si="597"/>
        <v>7097</v>
      </c>
      <c r="Y7094" s="38">
        <f t="shared" si="600"/>
        <v>688.20100000000002</v>
      </c>
    </row>
    <row r="7095" spans="1:25" x14ac:dyDescent="0.2">
      <c r="A7095" s="37">
        <f t="shared" si="598"/>
        <v>7093</v>
      </c>
      <c r="B7095" s="38">
        <v>688.06899999999996</v>
      </c>
      <c r="H7095" s="37">
        <f t="shared" si="599"/>
        <v>7093</v>
      </c>
      <c r="I7095" s="42">
        <f t="shared" si="601"/>
        <v>688.14398943196818</v>
      </c>
      <c r="O7095" s="43"/>
      <c r="P7095" s="43"/>
      <c r="X7095" s="37">
        <f t="shared" si="597"/>
        <v>7098</v>
      </c>
      <c r="Y7095" s="38">
        <f t="shared" si="600"/>
        <v>688.23400000000004</v>
      </c>
    </row>
    <row r="7096" spans="1:25" x14ac:dyDescent="0.2">
      <c r="A7096" s="37">
        <f t="shared" si="598"/>
        <v>7094</v>
      </c>
      <c r="B7096" s="38">
        <v>688.10199999999998</v>
      </c>
      <c r="H7096" s="37">
        <f t="shared" si="599"/>
        <v>7094</v>
      </c>
      <c r="I7096" s="42">
        <f t="shared" si="601"/>
        <v>688.17701453104348</v>
      </c>
      <c r="O7096" s="43"/>
      <c r="P7096" s="43"/>
      <c r="X7096" s="37">
        <f t="shared" si="597"/>
        <v>7099</v>
      </c>
      <c r="Y7096" s="38">
        <f t="shared" si="600"/>
        <v>688.26700000000005</v>
      </c>
    </row>
    <row r="7097" spans="1:25" x14ac:dyDescent="0.2">
      <c r="A7097" s="37">
        <f t="shared" si="598"/>
        <v>7095</v>
      </c>
      <c r="B7097" s="38">
        <v>688.13499999999999</v>
      </c>
      <c r="H7097" s="37">
        <f t="shared" si="599"/>
        <v>7095</v>
      </c>
      <c r="I7097" s="42">
        <f t="shared" si="601"/>
        <v>688.21003963011879</v>
      </c>
      <c r="O7097" s="43"/>
      <c r="P7097" s="43"/>
      <c r="X7097" s="37">
        <f t="shared" si="597"/>
        <v>7100</v>
      </c>
      <c r="Y7097" s="38">
        <f t="shared" si="600"/>
        <v>688.3</v>
      </c>
    </row>
    <row r="7098" spans="1:25" x14ac:dyDescent="0.2">
      <c r="A7098" s="37">
        <f t="shared" si="598"/>
        <v>7096</v>
      </c>
      <c r="B7098" s="38">
        <v>688.16800000000001</v>
      </c>
      <c r="H7098" s="37">
        <f t="shared" si="599"/>
        <v>7096</v>
      </c>
      <c r="I7098" s="42">
        <f t="shared" si="601"/>
        <v>688.24306472919409</v>
      </c>
      <c r="O7098" s="43"/>
      <c r="P7098" s="43"/>
      <c r="X7098" s="37">
        <f t="shared" si="597"/>
        <v>7101</v>
      </c>
      <c r="Y7098" s="38">
        <f t="shared" si="600"/>
        <v>688.33299999999997</v>
      </c>
    </row>
    <row r="7099" spans="1:25" x14ac:dyDescent="0.2">
      <c r="A7099" s="37">
        <f t="shared" si="598"/>
        <v>7097</v>
      </c>
      <c r="B7099" s="38">
        <v>688.20100000000002</v>
      </c>
      <c r="H7099" s="37">
        <f t="shared" si="599"/>
        <v>7097</v>
      </c>
      <c r="I7099" s="42">
        <f t="shared" si="601"/>
        <v>688.27608982826939</v>
      </c>
      <c r="O7099" s="43"/>
      <c r="P7099" s="43"/>
      <c r="X7099" s="37">
        <f t="shared" si="597"/>
        <v>7102</v>
      </c>
      <c r="Y7099" s="38">
        <f t="shared" si="600"/>
        <v>688.36599999999999</v>
      </c>
    </row>
    <row r="7100" spans="1:25" x14ac:dyDescent="0.2">
      <c r="A7100" s="37">
        <f t="shared" si="598"/>
        <v>7098</v>
      </c>
      <c r="B7100" s="38">
        <v>688.23400000000004</v>
      </c>
      <c r="H7100" s="37">
        <f t="shared" si="599"/>
        <v>7098</v>
      </c>
      <c r="I7100" s="42">
        <f t="shared" si="601"/>
        <v>688.30911492734469</v>
      </c>
      <c r="O7100" s="43"/>
      <c r="P7100" s="43"/>
      <c r="X7100" s="37">
        <f t="shared" si="597"/>
        <v>7103</v>
      </c>
      <c r="Y7100" s="38">
        <f t="shared" si="600"/>
        <v>688.399</v>
      </c>
    </row>
    <row r="7101" spans="1:25" x14ac:dyDescent="0.2">
      <c r="A7101" s="37">
        <f t="shared" si="598"/>
        <v>7099</v>
      </c>
      <c r="B7101" s="38">
        <v>688.26700000000005</v>
      </c>
      <c r="H7101" s="37">
        <f t="shared" si="599"/>
        <v>7099</v>
      </c>
      <c r="I7101" s="42">
        <f t="shared" si="601"/>
        <v>688.34214002642</v>
      </c>
      <c r="O7101" s="43"/>
      <c r="P7101" s="43"/>
      <c r="X7101" s="37">
        <f t="shared" si="597"/>
        <v>7104</v>
      </c>
      <c r="Y7101" s="38">
        <f t="shared" si="600"/>
        <v>688.43200000000002</v>
      </c>
    </row>
    <row r="7102" spans="1:25" x14ac:dyDescent="0.2">
      <c r="A7102" s="37">
        <f t="shared" si="598"/>
        <v>7100</v>
      </c>
      <c r="B7102" s="38">
        <v>688.3</v>
      </c>
      <c r="H7102" s="37">
        <f t="shared" si="599"/>
        <v>7100</v>
      </c>
      <c r="I7102" s="42">
        <f t="shared" si="601"/>
        <v>688.3751651254953</v>
      </c>
      <c r="O7102" s="43"/>
      <c r="P7102" s="43"/>
      <c r="X7102" s="37">
        <f t="shared" si="597"/>
        <v>7105</v>
      </c>
      <c r="Y7102" s="38">
        <f t="shared" si="600"/>
        <v>688.46500000000003</v>
      </c>
    </row>
    <row r="7103" spans="1:25" x14ac:dyDescent="0.2">
      <c r="A7103" s="37">
        <f t="shared" si="598"/>
        <v>7101</v>
      </c>
      <c r="B7103" s="38">
        <v>688.33299999999997</v>
      </c>
      <c r="H7103" s="37">
        <f t="shared" si="599"/>
        <v>7101</v>
      </c>
      <c r="I7103" s="42">
        <f t="shared" si="601"/>
        <v>688.4081902245706</v>
      </c>
      <c r="O7103" s="43"/>
      <c r="P7103" s="43"/>
      <c r="X7103" s="37">
        <f t="shared" si="597"/>
        <v>7106</v>
      </c>
      <c r="Y7103" s="38">
        <f t="shared" si="600"/>
        <v>688.49800000000005</v>
      </c>
    </row>
    <row r="7104" spans="1:25" x14ac:dyDescent="0.2">
      <c r="A7104" s="37">
        <f t="shared" si="598"/>
        <v>7102</v>
      </c>
      <c r="B7104" s="38">
        <v>688.36599999999999</v>
      </c>
      <c r="H7104" s="37">
        <f t="shared" si="599"/>
        <v>7102</v>
      </c>
      <c r="I7104" s="42">
        <f t="shared" si="601"/>
        <v>688.44121532364591</v>
      </c>
      <c r="O7104" s="43"/>
      <c r="P7104" s="43"/>
      <c r="X7104" s="37">
        <f t="shared" si="597"/>
        <v>7107</v>
      </c>
      <c r="Y7104" s="38">
        <f t="shared" si="600"/>
        <v>688.53099999999995</v>
      </c>
    </row>
    <row r="7105" spans="1:25" x14ac:dyDescent="0.2">
      <c r="A7105" s="37">
        <f t="shared" si="598"/>
        <v>7103</v>
      </c>
      <c r="B7105" s="38">
        <v>688.399</v>
      </c>
      <c r="H7105" s="37">
        <f t="shared" si="599"/>
        <v>7103</v>
      </c>
      <c r="I7105" s="42">
        <f t="shared" si="601"/>
        <v>688.47424042272121</v>
      </c>
      <c r="O7105" s="43"/>
      <c r="P7105" s="43"/>
      <c r="X7105" s="37">
        <f t="shared" si="597"/>
        <v>7108</v>
      </c>
      <c r="Y7105" s="38">
        <f t="shared" si="600"/>
        <v>688.56399999999996</v>
      </c>
    </row>
    <row r="7106" spans="1:25" x14ac:dyDescent="0.2">
      <c r="A7106" s="37">
        <f t="shared" si="598"/>
        <v>7104</v>
      </c>
      <c r="B7106" s="38">
        <v>688.43200000000002</v>
      </c>
      <c r="H7106" s="37">
        <f t="shared" si="599"/>
        <v>7104</v>
      </c>
      <c r="I7106" s="42">
        <f t="shared" si="601"/>
        <v>688.50726552179651</v>
      </c>
      <c r="O7106" s="43"/>
      <c r="P7106" s="43"/>
      <c r="X7106" s="37">
        <f t="shared" si="597"/>
        <v>7109</v>
      </c>
      <c r="Y7106" s="38">
        <f t="shared" si="600"/>
        <v>688.59699999999998</v>
      </c>
    </row>
    <row r="7107" spans="1:25" x14ac:dyDescent="0.2">
      <c r="A7107" s="37">
        <f t="shared" si="598"/>
        <v>7105</v>
      </c>
      <c r="B7107" s="38">
        <v>688.46500000000003</v>
      </c>
      <c r="H7107" s="37">
        <f t="shared" si="599"/>
        <v>7105</v>
      </c>
      <c r="I7107" s="42">
        <f t="shared" si="601"/>
        <v>688.54029062087182</v>
      </c>
      <c r="O7107" s="43"/>
      <c r="P7107" s="43"/>
      <c r="X7107" s="37">
        <f t="shared" si="597"/>
        <v>7110</v>
      </c>
      <c r="Y7107" s="38">
        <f t="shared" si="600"/>
        <v>688.63</v>
      </c>
    </row>
    <row r="7108" spans="1:25" x14ac:dyDescent="0.2">
      <c r="A7108" s="37">
        <f t="shared" si="598"/>
        <v>7106</v>
      </c>
      <c r="B7108" s="38">
        <v>688.49800000000005</v>
      </c>
      <c r="H7108" s="37">
        <f t="shared" si="599"/>
        <v>7106</v>
      </c>
      <c r="I7108" s="42">
        <f t="shared" si="601"/>
        <v>688.57331571994712</v>
      </c>
      <c r="O7108" s="43"/>
      <c r="P7108" s="43"/>
      <c r="X7108" s="37">
        <f t="shared" ref="X7108:X7171" si="602">X7107+1</f>
        <v>7111</v>
      </c>
      <c r="Y7108" s="38">
        <f t="shared" si="600"/>
        <v>688.66300000000001</v>
      </c>
    </row>
    <row r="7109" spans="1:25" x14ac:dyDescent="0.2">
      <c r="A7109" s="37">
        <f t="shared" si="598"/>
        <v>7107</v>
      </c>
      <c r="B7109" s="38">
        <v>688.53099999999995</v>
      </c>
      <c r="H7109" s="37">
        <f t="shared" si="599"/>
        <v>7107</v>
      </c>
      <c r="I7109" s="42">
        <f t="shared" si="601"/>
        <v>688.60634081902242</v>
      </c>
      <c r="O7109" s="43"/>
      <c r="P7109" s="43"/>
      <c r="X7109" s="37">
        <f t="shared" si="602"/>
        <v>7112</v>
      </c>
      <c r="Y7109" s="38">
        <f t="shared" si="600"/>
        <v>688.69600000000003</v>
      </c>
    </row>
    <row r="7110" spans="1:25" x14ac:dyDescent="0.2">
      <c r="A7110" s="37">
        <f t="shared" si="598"/>
        <v>7108</v>
      </c>
      <c r="B7110" s="38">
        <v>688.56399999999996</v>
      </c>
      <c r="H7110" s="37">
        <f t="shared" si="599"/>
        <v>7108</v>
      </c>
      <c r="I7110" s="42">
        <f t="shared" si="601"/>
        <v>688.63936591809772</v>
      </c>
      <c r="O7110" s="43"/>
      <c r="P7110" s="43"/>
      <c r="X7110" s="37">
        <f t="shared" si="602"/>
        <v>7113</v>
      </c>
      <c r="Y7110" s="38">
        <f t="shared" si="600"/>
        <v>688.72900000000004</v>
      </c>
    </row>
    <row r="7111" spans="1:25" x14ac:dyDescent="0.2">
      <c r="A7111" s="37">
        <f t="shared" si="598"/>
        <v>7109</v>
      </c>
      <c r="B7111" s="38">
        <v>688.59699999999998</v>
      </c>
      <c r="H7111" s="37">
        <f t="shared" si="599"/>
        <v>7109</v>
      </c>
      <c r="I7111" s="42">
        <f t="shared" si="601"/>
        <v>688.67239101717303</v>
      </c>
      <c r="O7111" s="43"/>
      <c r="P7111" s="43"/>
      <c r="X7111" s="37">
        <f t="shared" si="602"/>
        <v>7114</v>
      </c>
      <c r="Y7111" s="38">
        <f t="shared" si="600"/>
        <v>688.76199999999994</v>
      </c>
    </row>
    <row r="7112" spans="1:25" x14ac:dyDescent="0.2">
      <c r="A7112" s="37">
        <f t="shared" si="598"/>
        <v>7110</v>
      </c>
      <c r="B7112" s="38">
        <v>688.63</v>
      </c>
      <c r="H7112" s="37">
        <f t="shared" si="599"/>
        <v>7110</v>
      </c>
      <c r="I7112" s="42">
        <f t="shared" si="601"/>
        <v>688.70541611624822</v>
      </c>
      <c r="O7112" s="43"/>
      <c r="P7112" s="43"/>
      <c r="X7112" s="37">
        <f t="shared" si="602"/>
        <v>7115</v>
      </c>
      <c r="Y7112" s="38">
        <f t="shared" si="600"/>
        <v>688.79499999999996</v>
      </c>
    </row>
    <row r="7113" spans="1:25" x14ac:dyDescent="0.2">
      <c r="A7113" s="37">
        <f t="shared" ref="A7113:A7176" si="603">A7112+1</f>
        <v>7111</v>
      </c>
      <c r="B7113" s="38">
        <v>688.66300000000001</v>
      </c>
      <c r="H7113" s="37">
        <f t="shared" ref="H7113:H7176" si="604">H7112+1</f>
        <v>7111</v>
      </c>
      <c r="I7113" s="42">
        <f t="shared" si="601"/>
        <v>688.73844121532352</v>
      </c>
      <c r="O7113" s="43"/>
      <c r="P7113" s="43"/>
      <c r="X7113" s="37">
        <f t="shared" si="602"/>
        <v>7116</v>
      </c>
      <c r="Y7113" s="38">
        <f t="shared" si="600"/>
        <v>688.82799999999997</v>
      </c>
    </row>
    <row r="7114" spans="1:25" x14ac:dyDescent="0.2">
      <c r="A7114" s="37">
        <f t="shared" si="603"/>
        <v>7112</v>
      </c>
      <c r="B7114" s="38">
        <v>688.69600000000003</v>
      </c>
      <c r="H7114" s="37">
        <f t="shared" si="604"/>
        <v>7112</v>
      </c>
      <c r="I7114" s="42">
        <f t="shared" si="601"/>
        <v>688.77146631439882</v>
      </c>
      <c r="O7114" s="43"/>
      <c r="P7114" s="43"/>
      <c r="X7114" s="37">
        <f t="shared" si="602"/>
        <v>7117</v>
      </c>
      <c r="Y7114" s="38">
        <f t="shared" si="600"/>
        <v>688.86099999999999</v>
      </c>
    </row>
    <row r="7115" spans="1:25" x14ac:dyDescent="0.2">
      <c r="A7115" s="37">
        <f t="shared" si="603"/>
        <v>7113</v>
      </c>
      <c r="B7115" s="38">
        <v>688.72900000000004</v>
      </c>
      <c r="H7115" s="37">
        <f t="shared" si="604"/>
        <v>7113</v>
      </c>
      <c r="I7115" s="42">
        <f t="shared" si="601"/>
        <v>688.80449141347412</v>
      </c>
      <c r="O7115" s="43"/>
      <c r="P7115" s="43"/>
      <c r="X7115" s="37">
        <f t="shared" si="602"/>
        <v>7118</v>
      </c>
      <c r="Y7115" s="38">
        <f t="shared" si="600"/>
        <v>688.89400000000001</v>
      </c>
    </row>
    <row r="7116" spans="1:25" x14ac:dyDescent="0.2">
      <c r="A7116" s="37">
        <f t="shared" si="603"/>
        <v>7114</v>
      </c>
      <c r="B7116" s="38">
        <v>688.76199999999994</v>
      </c>
      <c r="H7116" s="37">
        <f t="shared" si="604"/>
        <v>7114</v>
      </c>
      <c r="I7116" s="42">
        <f t="shared" si="601"/>
        <v>688.83751651254943</v>
      </c>
      <c r="O7116" s="43"/>
      <c r="P7116" s="43"/>
      <c r="X7116" s="37">
        <f t="shared" si="602"/>
        <v>7119</v>
      </c>
      <c r="Y7116" s="38">
        <f t="shared" si="600"/>
        <v>688.92700000000002</v>
      </c>
    </row>
    <row r="7117" spans="1:25" x14ac:dyDescent="0.2">
      <c r="A7117" s="37">
        <f t="shared" si="603"/>
        <v>7115</v>
      </c>
      <c r="B7117" s="38">
        <v>688.79499999999996</v>
      </c>
      <c r="H7117" s="37">
        <f t="shared" si="604"/>
        <v>7115</v>
      </c>
      <c r="I7117" s="42">
        <f t="shared" si="601"/>
        <v>688.87054161162473</v>
      </c>
      <c r="O7117" s="43"/>
      <c r="P7117" s="43"/>
      <c r="X7117" s="37">
        <f t="shared" si="602"/>
        <v>7120</v>
      </c>
      <c r="Y7117" s="38">
        <f t="shared" si="600"/>
        <v>688.96</v>
      </c>
    </row>
    <row r="7118" spans="1:25" x14ac:dyDescent="0.2">
      <c r="A7118" s="37">
        <f t="shared" si="603"/>
        <v>7116</v>
      </c>
      <c r="B7118" s="38">
        <v>688.82799999999997</v>
      </c>
      <c r="H7118" s="37">
        <f t="shared" si="604"/>
        <v>7116</v>
      </c>
      <c r="I7118" s="42">
        <f t="shared" si="601"/>
        <v>688.90356671070003</v>
      </c>
      <c r="O7118" s="43"/>
      <c r="P7118" s="43"/>
      <c r="X7118" s="37">
        <f t="shared" si="602"/>
        <v>7121</v>
      </c>
      <c r="Y7118" s="38">
        <f t="shared" si="600"/>
        <v>688.99300000000005</v>
      </c>
    </row>
    <row r="7119" spans="1:25" x14ac:dyDescent="0.2">
      <c r="A7119" s="37">
        <f t="shared" si="603"/>
        <v>7117</v>
      </c>
      <c r="B7119" s="38">
        <v>688.86099999999999</v>
      </c>
      <c r="H7119" s="37">
        <f t="shared" si="604"/>
        <v>7117</v>
      </c>
      <c r="I7119" s="42">
        <f t="shared" si="601"/>
        <v>688.93659180977534</v>
      </c>
      <c r="O7119" s="43"/>
      <c r="P7119" s="43"/>
      <c r="X7119" s="37">
        <f t="shared" si="602"/>
        <v>7122</v>
      </c>
      <c r="Y7119" s="38">
        <f t="shared" si="600"/>
        <v>689.02599999999995</v>
      </c>
    </row>
    <row r="7120" spans="1:25" x14ac:dyDescent="0.2">
      <c r="A7120" s="37">
        <f t="shared" si="603"/>
        <v>7118</v>
      </c>
      <c r="B7120" s="38">
        <v>688.89400000000001</v>
      </c>
      <c r="H7120" s="37">
        <f t="shared" si="604"/>
        <v>7118</v>
      </c>
      <c r="I7120" s="42">
        <f t="shared" si="601"/>
        <v>688.96961690885064</v>
      </c>
      <c r="O7120" s="43"/>
      <c r="P7120" s="43"/>
      <c r="X7120" s="37">
        <f t="shared" si="602"/>
        <v>7123</v>
      </c>
      <c r="Y7120" s="38">
        <f t="shared" si="600"/>
        <v>689.05899999999997</v>
      </c>
    </row>
    <row r="7121" spans="1:25" x14ac:dyDescent="0.2">
      <c r="A7121" s="37">
        <f t="shared" si="603"/>
        <v>7119</v>
      </c>
      <c r="B7121" s="38">
        <v>688.92700000000002</v>
      </c>
      <c r="H7121" s="37">
        <f t="shared" si="604"/>
        <v>7119</v>
      </c>
      <c r="I7121" s="42">
        <f t="shared" si="601"/>
        <v>689.00264200792594</v>
      </c>
      <c r="O7121" s="43"/>
      <c r="P7121" s="43"/>
      <c r="X7121" s="37">
        <f t="shared" si="602"/>
        <v>7124</v>
      </c>
      <c r="Y7121" s="38">
        <f t="shared" si="600"/>
        <v>689.09199999999998</v>
      </c>
    </row>
    <row r="7122" spans="1:25" x14ac:dyDescent="0.2">
      <c r="A7122" s="37">
        <f t="shared" si="603"/>
        <v>7120</v>
      </c>
      <c r="B7122" s="38">
        <v>688.96</v>
      </c>
      <c r="H7122" s="37">
        <f t="shared" si="604"/>
        <v>7120</v>
      </c>
      <c r="I7122" s="42">
        <f t="shared" si="601"/>
        <v>689.03566710700125</v>
      </c>
      <c r="O7122" s="43"/>
      <c r="P7122" s="43"/>
      <c r="X7122" s="37">
        <f t="shared" si="602"/>
        <v>7125</v>
      </c>
      <c r="Y7122" s="38">
        <f t="shared" si="600"/>
        <v>689.125</v>
      </c>
    </row>
    <row r="7123" spans="1:25" x14ac:dyDescent="0.2">
      <c r="A7123" s="37">
        <f t="shared" si="603"/>
        <v>7121</v>
      </c>
      <c r="B7123" s="38">
        <v>688.99300000000005</v>
      </c>
      <c r="H7123" s="37">
        <f t="shared" si="604"/>
        <v>7121</v>
      </c>
      <c r="I7123" s="42">
        <f t="shared" si="601"/>
        <v>689.06869220607655</v>
      </c>
      <c r="O7123" s="43"/>
      <c r="P7123" s="43"/>
      <c r="X7123" s="37">
        <f t="shared" si="602"/>
        <v>7126</v>
      </c>
      <c r="Y7123" s="38">
        <f t="shared" si="600"/>
        <v>689.15800000000002</v>
      </c>
    </row>
    <row r="7124" spans="1:25" x14ac:dyDescent="0.2">
      <c r="A7124" s="37">
        <f t="shared" si="603"/>
        <v>7122</v>
      </c>
      <c r="B7124" s="38">
        <v>689.02599999999995</v>
      </c>
      <c r="H7124" s="37">
        <f t="shared" si="604"/>
        <v>7122</v>
      </c>
      <c r="I7124" s="42">
        <f t="shared" si="601"/>
        <v>689.10171730515185</v>
      </c>
      <c r="O7124" s="43"/>
      <c r="P7124" s="43"/>
      <c r="X7124" s="37">
        <f t="shared" si="602"/>
        <v>7127</v>
      </c>
      <c r="Y7124" s="38">
        <f t="shared" si="600"/>
        <v>689.19100000000003</v>
      </c>
    </row>
    <row r="7125" spans="1:25" x14ac:dyDescent="0.2">
      <c r="A7125" s="37">
        <f t="shared" si="603"/>
        <v>7123</v>
      </c>
      <c r="B7125" s="38">
        <v>689.05899999999997</v>
      </c>
      <c r="H7125" s="37">
        <f t="shared" si="604"/>
        <v>7123</v>
      </c>
      <c r="I7125" s="42">
        <f t="shared" si="601"/>
        <v>689.13474240422715</v>
      </c>
      <c r="O7125" s="43"/>
      <c r="P7125" s="43"/>
      <c r="X7125" s="37">
        <f t="shared" si="602"/>
        <v>7128</v>
      </c>
      <c r="Y7125" s="38">
        <f t="shared" si="600"/>
        <v>689.22400000000005</v>
      </c>
    </row>
    <row r="7126" spans="1:25" x14ac:dyDescent="0.2">
      <c r="A7126" s="37">
        <f t="shared" si="603"/>
        <v>7124</v>
      </c>
      <c r="B7126" s="38">
        <v>689.09199999999998</v>
      </c>
      <c r="H7126" s="37">
        <f t="shared" si="604"/>
        <v>7124</v>
      </c>
      <c r="I7126" s="42">
        <f t="shared" si="601"/>
        <v>689.16776750330246</v>
      </c>
      <c r="O7126" s="43"/>
      <c r="P7126" s="43"/>
      <c r="X7126" s="37">
        <f t="shared" si="602"/>
        <v>7129</v>
      </c>
      <c r="Y7126" s="38">
        <f t="shared" ref="Y7126:Y7189" si="605">SUM(Y$6997+((Y$7997-Y$6997)*((X7126-X$6997)/(X$7997-X$6997))))</f>
        <v>689.25699999999995</v>
      </c>
    </row>
    <row r="7127" spans="1:25" x14ac:dyDescent="0.2">
      <c r="A7127" s="37">
        <f t="shared" si="603"/>
        <v>7125</v>
      </c>
      <c r="B7127" s="38">
        <v>689.125</v>
      </c>
      <c r="H7127" s="37">
        <f t="shared" si="604"/>
        <v>7125</v>
      </c>
      <c r="I7127" s="42">
        <f t="shared" si="601"/>
        <v>689.20079260237776</v>
      </c>
      <c r="O7127" s="43"/>
      <c r="P7127" s="43"/>
      <c r="X7127" s="37">
        <f t="shared" si="602"/>
        <v>7130</v>
      </c>
      <c r="Y7127" s="38">
        <f t="shared" si="605"/>
        <v>689.29</v>
      </c>
    </row>
    <row r="7128" spans="1:25" x14ac:dyDescent="0.2">
      <c r="A7128" s="37">
        <f t="shared" si="603"/>
        <v>7126</v>
      </c>
      <c r="B7128" s="38">
        <v>689.15800000000002</v>
      </c>
      <c r="H7128" s="37">
        <f t="shared" si="604"/>
        <v>7126</v>
      </c>
      <c r="I7128" s="42">
        <f t="shared" si="601"/>
        <v>689.23381770145306</v>
      </c>
      <c r="O7128" s="43"/>
      <c r="P7128" s="43"/>
      <c r="X7128" s="37">
        <f t="shared" si="602"/>
        <v>7131</v>
      </c>
      <c r="Y7128" s="38">
        <f t="shared" si="605"/>
        <v>689.32299999999998</v>
      </c>
    </row>
    <row r="7129" spans="1:25" x14ac:dyDescent="0.2">
      <c r="A7129" s="37">
        <f t="shared" si="603"/>
        <v>7127</v>
      </c>
      <c r="B7129" s="38">
        <v>689.19100000000003</v>
      </c>
      <c r="H7129" s="37">
        <f t="shared" si="604"/>
        <v>7127</v>
      </c>
      <c r="I7129" s="42">
        <f t="shared" si="601"/>
        <v>689.26684280052837</v>
      </c>
      <c r="O7129" s="43"/>
      <c r="P7129" s="43"/>
      <c r="X7129" s="37">
        <f t="shared" si="602"/>
        <v>7132</v>
      </c>
      <c r="Y7129" s="38">
        <f t="shared" si="605"/>
        <v>689.35599999999999</v>
      </c>
    </row>
    <row r="7130" spans="1:25" x14ac:dyDescent="0.2">
      <c r="A7130" s="37">
        <f t="shared" si="603"/>
        <v>7128</v>
      </c>
      <c r="B7130" s="38">
        <v>689.22400000000005</v>
      </c>
      <c r="H7130" s="37">
        <f t="shared" si="604"/>
        <v>7128</v>
      </c>
      <c r="I7130" s="42">
        <f t="shared" si="601"/>
        <v>689.29986789960367</v>
      </c>
      <c r="O7130" s="43"/>
      <c r="P7130" s="43"/>
      <c r="X7130" s="37">
        <f t="shared" si="602"/>
        <v>7133</v>
      </c>
      <c r="Y7130" s="38">
        <f t="shared" si="605"/>
        <v>689.38900000000001</v>
      </c>
    </row>
    <row r="7131" spans="1:25" x14ac:dyDescent="0.2">
      <c r="A7131" s="37">
        <f t="shared" si="603"/>
        <v>7129</v>
      </c>
      <c r="B7131" s="38">
        <v>689.25699999999995</v>
      </c>
      <c r="H7131" s="37">
        <f t="shared" si="604"/>
        <v>7129</v>
      </c>
      <c r="I7131" s="42">
        <f t="shared" si="601"/>
        <v>689.33289299867897</v>
      </c>
      <c r="O7131" s="43"/>
      <c r="P7131" s="43"/>
      <c r="X7131" s="37">
        <f t="shared" si="602"/>
        <v>7134</v>
      </c>
      <c r="Y7131" s="38">
        <f t="shared" si="605"/>
        <v>689.42200000000003</v>
      </c>
    </row>
    <row r="7132" spans="1:25" x14ac:dyDescent="0.2">
      <c r="A7132" s="37">
        <f t="shared" si="603"/>
        <v>7130</v>
      </c>
      <c r="B7132" s="38">
        <v>689.29</v>
      </c>
      <c r="H7132" s="37">
        <f t="shared" si="604"/>
        <v>7130</v>
      </c>
      <c r="I7132" s="42">
        <f t="shared" ref="I7132:I7195" si="606">SUM($F$51+(($F$52-$F$51)*((H7132-$E$51)/($E$52-$E$51))))</f>
        <v>689.36591809775427</v>
      </c>
      <c r="O7132" s="43"/>
      <c r="P7132" s="43"/>
      <c r="X7132" s="37">
        <f t="shared" si="602"/>
        <v>7135</v>
      </c>
      <c r="Y7132" s="38">
        <f t="shared" si="605"/>
        <v>689.45500000000004</v>
      </c>
    </row>
    <row r="7133" spans="1:25" x14ac:dyDescent="0.2">
      <c r="A7133" s="37">
        <f t="shared" si="603"/>
        <v>7131</v>
      </c>
      <c r="B7133" s="38">
        <v>689.32299999999998</v>
      </c>
      <c r="H7133" s="37">
        <f t="shared" si="604"/>
        <v>7131</v>
      </c>
      <c r="I7133" s="42">
        <f t="shared" si="606"/>
        <v>689.39894319682946</v>
      </c>
      <c r="O7133" s="43"/>
      <c r="P7133" s="43"/>
      <c r="X7133" s="37">
        <f t="shared" si="602"/>
        <v>7136</v>
      </c>
      <c r="Y7133" s="38">
        <f t="shared" si="605"/>
        <v>689.48800000000006</v>
      </c>
    </row>
    <row r="7134" spans="1:25" x14ac:dyDescent="0.2">
      <c r="A7134" s="37">
        <f t="shared" si="603"/>
        <v>7132</v>
      </c>
      <c r="B7134" s="38">
        <v>689.35599999999999</v>
      </c>
      <c r="H7134" s="37">
        <f t="shared" si="604"/>
        <v>7132</v>
      </c>
      <c r="I7134" s="42">
        <f t="shared" si="606"/>
        <v>689.43196829590477</v>
      </c>
      <c r="O7134" s="43"/>
      <c r="P7134" s="43"/>
      <c r="X7134" s="37">
        <f t="shared" si="602"/>
        <v>7137</v>
      </c>
      <c r="Y7134" s="38">
        <f t="shared" si="605"/>
        <v>689.52099999999996</v>
      </c>
    </row>
    <row r="7135" spans="1:25" x14ac:dyDescent="0.2">
      <c r="A7135" s="37">
        <f t="shared" si="603"/>
        <v>7133</v>
      </c>
      <c r="B7135" s="38">
        <v>689.38900000000001</v>
      </c>
      <c r="H7135" s="37">
        <f t="shared" si="604"/>
        <v>7133</v>
      </c>
      <c r="I7135" s="42">
        <f t="shared" si="606"/>
        <v>689.46499339498007</v>
      </c>
      <c r="O7135" s="43"/>
      <c r="P7135" s="43"/>
      <c r="X7135" s="37">
        <f t="shared" si="602"/>
        <v>7138</v>
      </c>
      <c r="Y7135" s="38">
        <f t="shared" si="605"/>
        <v>689.55399999999997</v>
      </c>
    </row>
    <row r="7136" spans="1:25" x14ac:dyDescent="0.2">
      <c r="A7136" s="37">
        <f t="shared" si="603"/>
        <v>7134</v>
      </c>
      <c r="B7136" s="38">
        <v>689.42200000000003</v>
      </c>
      <c r="H7136" s="37">
        <f t="shared" si="604"/>
        <v>7134</v>
      </c>
      <c r="I7136" s="42">
        <f t="shared" si="606"/>
        <v>689.49801849405537</v>
      </c>
      <c r="O7136" s="43"/>
      <c r="P7136" s="43"/>
      <c r="X7136" s="37">
        <f t="shared" si="602"/>
        <v>7139</v>
      </c>
      <c r="Y7136" s="38">
        <f t="shared" si="605"/>
        <v>689.58699999999999</v>
      </c>
    </row>
    <row r="7137" spans="1:25" x14ac:dyDescent="0.2">
      <c r="A7137" s="37">
        <f t="shared" si="603"/>
        <v>7135</v>
      </c>
      <c r="B7137" s="38">
        <v>689.45500000000004</v>
      </c>
      <c r="H7137" s="37">
        <f t="shared" si="604"/>
        <v>7135</v>
      </c>
      <c r="I7137" s="42">
        <f t="shared" si="606"/>
        <v>689.53104359313068</v>
      </c>
      <c r="O7137" s="43"/>
      <c r="P7137" s="43"/>
      <c r="X7137" s="37">
        <f t="shared" si="602"/>
        <v>7140</v>
      </c>
      <c r="Y7137" s="38">
        <f t="shared" si="605"/>
        <v>689.62</v>
      </c>
    </row>
    <row r="7138" spans="1:25" x14ac:dyDescent="0.2">
      <c r="A7138" s="37">
        <f t="shared" si="603"/>
        <v>7136</v>
      </c>
      <c r="B7138" s="38">
        <v>689.48800000000006</v>
      </c>
      <c r="H7138" s="37">
        <f t="shared" si="604"/>
        <v>7136</v>
      </c>
      <c r="I7138" s="42">
        <f t="shared" si="606"/>
        <v>689.56406869220598</v>
      </c>
      <c r="O7138" s="43"/>
      <c r="P7138" s="43"/>
      <c r="X7138" s="37">
        <f t="shared" si="602"/>
        <v>7141</v>
      </c>
      <c r="Y7138" s="38">
        <f t="shared" si="605"/>
        <v>689.65300000000002</v>
      </c>
    </row>
    <row r="7139" spans="1:25" x14ac:dyDescent="0.2">
      <c r="A7139" s="37">
        <f t="shared" si="603"/>
        <v>7137</v>
      </c>
      <c r="B7139" s="38">
        <v>689.52099999999996</v>
      </c>
      <c r="H7139" s="37">
        <f t="shared" si="604"/>
        <v>7137</v>
      </c>
      <c r="I7139" s="42">
        <f t="shared" si="606"/>
        <v>689.59709379128128</v>
      </c>
      <c r="O7139" s="43"/>
      <c r="P7139" s="43"/>
      <c r="X7139" s="37">
        <f t="shared" si="602"/>
        <v>7142</v>
      </c>
      <c r="Y7139" s="38">
        <f t="shared" si="605"/>
        <v>689.68600000000004</v>
      </c>
    </row>
    <row r="7140" spans="1:25" x14ac:dyDescent="0.2">
      <c r="A7140" s="37">
        <f t="shared" si="603"/>
        <v>7138</v>
      </c>
      <c r="B7140" s="38">
        <v>689.55399999999997</v>
      </c>
      <c r="H7140" s="37">
        <f t="shared" si="604"/>
        <v>7138</v>
      </c>
      <c r="I7140" s="42">
        <f t="shared" si="606"/>
        <v>689.63011889035658</v>
      </c>
      <c r="O7140" s="43"/>
      <c r="P7140" s="43"/>
      <c r="X7140" s="37">
        <f t="shared" si="602"/>
        <v>7143</v>
      </c>
      <c r="Y7140" s="38">
        <f t="shared" si="605"/>
        <v>689.71900000000005</v>
      </c>
    </row>
    <row r="7141" spans="1:25" x14ac:dyDescent="0.2">
      <c r="A7141" s="37">
        <f t="shared" si="603"/>
        <v>7139</v>
      </c>
      <c r="B7141" s="38">
        <v>689.58699999999999</v>
      </c>
      <c r="H7141" s="37">
        <f t="shared" si="604"/>
        <v>7139</v>
      </c>
      <c r="I7141" s="42">
        <f t="shared" si="606"/>
        <v>689.66314398943189</v>
      </c>
      <c r="O7141" s="43"/>
      <c r="P7141" s="43"/>
      <c r="X7141" s="37">
        <f t="shared" si="602"/>
        <v>7144</v>
      </c>
      <c r="Y7141" s="38">
        <f t="shared" si="605"/>
        <v>689.75199999999995</v>
      </c>
    </row>
    <row r="7142" spans="1:25" x14ac:dyDescent="0.2">
      <c r="A7142" s="37">
        <f t="shared" si="603"/>
        <v>7140</v>
      </c>
      <c r="B7142" s="38">
        <v>689.62</v>
      </c>
      <c r="H7142" s="37">
        <f t="shared" si="604"/>
        <v>7140</v>
      </c>
      <c r="I7142" s="42">
        <f t="shared" si="606"/>
        <v>689.69616908850719</v>
      </c>
      <c r="O7142" s="43"/>
      <c r="P7142" s="43"/>
      <c r="X7142" s="37">
        <f t="shared" si="602"/>
        <v>7145</v>
      </c>
      <c r="Y7142" s="38">
        <f t="shared" si="605"/>
        <v>689.78499999999997</v>
      </c>
    </row>
    <row r="7143" spans="1:25" x14ac:dyDescent="0.2">
      <c r="A7143" s="37">
        <f t="shared" si="603"/>
        <v>7141</v>
      </c>
      <c r="B7143" s="38">
        <v>689.65300000000002</v>
      </c>
      <c r="H7143" s="37">
        <f t="shared" si="604"/>
        <v>7141</v>
      </c>
      <c r="I7143" s="42">
        <f t="shared" si="606"/>
        <v>689.72919418758249</v>
      </c>
      <c r="O7143" s="43"/>
      <c r="P7143" s="43"/>
      <c r="X7143" s="37">
        <f t="shared" si="602"/>
        <v>7146</v>
      </c>
      <c r="Y7143" s="38">
        <f t="shared" si="605"/>
        <v>689.81799999999998</v>
      </c>
    </row>
    <row r="7144" spans="1:25" x14ac:dyDescent="0.2">
      <c r="A7144" s="37">
        <f t="shared" si="603"/>
        <v>7142</v>
      </c>
      <c r="B7144" s="38">
        <v>689.68600000000004</v>
      </c>
      <c r="H7144" s="37">
        <f t="shared" si="604"/>
        <v>7142</v>
      </c>
      <c r="I7144" s="42">
        <f t="shared" si="606"/>
        <v>689.7622192866578</v>
      </c>
      <c r="O7144" s="43"/>
      <c r="P7144" s="43"/>
      <c r="X7144" s="37">
        <f t="shared" si="602"/>
        <v>7147</v>
      </c>
      <c r="Y7144" s="38">
        <f t="shared" si="605"/>
        <v>689.851</v>
      </c>
    </row>
    <row r="7145" spans="1:25" x14ac:dyDescent="0.2">
      <c r="A7145" s="37">
        <f t="shared" si="603"/>
        <v>7143</v>
      </c>
      <c r="B7145" s="38">
        <v>689.71900000000005</v>
      </c>
      <c r="H7145" s="37">
        <f t="shared" si="604"/>
        <v>7143</v>
      </c>
      <c r="I7145" s="42">
        <f t="shared" si="606"/>
        <v>689.7952443857331</v>
      </c>
      <c r="O7145" s="43"/>
      <c r="P7145" s="43"/>
      <c r="X7145" s="37">
        <f t="shared" si="602"/>
        <v>7148</v>
      </c>
      <c r="Y7145" s="38">
        <f t="shared" si="605"/>
        <v>689.88400000000001</v>
      </c>
    </row>
    <row r="7146" spans="1:25" x14ac:dyDescent="0.2">
      <c r="A7146" s="37">
        <f t="shared" si="603"/>
        <v>7144</v>
      </c>
      <c r="B7146" s="38">
        <v>689.75199999999995</v>
      </c>
      <c r="H7146" s="37">
        <f t="shared" si="604"/>
        <v>7144</v>
      </c>
      <c r="I7146" s="42">
        <f t="shared" si="606"/>
        <v>689.8282694848084</v>
      </c>
      <c r="O7146" s="43"/>
      <c r="P7146" s="43"/>
      <c r="X7146" s="37">
        <f t="shared" si="602"/>
        <v>7149</v>
      </c>
      <c r="Y7146" s="38">
        <f t="shared" si="605"/>
        <v>689.91700000000003</v>
      </c>
    </row>
    <row r="7147" spans="1:25" x14ac:dyDescent="0.2">
      <c r="A7147" s="37">
        <f t="shared" si="603"/>
        <v>7145</v>
      </c>
      <c r="B7147" s="38">
        <v>689.78499999999997</v>
      </c>
      <c r="H7147" s="37">
        <f t="shared" si="604"/>
        <v>7145</v>
      </c>
      <c r="I7147" s="42">
        <f t="shared" si="606"/>
        <v>689.8612945838837</v>
      </c>
      <c r="O7147" s="43"/>
      <c r="P7147" s="43"/>
      <c r="X7147" s="37">
        <f t="shared" si="602"/>
        <v>7150</v>
      </c>
      <c r="Y7147" s="38">
        <f t="shared" si="605"/>
        <v>689.95</v>
      </c>
    </row>
    <row r="7148" spans="1:25" x14ac:dyDescent="0.2">
      <c r="A7148" s="37">
        <f t="shared" si="603"/>
        <v>7146</v>
      </c>
      <c r="B7148" s="38">
        <v>689.81799999999998</v>
      </c>
      <c r="H7148" s="37">
        <f t="shared" si="604"/>
        <v>7146</v>
      </c>
      <c r="I7148" s="42">
        <f t="shared" si="606"/>
        <v>689.89431968295901</v>
      </c>
      <c r="O7148" s="43"/>
      <c r="P7148" s="43"/>
      <c r="X7148" s="37">
        <f t="shared" si="602"/>
        <v>7151</v>
      </c>
      <c r="Y7148" s="38">
        <f t="shared" si="605"/>
        <v>689.98299999999995</v>
      </c>
    </row>
    <row r="7149" spans="1:25" x14ac:dyDescent="0.2">
      <c r="A7149" s="37">
        <f t="shared" si="603"/>
        <v>7147</v>
      </c>
      <c r="B7149" s="38">
        <v>689.851</v>
      </c>
      <c r="H7149" s="37">
        <f t="shared" si="604"/>
        <v>7147</v>
      </c>
      <c r="I7149" s="42">
        <f t="shared" si="606"/>
        <v>689.92734478203431</v>
      </c>
      <c r="O7149" s="43"/>
      <c r="P7149" s="43"/>
      <c r="X7149" s="37">
        <f t="shared" si="602"/>
        <v>7152</v>
      </c>
      <c r="Y7149" s="38">
        <f t="shared" si="605"/>
        <v>690.01599999999996</v>
      </c>
    </row>
    <row r="7150" spans="1:25" x14ac:dyDescent="0.2">
      <c r="A7150" s="37">
        <f t="shared" si="603"/>
        <v>7148</v>
      </c>
      <c r="B7150" s="38">
        <v>689.88400000000001</v>
      </c>
      <c r="H7150" s="37">
        <f t="shared" si="604"/>
        <v>7148</v>
      </c>
      <c r="I7150" s="42">
        <f t="shared" si="606"/>
        <v>689.96036988110961</v>
      </c>
      <c r="O7150" s="43"/>
      <c r="P7150" s="43"/>
      <c r="X7150" s="37">
        <f t="shared" si="602"/>
        <v>7153</v>
      </c>
      <c r="Y7150" s="38">
        <f t="shared" si="605"/>
        <v>690.04899999999998</v>
      </c>
    </row>
    <row r="7151" spans="1:25" x14ac:dyDescent="0.2">
      <c r="A7151" s="37">
        <f t="shared" si="603"/>
        <v>7149</v>
      </c>
      <c r="B7151" s="38">
        <v>689.91700000000003</v>
      </c>
      <c r="H7151" s="37">
        <f t="shared" si="604"/>
        <v>7149</v>
      </c>
      <c r="I7151" s="42">
        <f t="shared" si="606"/>
        <v>689.99339498018492</v>
      </c>
      <c r="O7151" s="43"/>
      <c r="P7151" s="43"/>
      <c r="X7151" s="37">
        <f t="shared" si="602"/>
        <v>7154</v>
      </c>
      <c r="Y7151" s="38">
        <f t="shared" si="605"/>
        <v>690.08199999999999</v>
      </c>
    </row>
    <row r="7152" spans="1:25" x14ac:dyDescent="0.2">
      <c r="A7152" s="37">
        <f t="shared" si="603"/>
        <v>7150</v>
      </c>
      <c r="B7152" s="38">
        <v>689.95</v>
      </c>
      <c r="H7152" s="37">
        <f t="shared" si="604"/>
        <v>7150</v>
      </c>
      <c r="I7152" s="42">
        <f t="shared" si="606"/>
        <v>690.02642007926011</v>
      </c>
      <c r="O7152" s="43"/>
      <c r="P7152" s="43"/>
      <c r="X7152" s="37">
        <f t="shared" si="602"/>
        <v>7155</v>
      </c>
      <c r="Y7152" s="38">
        <f t="shared" si="605"/>
        <v>690.11500000000001</v>
      </c>
    </row>
    <row r="7153" spans="1:25" x14ac:dyDescent="0.2">
      <c r="A7153" s="37">
        <f t="shared" si="603"/>
        <v>7151</v>
      </c>
      <c r="B7153" s="38">
        <v>689.98299999999995</v>
      </c>
      <c r="H7153" s="37">
        <f t="shared" si="604"/>
        <v>7151</v>
      </c>
      <c r="I7153" s="42">
        <f t="shared" si="606"/>
        <v>690.05944517833541</v>
      </c>
      <c r="O7153" s="43"/>
      <c r="P7153" s="43"/>
      <c r="X7153" s="37">
        <f t="shared" si="602"/>
        <v>7156</v>
      </c>
      <c r="Y7153" s="38">
        <f t="shared" si="605"/>
        <v>690.14800000000002</v>
      </c>
    </row>
    <row r="7154" spans="1:25" x14ac:dyDescent="0.2">
      <c r="A7154" s="37">
        <f t="shared" si="603"/>
        <v>7152</v>
      </c>
      <c r="B7154" s="38">
        <v>690.01599999999996</v>
      </c>
      <c r="H7154" s="37">
        <f t="shared" si="604"/>
        <v>7152</v>
      </c>
      <c r="I7154" s="42">
        <f t="shared" si="606"/>
        <v>690.09247027741071</v>
      </c>
      <c r="O7154" s="43"/>
      <c r="P7154" s="43"/>
      <c r="X7154" s="37">
        <f t="shared" si="602"/>
        <v>7157</v>
      </c>
      <c r="Y7154" s="38">
        <f t="shared" si="605"/>
        <v>690.18100000000004</v>
      </c>
    </row>
    <row r="7155" spans="1:25" x14ac:dyDescent="0.2">
      <c r="A7155" s="37">
        <f t="shared" si="603"/>
        <v>7153</v>
      </c>
      <c r="B7155" s="38">
        <v>690.04899999999998</v>
      </c>
      <c r="H7155" s="37">
        <f t="shared" si="604"/>
        <v>7153</v>
      </c>
      <c r="I7155" s="42">
        <f t="shared" si="606"/>
        <v>690.12549537648601</v>
      </c>
      <c r="O7155" s="43"/>
      <c r="P7155" s="43"/>
      <c r="X7155" s="37">
        <f t="shared" si="602"/>
        <v>7158</v>
      </c>
      <c r="Y7155" s="38">
        <f t="shared" si="605"/>
        <v>690.21400000000006</v>
      </c>
    </row>
    <row r="7156" spans="1:25" x14ac:dyDescent="0.2">
      <c r="A7156" s="37">
        <f t="shared" si="603"/>
        <v>7154</v>
      </c>
      <c r="B7156" s="38">
        <v>690.08199999999999</v>
      </c>
      <c r="H7156" s="37">
        <f t="shared" si="604"/>
        <v>7154</v>
      </c>
      <c r="I7156" s="42">
        <f t="shared" si="606"/>
        <v>690.15852047556132</v>
      </c>
      <c r="O7156" s="43"/>
      <c r="P7156" s="43"/>
      <c r="X7156" s="37">
        <f t="shared" si="602"/>
        <v>7159</v>
      </c>
      <c r="Y7156" s="38">
        <f t="shared" si="605"/>
        <v>690.24699999999996</v>
      </c>
    </row>
    <row r="7157" spans="1:25" x14ac:dyDescent="0.2">
      <c r="A7157" s="37">
        <f t="shared" si="603"/>
        <v>7155</v>
      </c>
      <c r="B7157" s="38">
        <v>690.11500000000001</v>
      </c>
      <c r="H7157" s="37">
        <f t="shared" si="604"/>
        <v>7155</v>
      </c>
      <c r="I7157" s="42">
        <f t="shared" si="606"/>
        <v>690.19154557463662</v>
      </c>
      <c r="O7157" s="43"/>
      <c r="P7157" s="43"/>
      <c r="X7157" s="37">
        <f t="shared" si="602"/>
        <v>7160</v>
      </c>
      <c r="Y7157" s="38">
        <f t="shared" si="605"/>
        <v>690.28</v>
      </c>
    </row>
    <row r="7158" spans="1:25" x14ac:dyDescent="0.2">
      <c r="A7158" s="37">
        <f t="shared" si="603"/>
        <v>7156</v>
      </c>
      <c r="B7158" s="38">
        <v>690.14800000000002</v>
      </c>
      <c r="H7158" s="37">
        <f t="shared" si="604"/>
        <v>7156</v>
      </c>
      <c r="I7158" s="42">
        <f t="shared" si="606"/>
        <v>690.22457067371192</v>
      </c>
      <c r="O7158" s="43"/>
      <c r="P7158" s="43"/>
      <c r="X7158" s="37">
        <f t="shared" si="602"/>
        <v>7161</v>
      </c>
      <c r="Y7158" s="38">
        <f t="shared" si="605"/>
        <v>690.31299999999999</v>
      </c>
    </row>
    <row r="7159" spans="1:25" x14ac:dyDescent="0.2">
      <c r="A7159" s="37">
        <f t="shared" si="603"/>
        <v>7157</v>
      </c>
      <c r="B7159" s="38">
        <v>690.18100000000004</v>
      </c>
      <c r="H7159" s="37">
        <f t="shared" si="604"/>
        <v>7157</v>
      </c>
      <c r="I7159" s="42">
        <f t="shared" si="606"/>
        <v>690.25759577278723</v>
      </c>
      <c r="O7159" s="43"/>
      <c r="P7159" s="43"/>
      <c r="X7159" s="37">
        <f t="shared" si="602"/>
        <v>7162</v>
      </c>
      <c r="Y7159" s="38">
        <f t="shared" si="605"/>
        <v>690.346</v>
      </c>
    </row>
    <row r="7160" spans="1:25" x14ac:dyDescent="0.2">
      <c r="A7160" s="37">
        <f t="shared" si="603"/>
        <v>7158</v>
      </c>
      <c r="B7160" s="38">
        <v>690.21400000000006</v>
      </c>
      <c r="H7160" s="37">
        <f t="shared" si="604"/>
        <v>7158</v>
      </c>
      <c r="I7160" s="42">
        <f t="shared" si="606"/>
        <v>690.29062087186253</v>
      </c>
      <c r="O7160" s="43"/>
      <c r="P7160" s="43"/>
      <c r="X7160" s="37">
        <f t="shared" si="602"/>
        <v>7163</v>
      </c>
      <c r="Y7160" s="38">
        <f t="shared" si="605"/>
        <v>690.37900000000002</v>
      </c>
    </row>
    <row r="7161" spans="1:25" x14ac:dyDescent="0.2">
      <c r="A7161" s="37">
        <f t="shared" si="603"/>
        <v>7159</v>
      </c>
      <c r="B7161" s="38">
        <v>690.24699999999996</v>
      </c>
      <c r="H7161" s="37">
        <f t="shared" si="604"/>
        <v>7159</v>
      </c>
      <c r="I7161" s="42">
        <f t="shared" si="606"/>
        <v>690.32364597093783</v>
      </c>
      <c r="O7161" s="43"/>
      <c r="P7161" s="43"/>
      <c r="X7161" s="37">
        <f t="shared" si="602"/>
        <v>7164</v>
      </c>
      <c r="Y7161" s="38">
        <f t="shared" si="605"/>
        <v>690.41200000000003</v>
      </c>
    </row>
    <row r="7162" spans="1:25" x14ac:dyDescent="0.2">
      <c r="A7162" s="37">
        <f t="shared" si="603"/>
        <v>7160</v>
      </c>
      <c r="B7162" s="38">
        <v>690.28</v>
      </c>
      <c r="H7162" s="37">
        <f t="shared" si="604"/>
        <v>7160</v>
      </c>
      <c r="I7162" s="42">
        <f t="shared" si="606"/>
        <v>690.35667107001314</v>
      </c>
      <c r="O7162" s="43"/>
      <c r="P7162" s="43"/>
      <c r="X7162" s="37">
        <f t="shared" si="602"/>
        <v>7165</v>
      </c>
      <c r="Y7162" s="38">
        <f t="shared" si="605"/>
        <v>690.44500000000005</v>
      </c>
    </row>
    <row r="7163" spans="1:25" x14ac:dyDescent="0.2">
      <c r="A7163" s="37">
        <f t="shared" si="603"/>
        <v>7161</v>
      </c>
      <c r="B7163" s="38">
        <v>690.31299999999999</v>
      </c>
      <c r="H7163" s="37">
        <f t="shared" si="604"/>
        <v>7161</v>
      </c>
      <c r="I7163" s="42">
        <f t="shared" si="606"/>
        <v>690.38969616908844</v>
      </c>
      <c r="O7163" s="43"/>
      <c r="P7163" s="43"/>
      <c r="X7163" s="37">
        <f t="shared" si="602"/>
        <v>7166</v>
      </c>
      <c r="Y7163" s="38">
        <f t="shared" si="605"/>
        <v>690.47799999999995</v>
      </c>
    </row>
    <row r="7164" spans="1:25" x14ac:dyDescent="0.2">
      <c r="A7164" s="37">
        <f t="shared" si="603"/>
        <v>7162</v>
      </c>
      <c r="B7164" s="38">
        <v>690.346</v>
      </c>
      <c r="H7164" s="37">
        <f t="shared" si="604"/>
        <v>7162</v>
      </c>
      <c r="I7164" s="42">
        <f t="shared" si="606"/>
        <v>690.42272126816374</v>
      </c>
      <c r="O7164" s="43"/>
      <c r="P7164" s="43"/>
      <c r="X7164" s="37">
        <f t="shared" si="602"/>
        <v>7167</v>
      </c>
      <c r="Y7164" s="38">
        <f t="shared" si="605"/>
        <v>690.51099999999997</v>
      </c>
    </row>
    <row r="7165" spans="1:25" x14ac:dyDescent="0.2">
      <c r="A7165" s="37">
        <f t="shared" si="603"/>
        <v>7163</v>
      </c>
      <c r="B7165" s="38">
        <v>690.37900000000002</v>
      </c>
      <c r="H7165" s="37">
        <f t="shared" si="604"/>
        <v>7163</v>
      </c>
      <c r="I7165" s="42">
        <f t="shared" si="606"/>
        <v>690.45574636723904</v>
      </c>
      <c r="O7165" s="43"/>
      <c r="P7165" s="43"/>
      <c r="X7165" s="37">
        <f t="shared" si="602"/>
        <v>7168</v>
      </c>
      <c r="Y7165" s="38">
        <f t="shared" si="605"/>
        <v>690.54399999999998</v>
      </c>
    </row>
    <row r="7166" spans="1:25" x14ac:dyDescent="0.2">
      <c r="A7166" s="37">
        <f t="shared" si="603"/>
        <v>7164</v>
      </c>
      <c r="B7166" s="38">
        <v>690.41200000000003</v>
      </c>
      <c r="H7166" s="37">
        <f t="shared" si="604"/>
        <v>7164</v>
      </c>
      <c r="I7166" s="42">
        <f t="shared" si="606"/>
        <v>690.48877146631435</v>
      </c>
      <c r="O7166" s="43"/>
      <c r="P7166" s="43"/>
      <c r="X7166" s="37">
        <f t="shared" si="602"/>
        <v>7169</v>
      </c>
      <c r="Y7166" s="38">
        <f t="shared" si="605"/>
        <v>690.577</v>
      </c>
    </row>
    <row r="7167" spans="1:25" x14ac:dyDescent="0.2">
      <c r="A7167" s="37">
        <f t="shared" si="603"/>
        <v>7165</v>
      </c>
      <c r="B7167" s="38">
        <v>690.44500000000005</v>
      </c>
      <c r="H7167" s="37">
        <f t="shared" si="604"/>
        <v>7165</v>
      </c>
      <c r="I7167" s="42">
        <f t="shared" si="606"/>
        <v>690.52179656538965</v>
      </c>
      <c r="O7167" s="43"/>
      <c r="P7167" s="43"/>
      <c r="X7167" s="37">
        <f t="shared" si="602"/>
        <v>7170</v>
      </c>
      <c r="Y7167" s="38">
        <f t="shared" si="605"/>
        <v>690.61</v>
      </c>
    </row>
    <row r="7168" spans="1:25" x14ac:dyDescent="0.2">
      <c r="A7168" s="37">
        <f t="shared" si="603"/>
        <v>7166</v>
      </c>
      <c r="B7168" s="38">
        <v>690.47799999999995</v>
      </c>
      <c r="H7168" s="37">
        <f t="shared" si="604"/>
        <v>7166</v>
      </c>
      <c r="I7168" s="42">
        <f t="shared" si="606"/>
        <v>690.55482166446495</v>
      </c>
      <c r="O7168" s="43"/>
      <c r="P7168" s="43"/>
      <c r="X7168" s="37">
        <f t="shared" si="602"/>
        <v>7171</v>
      </c>
      <c r="Y7168" s="38">
        <f t="shared" si="605"/>
        <v>690.64300000000003</v>
      </c>
    </row>
    <row r="7169" spans="1:25" x14ac:dyDescent="0.2">
      <c r="A7169" s="37">
        <f t="shared" si="603"/>
        <v>7167</v>
      </c>
      <c r="B7169" s="38">
        <v>690.51099999999997</v>
      </c>
      <c r="H7169" s="37">
        <f t="shared" si="604"/>
        <v>7167</v>
      </c>
      <c r="I7169" s="42">
        <f t="shared" si="606"/>
        <v>690.58784676354026</v>
      </c>
      <c r="O7169" s="43"/>
      <c r="P7169" s="43"/>
      <c r="X7169" s="37">
        <f t="shared" si="602"/>
        <v>7172</v>
      </c>
      <c r="Y7169" s="38">
        <f t="shared" si="605"/>
        <v>690.67600000000004</v>
      </c>
    </row>
    <row r="7170" spans="1:25" x14ac:dyDescent="0.2">
      <c r="A7170" s="37">
        <f t="shared" si="603"/>
        <v>7168</v>
      </c>
      <c r="B7170" s="38">
        <v>690.54399999999998</v>
      </c>
      <c r="H7170" s="37">
        <f t="shared" si="604"/>
        <v>7168</v>
      </c>
      <c r="I7170" s="42">
        <f t="shared" si="606"/>
        <v>690.62087186261556</v>
      </c>
      <c r="O7170" s="43"/>
      <c r="P7170" s="43"/>
      <c r="X7170" s="37">
        <f t="shared" si="602"/>
        <v>7173</v>
      </c>
      <c r="Y7170" s="38">
        <f t="shared" si="605"/>
        <v>690.70899999999995</v>
      </c>
    </row>
    <row r="7171" spans="1:25" x14ac:dyDescent="0.2">
      <c r="A7171" s="37">
        <f t="shared" si="603"/>
        <v>7169</v>
      </c>
      <c r="B7171" s="38">
        <v>690.577</v>
      </c>
      <c r="H7171" s="37">
        <f t="shared" si="604"/>
        <v>7169</v>
      </c>
      <c r="I7171" s="42">
        <f t="shared" si="606"/>
        <v>690.65389696169086</v>
      </c>
      <c r="O7171" s="43"/>
      <c r="P7171" s="43"/>
      <c r="X7171" s="37">
        <f t="shared" si="602"/>
        <v>7174</v>
      </c>
      <c r="Y7171" s="38">
        <f t="shared" si="605"/>
        <v>690.74199999999996</v>
      </c>
    </row>
    <row r="7172" spans="1:25" x14ac:dyDescent="0.2">
      <c r="A7172" s="37">
        <f t="shared" si="603"/>
        <v>7170</v>
      </c>
      <c r="B7172" s="38">
        <v>690.61</v>
      </c>
      <c r="H7172" s="37">
        <f t="shared" si="604"/>
        <v>7170</v>
      </c>
      <c r="I7172" s="42">
        <f t="shared" si="606"/>
        <v>690.68692206076616</v>
      </c>
      <c r="O7172" s="43"/>
      <c r="P7172" s="43"/>
      <c r="X7172" s="37">
        <f t="shared" ref="X7172:X7235" si="607">X7171+1</f>
        <v>7175</v>
      </c>
      <c r="Y7172" s="38">
        <f t="shared" si="605"/>
        <v>690.77499999999998</v>
      </c>
    </row>
    <row r="7173" spans="1:25" x14ac:dyDescent="0.2">
      <c r="A7173" s="37">
        <f t="shared" si="603"/>
        <v>7171</v>
      </c>
      <c r="B7173" s="38">
        <v>690.64300000000003</v>
      </c>
      <c r="H7173" s="37">
        <f t="shared" si="604"/>
        <v>7171</v>
      </c>
      <c r="I7173" s="42">
        <f t="shared" si="606"/>
        <v>690.71994715984135</v>
      </c>
      <c r="O7173" s="43"/>
      <c r="P7173" s="43"/>
      <c r="X7173" s="37">
        <f t="shared" si="607"/>
        <v>7176</v>
      </c>
      <c r="Y7173" s="38">
        <f t="shared" si="605"/>
        <v>690.80799999999999</v>
      </c>
    </row>
    <row r="7174" spans="1:25" x14ac:dyDescent="0.2">
      <c r="A7174" s="37">
        <f t="shared" si="603"/>
        <v>7172</v>
      </c>
      <c r="B7174" s="38">
        <v>690.67600000000004</v>
      </c>
      <c r="H7174" s="37">
        <f t="shared" si="604"/>
        <v>7172</v>
      </c>
      <c r="I7174" s="42">
        <f t="shared" si="606"/>
        <v>690.75297225891666</v>
      </c>
      <c r="O7174" s="43"/>
      <c r="P7174" s="43"/>
      <c r="X7174" s="37">
        <f t="shared" si="607"/>
        <v>7177</v>
      </c>
      <c r="Y7174" s="38">
        <f t="shared" si="605"/>
        <v>690.84100000000001</v>
      </c>
    </row>
    <row r="7175" spans="1:25" x14ac:dyDescent="0.2">
      <c r="A7175" s="37">
        <f t="shared" si="603"/>
        <v>7173</v>
      </c>
      <c r="B7175" s="38">
        <v>690.70899999999995</v>
      </c>
      <c r="H7175" s="37">
        <f t="shared" si="604"/>
        <v>7173</v>
      </c>
      <c r="I7175" s="42">
        <f t="shared" si="606"/>
        <v>690.78599735799196</v>
      </c>
      <c r="O7175" s="43"/>
      <c r="P7175" s="43"/>
      <c r="X7175" s="37">
        <f t="shared" si="607"/>
        <v>7178</v>
      </c>
      <c r="Y7175" s="38">
        <f t="shared" si="605"/>
        <v>690.87400000000002</v>
      </c>
    </row>
    <row r="7176" spans="1:25" x14ac:dyDescent="0.2">
      <c r="A7176" s="37">
        <f t="shared" si="603"/>
        <v>7174</v>
      </c>
      <c r="B7176" s="38">
        <v>690.74199999999996</v>
      </c>
      <c r="H7176" s="37">
        <f t="shared" si="604"/>
        <v>7174</v>
      </c>
      <c r="I7176" s="42">
        <f t="shared" si="606"/>
        <v>690.81902245706726</v>
      </c>
      <c r="O7176" s="43"/>
      <c r="P7176" s="43"/>
      <c r="X7176" s="37">
        <f t="shared" si="607"/>
        <v>7179</v>
      </c>
      <c r="Y7176" s="38">
        <f t="shared" si="605"/>
        <v>690.90700000000004</v>
      </c>
    </row>
    <row r="7177" spans="1:25" x14ac:dyDescent="0.2">
      <c r="A7177" s="37">
        <f t="shared" ref="A7177:A7240" si="608">A7176+1</f>
        <v>7175</v>
      </c>
      <c r="B7177" s="38">
        <v>690.77499999999998</v>
      </c>
      <c r="H7177" s="37">
        <f t="shared" ref="H7177:H7240" si="609">H7176+1</f>
        <v>7175</v>
      </c>
      <c r="I7177" s="42">
        <f t="shared" si="606"/>
        <v>690.85204755614257</v>
      </c>
      <c r="O7177" s="43"/>
      <c r="P7177" s="43"/>
      <c r="X7177" s="37">
        <f t="shared" si="607"/>
        <v>7180</v>
      </c>
      <c r="Y7177" s="38">
        <f t="shared" si="605"/>
        <v>690.94</v>
      </c>
    </row>
    <row r="7178" spans="1:25" x14ac:dyDescent="0.2">
      <c r="A7178" s="37">
        <f t="shared" si="608"/>
        <v>7176</v>
      </c>
      <c r="B7178" s="38">
        <v>690.80799999999999</v>
      </c>
      <c r="H7178" s="37">
        <f t="shared" si="609"/>
        <v>7176</v>
      </c>
      <c r="I7178" s="42">
        <f t="shared" si="606"/>
        <v>690.88507265521787</v>
      </c>
      <c r="O7178" s="43"/>
      <c r="P7178" s="43"/>
      <c r="X7178" s="37">
        <f t="shared" si="607"/>
        <v>7181</v>
      </c>
      <c r="Y7178" s="38">
        <f t="shared" si="605"/>
        <v>690.97299999999996</v>
      </c>
    </row>
    <row r="7179" spans="1:25" x14ac:dyDescent="0.2">
      <c r="A7179" s="37">
        <f t="shared" si="608"/>
        <v>7177</v>
      </c>
      <c r="B7179" s="38">
        <v>690.84100000000001</v>
      </c>
      <c r="H7179" s="37">
        <f t="shared" si="609"/>
        <v>7177</v>
      </c>
      <c r="I7179" s="42">
        <f t="shared" si="606"/>
        <v>690.91809775429317</v>
      </c>
      <c r="O7179" s="43"/>
      <c r="P7179" s="43"/>
      <c r="X7179" s="37">
        <f t="shared" si="607"/>
        <v>7182</v>
      </c>
      <c r="Y7179" s="38">
        <f t="shared" si="605"/>
        <v>691.00599999999997</v>
      </c>
    </row>
    <row r="7180" spans="1:25" x14ac:dyDescent="0.2">
      <c r="A7180" s="37">
        <f t="shared" si="608"/>
        <v>7178</v>
      </c>
      <c r="B7180" s="38">
        <v>690.87400000000002</v>
      </c>
      <c r="H7180" s="37">
        <f t="shared" si="609"/>
        <v>7178</v>
      </c>
      <c r="I7180" s="42">
        <f t="shared" si="606"/>
        <v>690.95112285336847</v>
      </c>
      <c r="O7180" s="43"/>
      <c r="P7180" s="43"/>
      <c r="X7180" s="37">
        <f t="shared" si="607"/>
        <v>7183</v>
      </c>
      <c r="Y7180" s="38">
        <f t="shared" si="605"/>
        <v>691.03899999999999</v>
      </c>
    </row>
    <row r="7181" spans="1:25" x14ac:dyDescent="0.2">
      <c r="A7181" s="37">
        <f t="shared" si="608"/>
        <v>7179</v>
      </c>
      <c r="B7181" s="38">
        <v>690.90700000000004</v>
      </c>
      <c r="H7181" s="37">
        <f t="shared" si="609"/>
        <v>7179</v>
      </c>
      <c r="I7181" s="42">
        <f t="shared" si="606"/>
        <v>690.98414795244378</v>
      </c>
      <c r="O7181" s="43"/>
      <c r="P7181" s="43"/>
      <c r="X7181" s="37">
        <f t="shared" si="607"/>
        <v>7184</v>
      </c>
      <c r="Y7181" s="38">
        <f t="shared" si="605"/>
        <v>691.072</v>
      </c>
    </row>
    <row r="7182" spans="1:25" x14ac:dyDescent="0.2">
      <c r="A7182" s="37">
        <f t="shared" si="608"/>
        <v>7180</v>
      </c>
      <c r="B7182" s="38">
        <v>690.94</v>
      </c>
      <c r="H7182" s="37">
        <f t="shared" si="609"/>
        <v>7180</v>
      </c>
      <c r="I7182" s="42">
        <f t="shared" si="606"/>
        <v>691.01717305151908</v>
      </c>
      <c r="O7182" s="43"/>
      <c r="P7182" s="43"/>
      <c r="X7182" s="37">
        <f t="shared" si="607"/>
        <v>7185</v>
      </c>
      <c r="Y7182" s="38">
        <f t="shared" si="605"/>
        <v>691.10500000000002</v>
      </c>
    </row>
    <row r="7183" spans="1:25" x14ac:dyDescent="0.2">
      <c r="A7183" s="37">
        <f t="shared" si="608"/>
        <v>7181</v>
      </c>
      <c r="B7183" s="38">
        <v>690.97299999999996</v>
      </c>
      <c r="H7183" s="37">
        <f t="shared" si="609"/>
        <v>7181</v>
      </c>
      <c r="I7183" s="42">
        <f t="shared" si="606"/>
        <v>691.05019815059438</v>
      </c>
      <c r="O7183" s="43"/>
      <c r="P7183" s="43"/>
      <c r="X7183" s="37">
        <f t="shared" si="607"/>
        <v>7186</v>
      </c>
      <c r="Y7183" s="38">
        <f t="shared" si="605"/>
        <v>691.13800000000003</v>
      </c>
    </row>
    <row r="7184" spans="1:25" x14ac:dyDescent="0.2">
      <c r="A7184" s="37">
        <f t="shared" si="608"/>
        <v>7182</v>
      </c>
      <c r="B7184" s="38">
        <v>691.00599999999997</v>
      </c>
      <c r="H7184" s="37">
        <f t="shared" si="609"/>
        <v>7182</v>
      </c>
      <c r="I7184" s="42">
        <f t="shared" si="606"/>
        <v>691.08322324966969</v>
      </c>
      <c r="O7184" s="43"/>
      <c r="P7184" s="43"/>
      <c r="X7184" s="37">
        <f t="shared" si="607"/>
        <v>7187</v>
      </c>
      <c r="Y7184" s="38">
        <f t="shared" si="605"/>
        <v>691.17100000000005</v>
      </c>
    </row>
    <row r="7185" spans="1:25" x14ac:dyDescent="0.2">
      <c r="A7185" s="37">
        <f t="shared" si="608"/>
        <v>7183</v>
      </c>
      <c r="B7185" s="38">
        <v>691.03899999999999</v>
      </c>
      <c r="H7185" s="37">
        <f t="shared" si="609"/>
        <v>7183</v>
      </c>
      <c r="I7185" s="42">
        <f t="shared" si="606"/>
        <v>691.11624834874499</v>
      </c>
      <c r="O7185" s="43"/>
      <c r="P7185" s="43"/>
      <c r="X7185" s="37">
        <f t="shared" si="607"/>
        <v>7188</v>
      </c>
      <c r="Y7185" s="38">
        <f t="shared" si="605"/>
        <v>691.20399999999995</v>
      </c>
    </row>
    <row r="7186" spans="1:25" x14ac:dyDescent="0.2">
      <c r="A7186" s="37">
        <f t="shared" si="608"/>
        <v>7184</v>
      </c>
      <c r="B7186" s="38">
        <v>691.072</v>
      </c>
      <c r="H7186" s="37">
        <f t="shared" si="609"/>
        <v>7184</v>
      </c>
      <c r="I7186" s="42">
        <f t="shared" si="606"/>
        <v>691.14927344782029</v>
      </c>
      <c r="O7186" s="43"/>
      <c r="P7186" s="43"/>
      <c r="X7186" s="37">
        <f t="shared" si="607"/>
        <v>7189</v>
      </c>
      <c r="Y7186" s="38">
        <f t="shared" si="605"/>
        <v>691.23699999999997</v>
      </c>
    </row>
    <row r="7187" spans="1:25" x14ac:dyDescent="0.2">
      <c r="A7187" s="37">
        <f t="shared" si="608"/>
        <v>7185</v>
      </c>
      <c r="B7187" s="38">
        <v>691.10500000000002</v>
      </c>
      <c r="H7187" s="37">
        <f t="shared" si="609"/>
        <v>7185</v>
      </c>
      <c r="I7187" s="42">
        <f t="shared" si="606"/>
        <v>691.18229854689559</v>
      </c>
      <c r="O7187" s="43"/>
      <c r="P7187" s="43"/>
      <c r="X7187" s="37">
        <f t="shared" si="607"/>
        <v>7190</v>
      </c>
      <c r="Y7187" s="38">
        <f t="shared" si="605"/>
        <v>691.27</v>
      </c>
    </row>
    <row r="7188" spans="1:25" x14ac:dyDescent="0.2">
      <c r="A7188" s="37">
        <f t="shared" si="608"/>
        <v>7186</v>
      </c>
      <c r="B7188" s="38">
        <v>691.13800000000003</v>
      </c>
      <c r="H7188" s="37">
        <f t="shared" si="609"/>
        <v>7186</v>
      </c>
      <c r="I7188" s="42">
        <f t="shared" si="606"/>
        <v>691.2153236459709</v>
      </c>
      <c r="O7188" s="43"/>
      <c r="P7188" s="43"/>
      <c r="X7188" s="37">
        <f t="shared" si="607"/>
        <v>7191</v>
      </c>
      <c r="Y7188" s="38">
        <f t="shared" si="605"/>
        <v>691.303</v>
      </c>
    </row>
    <row r="7189" spans="1:25" x14ac:dyDescent="0.2">
      <c r="A7189" s="37">
        <f t="shared" si="608"/>
        <v>7187</v>
      </c>
      <c r="B7189" s="38">
        <v>691.17100000000005</v>
      </c>
      <c r="H7189" s="37">
        <f t="shared" si="609"/>
        <v>7187</v>
      </c>
      <c r="I7189" s="42">
        <f t="shared" si="606"/>
        <v>691.2483487450462</v>
      </c>
      <c r="O7189" s="43"/>
      <c r="P7189" s="43"/>
      <c r="X7189" s="37">
        <f t="shared" si="607"/>
        <v>7192</v>
      </c>
      <c r="Y7189" s="38">
        <f t="shared" si="605"/>
        <v>691.33600000000001</v>
      </c>
    </row>
    <row r="7190" spans="1:25" x14ac:dyDescent="0.2">
      <c r="A7190" s="37">
        <f t="shared" si="608"/>
        <v>7188</v>
      </c>
      <c r="B7190" s="38">
        <v>691.20399999999995</v>
      </c>
      <c r="H7190" s="37">
        <f t="shared" si="609"/>
        <v>7188</v>
      </c>
      <c r="I7190" s="42">
        <f t="shared" si="606"/>
        <v>691.2813738441215</v>
      </c>
      <c r="O7190" s="43"/>
      <c r="P7190" s="43"/>
      <c r="X7190" s="37">
        <f t="shared" si="607"/>
        <v>7193</v>
      </c>
      <c r="Y7190" s="38">
        <f t="shared" ref="Y7190:Y7253" si="610">SUM(Y$6997+((Y$7997-Y$6997)*((X7190-X$6997)/(X$7997-X$6997))))</f>
        <v>691.36900000000003</v>
      </c>
    </row>
    <row r="7191" spans="1:25" x14ac:dyDescent="0.2">
      <c r="A7191" s="37">
        <f t="shared" si="608"/>
        <v>7189</v>
      </c>
      <c r="B7191" s="38">
        <v>691.23699999999997</v>
      </c>
      <c r="H7191" s="37">
        <f t="shared" si="609"/>
        <v>7189</v>
      </c>
      <c r="I7191" s="42">
        <f t="shared" si="606"/>
        <v>691.31439894319681</v>
      </c>
      <c r="O7191" s="43"/>
      <c r="P7191" s="43"/>
      <c r="X7191" s="37">
        <f t="shared" si="607"/>
        <v>7194</v>
      </c>
      <c r="Y7191" s="38">
        <f t="shared" si="610"/>
        <v>691.40200000000004</v>
      </c>
    </row>
    <row r="7192" spans="1:25" x14ac:dyDescent="0.2">
      <c r="A7192" s="37">
        <f t="shared" si="608"/>
        <v>7190</v>
      </c>
      <c r="B7192" s="38">
        <v>691.27</v>
      </c>
      <c r="H7192" s="37">
        <f t="shared" si="609"/>
        <v>7190</v>
      </c>
      <c r="I7192" s="42">
        <f t="shared" si="606"/>
        <v>691.347424042272</v>
      </c>
      <c r="O7192" s="43"/>
      <c r="P7192" s="43"/>
      <c r="X7192" s="37">
        <f t="shared" si="607"/>
        <v>7195</v>
      </c>
      <c r="Y7192" s="38">
        <f t="shared" si="610"/>
        <v>691.43499999999995</v>
      </c>
    </row>
    <row r="7193" spans="1:25" x14ac:dyDescent="0.2">
      <c r="A7193" s="37">
        <f t="shared" si="608"/>
        <v>7191</v>
      </c>
      <c r="B7193" s="38">
        <v>691.303</v>
      </c>
      <c r="H7193" s="37">
        <f t="shared" si="609"/>
        <v>7191</v>
      </c>
      <c r="I7193" s="42">
        <f t="shared" si="606"/>
        <v>691.3804491413473</v>
      </c>
      <c r="O7193" s="43"/>
      <c r="P7193" s="43"/>
      <c r="X7193" s="37">
        <f t="shared" si="607"/>
        <v>7196</v>
      </c>
      <c r="Y7193" s="38">
        <f t="shared" si="610"/>
        <v>691.46799999999996</v>
      </c>
    </row>
    <row r="7194" spans="1:25" x14ac:dyDescent="0.2">
      <c r="A7194" s="37">
        <f t="shared" si="608"/>
        <v>7192</v>
      </c>
      <c r="B7194" s="38">
        <v>691.33600000000001</v>
      </c>
      <c r="H7194" s="37">
        <f t="shared" si="609"/>
        <v>7192</v>
      </c>
      <c r="I7194" s="42">
        <f t="shared" si="606"/>
        <v>691.4134742404226</v>
      </c>
      <c r="O7194" s="43"/>
      <c r="P7194" s="43"/>
      <c r="X7194" s="37">
        <f t="shared" si="607"/>
        <v>7197</v>
      </c>
      <c r="Y7194" s="38">
        <f t="shared" si="610"/>
        <v>691.50099999999998</v>
      </c>
    </row>
    <row r="7195" spans="1:25" x14ac:dyDescent="0.2">
      <c r="A7195" s="37">
        <f t="shared" si="608"/>
        <v>7193</v>
      </c>
      <c r="B7195" s="38">
        <v>691.36900000000003</v>
      </c>
      <c r="H7195" s="37">
        <f t="shared" si="609"/>
        <v>7193</v>
      </c>
      <c r="I7195" s="42">
        <f t="shared" si="606"/>
        <v>691.4464993394979</v>
      </c>
      <c r="O7195" s="43"/>
      <c r="P7195" s="43"/>
      <c r="X7195" s="37">
        <f t="shared" si="607"/>
        <v>7198</v>
      </c>
      <c r="Y7195" s="38">
        <f t="shared" si="610"/>
        <v>691.53399999999999</v>
      </c>
    </row>
    <row r="7196" spans="1:25" x14ac:dyDescent="0.2">
      <c r="A7196" s="37">
        <f t="shared" si="608"/>
        <v>7194</v>
      </c>
      <c r="B7196" s="38">
        <v>691.40200000000004</v>
      </c>
      <c r="H7196" s="37">
        <f t="shared" si="609"/>
        <v>7194</v>
      </c>
      <c r="I7196" s="42">
        <f t="shared" ref="I7196:I7259" si="611">SUM($F$51+(($F$52-$F$51)*((H7196-$E$51)/($E$52-$E$51))))</f>
        <v>691.47952443857321</v>
      </c>
      <c r="O7196" s="43"/>
      <c r="P7196" s="43"/>
      <c r="X7196" s="37">
        <f t="shared" si="607"/>
        <v>7199</v>
      </c>
      <c r="Y7196" s="38">
        <f t="shared" si="610"/>
        <v>691.56700000000001</v>
      </c>
    </row>
    <row r="7197" spans="1:25" x14ac:dyDescent="0.2">
      <c r="A7197" s="37">
        <f t="shared" si="608"/>
        <v>7195</v>
      </c>
      <c r="B7197" s="38">
        <v>691.43499999999995</v>
      </c>
      <c r="H7197" s="37">
        <f t="shared" si="609"/>
        <v>7195</v>
      </c>
      <c r="I7197" s="42">
        <f t="shared" si="611"/>
        <v>691.51254953764851</v>
      </c>
      <c r="O7197" s="43"/>
      <c r="P7197" s="43"/>
      <c r="X7197" s="37">
        <f t="shared" si="607"/>
        <v>7200</v>
      </c>
      <c r="Y7197" s="38">
        <f t="shared" si="610"/>
        <v>691.6</v>
      </c>
    </row>
    <row r="7198" spans="1:25" x14ac:dyDescent="0.2">
      <c r="A7198" s="37">
        <f t="shared" si="608"/>
        <v>7196</v>
      </c>
      <c r="B7198" s="38">
        <v>691.46799999999996</v>
      </c>
      <c r="H7198" s="37">
        <f t="shared" si="609"/>
        <v>7196</v>
      </c>
      <c r="I7198" s="42">
        <f t="shared" si="611"/>
        <v>691.54557463672381</v>
      </c>
      <c r="O7198" s="43"/>
      <c r="P7198" s="43"/>
      <c r="X7198" s="37">
        <f t="shared" si="607"/>
        <v>7201</v>
      </c>
      <c r="Y7198" s="38">
        <f t="shared" si="610"/>
        <v>691.63300000000004</v>
      </c>
    </row>
    <row r="7199" spans="1:25" x14ac:dyDescent="0.2">
      <c r="A7199" s="37">
        <f t="shared" si="608"/>
        <v>7197</v>
      </c>
      <c r="B7199" s="38">
        <v>691.50099999999998</v>
      </c>
      <c r="H7199" s="37">
        <f t="shared" si="609"/>
        <v>7197</v>
      </c>
      <c r="I7199" s="42">
        <f t="shared" si="611"/>
        <v>691.57859973579912</v>
      </c>
      <c r="O7199" s="43"/>
      <c r="P7199" s="43"/>
      <c r="X7199" s="37">
        <f t="shared" si="607"/>
        <v>7202</v>
      </c>
      <c r="Y7199" s="38">
        <f t="shared" si="610"/>
        <v>691.66600000000005</v>
      </c>
    </row>
    <row r="7200" spans="1:25" x14ac:dyDescent="0.2">
      <c r="A7200" s="37">
        <f t="shared" si="608"/>
        <v>7198</v>
      </c>
      <c r="B7200" s="38">
        <v>691.53399999999999</v>
      </c>
      <c r="H7200" s="37">
        <f t="shared" si="609"/>
        <v>7198</v>
      </c>
      <c r="I7200" s="42">
        <f t="shared" si="611"/>
        <v>691.61162483487442</v>
      </c>
      <c r="O7200" s="43"/>
      <c r="P7200" s="43"/>
      <c r="X7200" s="37">
        <f t="shared" si="607"/>
        <v>7203</v>
      </c>
      <c r="Y7200" s="38">
        <f t="shared" si="610"/>
        <v>691.69899999999996</v>
      </c>
    </row>
    <row r="7201" spans="1:25" x14ac:dyDescent="0.2">
      <c r="A7201" s="37">
        <f t="shared" si="608"/>
        <v>7199</v>
      </c>
      <c r="B7201" s="38">
        <v>691.56700000000001</v>
      </c>
      <c r="H7201" s="37">
        <f t="shared" si="609"/>
        <v>7199</v>
      </c>
      <c r="I7201" s="42">
        <f t="shared" si="611"/>
        <v>691.64464993394972</v>
      </c>
      <c r="O7201" s="43"/>
      <c r="P7201" s="43"/>
      <c r="X7201" s="37">
        <f t="shared" si="607"/>
        <v>7204</v>
      </c>
      <c r="Y7201" s="38">
        <f t="shared" si="610"/>
        <v>691.73199999999997</v>
      </c>
    </row>
    <row r="7202" spans="1:25" x14ac:dyDescent="0.2">
      <c r="A7202" s="37">
        <f t="shared" si="608"/>
        <v>7200</v>
      </c>
      <c r="B7202" s="38">
        <v>691.6</v>
      </c>
      <c r="H7202" s="37">
        <f t="shared" si="609"/>
        <v>7200</v>
      </c>
      <c r="I7202" s="42">
        <f t="shared" si="611"/>
        <v>691.67767503302503</v>
      </c>
      <c r="O7202" s="43"/>
      <c r="P7202" s="43"/>
      <c r="X7202" s="37">
        <f t="shared" si="607"/>
        <v>7205</v>
      </c>
      <c r="Y7202" s="38">
        <f t="shared" si="610"/>
        <v>691.76499999999999</v>
      </c>
    </row>
    <row r="7203" spans="1:25" x14ac:dyDescent="0.2">
      <c r="A7203" s="37">
        <f t="shared" si="608"/>
        <v>7201</v>
      </c>
      <c r="B7203" s="38">
        <v>691.63300000000004</v>
      </c>
      <c r="H7203" s="37">
        <f t="shared" si="609"/>
        <v>7201</v>
      </c>
      <c r="I7203" s="42">
        <f t="shared" si="611"/>
        <v>691.71070013210033</v>
      </c>
      <c r="O7203" s="43"/>
      <c r="P7203" s="43"/>
      <c r="X7203" s="37">
        <f t="shared" si="607"/>
        <v>7206</v>
      </c>
      <c r="Y7203" s="38">
        <f t="shared" si="610"/>
        <v>691.798</v>
      </c>
    </row>
    <row r="7204" spans="1:25" x14ac:dyDescent="0.2">
      <c r="A7204" s="37">
        <f t="shared" si="608"/>
        <v>7202</v>
      </c>
      <c r="B7204" s="38">
        <v>691.66600000000005</v>
      </c>
      <c r="H7204" s="37">
        <f t="shared" si="609"/>
        <v>7202</v>
      </c>
      <c r="I7204" s="42">
        <f t="shared" si="611"/>
        <v>691.74372523117563</v>
      </c>
      <c r="O7204" s="43"/>
      <c r="P7204" s="43"/>
      <c r="X7204" s="37">
        <f t="shared" si="607"/>
        <v>7207</v>
      </c>
      <c r="Y7204" s="38">
        <f t="shared" si="610"/>
        <v>691.83100000000002</v>
      </c>
    </row>
    <row r="7205" spans="1:25" x14ac:dyDescent="0.2">
      <c r="A7205" s="37">
        <f t="shared" si="608"/>
        <v>7203</v>
      </c>
      <c r="B7205" s="38">
        <v>691.69899999999996</v>
      </c>
      <c r="H7205" s="37">
        <f t="shared" si="609"/>
        <v>7203</v>
      </c>
      <c r="I7205" s="42">
        <f t="shared" si="611"/>
        <v>691.77675033025093</v>
      </c>
      <c r="O7205" s="43"/>
      <c r="P7205" s="43"/>
      <c r="X7205" s="37">
        <f t="shared" si="607"/>
        <v>7208</v>
      </c>
      <c r="Y7205" s="38">
        <f t="shared" si="610"/>
        <v>691.86400000000003</v>
      </c>
    </row>
    <row r="7206" spans="1:25" x14ac:dyDescent="0.2">
      <c r="A7206" s="37">
        <f t="shared" si="608"/>
        <v>7204</v>
      </c>
      <c r="B7206" s="38">
        <v>691.73199999999997</v>
      </c>
      <c r="H7206" s="37">
        <f t="shared" si="609"/>
        <v>7204</v>
      </c>
      <c r="I7206" s="42">
        <f t="shared" si="611"/>
        <v>691.80977542932624</v>
      </c>
      <c r="O7206" s="43"/>
      <c r="P7206" s="43"/>
      <c r="X7206" s="37">
        <f t="shared" si="607"/>
        <v>7209</v>
      </c>
      <c r="Y7206" s="38">
        <f t="shared" si="610"/>
        <v>691.89700000000005</v>
      </c>
    </row>
    <row r="7207" spans="1:25" x14ac:dyDescent="0.2">
      <c r="A7207" s="37">
        <f t="shared" si="608"/>
        <v>7205</v>
      </c>
      <c r="B7207" s="38">
        <v>691.76499999999999</v>
      </c>
      <c r="H7207" s="37">
        <f t="shared" si="609"/>
        <v>7205</v>
      </c>
      <c r="I7207" s="42">
        <f t="shared" si="611"/>
        <v>691.84280052840154</v>
      </c>
      <c r="O7207" s="43"/>
      <c r="P7207" s="43"/>
      <c r="X7207" s="37">
        <f t="shared" si="607"/>
        <v>7210</v>
      </c>
      <c r="Y7207" s="38">
        <f t="shared" si="610"/>
        <v>691.93</v>
      </c>
    </row>
    <row r="7208" spans="1:25" x14ac:dyDescent="0.2">
      <c r="A7208" s="37">
        <f t="shared" si="608"/>
        <v>7206</v>
      </c>
      <c r="B7208" s="38">
        <v>691.798</v>
      </c>
      <c r="H7208" s="37">
        <f t="shared" si="609"/>
        <v>7206</v>
      </c>
      <c r="I7208" s="42">
        <f t="shared" si="611"/>
        <v>691.87582562747684</v>
      </c>
      <c r="O7208" s="43"/>
      <c r="P7208" s="43"/>
      <c r="X7208" s="37">
        <f t="shared" si="607"/>
        <v>7211</v>
      </c>
      <c r="Y7208" s="38">
        <f t="shared" si="610"/>
        <v>691.96299999999997</v>
      </c>
    </row>
    <row r="7209" spans="1:25" x14ac:dyDescent="0.2">
      <c r="A7209" s="37">
        <f t="shared" si="608"/>
        <v>7207</v>
      </c>
      <c r="B7209" s="38">
        <v>691.83100000000002</v>
      </c>
      <c r="H7209" s="37">
        <f t="shared" si="609"/>
        <v>7207</v>
      </c>
      <c r="I7209" s="42">
        <f t="shared" si="611"/>
        <v>691.90885072655215</v>
      </c>
      <c r="O7209" s="43"/>
      <c r="P7209" s="43"/>
      <c r="X7209" s="37">
        <f t="shared" si="607"/>
        <v>7212</v>
      </c>
      <c r="Y7209" s="38">
        <f t="shared" si="610"/>
        <v>691.99599999999998</v>
      </c>
    </row>
    <row r="7210" spans="1:25" x14ac:dyDescent="0.2">
      <c r="A7210" s="37">
        <f t="shared" si="608"/>
        <v>7208</v>
      </c>
      <c r="B7210" s="38">
        <v>691.86400000000003</v>
      </c>
      <c r="H7210" s="37">
        <f t="shared" si="609"/>
        <v>7208</v>
      </c>
      <c r="I7210" s="42">
        <f t="shared" si="611"/>
        <v>691.94187582562745</v>
      </c>
      <c r="O7210" s="43"/>
      <c r="P7210" s="43"/>
      <c r="X7210" s="37">
        <f t="shared" si="607"/>
        <v>7213</v>
      </c>
      <c r="Y7210" s="38">
        <f t="shared" si="610"/>
        <v>692.029</v>
      </c>
    </row>
    <row r="7211" spans="1:25" x14ac:dyDescent="0.2">
      <c r="A7211" s="37">
        <f t="shared" si="608"/>
        <v>7209</v>
      </c>
      <c r="B7211" s="38">
        <v>691.89700000000005</v>
      </c>
      <c r="H7211" s="37">
        <f t="shared" si="609"/>
        <v>7209</v>
      </c>
      <c r="I7211" s="42">
        <f t="shared" si="611"/>
        <v>691.97490092470275</v>
      </c>
      <c r="O7211" s="43"/>
      <c r="P7211" s="43"/>
      <c r="X7211" s="37">
        <f t="shared" si="607"/>
        <v>7214</v>
      </c>
      <c r="Y7211" s="38">
        <f t="shared" si="610"/>
        <v>692.06200000000001</v>
      </c>
    </row>
    <row r="7212" spans="1:25" x14ac:dyDescent="0.2">
      <c r="A7212" s="37">
        <f t="shared" si="608"/>
        <v>7210</v>
      </c>
      <c r="B7212" s="38">
        <v>691.93</v>
      </c>
      <c r="H7212" s="37">
        <f t="shared" si="609"/>
        <v>7210</v>
      </c>
      <c r="I7212" s="42">
        <f t="shared" si="611"/>
        <v>692.00792602377805</v>
      </c>
      <c r="O7212" s="43"/>
      <c r="P7212" s="43"/>
      <c r="X7212" s="37">
        <f t="shared" si="607"/>
        <v>7215</v>
      </c>
      <c r="Y7212" s="38">
        <f t="shared" si="610"/>
        <v>692.09500000000003</v>
      </c>
    </row>
    <row r="7213" spans="1:25" x14ac:dyDescent="0.2">
      <c r="A7213" s="37">
        <f t="shared" si="608"/>
        <v>7211</v>
      </c>
      <c r="B7213" s="38">
        <v>691.96299999999997</v>
      </c>
      <c r="H7213" s="37">
        <f t="shared" si="609"/>
        <v>7211</v>
      </c>
      <c r="I7213" s="42">
        <f t="shared" si="611"/>
        <v>692.04095112285324</v>
      </c>
      <c r="O7213" s="43"/>
      <c r="P7213" s="43"/>
      <c r="X7213" s="37">
        <f t="shared" si="607"/>
        <v>7216</v>
      </c>
      <c r="Y7213" s="38">
        <f t="shared" si="610"/>
        <v>692.12800000000004</v>
      </c>
    </row>
    <row r="7214" spans="1:25" x14ac:dyDescent="0.2">
      <c r="A7214" s="37">
        <f t="shared" si="608"/>
        <v>7212</v>
      </c>
      <c r="B7214" s="38">
        <v>691.99599999999998</v>
      </c>
      <c r="H7214" s="37">
        <f t="shared" si="609"/>
        <v>7212</v>
      </c>
      <c r="I7214" s="42">
        <f t="shared" si="611"/>
        <v>692.07397622192855</v>
      </c>
      <c r="O7214" s="43"/>
      <c r="P7214" s="43"/>
      <c r="X7214" s="37">
        <f t="shared" si="607"/>
        <v>7217</v>
      </c>
      <c r="Y7214" s="38">
        <f t="shared" si="610"/>
        <v>692.16099999999994</v>
      </c>
    </row>
    <row r="7215" spans="1:25" x14ac:dyDescent="0.2">
      <c r="A7215" s="37">
        <f t="shared" si="608"/>
        <v>7213</v>
      </c>
      <c r="B7215" s="38">
        <v>692.029</v>
      </c>
      <c r="H7215" s="37">
        <f t="shared" si="609"/>
        <v>7213</v>
      </c>
      <c r="I7215" s="42">
        <f t="shared" si="611"/>
        <v>692.10700132100385</v>
      </c>
      <c r="O7215" s="43"/>
      <c r="P7215" s="43"/>
      <c r="X7215" s="37">
        <f t="shared" si="607"/>
        <v>7218</v>
      </c>
      <c r="Y7215" s="38">
        <f t="shared" si="610"/>
        <v>692.19399999999996</v>
      </c>
    </row>
    <row r="7216" spans="1:25" x14ac:dyDescent="0.2">
      <c r="A7216" s="37">
        <f t="shared" si="608"/>
        <v>7214</v>
      </c>
      <c r="B7216" s="38">
        <v>692.06200000000001</v>
      </c>
      <c r="H7216" s="37">
        <f t="shared" si="609"/>
        <v>7214</v>
      </c>
      <c r="I7216" s="42">
        <f t="shared" si="611"/>
        <v>692.14002642007915</v>
      </c>
      <c r="O7216" s="43"/>
      <c r="P7216" s="43"/>
      <c r="X7216" s="37">
        <f t="shared" si="607"/>
        <v>7219</v>
      </c>
      <c r="Y7216" s="38">
        <f t="shared" si="610"/>
        <v>692.22699999999998</v>
      </c>
    </row>
    <row r="7217" spans="1:25" x14ac:dyDescent="0.2">
      <c r="A7217" s="37">
        <f t="shared" si="608"/>
        <v>7215</v>
      </c>
      <c r="B7217" s="38">
        <v>692.09500000000003</v>
      </c>
      <c r="H7217" s="37">
        <f t="shared" si="609"/>
        <v>7215</v>
      </c>
      <c r="I7217" s="42">
        <f t="shared" si="611"/>
        <v>692.17305151915446</v>
      </c>
      <c r="O7217" s="43"/>
      <c r="P7217" s="43"/>
      <c r="X7217" s="37">
        <f t="shared" si="607"/>
        <v>7220</v>
      </c>
      <c r="Y7217" s="38">
        <f t="shared" si="610"/>
        <v>692.26</v>
      </c>
    </row>
    <row r="7218" spans="1:25" x14ac:dyDescent="0.2">
      <c r="A7218" s="37">
        <f t="shared" si="608"/>
        <v>7216</v>
      </c>
      <c r="B7218" s="38">
        <v>692.12800000000004</v>
      </c>
      <c r="H7218" s="37">
        <f t="shared" si="609"/>
        <v>7216</v>
      </c>
      <c r="I7218" s="42">
        <f t="shared" si="611"/>
        <v>692.20607661822976</v>
      </c>
      <c r="O7218" s="43"/>
      <c r="P7218" s="43"/>
      <c r="X7218" s="37">
        <f t="shared" si="607"/>
        <v>7221</v>
      </c>
      <c r="Y7218" s="38">
        <f t="shared" si="610"/>
        <v>692.29300000000001</v>
      </c>
    </row>
    <row r="7219" spans="1:25" x14ac:dyDescent="0.2">
      <c r="A7219" s="37">
        <f t="shared" si="608"/>
        <v>7217</v>
      </c>
      <c r="B7219" s="38">
        <v>692.16099999999994</v>
      </c>
      <c r="H7219" s="37">
        <f t="shared" si="609"/>
        <v>7217</v>
      </c>
      <c r="I7219" s="42">
        <f t="shared" si="611"/>
        <v>692.23910171730506</v>
      </c>
      <c r="O7219" s="43"/>
      <c r="P7219" s="43"/>
      <c r="X7219" s="37">
        <f t="shared" si="607"/>
        <v>7222</v>
      </c>
      <c r="Y7219" s="38">
        <f t="shared" si="610"/>
        <v>692.32600000000002</v>
      </c>
    </row>
    <row r="7220" spans="1:25" x14ac:dyDescent="0.2">
      <c r="A7220" s="37">
        <f t="shared" si="608"/>
        <v>7218</v>
      </c>
      <c r="B7220" s="38">
        <v>692.19399999999996</v>
      </c>
      <c r="H7220" s="37">
        <f t="shared" si="609"/>
        <v>7218</v>
      </c>
      <c r="I7220" s="42">
        <f t="shared" si="611"/>
        <v>692.27212681638036</v>
      </c>
      <c r="O7220" s="43"/>
      <c r="P7220" s="43"/>
      <c r="X7220" s="37">
        <f t="shared" si="607"/>
        <v>7223</v>
      </c>
      <c r="Y7220" s="38">
        <f t="shared" si="610"/>
        <v>692.35900000000004</v>
      </c>
    </row>
    <row r="7221" spans="1:25" x14ac:dyDescent="0.2">
      <c r="A7221" s="37">
        <f t="shared" si="608"/>
        <v>7219</v>
      </c>
      <c r="B7221" s="38">
        <v>692.22699999999998</v>
      </c>
      <c r="H7221" s="37">
        <f t="shared" si="609"/>
        <v>7219</v>
      </c>
      <c r="I7221" s="42">
        <f t="shared" si="611"/>
        <v>692.30515191545567</v>
      </c>
      <c r="O7221" s="43"/>
      <c r="P7221" s="43"/>
      <c r="X7221" s="37">
        <f t="shared" si="607"/>
        <v>7224</v>
      </c>
      <c r="Y7221" s="38">
        <f t="shared" si="610"/>
        <v>692.39200000000005</v>
      </c>
    </row>
    <row r="7222" spans="1:25" x14ac:dyDescent="0.2">
      <c r="A7222" s="37">
        <f t="shared" si="608"/>
        <v>7220</v>
      </c>
      <c r="B7222" s="38">
        <v>692.26</v>
      </c>
      <c r="H7222" s="37">
        <f t="shared" si="609"/>
        <v>7220</v>
      </c>
      <c r="I7222" s="42">
        <f t="shared" si="611"/>
        <v>692.33817701453097</v>
      </c>
      <c r="O7222" s="43"/>
      <c r="P7222" s="43"/>
      <c r="X7222" s="37">
        <f t="shared" si="607"/>
        <v>7225</v>
      </c>
      <c r="Y7222" s="38">
        <f t="shared" si="610"/>
        <v>692.42499999999995</v>
      </c>
    </row>
    <row r="7223" spans="1:25" x14ac:dyDescent="0.2">
      <c r="A7223" s="37">
        <f t="shared" si="608"/>
        <v>7221</v>
      </c>
      <c r="B7223" s="38">
        <v>692.29300000000001</v>
      </c>
      <c r="H7223" s="37">
        <f t="shared" si="609"/>
        <v>7221</v>
      </c>
      <c r="I7223" s="42">
        <f t="shared" si="611"/>
        <v>692.37120211360627</v>
      </c>
      <c r="O7223" s="43"/>
      <c r="P7223" s="43"/>
      <c r="X7223" s="37">
        <f t="shared" si="607"/>
        <v>7226</v>
      </c>
      <c r="Y7223" s="38">
        <f t="shared" si="610"/>
        <v>692.45799999999997</v>
      </c>
    </row>
    <row r="7224" spans="1:25" x14ac:dyDescent="0.2">
      <c r="A7224" s="37">
        <f t="shared" si="608"/>
        <v>7222</v>
      </c>
      <c r="B7224" s="38">
        <v>692.32600000000002</v>
      </c>
      <c r="H7224" s="37">
        <f t="shared" si="609"/>
        <v>7222</v>
      </c>
      <c r="I7224" s="42">
        <f t="shared" si="611"/>
        <v>692.40422721268158</v>
      </c>
      <c r="O7224" s="43"/>
      <c r="P7224" s="43"/>
      <c r="X7224" s="37">
        <f t="shared" si="607"/>
        <v>7227</v>
      </c>
      <c r="Y7224" s="38">
        <f t="shared" si="610"/>
        <v>692.49099999999999</v>
      </c>
    </row>
    <row r="7225" spans="1:25" x14ac:dyDescent="0.2">
      <c r="A7225" s="37">
        <f t="shared" si="608"/>
        <v>7223</v>
      </c>
      <c r="B7225" s="38">
        <v>692.35900000000004</v>
      </c>
      <c r="H7225" s="37">
        <f t="shared" si="609"/>
        <v>7223</v>
      </c>
      <c r="I7225" s="42">
        <f t="shared" si="611"/>
        <v>692.43725231175688</v>
      </c>
      <c r="O7225" s="43"/>
      <c r="P7225" s="43"/>
      <c r="X7225" s="37">
        <f t="shared" si="607"/>
        <v>7228</v>
      </c>
      <c r="Y7225" s="38">
        <f t="shared" si="610"/>
        <v>692.524</v>
      </c>
    </row>
    <row r="7226" spans="1:25" x14ac:dyDescent="0.2">
      <c r="A7226" s="37">
        <f t="shared" si="608"/>
        <v>7224</v>
      </c>
      <c r="B7226" s="38">
        <v>692.39200000000005</v>
      </c>
      <c r="H7226" s="37">
        <f t="shared" si="609"/>
        <v>7224</v>
      </c>
      <c r="I7226" s="42">
        <f t="shared" si="611"/>
        <v>692.47027741083218</v>
      </c>
      <c r="O7226" s="43"/>
      <c r="P7226" s="43"/>
      <c r="X7226" s="37">
        <f t="shared" si="607"/>
        <v>7229</v>
      </c>
      <c r="Y7226" s="38">
        <f t="shared" si="610"/>
        <v>692.55700000000002</v>
      </c>
    </row>
    <row r="7227" spans="1:25" x14ac:dyDescent="0.2">
      <c r="A7227" s="37">
        <f t="shared" si="608"/>
        <v>7225</v>
      </c>
      <c r="B7227" s="38">
        <v>692.42499999999995</v>
      </c>
      <c r="H7227" s="37">
        <f t="shared" si="609"/>
        <v>7225</v>
      </c>
      <c r="I7227" s="42">
        <f t="shared" si="611"/>
        <v>692.50330250990748</v>
      </c>
      <c r="O7227" s="43"/>
      <c r="P7227" s="43"/>
      <c r="X7227" s="37">
        <f t="shared" si="607"/>
        <v>7230</v>
      </c>
      <c r="Y7227" s="38">
        <f t="shared" si="610"/>
        <v>692.59</v>
      </c>
    </row>
    <row r="7228" spans="1:25" x14ac:dyDescent="0.2">
      <c r="A7228" s="37">
        <f t="shared" si="608"/>
        <v>7226</v>
      </c>
      <c r="B7228" s="38">
        <v>692.45799999999997</v>
      </c>
      <c r="H7228" s="37">
        <f t="shared" si="609"/>
        <v>7226</v>
      </c>
      <c r="I7228" s="42">
        <f t="shared" si="611"/>
        <v>692.53632760898279</v>
      </c>
      <c r="O7228" s="43"/>
      <c r="P7228" s="43"/>
      <c r="X7228" s="37">
        <f t="shared" si="607"/>
        <v>7231</v>
      </c>
      <c r="Y7228" s="38">
        <f t="shared" si="610"/>
        <v>692.62300000000005</v>
      </c>
    </row>
    <row r="7229" spans="1:25" x14ac:dyDescent="0.2">
      <c r="A7229" s="37">
        <f t="shared" si="608"/>
        <v>7227</v>
      </c>
      <c r="B7229" s="38">
        <v>692.49099999999999</v>
      </c>
      <c r="H7229" s="37">
        <f t="shared" si="609"/>
        <v>7227</v>
      </c>
      <c r="I7229" s="42">
        <f t="shared" si="611"/>
        <v>692.56935270805809</v>
      </c>
      <c r="O7229" s="43"/>
      <c r="P7229" s="43"/>
      <c r="X7229" s="37">
        <f t="shared" si="607"/>
        <v>7232</v>
      </c>
      <c r="Y7229" s="38">
        <f t="shared" si="610"/>
        <v>692.65599999999995</v>
      </c>
    </row>
    <row r="7230" spans="1:25" x14ac:dyDescent="0.2">
      <c r="A7230" s="37">
        <f t="shared" si="608"/>
        <v>7228</v>
      </c>
      <c r="B7230" s="38">
        <v>692.524</v>
      </c>
      <c r="H7230" s="37">
        <f t="shared" si="609"/>
        <v>7228</v>
      </c>
      <c r="I7230" s="42">
        <f t="shared" si="611"/>
        <v>692.60237780713339</v>
      </c>
      <c r="O7230" s="43"/>
      <c r="P7230" s="43"/>
      <c r="X7230" s="37">
        <f t="shared" si="607"/>
        <v>7233</v>
      </c>
      <c r="Y7230" s="38">
        <f t="shared" si="610"/>
        <v>692.68899999999996</v>
      </c>
    </row>
    <row r="7231" spans="1:25" x14ac:dyDescent="0.2">
      <c r="A7231" s="37">
        <f t="shared" si="608"/>
        <v>7229</v>
      </c>
      <c r="B7231" s="38">
        <v>692.55700000000002</v>
      </c>
      <c r="H7231" s="37">
        <f t="shared" si="609"/>
        <v>7229</v>
      </c>
      <c r="I7231" s="42">
        <f t="shared" si="611"/>
        <v>692.6354029062087</v>
      </c>
      <c r="O7231" s="43"/>
      <c r="P7231" s="43"/>
      <c r="X7231" s="37">
        <f t="shared" si="607"/>
        <v>7234</v>
      </c>
      <c r="Y7231" s="38">
        <f t="shared" si="610"/>
        <v>692.72199999999998</v>
      </c>
    </row>
    <row r="7232" spans="1:25" x14ac:dyDescent="0.2">
      <c r="A7232" s="37">
        <f t="shared" si="608"/>
        <v>7230</v>
      </c>
      <c r="B7232" s="38">
        <v>692.59</v>
      </c>
      <c r="H7232" s="37">
        <f t="shared" si="609"/>
        <v>7230</v>
      </c>
      <c r="I7232" s="42">
        <f t="shared" si="611"/>
        <v>692.66842800528389</v>
      </c>
      <c r="O7232" s="43"/>
      <c r="P7232" s="43"/>
      <c r="X7232" s="37">
        <f t="shared" si="607"/>
        <v>7235</v>
      </c>
      <c r="Y7232" s="38">
        <f t="shared" si="610"/>
        <v>692.755</v>
      </c>
    </row>
    <row r="7233" spans="1:25" x14ac:dyDescent="0.2">
      <c r="A7233" s="37">
        <f t="shared" si="608"/>
        <v>7231</v>
      </c>
      <c r="B7233" s="38">
        <v>692.62300000000005</v>
      </c>
      <c r="H7233" s="37">
        <f t="shared" si="609"/>
        <v>7231</v>
      </c>
      <c r="I7233" s="42">
        <f t="shared" si="611"/>
        <v>692.70145310435919</v>
      </c>
      <c r="O7233" s="43"/>
      <c r="P7233" s="43"/>
      <c r="X7233" s="37">
        <f t="shared" si="607"/>
        <v>7236</v>
      </c>
      <c r="Y7233" s="38">
        <f t="shared" si="610"/>
        <v>692.78800000000001</v>
      </c>
    </row>
    <row r="7234" spans="1:25" x14ac:dyDescent="0.2">
      <c r="A7234" s="37">
        <f t="shared" si="608"/>
        <v>7232</v>
      </c>
      <c r="B7234" s="38">
        <v>692.65599999999995</v>
      </c>
      <c r="H7234" s="37">
        <f t="shared" si="609"/>
        <v>7232</v>
      </c>
      <c r="I7234" s="42">
        <f t="shared" si="611"/>
        <v>692.73447820343449</v>
      </c>
      <c r="O7234" s="43"/>
      <c r="P7234" s="43"/>
      <c r="X7234" s="37">
        <f t="shared" si="607"/>
        <v>7237</v>
      </c>
      <c r="Y7234" s="38">
        <f t="shared" si="610"/>
        <v>692.82100000000003</v>
      </c>
    </row>
    <row r="7235" spans="1:25" x14ac:dyDescent="0.2">
      <c r="A7235" s="37">
        <f t="shared" si="608"/>
        <v>7233</v>
      </c>
      <c r="B7235" s="38">
        <v>692.68899999999996</v>
      </c>
      <c r="H7235" s="37">
        <f t="shared" si="609"/>
        <v>7233</v>
      </c>
      <c r="I7235" s="42">
        <f t="shared" si="611"/>
        <v>692.76750330250979</v>
      </c>
      <c r="O7235" s="43"/>
      <c r="P7235" s="43"/>
      <c r="X7235" s="37">
        <f t="shared" si="607"/>
        <v>7238</v>
      </c>
      <c r="Y7235" s="38">
        <f t="shared" si="610"/>
        <v>692.85400000000004</v>
      </c>
    </row>
    <row r="7236" spans="1:25" x14ac:dyDescent="0.2">
      <c r="A7236" s="37">
        <f t="shared" si="608"/>
        <v>7234</v>
      </c>
      <c r="B7236" s="38">
        <v>692.72199999999998</v>
      </c>
      <c r="H7236" s="37">
        <f t="shared" si="609"/>
        <v>7234</v>
      </c>
      <c r="I7236" s="42">
        <f t="shared" si="611"/>
        <v>692.8005284015851</v>
      </c>
      <c r="O7236" s="43"/>
      <c r="P7236" s="43"/>
      <c r="X7236" s="37">
        <f t="shared" ref="X7236:X7299" si="612">X7235+1</f>
        <v>7239</v>
      </c>
      <c r="Y7236" s="38">
        <f t="shared" si="610"/>
        <v>692.88699999999994</v>
      </c>
    </row>
    <row r="7237" spans="1:25" x14ac:dyDescent="0.2">
      <c r="A7237" s="37">
        <f t="shared" si="608"/>
        <v>7235</v>
      </c>
      <c r="B7237" s="38">
        <v>692.755</v>
      </c>
      <c r="H7237" s="37">
        <f t="shared" si="609"/>
        <v>7235</v>
      </c>
      <c r="I7237" s="42">
        <f t="shared" si="611"/>
        <v>692.8335535006604</v>
      </c>
      <c r="O7237" s="43"/>
      <c r="P7237" s="43"/>
      <c r="X7237" s="37">
        <f t="shared" si="612"/>
        <v>7240</v>
      </c>
      <c r="Y7237" s="38">
        <f t="shared" si="610"/>
        <v>692.92</v>
      </c>
    </row>
    <row r="7238" spans="1:25" x14ac:dyDescent="0.2">
      <c r="A7238" s="37">
        <f t="shared" si="608"/>
        <v>7236</v>
      </c>
      <c r="B7238" s="38">
        <v>692.78800000000001</v>
      </c>
      <c r="H7238" s="37">
        <f t="shared" si="609"/>
        <v>7236</v>
      </c>
      <c r="I7238" s="42">
        <f t="shared" si="611"/>
        <v>692.8665785997357</v>
      </c>
      <c r="O7238" s="43"/>
      <c r="P7238" s="43"/>
      <c r="X7238" s="37">
        <f t="shared" si="612"/>
        <v>7241</v>
      </c>
      <c r="Y7238" s="38">
        <f t="shared" si="610"/>
        <v>692.95299999999997</v>
      </c>
    </row>
    <row r="7239" spans="1:25" x14ac:dyDescent="0.2">
      <c r="A7239" s="37">
        <f t="shared" si="608"/>
        <v>7237</v>
      </c>
      <c r="B7239" s="38">
        <v>692.82100000000003</v>
      </c>
      <c r="H7239" s="37">
        <f t="shared" si="609"/>
        <v>7237</v>
      </c>
      <c r="I7239" s="42">
        <f t="shared" si="611"/>
        <v>692.89960369881101</v>
      </c>
      <c r="O7239" s="43"/>
      <c r="P7239" s="43"/>
      <c r="X7239" s="37">
        <f t="shared" si="612"/>
        <v>7242</v>
      </c>
      <c r="Y7239" s="38">
        <f t="shared" si="610"/>
        <v>692.98599999999999</v>
      </c>
    </row>
    <row r="7240" spans="1:25" x14ac:dyDescent="0.2">
      <c r="A7240" s="37">
        <f t="shared" si="608"/>
        <v>7238</v>
      </c>
      <c r="B7240" s="38">
        <v>692.85400000000004</v>
      </c>
      <c r="H7240" s="37">
        <f t="shared" si="609"/>
        <v>7238</v>
      </c>
      <c r="I7240" s="42">
        <f t="shared" si="611"/>
        <v>692.93262879788631</v>
      </c>
      <c r="O7240" s="43"/>
      <c r="P7240" s="43"/>
      <c r="X7240" s="37">
        <f t="shared" si="612"/>
        <v>7243</v>
      </c>
      <c r="Y7240" s="38">
        <f t="shared" si="610"/>
        <v>693.01900000000001</v>
      </c>
    </row>
    <row r="7241" spans="1:25" x14ac:dyDescent="0.2">
      <c r="A7241" s="37">
        <f t="shared" ref="A7241:A7304" si="613">A7240+1</f>
        <v>7239</v>
      </c>
      <c r="B7241" s="38">
        <v>692.88699999999994</v>
      </c>
      <c r="H7241" s="37">
        <f t="shared" ref="H7241:H7304" si="614">H7240+1</f>
        <v>7239</v>
      </c>
      <c r="I7241" s="42">
        <f t="shared" si="611"/>
        <v>692.96565389696161</v>
      </c>
      <c r="O7241" s="43"/>
      <c r="P7241" s="43"/>
      <c r="X7241" s="37">
        <f t="shared" si="612"/>
        <v>7244</v>
      </c>
      <c r="Y7241" s="38">
        <f t="shared" si="610"/>
        <v>693.05200000000002</v>
      </c>
    </row>
    <row r="7242" spans="1:25" x14ac:dyDescent="0.2">
      <c r="A7242" s="37">
        <f t="shared" si="613"/>
        <v>7240</v>
      </c>
      <c r="B7242" s="38">
        <v>692.92</v>
      </c>
      <c r="H7242" s="37">
        <f t="shared" si="614"/>
        <v>7240</v>
      </c>
      <c r="I7242" s="42">
        <f t="shared" si="611"/>
        <v>692.99867899603692</v>
      </c>
      <c r="O7242" s="43"/>
      <c r="P7242" s="43"/>
      <c r="X7242" s="37">
        <f t="shared" si="612"/>
        <v>7245</v>
      </c>
      <c r="Y7242" s="38">
        <f t="shared" si="610"/>
        <v>693.08500000000004</v>
      </c>
    </row>
    <row r="7243" spans="1:25" x14ac:dyDescent="0.2">
      <c r="A7243" s="37">
        <f t="shared" si="613"/>
        <v>7241</v>
      </c>
      <c r="B7243" s="38">
        <v>692.95299999999997</v>
      </c>
      <c r="H7243" s="37">
        <f t="shared" si="614"/>
        <v>7241</v>
      </c>
      <c r="I7243" s="42">
        <f t="shared" si="611"/>
        <v>693.03170409511222</v>
      </c>
      <c r="O7243" s="43"/>
      <c r="P7243" s="43"/>
      <c r="X7243" s="37">
        <f t="shared" si="612"/>
        <v>7246</v>
      </c>
      <c r="Y7243" s="38">
        <f t="shared" si="610"/>
        <v>693.11800000000005</v>
      </c>
    </row>
    <row r="7244" spans="1:25" x14ac:dyDescent="0.2">
      <c r="A7244" s="37">
        <f t="shared" si="613"/>
        <v>7242</v>
      </c>
      <c r="B7244" s="38">
        <v>692.98599999999999</v>
      </c>
      <c r="H7244" s="37">
        <f t="shared" si="614"/>
        <v>7242</v>
      </c>
      <c r="I7244" s="42">
        <f t="shared" si="611"/>
        <v>693.06472919418752</v>
      </c>
      <c r="O7244" s="43"/>
      <c r="P7244" s="43"/>
      <c r="X7244" s="37">
        <f t="shared" si="612"/>
        <v>7247</v>
      </c>
      <c r="Y7244" s="38">
        <f t="shared" si="610"/>
        <v>693.15099999999995</v>
      </c>
    </row>
    <row r="7245" spans="1:25" x14ac:dyDescent="0.2">
      <c r="A7245" s="37">
        <f t="shared" si="613"/>
        <v>7243</v>
      </c>
      <c r="B7245" s="38">
        <v>693.01900000000001</v>
      </c>
      <c r="H7245" s="37">
        <f t="shared" si="614"/>
        <v>7243</v>
      </c>
      <c r="I7245" s="42">
        <f t="shared" si="611"/>
        <v>693.09775429326282</v>
      </c>
      <c r="O7245" s="43"/>
      <c r="P7245" s="43"/>
      <c r="X7245" s="37">
        <f t="shared" si="612"/>
        <v>7248</v>
      </c>
      <c r="Y7245" s="38">
        <f t="shared" si="610"/>
        <v>693.18399999999997</v>
      </c>
    </row>
    <row r="7246" spans="1:25" x14ac:dyDescent="0.2">
      <c r="A7246" s="37">
        <f t="shared" si="613"/>
        <v>7244</v>
      </c>
      <c r="B7246" s="38">
        <v>693.05200000000002</v>
      </c>
      <c r="H7246" s="37">
        <f t="shared" si="614"/>
        <v>7244</v>
      </c>
      <c r="I7246" s="42">
        <f t="shared" si="611"/>
        <v>693.13077939233813</v>
      </c>
      <c r="O7246" s="43"/>
      <c r="P7246" s="43"/>
      <c r="X7246" s="37">
        <f t="shared" si="612"/>
        <v>7249</v>
      </c>
      <c r="Y7246" s="38">
        <f t="shared" si="610"/>
        <v>693.21699999999998</v>
      </c>
    </row>
    <row r="7247" spans="1:25" x14ac:dyDescent="0.2">
      <c r="A7247" s="37">
        <f t="shared" si="613"/>
        <v>7245</v>
      </c>
      <c r="B7247" s="38">
        <v>693.08500000000004</v>
      </c>
      <c r="H7247" s="37">
        <f t="shared" si="614"/>
        <v>7245</v>
      </c>
      <c r="I7247" s="42">
        <f t="shared" si="611"/>
        <v>693.16380449141343</v>
      </c>
      <c r="O7247" s="43"/>
      <c r="P7247" s="43"/>
      <c r="X7247" s="37">
        <f t="shared" si="612"/>
        <v>7250</v>
      </c>
      <c r="Y7247" s="38">
        <f t="shared" si="610"/>
        <v>693.25</v>
      </c>
    </row>
    <row r="7248" spans="1:25" x14ac:dyDescent="0.2">
      <c r="A7248" s="37">
        <f t="shared" si="613"/>
        <v>7246</v>
      </c>
      <c r="B7248" s="38">
        <v>693.11800000000005</v>
      </c>
      <c r="H7248" s="37">
        <f t="shared" si="614"/>
        <v>7246</v>
      </c>
      <c r="I7248" s="42">
        <f t="shared" si="611"/>
        <v>693.19682959048873</v>
      </c>
      <c r="O7248" s="43"/>
      <c r="P7248" s="43"/>
      <c r="X7248" s="37">
        <f t="shared" si="612"/>
        <v>7251</v>
      </c>
      <c r="Y7248" s="38">
        <f t="shared" si="610"/>
        <v>693.28300000000002</v>
      </c>
    </row>
    <row r="7249" spans="1:25" x14ac:dyDescent="0.2">
      <c r="A7249" s="37">
        <f t="shared" si="613"/>
        <v>7247</v>
      </c>
      <c r="B7249" s="38">
        <v>693.15099999999995</v>
      </c>
      <c r="H7249" s="37">
        <f t="shared" si="614"/>
        <v>7247</v>
      </c>
      <c r="I7249" s="42">
        <f t="shared" si="611"/>
        <v>693.22985468956404</v>
      </c>
      <c r="O7249" s="43"/>
      <c r="P7249" s="43"/>
      <c r="X7249" s="37">
        <f t="shared" si="612"/>
        <v>7252</v>
      </c>
      <c r="Y7249" s="38">
        <f t="shared" si="610"/>
        <v>693.31600000000003</v>
      </c>
    </row>
    <row r="7250" spans="1:25" x14ac:dyDescent="0.2">
      <c r="A7250" s="37">
        <f t="shared" si="613"/>
        <v>7248</v>
      </c>
      <c r="B7250" s="38">
        <v>693.18399999999997</v>
      </c>
      <c r="H7250" s="37">
        <f t="shared" si="614"/>
        <v>7248</v>
      </c>
      <c r="I7250" s="42">
        <f t="shared" si="611"/>
        <v>693.26287978863934</v>
      </c>
      <c r="O7250" s="43"/>
      <c r="P7250" s="43"/>
      <c r="X7250" s="37">
        <f t="shared" si="612"/>
        <v>7253</v>
      </c>
      <c r="Y7250" s="38">
        <f t="shared" si="610"/>
        <v>693.34900000000005</v>
      </c>
    </row>
    <row r="7251" spans="1:25" x14ac:dyDescent="0.2">
      <c r="A7251" s="37">
        <f t="shared" si="613"/>
        <v>7249</v>
      </c>
      <c r="B7251" s="38">
        <v>693.21699999999998</v>
      </c>
      <c r="H7251" s="37">
        <f t="shared" si="614"/>
        <v>7249</v>
      </c>
      <c r="I7251" s="42">
        <f t="shared" si="611"/>
        <v>693.29590488771464</v>
      </c>
      <c r="O7251" s="43"/>
      <c r="P7251" s="43"/>
      <c r="X7251" s="37">
        <f t="shared" si="612"/>
        <v>7254</v>
      </c>
      <c r="Y7251" s="38">
        <f t="shared" si="610"/>
        <v>693.38199999999995</v>
      </c>
    </row>
    <row r="7252" spans="1:25" x14ac:dyDescent="0.2">
      <c r="A7252" s="37">
        <f t="shared" si="613"/>
        <v>7250</v>
      </c>
      <c r="B7252" s="38">
        <v>693.25</v>
      </c>
      <c r="H7252" s="37">
        <f t="shared" si="614"/>
        <v>7250</v>
      </c>
      <c r="I7252" s="42">
        <f t="shared" si="611"/>
        <v>693.32892998678994</v>
      </c>
      <c r="O7252" s="43"/>
      <c r="P7252" s="43"/>
      <c r="X7252" s="37">
        <f t="shared" si="612"/>
        <v>7255</v>
      </c>
      <c r="Y7252" s="38">
        <f t="shared" si="610"/>
        <v>693.41499999999996</v>
      </c>
    </row>
    <row r="7253" spans="1:25" x14ac:dyDescent="0.2">
      <c r="A7253" s="37">
        <f t="shared" si="613"/>
        <v>7251</v>
      </c>
      <c r="B7253" s="38">
        <v>693.28300000000002</v>
      </c>
      <c r="H7253" s="37">
        <f t="shared" si="614"/>
        <v>7251</v>
      </c>
      <c r="I7253" s="42">
        <f t="shared" si="611"/>
        <v>693.36195508586513</v>
      </c>
      <c r="O7253" s="43"/>
      <c r="P7253" s="43"/>
      <c r="X7253" s="37">
        <f t="shared" si="612"/>
        <v>7256</v>
      </c>
      <c r="Y7253" s="38">
        <f t="shared" si="610"/>
        <v>693.44799999999998</v>
      </c>
    </row>
    <row r="7254" spans="1:25" x14ac:dyDescent="0.2">
      <c r="A7254" s="37">
        <f t="shared" si="613"/>
        <v>7252</v>
      </c>
      <c r="B7254" s="38">
        <v>693.31600000000003</v>
      </c>
      <c r="H7254" s="37">
        <f t="shared" si="614"/>
        <v>7252</v>
      </c>
      <c r="I7254" s="42">
        <f t="shared" si="611"/>
        <v>693.39498018494044</v>
      </c>
      <c r="O7254" s="43"/>
      <c r="P7254" s="43"/>
      <c r="X7254" s="37">
        <f t="shared" si="612"/>
        <v>7257</v>
      </c>
      <c r="Y7254" s="38">
        <f t="shared" ref="Y7254:Y7317" si="615">SUM(Y$6997+((Y$7997-Y$6997)*((X7254-X$6997)/(X$7997-X$6997))))</f>
        <v>693.48099999999999</v>
      </c>
    </row>
    <row r="7255" spans="1:25" x14ac:dyDescent="0.2">
      <c r="A7255" s="37">
        <f t="shared" si="613"/>
        <v>7253</v>
      </c>
      <c r="B7255" s="38">
        <v>693.34900000000005</v>
      </c>
      <c r="H7255" s="37">
        <f t="shared" si="614"/>
        <v>7253</v>
      </c>
      <c r="I7255" s="42">
        <f t="shared" si="611"/>
        <v>693.42800528401574</v>
      </c>
      <c r="O7255" s="43"/>
      <c r="P7255" s="43"/>
      <c r="X7255" s="37">
        <f t="shared" si="612"/>
        <v>7258</v>
      </c>
      <c r="Y7255" s="38">
        <f t="shared" si="615"/>
        <v>693.51400000000001</v>
      </c>
    </row>
    <row r="7256" spans="1:25" x14ac:dyDescent="0.2">
      <c r="A7256" s="37">
        <f t="shared" si="613"/>
        <v>7254</v>
      </c>
      <c r="B7256" s="38">
        <v>693.38199999999995</v>
      </c>
      <c r="H7256" s="37">
        <f t="shared" si="614"/>
        <v>7254</v>
      </c>
      <c r="I7256" s="42">
        <f t="shared" si="611"/>
        <v>693.46103038309104</v>
      </c>
      <c r="O7256" s="43"/>
      <c r="P7256" s="43"/>
      <c r="X7256" s="37">
        <f t="shared" si="612"/>
        <v>7259</v>
      </c>
      <c r="Y7256" s="38">
        <f t="shared" si="615"/>
        <v>693.54700000000003</v>
      </c>
    </row>
    <row r="7257" spans="1:25" x14ac:dyDescent="0.2">
      <c r="A7257" s="37">
        <f t="shared" si="613"/>
        <v>7255</v>
      </c>
      <c r="B7257" s="38">
        <v>693.41499999999996</v>
      </c>
      <c r="H7257" s="37">
        <f t="shared" si="614"/>
        <v>7255</v>
      </c>
      <c r="I7257" s="42">
        <f t="shared" si="611"/>
        <v>693.49405548216635</v>
      </c>
      <c r="O7257" s="43"/>
      <c r="P7257" s="43"/>
      <c r="X7257" s="37">
        <f t="shared" si="612"/>
        <v>7260</v>
      </c>
      <c r="Y7257" s="38">
        <f t="shared" si="615"/>
        <v>693.58</v>
      </c>
    </row>
    <row r="7258" spans="1:25" x14ac:dyDescent="0.2">
      <c r="A7258" s="37">
        <f t="shared" si="613"/>
        <v>7256</v>
      </c>
      <c r="B7258" s="38">
        <v>693.44799999999998</v>
      </c>
      <c r="H7258" s="37">
        <f t="shared" si="614"/>
        <v>7256</v>
      </c>
      <c r="I7258" s="42">
        <f t="shared" si="611"/>
        <v>693.52708058124165</v>
      </c>
      <c r="O7258" s="43"/>
      <c r="P7258" s="43"/>
      <c r="X7258" s="37">
        <f t="shared" si="612"/>
        <v>7261</v>
      </c>
      <c r="Y7258" s="38">
        <f t="shared" si="615"/>
        <v>693.61300000000006</v>
      </c>
    </row>
    <row r="7259" spans="1:25" x14ac:dyDescent="0.2">
      <c r="A7259" s="37">
        <f t="shared" si="613"/>
        <v>7257</v>
      </c>
      <c r="B7259" s="38">
        <v>693.48099999999999</v>
      </c>
      <c r="H7259" s="37">
        <f t="shared" si="614"/>
        <v>7257</v>
      </c>
      <c r="I7259" s="42">
        <f t="shared" si="611"/>
        <v>693.56010568031695</v>
      </c>
      <c r="O7259" s="43"/>
      <c r="P7259" s="43"/>
      <c r="X7259" s="37">
        <f t="shared" si="612"/>
        <v>7262</v>
      </c>
      <c r="Y7259" s="38">
        <f t="shared" si="615"/>
        <v>693.64599999999996</v>
      </c>
    </row>
    <row r="7260" spans="1:25" x14ac:dyDescent="0.2">
      <c r="A7260" s="37">
        <f t="shared" si="613"/>
        <v>7258</v>
      </c>
      <c r="B7260" s="38">
        <v>693.51400000000001</v>
      </c>
      <c r="H7260" s="37">
        <f t="shared" si="614"/>
        <v>7258</v>
      </c>
      <c r="I7260" s="42">
        <f t="shared" ref="I7260:I7323" si="616">SUM($F$51+(($F$52-$F$51)*((H7260-$E$51)/($E$52-$E$51))))</f>
        <v>693.59313077939225</v>
      </c>
      <c r="O7260" s="43"/>
      <c r="P7260" s="43"/>
      <c r="X7260" s="37">
        <f t="shared" si="612"/>
        <v>7263</v>
      </c>
      <c r="Y7260" s="38">
        <f t="shared" si="615"/>
        <v>693.67899999999997</v>
      </c>
    </row>
    <row r="7261" spans="1:25" x14ac:dyDescent="0.2">
      <c r="A7261" s="37">
        <f t="shared" si="613"/>
        <v>7259</v>
      </c>
      <c r="B7261" s="38">
        <v>693.54700000000003</v>
      </c>
      <c r="H7261" s="37">
        <f t="shared" si="614"/>
        <v>7259</v>
      </c>
      <c r="I7261" s="42">
        <f t="shared" si="616"/>
        <v>693.62615587846756</v>
      </c>
      <c r="O7261" s="43"/>
      <c r="P7261" s="43"/>
      <c r="X7261" s="37">
        <f t="shared" si="612"/>
        <v>7264</v>
      </c>
      <c r="Y7261" s="38">
        <f t="shared" si="615"/>
        <v>693.71199999999999</v>
      </c>
    </row>
    <row r="7262" spans="1:25" x14ac:dyDescent="0.2">
      <c r="A7262" s="37">
        <f t="shared" si="613"/>
        <v>7260</v>
      </c>
      <c r="B7262" s="38">
        <v>693.58</v>
      </c>
      <c r="H7262" s="37">
        <f t="shared" si="614"/>
        <v>7260</v>
      </c>
      <c r="I7262" s="42">
        <f t="shared" si="616"/>
        <v>693.65918097754286</v>
      </c>
      <c r="O7262" s="43"/>
      <c r="P7262" s="43"/>
      <c r="X7262" s="37">
        <f t="shared" si="612"/>
        <v>7265</v>
      </c>
      <c r="Y7262" s="38">
        <f t="shared" si="615"/>
        <v>693.745</v>
      </c>
    </row>
    <row r="7263" spans="1:25" x14ac:dyDescent="0.2">
      <c r="A7263" s="37">
        <f t="shared" si="613"/>
        <v>7261</v>
      </c>
      <c r="B7263" s="38">
        <v>693.61300000000006</v>
      </c>
      <c r="H7263" s="37">
        <f t="shared" si="614"/>
        <v>7261</v>
      </c>
      <c r="I7263" s="42">
        <f t="shared" si="616"/>
        <v>693.69220607661816</v>
      </c>
      <c r="O7263" s="43"/>
      <c r="P7263" s="43"/>
      <c r="X7263" s="37">
        <f t="shared" si="612"/>
        <v>7266</v>
      </c>
      <c r="Y7263" s="38">
        <f t="shared" si="615"/>
        <v>693.77800000000002</v>
      </c>
    </row>
    <row r="7264" spans="1:25" x14ac:dyDescent="0.2">
      <c r="A7264" s="37">
        <f t="shared" si="613"/>
        <v>7262</v>
      </c>
      <c r="B7264" s="38">
        <v>693.64599999999996</v>
      </c>
      <c r="H7264" s="37">
        <f t="shared" si="614"/>
        <v>7262</v>
      </c>
      <c r="I7264" s="42">
        <f t="shared" si="616"/>
        <v>693.72523117569347</v>
      </c>
      <c r="O7264" s="43"/>
      <c r="P7264" s="43"/>
      <c r="X7264" s="37">
        <f t="shared" si="612"/>
        <v>7267</v>
      </c>
      <c r="Y7264" s="38">
        <f t="shared" si="615"/>
        <v>693.81100000000004</v>
      </c>
    </row>
    <row r="7265" spans="1:25" x14ac:dyDescent="0.2">
      <c r="A7265" s="37">
        <f t="shared" si="613"/>
        <v>7263</v>
      </c>
      <c r="B7265" s="38">
        <v>693.67899999999997</v>
      </c>
      <c r="H7265" s="37">
        <f t="shared" si="614"/>
        <v>7263</v>
      </c>
      <c r="I7265" s="42">
        <f t="shared" si="616"/>
        <v>693.75825627476877</v>
      </c>
      <c r="O7265" s="43"/>
      <c r="P7265" s="43"/>
      <c r="X7265" s="37">
        <f t="shared" si="612"/>
        <v>7268</v>
      </c>
      <c r="Y7265" s="38">
        <f t="shared" si="615"/>
        <v>693.84400000000005</v>
      </c>
    </row>
    <row r="7266" spans="1:25" x14ac:dyDescent="0.2">
      <c r="A7266" s="37">
        <f t="shared" si="613"/>
        <v>7264</v>
      </c>
      <c r="B7266" s="38">
        <v>693.71199999999999</v>
      </c>
      <c r="H7266" s="37">
        <f t="shared" si="614"/>
        <v>7264</v>
      </c>
      <c r="I7266" s="42">
        <f t="shared" si="616"/>
        <v>693.79128137384407</v>
      </c>
      <c r="O7266" s="43"/>
      <c r="P7266" s="43"/>
      <c r="X7266" s="37">
        <f t="shared" si="612"/>
        <v>7269</v>
      </c>
      <c r="Y7266" s="38">
        <f t="shared" si="615"/>
        <v>693.87699999999995</v>
      </c>
    </row>
    <row r="7267" spans="1:25" x14ac:dyDescent="0.2">
      <c r="A7267" s="37">
        <f t="shared" si="613"/>
        <v>7265</v>
      </c>
      <c r="B7267" s="38">
        <v>693.745</v>
      </c>
      <c r="H7267" s="37">
        <f t="shared" si="614"/>
        <v>7265</v>
      </c>
      <c r="I7267" s="42">
        <f t="shared" si="616"/>
        <v>693.82430647291937</v>
      </c>
      <c r="O7267" s="43"/>
      <c r="P7267" s="43"/>
      <c r="X7267" s="37">
        <f t="shared" si="612"/>
        <v>7270</v>
      </c>
      <c r="Y7267" s="38">
        <f t="shared" si="615"/>
        <v>693.91</v>
      </c>
    </row>
    <row r="7268" spans="1:25" x14ac:dyDescent="0.2">
      <c r="A7268" s="37">
        <f t="shared" si="613"/>
        <v>7266</v>
      </c>
      <c r="B7268" s="38">
        <v>693.77800000000002</v>
      </c>
      <c r="H7268" s="37">
        <f t="shared" si="614"/>
        <v>7266</v>
      </c>
      <c r="I7268" s="42">
        <f t="shared" si="616"/>
        <v>693.85733157199468</v>
      </c>
      <c r="O7268" s="43"/>
      <c r="P7268" s="43"/>
      <c r="X7268" s="37">
        <f t="shared" si="612"/>
        <v>7271</v>
      </c>
      <c r="Y7268" s="38">
        <f t="shared" si="615"/>
        <v>693.94299999999998</v>
      </c>
    </row>
    <row r="7269" spans="1:25" x14ac:dyDescent="0.2">
      <c r="A7269" s="37">
        <f t="shared" si="613"/>
        <v>7267</v>
      </c>
      <c r="B7269" s="38">
        <v>693.81100000000004</v>
      </c>
      <c r="H7269" s="37">
        <f t="shared" si="614"/>
        <v>7267</v>
      </c>
      <c r="I7269" s="42">
        <f t="shared" si="616"/>
        <v>693.89035667106998</v>
      </c>
      <c r="O7269" s="43"/>
      <c r="P7269" s="43"/>
      <c r="X7269" s="37">
        <f t="shared" si="612"/>
        <v>7272</v>
      </c>
      <c r="Y7269" s="38">
        <f t="shared" si="615"/>
        <v>693.976</v>
      </c>
    </row>
    <row r="7270" spans="1:25" x14ac:dyDescent="0.2">
      <c r="A7270" s="37">
        <f t="shared" si="613"/>
        <v>7268</v>
      </c>
      <c r="B7270" s="38">
        <v>693.84400000000005</v>
      </c>
      <c r="H7270" s="37">
        <f t="shared" si="614"/>
        <v>7268</v>
      </c>
      <c r="I7270" s="42">
        <f t="shared" si="616"/>
        <v>693.92338177014528</v>
      </c>
      <c r="O7270" s="43"/>
      <c r="P7270" s="43"/>
      <c r="X7270" s="37">
        <f t="shared" si="612"/>
        <v>7273</v>
      </c>
      <c r="Y7270" s="38">
        <f t="shared" si="615"/>
        <v>694.00900000000001</v>
      </c>
    </row>
    <row r="7271" spans="1:25" x14ac:dyDescent="0.2">
      <c r="A7271" s="37">
        <f t="shared" si="613"/>
        <v>7269</v>
      </c>
      <c r="B7271" s="38">
        <v>693.87699999999995</v>
      </c>
      <c r="H7271" s="37">
        <f t="shared" si="614"/>
        <v>7269</v>
      </c>
      <c r="I7271" s="42">
        <f t="shared" si="616"/>
        <v>693.95640686922059</v>
      </c>
      <c r="O7271" s="43"/>
      <c r="P7271" s="43"/>
      <c r="X7271" s="37">
        <f t="shared" si="612"/>
        <v>7274</v>
      </c>
      <c r="Y7271" s="38">
        <f t="shared" si="615"/>
        <v>694.04200000000003</v>
      </c>
    </row>
    <row r="7272" spans="1:25" x14ac:dyDescent="0.2">
      <c r="A7272" s="37">
        <f t="shared" si="613"/>
        <v>7270</v>
      </c>
      <c r="B7272" s="38">
        <v>693.91</v>
      </c>
      <c r="H7272" s="37">
        <f t="shared" si="614"/>
        <v>7270</v>
      </c>
      <c r="I7272" s="42">
        <f t="shared" si="616"/>
        <v>693.98943196829578</v>
      </c>
      <c r="O7272" s="43"/>
      <c r="P7272" s="43"/>
      <c r="X7272" s="37">
        <f t="shared" si="612"/>
        <v>7275</v>
      </c>
      <c r="Y7272" s="38">
        <f t="shared" si="615"/>
        <v>694.07500000000005</v>
      </c>
    </row>
    <row r="7273" spans="1:25" x14ac:dyDescent="0.2">
      <c r="A7273" s="37">
        <f t="shared" si="613"/>
        <v>7271</v>
      </c>
      <c r="B7273" s="38">
        <v>693.94299999999998</v>
      </c>
      <c r="H7273" s="37">
        <f t="shared" si="614"/>
        <v>7271</v>
      </c>
      <c r="I7273" s="42">
        <f t="shared" si="616"/>
        <v>694.02245706737108</v>
      </c>
      <c r="O7273" s="43"/>
      <c r="P7273" s="43"/>
      <c r="X7273" s="37">
        <f t="shared" si="612"/>
        <v>7276</v>
      </c>
      <c r="Y7273" s="38">
        <f t="shared" si="615"/>
        <v>694.10799999999995</v>
      </c>
    </row>
    <row r="7274" spans="1:25" x14ac:dyDescent="0.2">
      <c r="A7274" s="37">
        <f t="shared" si="613"/>
        <v>7272</v>
      </c>
      <c r="B7274" s="38">
        <v>693.976</v>
      </c>
      <c r="H7274" s="37">
        <f t="shared" si="614"/>
        <v>7272</v>
      </c>
      <c r="I7274" s="42">
        <f t="shared" si="616"/>
        <v>694.05548216644638</v>
      </c>
      <c r="O7274" s="43"/>
      <c r="P7274" s="43"/>
      <c r="X7274" s="37">
        <f t="shared" si="612"/>
        <v>7277</v>
      </c>
      <c r="Y7274" s="38">
        <f t="shared" si="615"/>
        <v>694.14099999999996</v>
      </c>
    </row>
    <row r="7275" spans="1:25" x14ac:dyDescent="0.2">
      <c r="A7275" s="37">
        <f t="shared" si="613"/>
        <v>7273</v>
      </c>
      <c r="B7275" s="38">
        <v>694.00900000000001</v>
      </c>
      <c r="H7275" s="37">
        <f t="shared" si="614"/>
        <v>7273</v>
      </c>
      <c r="I7275" s="42">
        <f t="shared" si="616"/>
        <v>694.08850726552168</v>
      </c>
      <c r="O7275" s="43"/>
      <c r="P7275" s="43"/>
      <c r="X7275" s="37">
        <f t="shared" si="612"/>
        <v>7278</v>
      </c>
      <c r="Y7275" s="38">
        <f t="shared" si="615"/>
        <v>694.17399999999998</v>
      </c>
    </row>
    <row r="7276" spans="1:25" x14ac:dyDescent="0.2">
      <c r="A7276" s="37">
        <f t="shared" si="613"/>
        <v>7274</v>
      </c>
      <c r="B7276" s="38">
        <v>694.04200000000003</v>
      </c>
      <c r="H7276" s="37">
        <f t="shared" si="614"/>
        <v>7274</v>
      </c>
      <c r="I7276" s="42">
        <f t="shared" si="616"/>
        <v>694.12153236459699</v>
      </c>
      <c r="O7276" s="43"/>
      <c r="P7276" s="43"/>
      <c r="X7276" s="37">
        <f t="shared" si="612"/>
        <v>7279</v>
      </c>
      <c r="Y7276" s="38">
        <f t="shared" si="615"/>
        <v>694.20699999999999</v>
      </c>
    </row>
    <row r="7277" spans="1:25" x14ac:dyDescent="0.2">
      <c r="A7277" s="37">
        <f t="shared" si="613"/>
        <v>7275</v>
      </c>
      <c r="B7277" s="38">
        <v>694.07500000000005</v>
      </c>
      <c r="H7277" s="37">
        <f t="shared" si="614"/>
        <v>7275</v>
      </c>
      <c r="I7277" s="42">
        <f t="shared" si="616"/>
        <v>694.15455746367229</v>
      </c>
      <c r="O7277" s="43"/>
      <c r="P7277" s="43"/>
      <c r="X7277" s="37">
        <f t="shared" si="612"/>
        <v>7280</v>
      </c>
      <c r="Y7277" s="38">
        <f t="shared" si="615"/>
        <v>694.24</v>
      </c>
    </row>
    <row r="7278" spans="1:25" x14ac:dyDescent="0.2">
      <c r="A7278" s="37">
        <f t="shared" si="613"/>
        <v>7276</v>
      </c>
      <c r="B7278" s="38">
        <v>694.10799999999995</v>
      </c>
      <c r="H7278" s="37">
        <f t="shared" si="614"/>
        <v>7276</v>
      </c>
      <c r="I7278" s="42">
        <f t="shared" si="616"/>
        <v>694.18758256274759</v>
      </c>
      <c r="O7278" s="43"/>
      <c r="P7278" s="43"/>
      <c r="X7278" s="37">
        <f t="shared" si="612"/>
        <v>7281</v>
      </c>
      <c r="Y7278" s="38">
        <f t="shared" si="615"/>
        <v>694.27300000000002</v>
      </c>
    </row>
    <row r="7279" spans="1:25" x14ac:dyDescent="0.2">
      <c r="A7279" s="37">
        <f t="shared" si="613"/>
        <v>7277</v>
      </c>
      <c r="B7279" s="38">
        <v>694.14099999999996</v>
      </c>
      <c r="H7279" s="37">
        <f t="shared" si="614"/>
        <v>7277</v>
      </c>
      <c r="I7279" s="42">
        <f t="shared" si="616"/>
        <v>694.2206076618229</v>
      </c>
      <c r="O7279" s="43"/>
      <c r="P7279" s="43"/>
      <c r="X7279" s="37">
        <f t="shared" si="612"/>
        <v>7282</v>
      </c>
      <c r="Y7279" s="38">
        <f t="shared" si="615"/>
        <v>694.30600000000004</v>
      </c>
    </row>
    <row r="7280" spans="1:25" x14ac:dyDescent="0.2">
      <c r="A7280" s="37">
        <f t="shared" si="613"/>
        <v>7278</v>
      </c>
      <c r="B7280" s="38">
        <v>694.17399999999998</v>
      </c>
      <c r="H7280" s="37">
        <f t="shared" si="614"/>
        <v>7278</v>
      </c>
      <c r="I7280" s="42">
        <f t="shared" si="616"/>
        <v>694.2536327608982</v>
      </c>
      <c r="O7280" s="43"/>
      <c r="P7280" s="43"/>
      <c r="X7280" s="37">
        <f t="shared" si="612"/>
        <v>7283</v>
      </c>
      <c r="Y7280" s="38">
        <f t="shared" si="615"/>
        <v>694.33899999999994</v>
      </c>
    </row>
    <row r="7281" spans="1:25" x14ac:dyDescent="0.2">
      <c r="A7281" s="37">
        <f t="shared" si="613"/>
        <v>7279</v>
      </c>
      <c r="B7281" s="38">
        <v>694.20699999999999</v>
      </c>
      <c r="H7281" s="37">
        <f t="shared" si="614"/>
        <v>7279</v>
      </c>
      <c r="I7281" s="42">
        <f t="shared" si="616"/>
        <v>694.2866578599735</v>
      </c>
      <c r="O7281" s="43"/>
      <c r="P7281" s="43"/>
      <c r="X7281" s="37">
        <f t="shared" si="612"/>
        <v>7284</v>
      </c>
      <c r="Y7281" s="38">
        <f t="shared" si="615"/>
        <v>694.37199999999996</v>
      </c>
    </row>
    <row r="7282" spans="1:25" x14ac:dyDescent="0.2">
      <c r="A7282" s="37">
        <f t="shared" si="613"/>
        <v>7280</v>
      </c>
      <c r="B7282" s="38">
        <v>694.24</v>
      </c>
      <c r="H7282" s="37">
        <f t="shared" si="614"/>
        <v>7280</v>
      </c>
      <c r="I7282" s="42">
        <f t="shared" si="616"/>
        <v>694.31968295904881</v>
      </c>
      <c r="O7282" s="43"/>
      <c r="P7282" s="43"/>
      <c r="X7282" s="37">
        <f t="shared" si="612"/>
        <v>7285</v>
      </c>
      <c r="Y7282" s="38">
        <f t="shared" si="615"/>
        <v>694.40499999999997</v>
      </c>
    </row>
    <row r="7283" spans="1:25" x14ac:dyDescent="0.2">
      <c r="A7283" s="37">
        <f t="shared" si="613"/>
        <v>7281</v>
      </c>
      <c r="B7283" s="38">
        <v>694.27300000000002</v>
      </c>
      <c r="H7283" s="37">
        <f t="shared" si="614"/>
        <v>7281</v>
      </c>
      <c r="I7283" s="42">
        <f t="shared" si="616"/>
        <v>694.35270805812411</v>
      </c>
      <c r="O7283" s="43"/>
      <c r="P7283" s="43"/>
      <c r="X7283" s="37">
        <f t="shared" si="612"/>
        <v>7286</v>
      </c>
      <c r="Y7283" s="38">
        <f t="shared" si="615"/>
        <v>694.43799999999999</v>
      </c>
    </row>
    <row r="7284" spans="1:25" x14ac:dyDescent="0.2">
      <c r="A7284" s="37">
        <f t="shared" si="613"/>
        <v>7282</v>
      </c>
      <c r="B7284" s="38">
        <v>694.30600000000004</v>
      </c>
      <c r="H7284" s="37">
        <f t="shared" si="614"/>
        <v>7282</v>
      </c>
      <c r="I7284" s="42">
        <f t="shared" si="616"/>
        <v>694.38573315719941</v>
      </c>
      <c r="O7284" s="43"/>
      <c r="P7284" s="43"/>
      <c r="X7284" s="37">
        <f t="shared" si="612"/>
        <v>7287</v>
      </c>
      <c r="Y7284" s="38">
        <f t="shared" si="615"/>
        <v>694.471</v>
      </c>
    </row>
    <row r="7285" spans="1:25" x14ac:dyDescent="0.2">
      <c r="A7285" s="37">
        <f t="shared" si="613"/>
        <v>7283</v>
      </c>
      <c r="B7285" s="38">
        <v>694.33899999999994</v>
      </c>
      <c r="H7285" s="37">
        <f t="shared" si="614"/>
        <v>7283</v>
      </c>
      <c r="I7285" s="42">
        <f t="shared" si="616"/>
        <v>694.41875825627471</v>
      </c>
      <c r="O7285" s="43"/>
      <c r="P7285" s="43"/>
      <c r="X7285" s="37">
        <f t="shared" si="612"/>
        <v>7288</v>
      </c>
      <c r="Y7285" s="38">
        <f t="shared" si="615"/>
        <v>694.50400000000002</v>
      </c>
    </row>
    <row r="7286" spans="1:25" x14ac:dyDescent="0.2">
      <c r="A7286" s="37">
        <f t="shared" si="613"/>
        <v>7284</v>
      </c>
      <c r="B7286" s="38">
        <v>694.37199999999996</v>
      </c>
      <c r="H7286" s="37">
        <f t="shared" si="614"/>
        <v>7284</v>
      </c>
      <c r="I7286" s="42">
        <f t="shared" si="616"/>
        <v>694.45178335535002</v>
      </c>
      <c r="O7286" s="43"/>
      <c r="P7286" s="43"/>
      <c r="X7286" s="37">
        <f t="shared" si="612"/>
        <v>7289</v>
      </c>
      <c r="Y7286" s="38">
        <f t="shared" si="615"/>
        <v>694.53700000000003</v>
      </c>
    </row>
    <row r="7287" spans="1:25" x14ac:dyDescent="0.2">
      <c r="A7287" s="37">
        <f t="shared" si="613"/>
        <v>7285</v>
      </c>
      <c r="B7287" s="38">
        <v>694.40499999999997</v>
      </c>
      <c r="H7287" s="37">
        <f t="shared" si="614"/>
        <v>7285</v>
      </c>
      <c r="I7287" s="42">
        <f t="shared" si="616"/>
        <v>694.48480845442532</v>
      </c>
      <c r="O7287" s="43"/>
      <c r="P7287" s="43"/>
      <c r="X7287" s="37">
        <f t="shared" si="612"/>
        <v>7290</v>
      </c>
      <c r="Y7287" s="38">
        <f t="shared" si="615"/>
        <v>694.57</v>
      </c>
    </row>
    <row r="7288" spans="1:25" x14ac:dyDescent="0.2">
      <c r="A7288" s="37">
        <f t="shared" si="613"/>
        <v>7286</v>
      </c>
      <c r="B7288" s="38">
        <v>694.43799999999999</v>
      </c>
      <c r="H7288" s="37">
        <f t="shared" si="614"/>
        <v>7286</v>
      </c>
      <c r="I7288" s="42">
        <f t="shared" si="616"/>
        <v>694.51783355350062</v>
      </c>
      <c r="O7288" s="43"/>
      <c r="P7288" s="43"/>
      <c r="X7288" s="37">
        <f t="shared" si="612"/>
        <v>7291</v>
      </c>
      <c r="Y7288" s="38">
        <f t="shared" si="615"/>
        <v>694.60299999999995</v>
      </c>
    </row>
    <row r="7289" spans="1:25" x14ac:dyDescent="0.2">
      <c r="A7289" s="37">
        <f t="shared" si="613"/>
        <v>7287</v>
      </c>
      <c r="B7289" s="38">
        <v>694.471</v>
      </c>
      <c r="H7289" s="37">
        <f t="shared" si="614"/>
        <v>7287</v>
      </c>
      <c r="I7289" s="42">
        <f t="shared" si="616"/>
        <v>694.55085865257593</v>
      </c>
      <c r="O7289" s="43"/>
      <c r="P7289" s="43"/>
      <c r="X7289" s="37">
        <f t="shared" si="612"/>
        <v>7292</v>
      </c>
      <c r="Y7289" s="38">
        <f t="shared" si="615"/>
        <v>694.63599999999997</v>
      </c>
    </row>
    <row r="7290" spans="1:25" x14ac:dyDescent="0.2">
      <c r="A7290" s="37">
        <f t="shared" si="613"/>
        <v>7288</v>
      </c>
      <c r="B7290" s="38">
        <v>694.50400000000002</v>
      </c>
      <c r="H7290" s="37">
        <f t="shared" si="614"/>
        <v>7288</v>
      </c>
      <c r="I7290" s="42">
        <f t="shared" si="616"/>
        <v>694.58388375165123</v>
      </c>
      <c r="O7290" s="43"/>
      <c r="P7290" s="43"/>
      <c r="X7290" s="37">
        <f t="shared" si="612"/>
        <v>7293</v>
      </c>
      <c r="Y7290" s="38">
        <f t="shared" si="615"/>
        <v>694.66899999999998</v>
      </c>
    </row>
    <row r="7291" spans="1:25" x14ac:dyDescent="0.2">
      <c r="A7291" s="37">
        <f t="shared" si="613"/>
        <v>7289</v>
      </c>
      <c r="B7291" s="38">
        <v>694.53700000000003</v>
      </c>
      <c r="H7291" s="37">
        <f t="shared" si="614"/>
        <v>7289</v>
      </c>
      <c r="I7291" s="42">
        <f t="shared" si="616"/>
        <v>694.61690885072653</v>
      </c>
      <c r="O7291" s="43"/>
      <c r="P7291" s="43"/>
      <c r="X7291" s="37">
        <f t="shared" si="612"/>
        <v>7294</v>
      </c>
      <c r="Y7291" s="38">
        <f t="shared" si="615"/>
        <v>694.702</v>
      </c>
    </row>
    <row r="7292" spans="1:25" x14ac:dyDescent="0.2">
      <c r="A7292" s="37">
        <f t="shared" si="613"/>
        <v>7290</v>
      </c>
      <c r="B7292" s="38">
        <v>694.57</v>
      </c>
      <c r="H7292" s="37">
        <f t="shared" si="614"/>
        <v>7290</v>
      </c>
      <c r="I7292" s="42">
        <f t="shared" si="616"/>
        <v>694.64993394980183</v>
      </c>
      <c r="O7292" s="43"/>
      <c r="P7292" s="43"/>
      <c r="X7292" s="37">
        <f t="shared" si="612"/>
        <v>7295</v>
      </c>
      <c r="Y7292" s="38">
        <f t="shared" si="615"/>
        <v>694.73500000000001</v>
      </c>
    </row>
    <row r="7293" spans="1:25" x14ac:dyDescent="0.2">
      <c r="A7293" s="37">
        <f t="shared" si="613"/>
        <v>7291</v>
      </c>
      <c r="B7293" s="38">
        <v>694.60299999999995</v>
      </c>
      <c r="H7293" s="37">
        <f t="shared" si="614"/>
        <v>7291</v>
      </c>
      <c r="I7293" s="42">
        <f t="shared" si="616"/>
        <v>694.68295904887702</v>
      </c>
      <c r="O7293" s="43"/>
      <c r="P7293" s="43"/>
      <c r="X7293" s="37">
        <f t="shared" si="612"/>
        <v>7296</v>
      </c>
      <c r="Y7293" s="38">
        <f t="shared" si="615"/>
        <v>694.76800000000003</v>
      </c>
    </row>
    <row r="7294" spans="1:25" x14ac:dyDescent="0.2">
      <c r="A7294" s="37">
        <f t="shared" si="613"/>
        <v>7292</v>
      </c>
      <c r="B7294" s="38">
        <v>694.63599999999997</v>
      </c>
      <c r="H7294" s="37">
        <f t="shared" si="614"/>
        <v>7292</v>
      </c>
      <c r="I7294" s="42">
        <f t="shared" si="616"/>
        <v>694.71598414795233</v>
      </c>
      <c r="O7294" s="43"/>
      <c r="P7294" s="43"/>
      <c r="X7294" s="37">
        <f t="shared" si="612"/>
        <v>7297</v>
      </c>
      <c r="Y7294" s="38">
        <f t="shared" si="615"/>
        <v>694.80100000000004</v>
      </c>
    </row>
    <row r="7295" spans="1:25" x14ac:dyDescent="0.2">
      <c r="A7295" s="37">
        <f t="shared" si="613"/>
        <v>7293</v>
      </c>
      <c r="B7295" s="38">
        <v>694.66899999999998</v>
      </c>
      <c r="H7295" s="37">
        <f t="shared" si="614"/>
        <v>7293</v>
      </c>
      <c r="I7295" s="42">
        <f t="shared" si="616"/>
        <v>694.74900924702763</v>
      </c>
      <c r="O7295" s="43"/>
      <c r="P7295" s="43"/>
      <c r="X7295" s="37">
        <f t="shared" si="612"/>
        <v>7298</v>
      </c>
      <c r="Y7295" s="38">
        <f t="shared" si="615"/>
        <v>694.83399999999995</v>
      </c>
    </row>
    <row r="7296" spans="1:25" x14ac:dyDescent="0.2">
      <c r="A7296" s="37">
        <f t="shared" si="613"/>
        <v>7294</v>
      </c>
      <c r="B7296" s="38">
        <v>694.702</v>
      </c>
      <c r="H7296" s="37">
        <f t="shared" si="614"/>
        <v>7294</v>
      </c>
      <c r="I7296" s="42">
        <f t="shared" si="616"/>
        <v>694.78203434610293</v>
      </c>
      <c r="O7296" s="43"/>
      <c r="P7296" s="43"/>
      <c r="X7296" s="37">
        <f t="shared" si="612"/>
        <v>7299</v>
      </c>
      <c r="Y7296" s="38">
        <f t="shared" si="615"/>
        <v>694.86699999999996</v>
      </c>
    </row>
    <row r="7297" spans="1:25" x14ac:dyDescent="0.2">
      <c r="A7297" s="37">
        <f t="shared" si="613"/>
        <v>7295</v>
      </c>
      <c r="B7297" s="38">
        <v>694.73500000000001</v>
      </c>
      <c r="H7297" s="37">
        <f t="shared" si="614"/>
        <v>7295</v>
      </c>
      <c r="I7297" s="42">
        <f t="shared" si="616"/>
        <v>694.81505944517824</v>
      </c>
      <c r="O7297" s="43"/>
      <c r="P7297" s="43"/>
      <c r="X7297" s="37">
        <f t="shared" si="612"/>
        <v>7300</v>
      </c>
      <c r="Y7297" s="38">
        <f t="shared" si="615"/>
        <v>694.9</v>
      </c>
    </row>
    <row r="7298" spans="1:25" x14ac:dyDescent="0.2">
      <c r="A7298" s="37">
        <f t="shared" si="613"/>
        <v>7296</v>
      </c>
      <c r="B7298" s="38">
        <v>694.76800000000003</v>
      </c>
      <c r="H7298" s="37">
        <f t="shared" si="614"/>
        <v>7296</v>
      </c>
      <c r="I7298" s="42">
        <f t="shared" si="616"/>
        <v>694.84808454425354</v>
      </c>
      <c r="O7298" s="43"/>
      <c r="P7298" s="43"/>
      <c r="X7298" s="37">
        <f t="shared" si="612"/>
        <v>7301</v>
      </c>
      <c r="Y7298" s="38">
        <f t="shared" si="615"/>
        <v>694.93299999999999</v>
      </c>
    </row>
    <row r="7299" spans="1:25" x14ac:dyDescent="0.2">
      <c r="A7299" s="37">
        <f t="shared" si="613"/>
        <v>7297</v>
      </c>
      <c r="B7299" s="38">
        <v>694.80100000000004</v>
      </c>
      <c r="H7299" s="37">
        <f t="shared" si="614"/>
        <v>7297</v>
      </c>
      <c r="I7299" s="42">
        <f t="shared" si="616"/>
        <v>694.88110964332884</v>
      </c>
      <c r="O7299" s="43"/>
      <c r="P7299" s="43"/>
      <c r="X7299" s="37">
        <f t="shared" si="612"/>
        <v>7302</v>
      </c>
      <c r="Y7299" s="38">
        <f t="shared" si="615"/>
        <v>694.96600000000001</v>
      </c>
    </row>
    <row r="7300" spans="1:25" x14ac:dyDescent="0.2">
      <c r="A7300" s="37">
        <f t="shared" si="613"/>
        <v>7298</v>
      </c>
      <c r="B7300" s="38">
        <v>694.83399999999995</v>
      </c>
      <c r="H7300" s="37">
        <f t="shared" si="614"/>
        <v>7298</v>
      </c>
      <c r="I7300" s="42">
        <f t="shared" si="616"/>
        <v>694.91413474240414</v>
      </c>
      <c r="O7300" s="43"/>
      <c r="P7300" s="43"/>
      <c r="X7300" s="37">
        <f t="shared" ref="X7300:X7363" si="617">X7299+1</f>
        <v>7303</v>
      </c>
      <c r="Y7300" s="38">
        <f t="shared" si="615"/>
        <v>694.99900000000002</v>
      </c>
    </row>
    <row r="7301" spans="1:25" x14ac:dyDescent="0.2">
      <c r="A7301" s="37">
        <f t="shared" si="613"/>
        <v>7299</v>
      </c>
      <c r="B7301" s="38">
        <v>694.86699999999996</v>
      </c>
      <c r="H7301" s="37">
        <f t="shared" si="614"/>
        <v>7299</v>
      </c>
      <c r="I7301" s="42">
        <f t="shared" si="616"/>
        <v>694.94715984147945</v>
      </c>
      <c r="O7301" s="43"/>
      <c r="P7301" s="43"/>
      <c r="X7301" s="37">
        <f t="shared" si="617"/>
        <v>7304</v>
      </c>
      <c r="Y7301" s="38">
        <f t="shared" si="615"/>
        <v>695.03200000000004</v>
      </c>
    </row>
    <row r="7302" spans="1:25" x14ac:dyDescent="0.2">
      <c r="A7302" s="37">
        <f t="shared" si="613"/>
        <v>7300</v>
      </c>
      <c r="B7302" s="38">
        <v>694.9</v>
      </c>
      <c r="H7302" s="37">
        <f t="shared" si="614"/>
        <v>7300</v>
      </c>
      <c r="I7302" s="42">
        <f t="shared" si="616"/>
        <v>694.98018494055475</v>
      </c>
      <c r="O7302" s="43"/>
      <c r="P7302" s="43"/>
      <c r="X7302" s="37">
        <f t="shared" si="617"/>
        <v>7305</v>
      </c>
      <c r="Y7302" s="38">
        <f t="shared" si="615"/>
        <v>695.06500000000005</v>
      </c>
    </row>
    <row r="7303" spans="1:25" x14ac:dyDescent="0.2">
      <c r="A7303" s="37">
        <f t="shared" si="613"/>
        <v>7301</v>
      </c>
      <c r="B7303" s="38">
        <v>694.93299999999999</v>
      </c>
      <c r="H7303" s="37">
        <f t="shared" si="614"/>
        <v>7301</v>
      </c>
      <c r="I7303" s="42">
        <f t="shared" si="616"/>
        <v>695.01321003963005</v>
      </c>
      <c r="O7303" s="43"/>
      <c r="P7303" s="43"/>
      <c r="X7303" s="37">
        <f t="shared" si="617"/>
        <v>7306</v>
      </c>
      <c r="Y7303" s="38">
        <f t="shared" si="615"/>
        <v>695.09799999999996</v>
      </c>
    </row>
    <row r="7304" spans="1:25" x14ac:dyDescent="0.2">
      <c r="A7304" s="37">
        <f t="shared" si="613"/>
        <v>7302</v>
      </c>
      <c r="B7304" s="38">
        <v>694.96600000000001</v>
      </c>
      <c r="H7304" s="37">
        <f t="shared" si="614"/>
        <v>7302</v>
      </c>
      <c r="I7304" s="42">
        <f t="shared" si="616"/>
        <v>695.04623513870536</v>
      </c>
      <c r="O7304" s="43"/>
      <c r="P7304" s="43"/>
      <c r="X7304" s="37">
        <f t="shared" si="617"/>
        <v>7307</v>
      </c>
      <c r="Y7304" s="38">
        <f t="shared" si="615"/>
        <v>695.13099999999997</v>
      </c>
    </row>
    <row r="7305" spans="1:25" x14ac:dyDescent="0.2">
      <c r="A7305" s="37">
        <f t="shared" ref="A7305:A7368" si="618">A7304+1</f>
        <v>7303</v>
      </c>
      <c r="B7305" s="38">
        <v>694.99900000000002</v>
      </c>
      <c r="H7305" s="37">
        <f t="shared" ref="H7305:H7368" si="619">H7304+1</f>
        <v>7303</v>
      </c>
      <c r="I7305" s="42">
        <f t="shared" si="616"/>
        <v>695.07926023778066</v>
      </c>
      <c r="O7305" s="43"/>
      <c r="P7305" s="43"/>
      <c r="X7305" s="37">
        <f t="shared" si="617"/>
        <v>7308</v>
      </c>
      <c r="Y7305" s="38">
        <f t="shared" si="615"/>
        <v>695.16399999999999</v>
      </c>
    </row>
    <row r="7306" spans="1:25" x14ac:dyDescent="0.2">
      <c r="A7306" s="37">
        <f t="shared" si="618"/>
        <v>7304</v>
      </c>
      <c r="B7306" s="38">
        <v>695.03200000000004</v>
      </c>
      <c r="H7306" s="37">
        <f t="shared" si="619"/>
        <v>7304</v>
      </c>
      <c r="I7306" s="42">
        <f t="shared" si="616"/>
        <v>695.11228533685596</v>
      </c>
      <c r="O7306" s="43"/>
      <c r="P7306" s="43"/>
      <c r="X7306" s="37">
        <f t="shared" si="617"/>
        <v>7309</v>
      </c>
      <c r="Y7306" s="38">
        <f t="shared" si="615"/>
        <v>695.197</v>
      </c>
    </row>
    <row r="7307" spans="1:25" x14ac:dyDescent="0.2">
      <c r="A7307" s="37">
        <f t="shared" si="618"/>
        <v>7305</v>
      </c>
      <c r="B7307" s="38">
        <v>695.06500000000005</v>
      </c>
      <c r="H7307" s="37">
        <f t="shared" si="619"/>
        <v>7305</v>
      </c>
      <c r="I7307" s="42">
        <f t="shared" si="616"/>
        <v>695.14531043593126</v>
      </c>
      <c r="O7307" s="43"/>
      <c r="P7307" s="43"/>
      <c r="X7307" s="37">
        <f t="shared" si="617"/>
        <v>7310</v>
      </c>
      <c r="Y7307" s="38">
        <f t="shared" si="615"/>
        <v>695.23</v>
      </c>
    </row>
    <row r="7308" spans="1:25" x14ac:dyDescent="0.2">
      <c r="A7308" s="37">
        <f t="shared" si="618"/>
        <v>7306</v>
      </c>
      <c r="B7308" s="38">
        <v>695.09799999999996</v>
      </c>
      <c r="H7308" s="37">
        <f t="shared" si="619"/>
        <v>7306</v>
      </c>
      <c r="I7308" s="42">
        <f t="shared" si="616"/>
        <v>695.17833553500657</v>
      </c>
      <c r="O7308" s="43"/>
      <c r="P7308" s="43"/>
      <c r="X7308" s="37">
        <f t="shared" si="617"/>
        <v>7311</v>
      </c>
      <c r="Y7308" s="38">
        <f t="shared" si="615"/>
        <v>695.26300000000003</v>
      </c>
    </row>
    <row r="7309" spans="1:25" x14ac:dyDescent="0.2">
      <c r="A7309" s="37">
        <f t="shared" si="618"/>
        <v>7307</v>
      </c>
      <c r="B7309" s="38">
        <v>695.13099999999997</v>
      </c>
      <c r="H7309" s="37">
        <f t="shared" si="619"/>
        <v>7307</v>
      </c>
      <c r="I7309" s="42">
        <f t="shared" si="616"/>
        <v>695.21136063408187</v>
      </c>
      <c r="O7309" s="43"/>
      <c r="P7309" s="43"/>
      <c r="X7309" s="37">
        <f t="shared" si="617"/>
        <v>7312</v>
      </c>
      <c r="Y7309" s="38">
        <f t="shared" si="615"/>
        <v>695.29600000000005</v>
      </c>
    </row>
    <row r="7310" spans="1:25" x14ac:dyDescent="0.2">
      <c r="A7310" s="37">
        <f t="shared" si="618"/>
        <v>7308</v>
      </c>
      <c r="B7310" s="38">
        <v>695.16399999999999</v>
      </c>
      <c r="H7310" s="37">
        <f t="shared" si="619"/>
        <v>7308</v>
      </c>
      <c r="I7310" s="42">
        <f t="shared" si="616"/>
        <v>695.24438573315717</v>
      </c>
      <c r="O7310" s="43"/>
      <c r="P7310" s="43"/>
      <c r="X7310" s="37">
        <f t="shared" si="617"/>
        <v>7313</v>
      </c>
      <c r="Y7310" s="38">
        <f t="shared" si="615"/>
        <v>695.32899999999995</v>
      </c>
    </row>
    <row r="7311" spans="1:25" x14ac:dyDescent="0.2">
      <c r="A7311" s="37">
        <f t="shared" si="618"/>
        <v>7309</v>
      </c>
      <c r="B7311" s="38">
        <v>695.197</v>
      </c>
      <c r="H7311" s="37">
        <f t="shared" si="619"/>
        <v>7309</v>
      </c>
      <c r="I7311" s="42">
        <f t="shared" si="616"/>
        <v>695.27741083223248</v>
      </c>
      <c r="O7311" s="43"/>
      <c r="P7311" s="43"/>
      <c r="X7311" s="37">
        <f t="shared" si="617"/>
        <v>7314</v>
      </c>
      <c r="Y7311" s="38">
        <f t="shared" si="615"/>
        <v>695.36199999999997</v>
      </c>
    </row>
    <row r="7312" spans="1:25" x14ac:dyDescent="0.2">
      <c r="A7312" s="37">
        <f t="shared" si="618"/>
        <v>7310</v>
      </c>
      <c r="B7312" s="38">
        <v>695.23</v>
      </c>
      <c r="H7312" s="37">
        <f t="shared" si="619"/>
        <v>7310</v>
      </c>
      <c r="I7312" s="42">
        <f t="shared" si="616"/>
        <v>695.31043593130767</v>
      </c>
      <c r="O7312" s="43"/>
      <c r="P7312" s="43"/>
      <c r="X7312" s="37">
        <f t="shared" si="617"/>
        <v>7315</v>
      </c>
      <c r="Y7312" s="38">
        <f t="shared" si="615"/>
        <v>695.39499999999998</v>
      </c>
    </row>
    <row r="7313" spans="1:25" x14ac:dyDescent="0.2">
      <c r="A7313" s="37">
        <f t="shared" si="618"/>
        <v>7311</v>
      </c>
      <c r="B7313" s="38">
        <v>695.26300000000003</v>
      </c>
      <c r="H7313" s="37">
        <f t="shared" si="619"/>
        <v>7311</v>
      </c>
      <c r="I7313" s="42">
        <f t="shared" si="616"/>
        <v>695.34346103038297</v>
      </c>
      <c r="O7313" s="43"/>
      <c r="P7313" s="43"/>
      <c r="X7313" s="37">
        <f t="shared" si="617"/>
        <v>7316</v>
      </c>
      <c r="Y7313" s="38">
        <f t="shared" si="615"/>
        <v>695.428</v>
      </c>
    </row>
    <row r="7314" spans="1:25" x14ac:dyDescent="0.2">
      <c r="A7314" s="37">
        <f t="shared" si="618"/>
        <v>7312</v>
      </c>
      <c r="B7314" s="38">
        <v>695.29600000000005</v>
      </c>
      <c r="H7314" s="37">
        <f t="shared" si="619"/>
        <v>7312</v>
      </c>
      <c r="I7314" s="42">
        <f t="shared" si="616"/>
        <v>695.37648612945827</v>
      </c>
      <c r="O7314" s="43"/>
      <c r="P7314" s="43"/>
      <c r="X7314" s="37">
        <f t="shared" si="617"/>
        <v>7317</v>
      </c>
      <c r="Y7314" s="38">
        <f t="shared" si="615"/>
        <v>695.46100000000001</v>
      </c>
    </row>
    <row r="7315" spans="1:25" x14ac:dyDescent="0.2">
      <c r="A7315" s="37">
        <f t="shared" si="618"/>
        <v>7313</v>
      </c>
      <c r="B7315" s="38">
        <v>695.32899999999995</v>
      </c>
      <c r="H7315" s="37">
        <f t="shared" si="619"/>
        <v>7313</v>
      </c>
      <c r="I7315" s="42">
        <f t="shared" si="616"/>
        <v>695.40951122853357</v>
      </c>
      <c r="O7315" s="43"/>
      <c r="P7315" s="43"/>
      <c r="X7315" s="37">
        <f t="shared" si="617"/>
        <v>7318</v>
      </c>
      <c r="Y7315" s="38">
        <f t="shared" si="615"/>
        <v>695.49400000000003</v>
      </c>
    </row>
    <row r="7316" spans="1:25" x14ac:dyDescent="0.2">
      <c r="A7316" s="37">
        <f t="shared" si="618"/>
        <v>7314</v>
      </c>
      <c r="B7316" s="38">
        <v>695.36199999999997</v>
      </c>
      <c r="H7316" s="37">
        <f t="shared" si="619"/>
        <v>7314</v>
      </c>
      <c r="I7316" s="42">
        <f t="shared" si="616"/>
        <v>695.44253632760888</v>
      </c>
      <c r="O7316" s="43"/>
      <c r="P7316" s="43"/>
      <c r="X7316" s="37">
        <f t="shared" si="617"/>
        <v>7319</v>
      </c>
      <c r="Y7316" s="38">
        <f t="shared" si="615"/>
        <v>695.52700000000004</v>
      </c>
    </row>
    <row r="7317" spans="1:25" x14ac:dyDescent="0.2">
      <c r="A7317" s="37">
        <f t="shared" si="618"/>
        <v>7315</v>
      </c>
      <c r="B7317" s="38">
        <v>695.39499999999998</v>
      </c>
      <c r="H7317" s="37">
        <f t="shared" si="619"/>
        <v>7315</v>
      </c>
      <c r="I7317" s="42">
        <f t="shared" si="616"/>
        <v>695.47556142668418</v>
      </c>
      <c r="O7317" s="43"/>
      <c r="P7317" s="43"/>
      <c r="X7317" s="37">
        <f t="shared" si="617"/>
        <v>7320</v>
      </c>
      <c r="Y7317" s="38">
        <f t="shared" si="615"/>
        <v>695.56</v>
      </c>
    </row>
    <row r="7318" spans="1:25" x14ac:dyDescent="0.2">
      <c r="A7318" s="37">
        <f t="shared" si="618"/>
        <v>7316</v>
      </c>
      <c r="B7318" s="38">
        <v>695.428</v>
      </c>
      <c r="H7318" s="37">
        <f t="shared" si="619"/>
        <v>7316</v>
      </c>
      <c r="I7318" s="42">
        <f t="shared" si="616"/>
        <v>695.50858652575948</v>
      </c>
      <c r="O7318" s="43"/>
      <c r="P7318" s="43"/>
      <c r="X7318" s="37">
        <f t="shared" si="617"/>
        <v>7321</v>
      </c>
      <c r="Y7318" s="38">
        <f t="shared" ref="Y7318:Y7381" si="620">SUM(Y$6997+((Y$7997-Y$6997)*((X7318-X$6997)/(X$7997-X$6997))))</f>
        <v>695.59299999999996</v>
      </c>
    </row>
    <row r="7319" spans="1:25" x14ac:dyDescent="0.2">
      <c r="A7319" s="37">
        <f t="shared" si="618"/>
        <v>7317</v>
      </c>
      <c r="B7319" s="38">
        <v>695.46100000000001</v>
      </c>
      <c r="H7319" s="37">
        <f t="shared" si="619"/>
        <v>7317</v>
      </c>
      <c r="I7319" s="42">
        <f t="shared" si="616"/>
        <v>695.54161162483479</v>
      </c>
      <c r="O7319" s="43"/>
      <c r="P7319" s="43"/>
      <c r="X7319" s="37">
        <f t="shared" si="617"/>
        <v>7322</v>
      </c>
      <c r="Y7319" s="38">
        <f t="shared" si="620"/>
        <v>695.62599999999998</v>
      </c>
    </row>
    <row r="7320" spans="1:25" x14ac:dyDescent="0.2">
      <c r="A7320" s="37">
        <f t="shared" si="618"/>
        <v>7318</v>
      </c>
      <c r="B7320" s="38">
        <v>695.49400000000003</v>
      </c>
      <c r="H7320" s="37">
        <f t="shared" si="619"/>
        <v>7318</v>
      </c>
      <c r="I7320" s="42">
        <f t="shared" si="616"/>
        <v>695.57463672391009</v>
      </c>
      <c r="O7320" s="43"/>
      <c r="P7320" s="43"/>
      <c r="X7320" s="37">
        <f t="shared" si="617"/>
        <v>7323</v>
      </c>
      <c r="Y7320" s="38">
        <f t="shared" si="620"/>
        <v>695.65899999999999</v>
      </c>
    </row>
    <row r="7321" spans="1:25" x14ac:dyDescent="0.2">
      <c r="A7321" s="37">
        <f t="shared" si="618"/>
        <v>7319</v>
      </c>
      <c r="B7321" s="38">
        <v>695.52700000000004</v>
      </c>
      <c r="H7321" s="37">
        <f t="shared" si="619"/>
        <v>7319</v>
      </c>
      <c r="I7321" s="42">
        <f t="shared" si="616"/>
        <v>695.60766182298539</v>
      </c>
      <c r="O7321" s="43"/>
      <c r="P7321" s="43"/>
      <c r="X7321" s="37">
        <f t="shared" si="617"/>
        <v>7324</v>
      </c>
      <c r="Y7321" s="38">
        <f t="shared" si="620"/>
        <v>695.69200000000001</v>
      </c>
    </row>
    <row r="7322" spans="1:25" x14ac:dyDescent="0.2">
      <c r="A7322" s="37">
        <f t="shared" si="618"/>
        <v>7320</v>
      </c>
      <c r="B7322" s="38">
        <v>695.56</v>
      </c>
      <c r="H7322" s="37">
        <f t="shared" si="619"/>
        <v>7320</v>
      </c>
      <c r="I7322" s="42">
        <f t="shared" si="616"/>
        <v>695.64068692206069</v>
      </c>
      <c r="O7322" s="43"/>
      <c r="P7322" s="43"/>
      <c r="X7322" s="37">
        <f t="shared" si="617"/>
        <v>7325</v>
      </c>
      <c r="Y7322" s="38">
        <f t="shared" si="620"/>
        <v>695.72500000000002</v>
      </c>
    </row>
    <row r="7323" spans="1:25" x14ac:dyDescent="0.2">
      <c r="A7323" s="37">
        <f t="shared" si="618"/>
        <v>7321</v>
      </c>
      <c r="B7323" s="38">
        <v>695.59299999999996</v>
      </c>
      <c r="H7323" s="37">
        <f t="shared" si="619"/>
        <v>7321</v>
      </c>
      <c r="I7323" s="42">
        <f t="shared" si="616"/>
        <v>695.673712021136</v>
      </c>
      <c r="O7323" s="43"/>
      <c r="P7323" s="43"/>
      <c r="X7323" s="37">
        <f t="shared" si="617"/>
        <v>7326</v>
      </c>
      <c r="Y7323" s="38">
        <f t="shared" si="620"/>
        <v>695.75800000000004</v>
      </c>
    </row>
    <row r="7324" spans="1:25" x14ac:dyDescent="0.2">
      <c r="A7324" s="37">
        <f t="shared" si="618"/>
        <v>7322</v>
      </c>
      <c r="B7324" s="38">
        <v>695.62599999999998</v>
      </c>
      <c r="H7324" s="37">
        <f t="shared" si="619"/>
        <v>7322</v>
      </c>
      <c r="I7324" s="42">
        <f t="shared" ref="I7324:I7387" si="621">SUM($F$51+(($F$52-$F$51)*((H7324-$E$51)/($E$52-$E$51))))</f>
        <v>695.7067371202113</v>
      </c>
      <c r="O7324" s="43"/>
      <c r="P7324" s="43"/>
      <c r="X7324" s="37">
        <f t="shared" si="617"/>
        <v>7327</v>
      </c>
      <c r="Y7324" s="38">
        <f t="shared" si="620"/>
        <v>695.79100000000005</v>
      </c>
    </row>
    <row r="7325" spans="1:25" x14ac:dyDescent="0.2">
      <c r="A7325" s="37">
        <f t="shared" si="618"/>
        <v>7323</v>
      </c>
      <c r="B7325" s="38">
        <v>695.65899999999999</v>
      </c>
      <c r="H7325" s="37">
        <f t="shared" si="619"/>
        <v>7323</v>
      </c>
      <c r="I7325" s="42">
        <f t="shared" si="621"/>
        <v>695.7397622192866</v>
      </c>
      <c r="O7325" s="43"/>
      <c r="P7325" s="43"/>
      <c r="X7325" s="37">
        <f t="shared" si="617"/>
        <v>7328</v>
      </c>
      <c r="Y7325" s="38">
        <f t="shared" si="620"/>
        <v>695.82399999999996</v>
      </c>
    </row>
    <row r="7326" spans="1:25" x14ac:dyDescent="0.2">
      <c r="A7326" s="37">
        <f t="shared" si="618"/>
        <v>7324</v>
      </c>
      <c r="B7326" s="38">
        <v>695.69200000000001</v>
      </c>
      <c r="H7326" s="37">
        <f t="shared" si="619"/>
        <v>7324</v>
      </c>
      <c r="I7326" s="42">
        <f t="shared" si="621"/>
        <v>695.77278731836191</v>
      </c>
      <c r="O7326" s="43"/>
      <c r="P7326" s="43"/>
      <c r="X7326" s="37">
        <f t="shared" si="617"/>
        <v>7329</v>
      </c>
      <c r="Y7326" s="38">
        <f t="shared" si="620"/>
        <v>695.85699999999997</v>
      </c>
    </row>
    <row r="7327" spans="1:25" x14ac:dyDescent="0.2">
      <c r="A7327" s="37">
        <f t="shared" si="618"/>
        <v>7325</v>
      </c>
      <c r="B7327" s="38">
        <v>695.72500000000002</v>
      </c>
      <c r="H7327" s="37">
        <f t="shared" si="619"/>
        <v>7325</v>
      </c>
      <c r="I7327" s="42">
        <f t="shared" si="621"/>
        <v>695.80581241743721</v>
      </c>
      <c r="O7327" s="43"/>
      <c r="P7327" s="43"/>
      <c r="X7327" s="37">
        <f t="shared" si="617"/>
        <v>7330</v>
      </c>
      <c r="Y7327" s="38">
        <f t="shared" si="620"/>
        <v>695.89</v>
      </c>
    </row>
    <row r="7328" spans="1:25" x14ac:dyDescent="0.2">
      <c r="A7328" s="37">
        <f t="shared" si="618"/>
        <v>7326</v>
      </c>
      <c r="B7328" s="38">
        <v>695.75800000000004</v>
      </c>
      <c r="H7328" s="37">
        <f t="shared" si="619"/>
        <v>7326</v>
      </c>
      <c r="I7328" s="42">
        <f t="shared" si="621"/>
        <v>695.83883751651251</v>
      </c>
      <c r="O7328" s="43"/>
      <c r="P7328" s="43"/>
      <c r="X7328" s="37">
        <f t="shared" si="617"/>
        <v>7331</v>
      </c>
      <c r="Y7328" s="38">
        <f t="shared" si="620"/>
        <v>695.923</v>
      </c>
    </row>
    <row r="7329" spans="1:25" x14ac:dyDescent="0.2">
      <c r="A7329" s="37">
        <f t="shared" si="618"/>
        <v>7327</v>
      </c>
      <c r="B7329" s="38">
        <v>695.79100000000005</v>
      </c>
      <c r="H7329" s="37">
        <f t="shared" si="619"/>
        <v>7327</v>
      </c>
      <c r="I7329" s="42">
        <f t="shared" si="621"/>
        <v>695.87186261558782</v>
      </c>
      <c r="O7329" s="43"/>
      <c r="P7329" s="43"/>
      <c r="X7329" s="37">
        <f t="shared" si="617"/>
        <v>7332</v>
      </c>
      <c r="Y7329" s="38">
        <f t="shared" si="620"/>
        <v>695.95600000000002</v>
      </c>
    </row>
    <row r="7330" spans="1:25" x14ac:dyDescent="0.2">
      <c r="A7330" s="37">
        <f t="shared" si="618"/>
        <v>7328</v>
      </c>
      <c r="B7330" s="38">
        <v>695.82399999999996</v>
      </c>
      <c r="H7330" s="37">
        <f t="shared" si="619"/>
        <v>7328</v>
      </c>
      <c r="I7330" s="42">
        <f t="shared" si="621"/>
        <v>695.90488771466312</v>
      </c>
      <c r="O7330" s="43"/>
      <c r="P7330" s="43"/>
      <c r="X7330" s="37">
        <f t="shared" si="617"/>
        <v>7333</v>
      </c>
      <c r="Y7330" s="38">
        <f t="shared" si="620"/>
        <v>695.98900000000003</v>
      </c>
    </row>
    <row r="7331" spans="1:25" x14ac:dyDescent="0.2">
      <c r="A7331" s="37">
        <f t="shared" si="618"/>
        <v>7329</v>
      </c>
      <c r="B7331" s="38">
        <v>695.85699999999997</v>
      </c>
      <c r="H7331" s="37">
        <f t="shared" si="619"/>
        <v>7329</v>
      </c>
      <c r="I7331" s="42">
        <f t="shared" si="621"/>
        <v>695.93791281373842</v>
      </c>
      <c r="O7331" s="43"/>
      <c r="P7331" s="43"/>
      <c r="X7331" s="37">
        <f t="shared" si="617"/>
        <v>7334</v>
      </c>
      <c r="Y7331" s="38">
        <f t="shared" si="620"/>
        <v>696.02200000000005</v>
      </c>
    </row>
    <row r="7332" spans="1:25" x14ac:dyDescent="0.2">
      <c r="A7332" s="37">
        <f t="shared" si="618"/>
        <v>7330</v>
      </c>
      <c r="B7332" s="38">
        <v>695.89</v>
      </c>
      <c r="H7332" s="37">
        <f t="shared" si="619"/>
        <v>7330</v>
      </c>
      <c r="I7332" s="42">
        <f t="shared" si="621"/>
        <v>695.97093791281372</v>
      </c>
      <c r="O7332" s="43"/>
      <c r="P7332" s="43"/>
      <c r="X7332" s="37">
        <f t="shared" si="617"/>
        <v>7335</v>
      </c>
      <c r="Y7332" s="38">
        <f t="shared" si="620"/>
        <v>696.05499999999995</v>
      </c>
    </row>
    <row r="7333" spans="1:25" x14ac:dyDescent="0.2">
      <c r="A7333" s="37">
        <f t="shared" si="618"/>
        <v>7331</v>
      </c>
      <c r="B7333" s="38">
        <v>695.923</v>
      </c>
      <c r="H7333" s="37">
        <f t="shared" si="619"/>
        <v>7331</v>
      </c>
      <c r="I7333" s="42">
        <f t="shared" si="621"/>
        <v>696.00396301188891</v>
      </c>
      <c r="O7333" s="43"/>
      <c r="P7333" s="43"/>
      <c r="X7333" s="37">
        <f t="shared" si="617"/>
        <v>7336</v>
      </c>
      <c r="Y7333" s="38">
        <f t="shared" si="620"/>
        <v>696.08799999999997</v>
      </c>
    </row>
    <row r="7334" spans="1:25" x14ac:dyDescent="0.2">
      <c r="A7334" s="37">
        <f t="shared" si="618"/>
        <v>7332</v>
      </c>
      <c r="B7334" s="38">
        <v>695.95600000000002</v>
      </c>
      <c r="H7334" s="37">
        <f t="shared" si="619"/>
        <v>7332</v>
      </c>
      <c r="I7334" s="42">
        <f t="shared" si="621"/>
        <v>696.03698811096422</v>
      </c>
      <c r="O7334" s="43"/>
      <c r="P7334" s="43"/>
      <c r="X7334" s="37">
        <f t="shared" si="617"/>
        <v>7337</v>
      </c>
      <c r="Y7334" s="38">
        <f t="shared" si="620"/>
        <v>696.12099999999998</v>
      </c>
    </row>
    <row r="7335" spans="1:25" x14ac:dyDescent="0.2">
      <c r="A7335" s="37">
        <f t="shared" si="618"/>
        <v>7333</v>
      </c>
      <c r="B7335" s="38">
        <v>695.98900000000003</v>
      </c>
      <c r="H7335" s="37">
        <f t="shared" si="619"/>
        <v>7333</v>
      </c>
      <c r="I7335" s="42">
        <f t="shared" si="621"/>
        <v>696.07001321003952</v>
      </c>
      <c r="O7335" s="43"/>
      <c r="P7335" s="43"/>
      <c r="X7335" s="37">
        <f t="shared" si="617"/>
        <v>7338</v>
      </c>
      <c r="Y7335" s="38">
        <f t="shared" si="620"/>
        <v>696.154</v>
      </c>
    </row>
    <row r="7336" spans="1:25" x14ac:dyDescent="0.2">
      <c r="A7336" s="37">
        <f t="shared" si="618"/>
        <v>7334</v>
      </c>
      <c r="B7336" s="38">
        <v>696.02200000000005</v>
      </c>
      <c r="H7336" s="37">
        <f t="shared" si="619"/>
        <v>7334</v>
      </c>
      <c r="I7336" s="42">
        <f t="shared" si="621"/>
        <v>696.10303830911482</v>
      </c>
      <c r="O7336" s="43"/>
      <c r="P7336" s="43"/>
      <c r="X7336" s="37">
        <f t="shared" si="617"/>
        <v>7339</v>
      </c>
      <c r="Y7336" s="38">
        <f t="shared" si="620"/>
        <v>696.18700000000001</v>
      </c>
    </row>
    <row r="7337" spans="1:25" x14ac:dyDescent="0.2">
      <c r="A7337" s="37">
        <f t="shared" si="618"/>
        <v>7335</v>
      </c>
      <c r="B7337" s="38">
        <v>696.05499999999995</v>
      </c>
      <c r="H7337" s="37">
        <f t="shared" si="619"/>
        <v>7335</v>
      </c>
      <c r="I7337" s="42">
        <f t="shared" si="621"/>
        <v>696.13606340819013</v>
      </c>
      <c r="O7337" s="43"/>
      <c r="P7337" s="43"/>
      <c r="X7337" s="37">
        <f t="shared" si="617"/>
        <v>7340</v>
      </c>
      <c r="Y7337" s="38">
        <f t="shared" si="620"/>
        <v>696.22</v>
      </c>
    </row>
    <row r="7338" spans="1:25" x14ac:dyDescent="0.2">
      <c r="A7338" s="37">
        <f t="shared" si="618"/>
        <v>7336</v>
      </c>
      <c r="B7338" s="38">
        <v>696.08799999999997</v>
      </c>
      <c r="H7338" s="37">
        <f t="shared" si="619"/>
        <v>7336</v>
      </c>
      <c r="I7338" s="42">
        <f t="shared" si="621"/>
        <v>696.16908850726543</v>
      </c>
      <c r="O7338" s="43"/>
      <c r="P7338" s="43"/>
      <c r="X7338" s="37">
        <f t="shared" si="617"/>
        <v>7341</v>
      </c>
      <c r="Y7338" s="38">
        <f t="shared" si="620"/>
        <v>696.25300000000004</v>
      </c>
    </row>
    <row r="7339" spans="1:25" x14ac:dyDescent="0.2">
      <c r="A7339" s="37">
        <f t="shared" si="618"/>
        <v>7337</v>
      </c>
      <c r="B7339" s="38">
        <v>696.12099999999998</v>
      </c>
      <c r="H7339" s="37">
        <f t="shared" si="619"/>
        <v>7337</v>
      </c>
      <c r="I7339" s="42">
        <f t="shared" si="621"/>
        <v>696.20211360634073</v>
      </c>
      <c r="O7339" s="43"/>
      <c r="P7339" s="43"/>
      <c r="X7339" s="37">
        <f t="shared" si="617"/>
        <v>7342</v>
      </c>
      <c r="Y7339" s="38">
        <f t="shared" si="620"/>
        <v>696.28600000000006</v>
      </c>
    </row>
    <row r="7340" spans="1:25" x14ac:dyDescent="0.2">
      <c r="A7340" s="37">
        <f t="shared" si="618"/>
        <v>7338</v>
      </c>
      <c r="B7340" s="38">
        <v>696.154</v>
      </c>
      <c r="H7340" s="37">
        <f t="shared" si="619"/>
        <v>7338</v>
      </c>
      <c r="I7340" s="42">
        <f t="shared" si="621"/>
        <v>696.23513870541603</v>
      </c>
      <c r="O7340" s="43"/>
      <c r="P7340" s="43"/>
      <c r="X7340" s="37">
        <f t="shared" si="617"/>
        <v>7343</v>
      </c>
      <c r="Y7340" s="38">
        <f t="shared" si="620"/>
        <v>696.31899999999996</v>
      </c>
    </row>
    <row r="7341" spans="1:25" x14ac:dyDescent="0.2">
      <c r="A7341" s="37">
        <f t="shared" si="618"/>
        <v>7339</v>
      </c>
      <c r="B7341" s="38">
        <v>696.18700000000001</v>
      </c>
      <c r="H7341" s="37">
        <f t="shared" si="619"/>
        <v>7339</v>
      </c>
      <c r="I7341" s="42">
        <f t="shared" si="621"/>
        <v>696.26816380449134</v>
      </c>
      <c r="O7341" s="43"/>
      <c r="P7341" s="43"/>
      <c r="X7341" s="37">
        <f t="shared" si="617"/>
        <v>7344</v>
      </c>
      <c r="Y7341" s="38">
        <f t="shared" si="620"/>
        <v>696.35199999999998</v>
      </c>
    </row>
    <row r="7342" spans="1:25" x14ac:dyDescent="0.2">
      <c r="A7342" s="37">
        <f t="shared" si="618"/>
        <v>7340</v>
      </c>
      <c r="B7342" s="38">
        <v>696.22</v>
      </c>
      <c r="H7342" s="37">
        <f t="shared" si="619"/>
        <v>7340</v>
      </c>
      <c r="I7342" s="42">
        <f t="shared" si="621"/>
        <v>696.30118890356664</v>
      </c>
      <c r="O7342" s="43"/>
      <c r="P7342" s="43"/>
      <c r="X7342" s="37">
        <f t="shared" si="617"/>
        <v>7345</v>
      </c>
      <c r="Y7342" s="38">
        <f t="shared" si="620"/>
        <v>696.38499999999999</v>
      </c>
    </row>
    <row r="7343" spans="1:25" x14ac:dyDescent="0.2">
      <c r="A7343" s="37">
        <f t="shared" si="618"/>
        <v>7341</v>
      </c>
      <c r="B7343" s="38">
        <v>696.25300000000004</v>
      </c>
      <c r="H7343" s="37">
        <f t="shared" si="619"/>
        <v>7341</v>
      </c>
      <c r="I7343" s="42">
        <f t="shared" si="621"/>
        <v>696.33421400264194</v>
      </c>
      <c r="O7343" s="43"/>
      <c r="P7343" s="43"/>
      <c r="X7343" s="37">
        <f t="shared" si="617"/>
        <v>7346</v>
      </c>
      <c r="Y7343" s="38">
        <f t="shared" si="620"/>
        <v>696.41800000000001</v>
      </c>
    </row>
    <row r="7344" spans="1:25" x14ac:dyDescent="0.2">
      <c r="A7344" s="37">
        <f t="shared" si="618"/>
        <v>7342</v>
      </c>
      <c r="B7344" s="38">
        <v>696.28600000000006</v>
      </c>
      <c r="H7344" s="37">
        <f t="shared" si="619"/>
        <v>7342</v>
      </c>
      <c r="I7344" s="42">
        <f t="shared" si="621"/>
        <v>696.36723910171725</v>
      </c>
      <c r="O7344" s="43"/>
      <c r="P7344" s="43"/>
      <c r="X7344" s="37">
        <f t="shared" si="617"/>
        <v>7347</v>
      </c>
      <c r="Y7344" s="38">
        <f t="shared" si="620"/>
        <v>696.45100000000002</v>
      </c>
    </row>
    <row r="7345" spans="1:25" x14ac:dyDescent="0.2">
      <c r="A7345" s="37">
        <f t="shared" si="618"/>
        <v>7343</v>
      </c>
      <c r="B7345" s="38">
        <v>696.31899999999996</v>
      </c>
      <c r="H7345" s="37">
        <f t="shared" si="619"/>
        <v>7343</v>
      </c>
      <c r="I7345" s="42">
        <f t="shared" si="621"/>
        <v>696.40026420079255</v>
      </c>
      <c r="O7345" s="43"/>
      <c r="P7345" s="43"/>
      <c r="X7345" s="37">
        <f t="shared" si="617"/>
        <v>7348</v>
      </c>
      <c r="Y7345" s="38">
        <f t="shared" si="620"/>
        <v>696.48400000000004</v>
      </c>
    </row>
    <row r="7346" spans="1:25" x14ac:dyDescent="0.2">
      <c r="A7346" s="37">
        <f t="shared" si="618"/>
        <v>7344</v>
      </c>
      <c r="B7346" s="38">
        <v>696.35199999999998</v>
      </c>
      <c r="H7346" s="37">
        <f t="shared" si="619"/>
        <v>7344</v>
      </c>
      <c r="I7346" s="42">
        <f t="shared" si="621"/>
        <v>696.43328929986785</v>
      </c>
      <c r="O7346" s="43"/>
      <c r="P7346" s="43"/>
      <c r="X7346" s="37">
        <f t="shared" si="617"/>
        <v>7349</v>
      </c>
      <c r="Y7346" s="38">
        <f t="shared" si="620"/>
        <v>696.51700000000005</v>
      </c>
    </row>
    <row r="7347" spans="1:25" x14ac:dyDescent="0.2">
      <c r="A7347" s="37">
        <f t="shared" si="618"/>
        <v>7345</v>
      </c>
      <c r="B7347" s="38">
        <v>696.38499999999999</v>
      </c>
      <c r="H7347" s="37">
        <f t="shared" si="619"/>
        <v>7345</v>
      </c>
      <c r="I7347" s="42">
        <f t="shared" si="621"/>
        <v>696.46631439894315</v>
      </c>
      <c r="O7347" s="43"/>
      <c r="P7347" s="43"/>
      <c r="X7347" s="37">
        <f t="shared" si="617"/>
        <v>7350</v>
      </c>
      <c r="Y7347" s="38">
        <f t="shared" si="620"/>
        <v>696.55</v>
      </c>
    </row>
    <row r="7348" spans="1:25" x14ac:dyDescent="0.2">
      <c r="A7348" s="37">
        <f t="shared" si="618"/>
        <v>7346</v>
      </c>
      <c r="B7348" s="38">
        <v>696.41800000000001</v>
      </c>
      <c r="H7348" s="37">
        <f t="shared" si="619"/>
        <v>7346</v>
      </c>
      <c r="I7348" s="42">
        <f t="shared" si="621"/>
        <v>696.49933949801846</v>
      </c>
      <c r="O7348" s="43"/>
      <c r="P7348" s="43"/>
      <c r="X7348" s="37">
        <f t="shared" si="617"/>
        <v>7351</v>
      </c>
      <c r="Y7348" s="38">
        <f t="shared" si="620"/>
        <v>696.58299999999997</v>
      </c>
    </row>
    <row r="7349" spans="1:25" x14ac:dyDescent="0.2">
      <c r="A7349" s="37">
        <f t="shared" si="618"/>
        <v>7347</v>
      </c>
      <c r="B7349" s="38">
        <v>696.45100000000002</v>
      </c>
      <c r="H7349" s="37">
        <f t="shared" si="619"/>
        <v>7347</v>
      </c>
      <c r="I7349" s="42">
        <f t="shared" si="621"/>
        <v>696.53236459709376</v>
      </c>
      <c r="O7349" s="43"/>
      <c r="P7349" s="43"/>
      <c r="X7349" s="37">
        <f t="shared" si="617"/>
        <v>7352</v>
      </c>
      <c r="Y7349" s="38">
        <f t="shared" si="620"/>
        <v>696.61599999999999</v>
      </c>
    </row>
    <row r="7350" spans="1:25" x14ac:dyDescent="0.2">
      <c r="A7350" s="37">
        <f t="shared" si="618"/>
        <v>7348</v>
      </c>
      <c r="B7350" s="38">
        <v>696.48400000000004</v>
      </c>
      <c r="H7350" s="37">
        <f t="shared" si="619"/>
        <v>7348</v>
      </c>
      <c r="I7350" s="42">
        <f t="shared" si="621"/>
        <v>696.56538969616906</v>
      </c>
      <c r="O7350" s="43"/>
      <c r="P7350" s="43"/>
      <c r="X7350" s="37">
        <f t="shared" si="617"/>
        <v>7353</v>
      </c>
      <c r="Y7350" s="38">
        <f t="shared" si="620"/>
        <v>696.649</v>
      </c>
    </row>
    <row r="7351" spans="1:25" x14ac:dyDescent="0.2">
      <c r="A7351" s="37">
        <f t="shared" si="618"/>
        <v>7349</v>
      </c>
      <c r="B7351" s="38">
        <v>696.51700000000005</v>
      </c>
      <c r="H7351" s="37">
        <f t="shared" si="619"/>
        <v>7349</v>
      </c>
      <c r="I7351" s="42">
        <f t="shared" si="621"/>
        <v>696.59841479524437</v>
      </c>
      <c r="O7351" s="43"/>
      <c r="P7351" s="43"/>
      <c r="X7351" s="37">
        <f t="shared" si="617"/>
        <v>7354</v>
      </c>
      <c r="Y7351" s="38">
        <f t="shared" si="620"/>
        <v>696.68200000000002</v>
      </c>
    </row>
    <row r="7352" spans="1:25" x14ac:dyDescent="0.2">
      <c r="A7352" s="37">
        <f t="shared" si="618"/>
        <v>7350</v>
      </c>
      <c r="B7352" s="38">
        <v>696.55</v>
      </c>
      <c r="H7352" s="37">
        <f t="shared" si="619"/>
        <v>7350</v>
      </c>
      <c r="I7352" s="42">
        <f t="shared" si="621"/>
        <v>696.63143989431956</v>
      </c>
      <c r="O7352" s="43"/>
      <c r="P7352" s="43"/>
      <c r="X7352" s="37">
        <f t="shared" si="617"/>
        <v>7355</v>
      </c>
      <c r="Y7352" s="38">
        <f t="shared" si="620"/>
        <v>696.71500000000003</v>
      </c>
    </row>
    <row r="7353" spans="1:25" x14ac:dyDescent="0.2">
      <c r="A7353" s="37">
        <f t="shared" si="618"/>
        <v>7351</v>
      </c>
      <c r="B7353" s="38">
        <v>696.58299999999997</v>
      </c>
      <c r="H7353" s="37">
        <f t="shared" si="619"/>
        <v>7351</v>
      </c>
      <c r="I7353" s="42">
        <f t="shared" si="621"/>
        <v>696.66446499339486</v>
      </c>
      <c r="O7353" s="43"/>
      <c r="P7353" s="43"/>
      <c r="X7353" s="37">
        <f t="shared" si="617"/>
        <v>7356</v>
      </c>
      <c r="Y7353" s="38">
        <f t="shared" si="620"/>
        <v>696.74800000000005</v>
      </c>
    </row>
    <row r="7354" spans="1:25" x14ac:dyDescent="0.2">
      <c r="A7354" s="37">
        <f t="shared" si="618"/>
        <v>7352</v>
      </c>
      <c r="B7354" s="38">
        <v>696.61599999999999</v>
      </c>
      <c r="H7354" s="37">
        <f t="shared" si="619"/>
        <v>7352</v>
      </c>
      <c r="I7354" s="42">
        <f t="shared" si="621"/>
        <v>696.69749009247016</v>
      </c>
      <c r="O7354" s="43"/>
      <c r="P7354" s="43"/>
      <c r="X7354" s="37">
        <f t="shared" si="617"/>
        <v>7357</v>
      </c>
      <c r="Y7354" s="38">
        <f t="shared" si="620"/>
        <v>696.78099999999995</v>
      </c>
    </row>
    <row r="7355" spans="1:25" x14ac:dyDescent="0.2">
      <c r="A7355" s="37">
        <f t="shared" si="618"/>
        <v>7353</v>
      </c>
      <c r="B7355" s="38">
        <v>696.649</v>
      </c>
      <c r="H7355" s="37">
        <f t="shared" si="619"/>
        <v>7353</v>
      </c>
      <c r="I7355" s="42">
        <f t="shared" si="621"/>
        <v>696.73051519154546</v>
      </c>
      <c r="O7355" s="43"/>
      <c r="P7355" s="43"/>
      <c r="X7355" s="37">
        <f t="shared" si="617"/>
        <v>7358</v>
      </c>
      <c r="Y7355" s="38">
        <f t="shared" si="620"/>
        <v>696.81399999999996</v>
      </c>
    </row>
    <row r="7356" spans="1:25" x14ac:dyDescent="0.2">
      <c r="A7356" s="37">
        <f t="shared" si="618"/>
        <v>7354</v>
      </c>
      <c r="B7356" s="38">
        <v>696.68200000000002</v>
      </c>
      <c r="H7356" s="37">
        <f t="shared" si="619"/>
        <v>7354</v>
      </c>
      <c r="I7356" s="42">
        <f t="shared" si="621"/>
        <v>696.76354029062077</v>
      </c>
      <c r="O7356" s="43"/>
      <c r="P7356" s="43"/>
      <c r="X7356" s="37">
        <f t="shared" si="617"/>
        <v>7359</v>
      </c>
      <c r="Y7356" s="38">
        <f t="shared" si="620"/>
        <v>696.84699999999998</v>
      </c>
    </row>
    <row r="7357" spans="1:25" x14ac:dyDescent="0.2">
      <c r="A7357" s="37">
        <f t="shared" si="618"/>
        <v>7355</v>
      </c>
      <c r="B7357" s="38">
        <v>696.71500000000003</v>
      </c>
      <c r="H7357" s="37">
        <f t="shared" si="619"/>
        <v>7355</v>
      </c>
      <c r="I7357" s="42">
        <f t="shared" si="621"/>
        <v>696.79656538969607</v>
      </c>
      <c r="O7357" s="43"/>
      <c r="P7357" s="43"/>
      <c r="X7357" s="37">
        <f t="shared" si="617"/>
        <v>7360</v>
      </c>
      <c r="Y7357" s="38">
        <f t="shared" si="620"/>
        <v>696.88</v>
      </c>
    </row>
    <row r="7358" spans="1:25" x14ac:dyDescent="0.2">
      <c r="A7358" s="37">
        <f t="shared" si="618"/>
        <v>7356</v>
      </c>
      <c r="B7358" s="38">
        <v>696.74800000000005</v>
      </c>
      <c r="H7358" s="37">
        <f t="shared" si="619"/>
        <v>7356</v>
      </c>
      <c r="I7358" s="42">
        <f t="shared" si="621"/>
        <v>696.82959048877137</v>
      </c>
      <c r="O7358" s="43"/>
      <c r="P7358" s="43"/>
      <c r="X7358" s="37">
        <f t="shared" si="617"/>
        <v>7361</v>
      </c>
      <c r="Y7358" s="38">
        <f t="shared" si="620"/>
        <v>696.91300000000001</v>
      </c>
    </row>
    <row r="7359" spans="1:25" x14ac:dyDescent="0.2">
      <c r="A7359" s="37">
        <f t="shared" si="618"/>
        <v>7357</v>
      </c>
      <c r="B7359" s="38">
        <v>696.78099999999995</v>
      </c>
      <c r="H7359" s="37">
        <f t="shared" si="619"/>
        <v>7357</v>
      </c>
      <c r="I7359" s="42">
        <f t="shared" si="621"/>
        <v>696.86261558784668</v>
      </c>
      <c r="O7359" s="43"/>
      <c r="P7359" s="43"/>
      <c r="X7359" s="37">
        <f t="shared" si="617"/>
        <v>7362</v>
      </c>
      <c r="Y7359" s="38">
        <f t="shared" si="620"/>
        <v>696.94600000000003</v>
      </c>
    </row>
    <row r="7360" spans="1:25" x14ac:dyDescent="0.2">
      <c r="A7360" s="37">
        <f t="shared" si="618"/>
        <v>7358</v>
      </c>
      <c r="B7360" s="38">
        <v>696.81399999999996</v>
      </c>
      <c r="H7360" s="37">
        <f t="shared" si="619"/>
        <v>7358</v>
      </c>
      <c r="I7360" s="42">
        <f t="shared" si="621"/>
        <v>696.89564068692198</v>
      </c>
      <c r="O7360" s="43"/>
      <c r="P7360" s="43"/>
      <c r="X7360" s="37">
        <f t="shared" si="617"/>
        <v>7363</v>
      </c>
      <c r="Y7360" s="38">
        <f t="shared" si="620"/>
        <v>696.97900000000004</v>
      </c>
    </row>
    <row r="7361" spans="1:25" x14ac:dyDescent="0.2">
      <c r="A7361" s="37">
        <f t="shared" si="618"/>
        <v>7359</v>
      </c>
      <c r="B7361" s="38">
        <v>696.84699999999998</v>
      </c>
      <c r="H7361" s="37">
        <f t="shared" si="619"/>
        <v>7359</v>
      </c>
      <c r="I7361" s="42">
        <f t="shared" si="621"/>
        <v>696.92866578599728</v>
      </c>
      <c r="O7361" s="43"/>
      <c r="P7361" s="43"/>
      <c r="X7361" s="37">
        <f t="shared" si="617"/>
        <v>7364</v>
      </c>
      <c r="Y7361" s="38">
        <f t="shared" si="620"/>
        <v>697.01199999999994</v>
      </c>
    </row>
    <row r="7362" spans="1:25" x14ac:dyDescent="0.2">
      <c r="A7362" s="37">
        <f t="shared" si="618"/>
        <v>7360</v>
      </c>
      <c r="B7362" s="38">
        <v>696.88</v>
      </c>
      <c r="H7362" s="37">
        <f t="shared" si="619"/>
        <v>7360</v>
      </c>
      <c r="I7362" s="42">
        <f t="shared" si="621"/>
        <v>696.96169088507258</v>
      </c>
      <c r="O7362" s="43"/>
      <c r="P7362" s="43"/>
      <c r="X7362" s="37">
        <f t="shared" si="617"/>
        <v>7365</v>
      </c>
      <c r="Y7362" s="38">
        <f t="shared" si="620"/>
        <v>697.04499999999996</v>
      </c>
    </row>
    <row r="7363" spans="1:25" x14ac:dyDescent="0.2">
      <c r="A7363" s="37">
        <f t="shared" si="618"/>
        <v>7361</v>
      </c>
      <c r="B7363" s="38">
        <v>696.91300000000001</v>
      </c>
      <c r="H7363" s="37">
        <f t="shared" si="619"/>
        <v>7361</v>
      </c>
      <c r="I7363" s="42">
        <f t="shared" si="621"/>
        <v>696.99471598414789</v>
      </c>
      <c r="O7363" s="43"/>
      <c r="P7363" s="43"/>
      <c r="X7363" s="37">
        <f t="shared" si="617"/>
        <v>7366</v>
      </c>
      <c r="Y7363" s="38">
        <f t="shared" si="620"/>
        <v>697.07799999999997</v>
      </c>
    </row>
    <row r="7364" spans="1:25" x14ac:dyDescent="0.2">
      <c r="A7364" s="37">
        <f t="shared" si="618"/>
        <v>7362</v>
      </c>
      <c r="B7364" s="38">
        <v>696.94600000000003</v>
      </c>
      <c r="H7364" s="37">
        <f t="shared" si="619"/>
        <v>7362</v>
      </c>
      <c r="I7364" s="42">
        <f t="shared" si="621"/>
        <v>697.02774108322319</v>
      </c>
      <c r="O7364" s="43"/>
      <c r="P7364" s="43"/>
      <c r="X7364" s="37">
        <f t="shared" ref="X7364:X7427" si="622">X7363+1</f>
        <v>7367</v>
      </c>
      <c r="Y7364" s="38">
        <f t="shared" si="620"/>
        <v>697.11099999999999</v>
      </c>
    </row>
    <row r="7365" spans="1:25" x14ac:dyDescent="0.2">
      <c r="A7365" s="37">
        <f t="shared" si="618"/>
        <v>7363</v>
      </c>
      <c r="B7365" s="38">
        <v>696.97900000000004</v>
      </c>
      <c r="H7365" s="37">
        <f t="shared" si="619"/>
        <v>7363</v>
      </c>
      <c r="I7365" s="42">
        <f t="shared" si="621"/>
        <v>697.06076618229849</v>
      </c>
      <c r="O7365" s="43"/>
      <c r="P7365" s="43"/>
      <c r="X7365" s="37">
        <f t="shared" si="622"/>
        <v>7368</v>
      </c>
      <c r="Y7365" s="38">
        <f t="shared" si="620"/>
        <v>697.14400000000001</v>
      </c>
    </row>
    <row r="7366" spans="1:25" x14ac:dyDescent="0.2">
      <c r="A7366" s="37">
        <f t="shared" si="618"/>
        <v>7364</v>
      </c>
      <c r="B7366" s="38">
        <v>697.01199999999994</v>
      </c>
      <c r="H7366" s="37">
        <f t="shared" si="619"/>
        <v>7364</v>
      </c>
      <c r="I7366" s="42">
        <f t="shared" si="621"/>
        <v>697.0937912813738</v>
      </c>
      <c r="O7366" s="43"/>
      <c r="P7366" s="43"/>
      <c r="X7366" s="37">
        <f t="shared" si="622"/>
        <v>7369</v>
      </c>
      <c r="Y7366" s="38">
        <f t="shared" si="620"/>
        <v>697.17700000000002</v>
      </c>
    </row>
    <row r="7367" spans="1:25" x14ac:dyDescent="0.2">
      <c r="A7367" s="37">
        <f t="shared" si="618"/>
        <v>7365</v>
      </c>
      <c r="B7367" s="38">
        <v>697.04499999999996</v>
      </c>
      <c r="H7367" s="37">
        <f t="shared" si="619"/>
        <v>7365</v>
      </c>
      <c r="I7367" s="42">
        <f t="shared" si="621"/>
        <v>697.1268163804491</v>
      </c>
      <c r="O7367" s="43"/>
      <c r="P7367" s="43"/>
      <c r="X7367" s="37">
        <f t="shared" si="622"/>
        <v>7370</v>
      </c>
      <c r="Y7367" s="38">
        <f t="shared" si="620"/>
        <v>697.21</v>
      </c>
    </row>
    <row r="7368" spans="1:25" x14ac:dyDescent="0.2">
      <c r="A7368" s="37">
        <f t="shared" si="618"/>
        <v>7366</v>
      </c>
      <c r="B7368" s="38">
        <v>697.07799999999997</v>
      </c>
      <c r="H7368" s="37">
        <f t="shared" si="619"/>
        <v>7366</v>
      </c>
      <c r="I7368" s="42">
        <f t="shared" si="621"/>
        <v>697.1598414795244</v>
      </c>
      <c r="O7368" s="43"/>
      <c r="P7368" s="43"/>
      <c r="X7368" s="37">
        <f t="shared" si="622"/>
        <v>7371</v>
      </c>
      <c r="Y7368" s="38">
        <f t="shared" si="620"/>
        <v>697.24300000000005</v>
      </c>
    </row>
    <row r="7369" spans="1:25" x14ac:dyDescent="0.2">
      <c r="A7369" s="37">
        <f t="shared" ref="A7369:A7432" si="623">A7368+1</f>
        <v>7367</v>
      </c>
      <c r="B7369" s="38">
        <v>697.11099999999999</v>
      </c>
      <c r="H7369" s="37">
        <f t="shared" ref="H7369:H7432" si="624">H7368+1</f>
        <v>7367</v>
      </c>
      <c r="I7369" s="42">
        <f t="shared" si="621"/>
        <v>697.19286657859971</v>
      </c>
      <c r="O7369" s="43"/>
      <c r="P7369" s="43"/>
      <c r="X7369" s="37">
        <f t="shared" si="622"/>
        <v>7372</v>
      </c>
      <c r="Y7369" s="38">
        <f t="shared" si="620"/>
        <v>697.27599999999995</v>
      </c>
    </row>
    <row r="7370" spans="1:25" x14ac:dyDescent="0.2">
      <c r="A7370" s="37">
        <f t="shared" si="623"/>
        <v>7368</v>
      </c>
      <c r="B7370" s="38">
        <v>697.14400000000001</v>
      </c>
      <c r="H7370" s="37">
        <f t="shared" si="624"/>
        <v>7368</v>
      </c>
      <c r="I7370" s="42">
        <f t="shared" si="621"/>
        <v>697.22589167767501</v>
      </c>
      <c r="O7370" s="43"/>
      <c r="P7370" s="43"/>
      <c r="X7370" s="37">
        <f t="shared" si="622"/>
        <v>7373</v>
      </c>
      <c r="Y7370" s="38">
        <f t="shared" si="620"/>
        <v>697.30899999999997</v>
      </c>
    </row>
    <row r="7371" spans="1:25" x14ac:dyDescent="0.2">
      <c r="A7371" s="37">
        <f t="shared" si="623"/>
        <v>7369</v>
      </c>
      <c r="B7371" s="38">
        <v>697.17700000000002</v>
      </c>
      <c r="H7371" s="37">
        <f t="shared" si="624"/>
        <v>7369</v>
      </c>
      <c r="I7371" s="42">
        <f t="shared" si="621"/>
        <v>697.25891677675031</v>
      </c>
      <c r="O7371" s="43"/>
      <c r="P7371" s="43"/>
      <c r="X7371" s="37">
        <f t="shared" si="622"/>
        <v>7374</v>
      </c>
      <c r="Y7371" s="38">
        <f t="shared" si="620"/>
        <v>697.34199999999998</v>
      </c>
    </row>
    <row r="7372" spans="1:25" x14ac:dyDescent="0.2">
      <c r="A7372" s="37">
        <f t="shared" si="623"/>
        <v>7370</v>
      </c>
      <c r="B7372" s="38">
        <v>697.21</v>
      </c>
      <c r="H7372" s="37">
        <f t="shared" si="624"/>
        <v>7370</v>
      </c>
      <c r="I7372" s="42">
        <f t="shared" si="621"/>
        <v>697.29194187582561</v>
      </c>
      <c r="O7372" s="43"/>
      <c r="P7372" s="43"/>
      <c r="X7372" s="37">
        <f t="shared" si="622"/>
        <v>7375</v>
      </c>
      <c r="Y7372" s="38">
        <f t="shared" si="620"/>
        <v>697.375</v>
      </c>
    </row>
    <row r="7373" spans="1:25" x14ac:dyDescent="0.2">
      <c r="A7373" s="37">
        <f t="shared" si="623"/>
        <v>7371</v>
      </c>
      <c r="B7373" s="38">
        <v>697.24300000000005</v>
      </c>
      <c r="H7373" s="37">
        <f t="shared" si="624"/>
        <v>7371</v>
      </c>
      <c r="I7373" s="42">
        <f t="shared" si="621"/>
        <v>697.3249669749008</v>
      </c>
      <c r="O7373" s="43"/>
      <c r="P7373" s="43"/>
      <c r="X7373" s="37">
        <f t="shared" si="622"/>
        <v>7376</v>
      </c>
      <c r="Y7373" s="38">
        <f t="shared" si="620"/>
        <v>697.40800000000002</v>
      </c>
    </row>
    <row r="7374" spans="1:25" x14ac:dyDescent="0.2">
      <c r="A7374" s="37">
        <f t="shared" si="623"/>
        <v>7372</v>
      </c>
      <c r="B7374" s="38">
        <v>697.27599999999995</v>
      </c>
      <c r="H7374" s="37">
        <f t="shared" si="624"/>
        <v>7372</v>
      </c>
      <c r="I7374" s="42">
        <f t="shared" si="621"/>
        <v>697.35799207397611</v>
      </c>
      <c r="O7374" s="43"/>
      <c r="P7374" s="43"/>
      <c r="X7374" s="37">
        <f t="shared" si="622"/>
        <v>7377</v>
      </c>
      <c r="Y7374" s="38">
        <f t="shared" si="620"/>
        <v>697.44100000000003</v>
      </c>
    </row>
    <row r="7375" spans="1:25" x14ac:dyDescent="0.2">
      <c r="A7375" s="37">
        <f t="shared" si="623"/>
        <v>7373</v>
      </c>
      <c r="B7375" s="38">
        <v>697.30899999999997</v>
      </c>
      <c r="H7375" s="37">
        <f t="shared" si="624"/>
        <v>7373</v>
      </c>
      <c r="I7375" s="42">
        <f t="shared" si="621"/>
        <v>697.39101717305141</v>
      </c>
      <c r="O7375" s="43"/>
      <c r="P7375" s="43"/>
      <c r="X7375" s="37">
        <f t="shared" si="622"/>
        <v>7378</v>
      </c>
      <c r="Y7375" s="38">
        <f t="shared" si="620"/>
        <v>697.47400000000005</v>
      </c>
    </row>
    <row r="7376" spans="1:25" x14ac:dyDescent="0.2">
      <c r="A7376" s="37">
        <f t="shared" si="623"/>
        <v>7374</v>
      </c>
      <c r="B7376" s="38">
        <v>697.34199999999998</v>
      </c>
      <c r="H7376" s="37">
        <f t="shared" si="624"/>
        <v>7374</v>
      </c>
      <c r="I7376" s="42">
        <f t="shared" si="621"/>
        <v>697.42404227212671</v>
      </c>
      <c r="O7376" s="43"/>
      <c r="P7376" s="43"/>
      <c r="X7376" s="37">
        <f t="shared" si="622"/>
        <v>7379</v>
      </c>
      <c r="Y7376" s="38">
        <f t="shared" si="620"/>
        <v>697.50699999999995</v>
      </c>
    </row>
    <row r="7377" spans="1:25" x14ac:dyDescent="0.2">
      <c r="A7377" s="37">
        <f t="shared" si="623"/>
        <v>7375</v>
      </c>
      <c r="B7377" s="38">
        <v>697.375</v>
      </c>
      <c r="H7377" s="37">
        <f t="shared" si="624"/>
        <v>7375</v>
      </c>
      <c r="I7377" s="42">
        <f t="shared" si="621"/>
        <v>697.45706737120202</v>
      </c>
      <c r="O7377" s="43"/>
      <c r="P7377" s="43"/>
      <c r="X7377" s="37">
        <f t="shared" si="622"/>
        <v>7380</v>
      </c>
      <c r="Y7377" s="38">
        <f t="shared" si="620"/>
        <v>697.54</v>
      </c>
    </row>
    <row r="7378" spans="1:25" x14ac:dyDescent="0.2">
      <c r="A7378" s="37">
        <f t="shared" si="623"/>
        <v>7376</v>
      </c>
      <c r="B7378" s="38">
        <v>697.40800000000002</v>
      </c>
      <c r="H7378" s="37">
        <f t="shared" si="624"/>
        <v>7376</v>
      </c>
      <c r="I7378" s="42">
        <f t="shared" si="621"/>
        <v>697.49009247027732</v>
      </c>
      <c r="O7378" s="43"/>
      <c r="P7378" s="43"/>
      <c r="X7378" s="37">
        <f t="shared" si="622"/>
        <v>7381</v>
      </c>
      <c r="Y7378" s="38">
        <f t="shared" si="620"/>
        <v>697.57299999999998</v>
      </c>
    </row>
    <row r="7379" spans="1:25" x14ac:dyDescent="0.2">
      <c r="A7379" s="37">
        <f t="shared" si="623"/>
        <v>7377</v>
      </c>
      <c r="B7379" s="38">
        <v>697.44100000000003</v>
      </c>
      <c r="H7379" s="37">
        <f t="shared" si="624"/>
        <v>7377</v>
      </c>
      <c r="I7379" s="42">
        <f t="shared" si="621"/>
        <v>697.52311756935262</v>
      </c>
      <c r="O7379" s="43"/>
      <c r="P7379" s="43"/>
      <c r="X7379" s="37">
        <f t="shared" si="622"/>
        <v>7382</v>
      </c>
      <c r="Y7379" s="38">
        <f t="shared" si="620"/>
        <v>697.60599999999999</v>
      </c>
    </row>
    <row r="7380" spans="1:25" x14ac:dyDescent="0.2">
      <c r="A7380" s="37">
        <f t="shared" si="623"/>
        <v>7378</v>
      </c>
      <c r="B7380" s="38">
        <v>697.47400000000005</v>
      </c>
      <c r="H7380" s="37">
        <f t="shared" si="624"/>
        <v>7378</v>
      </c>
      <c r="I7380" s="42">
        <f t="shared" si="621"/>
        <v>697.55614266842792</v>
      </c>
      <c r="O7380" s="43"/>
      <c r="P7380" s="43"/>
      <c r="X7380" s="37">
        <f t="shared" si="622"/>
        <v>7383</v>
      </c>
      <c r="Y7380" s="38">
        <f t="shared" si="620"/>
        <v>697.63900000000001</v>
      </c>
    </row>
    <row r="7381" spans="1:25" x14ac:dyDescent="0.2">
      <c r="A7381" s="37">
        <f t="shared" si="623"/>
        <v>7379</v>
      </c>
      <c r="B7381" s="38">
        <v>697.50699999999995</v>
      </c>
      <c r="H7381" s="37">
        <f t="shared" si="624"/>
        <v>7379</v>
      </c>
      <c r="I7381" s="42">
        <f t="shared" si="621"/>
        <v>697.58916776750323</v>
      </c>
      <c r="O7381" s="43"/>
      <c r="P7381" s="43"/>
      <c r="X7381" s="37">
        <f t="shared" si="622"/>
        <v>7384</v>
      </c>
      <c r="Y7381" s="38">
        <f t="shared" si="620"/>
        <v>697.67200000000003</v>
      </c>
    </row>
    <row r="7382" spans="1:25" x14ac:dyDescent="0.2">
      <c r="A7382" s="37">
        <f t="shared" si="623"/>
        <v>7380</v>
      </c>
      <c r="B7382" s="38">
        <v>697.54</v>
      </c>
      <c r="H7382" s="37">
        <f t="shared" si="624"/>
        <v>7380</v>
      </c>
      <c r="I7382" s="42">
        <f t="shared" si="621"/>
        <v>697.62219286657853</v>
      </c>
      <c r="O7382" s="43"/>
      <c r="P7382" s="43"/>
      <c r="X7382" s="37">
        <f t="shared" si="622"/>
        <v>7385</v>
      </c>
      <c r="Y7382" s="38">
        <f t="shared" ref="Y7382:Y7445" si="625">SUM(Y$6997+((Y$7997-Y$6997)*((X7382-X$6997)/(X$7997-X$6997))))</f>
        <v>697.70500000000004</v>
      </c>
    </row>
    <row r="7383" spans="1:25" x14ac:dyDescent="0.2">
      <c r="A7383" s="37">
        <f t="shared" si="623"/>
        <v>7381</v>
      </c>
      <c r="B7383" s="38">
        <v>697.57299999999998</v>
      </c>
      <c r="H7383" s="37">
        <f t="shared" si="624"/>
        <v>7381</v>
      </c>
      <c r="I7383" s="42">
        <f t="shared" si="621"/>
        <v>697.65521796565383</v>
      </c>
      <c r="O7383" s="43"/>
      <c r="P7383" s="43"/>
      <c r="X7383" s="37">
        <f t="shared" si="622"/>
        <v>7386</v>
      </c>
      <c r="Y7383" s="38">
        <f t="shared" si="625"/>
        <v>697.73800000000006</v>
      </c>
    </row>
    <row r="7384" spans="1:25" x14ac:dyDescent="0.2">
      <c r="A7384" s="37">
        <f t="shared" si="623"/>
        <v>7382</v>
      </c>
      <c r="B7384" s="38">
        <v>697.60599999999999</v>
      </c>
      <c r="H7384" s="37">
        <f t="shared" si="624"/>
        <v>7382</v>
      </c>
      <c r="I7384" s="42">
        <f t="shared" si="621"/>
        <v>697.68824306472914</v>
      </c>
      <c r="O7384" s="43"/>
      <c r="P7384" s="43"/>
      <c r="X7384" s="37">
        <f t="shared" si="622"/>
        <v>7387</v>
      </c>
      <c r="Y7384" s="38">
        <f t="shared" si="625"/>
        <v>697.77099999999996</v>
      </c>
    </row>
    <row r="7385" spans="1:25" x14ac:dyDescent="0.2">
      <c r="A7385" s="37">
        <f t="shared" si="623"/>
        <v>7383</v>
      </c>
      <c r="B7385" s="38">
        <v>697.63900000000001</v>
      </c>
      <c r="H7385" s="37">
        <f t="shared" si="624"/>
        <v>7383</v>
      </c>
      <c r="I7385" s="42">
        <f t="shared" si="621"/>
        <v>697.72126816380444</v>
      </c>
      <c r="O7385" s="43"/>
      <c r="P7385" s="43"/>
      <c r="X7385" s="37">
        <f t="shared" si="622"/>
        <v>7388</v>
      </c>
      <c r="Y7385" s="38">
        <f t="shared" si="625"/>
        <v>697.80399999999997</v>
      </c>
    </row>
    <row r="7386" spans="1:25" x14ac:dyDescent="0.2">
      <c r="A7386" s="37">
        <f t="shared" si="623"/>
        <v>7384</v>
      </c>
      <c r="B7386" s="38">
        <v>697.67200000000003</v>
      </c>
      <c r="H7386" s="37">
        <f t="shared" si="624"/>
        <v>7384</v>
      </c>
      <c r="I7386" s="42">
        <f t="shared" si="621"/>
        <v>697.75429326287974</v>
      </c>
      <c r="O7386" s="43"/>
      <c r="P7386" s="43"/>
      <c r="X7386" s="37">
        <f t="shared" si="622"/>
        <v>7389</v>
      </c>
      <c r="Y7386" s="38">
        <f t="shared" si="625"/>
        <v>697.83699999999999</v>
      </c>
    </row>
    <row r="7387" spans="1:25" x14ac:dyDescent="0.2">
      <c r="A7387" s="37">
        <f t="shared" si="623"/>
        <v>7385</v>
      </c>
      <c r="B7387" s="38">
        <v>697.70500000000004</v>
      </c>
      <c r="H7387" s="37">
        <f t="shared" si="624"/>
        <v>7385</v>
      </c>
      <c r="I7387" s="42">
        <f t="shared" si="621"/>
        <v>697.78731836195504</v>
      </c>
      <c r="O7387" s="43"/>
      <c r="P7387" s="43"/>
      <c r="X7387" s="37">
        <f t="shared" si="622"/>
        <v>7390</v>
      </c>
      <c r="Y7387" s="38">
        <f t="shared" si="625"/>
        <v>697.87</v>
      </c>
    </row>
    <row r="7388" spans="1:25" x14ac:dyDescent="0.2">
      <c r="A7388" s="37">
        <f t="shared" si="623"/>
        <v>7386</v>
      </c>
      <c r="B7388" s="38">
        <v>697.73800000000006</v>
      </c>
      <c r="H7388" s="37">
        <f t="shared" si="624"/>
        <v>7386</v>
      </c>
      <c r="I7388" s="42">
        <f t="shared" ref="I7388:I7451" si="626">SUM($F$51+(($F$52-$F$51)*((H7388-$E$51)/($E$52-$E$51))))</f>
        <v>697.82034346103035</v>
      </c>
      <c r="O7388" s="43"/>
      <c r="P7388" s="43"/>
      <c r="X7388" s="37">
        <f t="shared" si="622"/>
        <v>7391</v>
      </c>
      <c r="Y7388" s="38">
        <f t="shared" si="625"/>
        <v>697.90300000000002</v>
      </c>
    </row>
    <row r="7389" spans="1:25" x14ac:dyDescent="0.2">
      <c r="A7389" s="37">
        <f t="shared" si="623"/>
        <v>7387</v>
      </c>
      <c r="B7389" s="38">
        <v>697.77099999999996</v>
      </c>
      <c r="H7389" s="37">
        <f t="shared" si="624"/>
        <v>7387</v>
      </c>
      <c r="I7389" s="42">
        <f t="shared" si="626"/>
        <v>697.85336856010565</v>
      </c>
      <c r="O7389" s="43"/>
      <c r="P7389" s="43"/>
      <c r="X7389" s="37">
        <f t="shared" si="622"/>
        <v>7392</v>
      </c>
      <c r="Y7389" s="38">
        <f t="shared" si="625"/>
        <v>697.93600000000004</v>
      </c>
    </row>
    <row r="7390" spans="1:25" x14ac:dyDescent="0.2">
      <c r="A7390" s="37">
        <f t="shared" si="623"/>
        <v>7388</v>
      </c>
      <c r="B7390" s="38">
        <v>697.80399999999997</v>
      </c>
      <c r="H7390" s="37">
        <f t="shared" si="624"/>
        <v>7388</v>
      </c>
      <c r="I7390" s="42">
        <f t="shared" si="626"/>
        <v>697.88639365918095</v>
      </c>
      <c r="O7390" s="43"/>
      <c r="P7390" s="43"/>
      <c r="X7390" s="37">
        <f t="shared" si="622"/>
        <v>7393</v>
      </c>
      <c r="Y7390" s="38">
        <f t="shared" si="625"/>
        <v>697.96900000000005</v>
      </c>
    </row>
    <row r="7391" spans="1:25" x14ac:dyDescent="0.2">
      <c r="A7391" s="37">
        <f t="shared" si="623"/>
        <v>7389</v>
      </c>
      <c r="B7391" s="38">
        <v>697.83699999999999</v>
      </c>
      <c r="H7391" s="37">
        <f t="shared" si="624"/>
        <v>7389</v>
      </c>
      <c r="I7391" s="42">
        <f t="shared" si="626"/>
        <v>697.91941875825626</v>
      </c>
      <c r="O7391" s="43"/>
      <c r="P7391" s="43"/>
      <c r="X7391" s="37">
        <f t="shared" si="622"/>
        <v>7394</v>
      </c>
      <c r="Y7391" s="38">
        <f t="shared" si="625"/>
        <v>698.00199999999995</v>
      </c>
    </row>
    <row r="7392" spans="1:25" x14ac:dyDescent="0.2">
      <c r="A7392" s="37">
        <f t="shared" si="623"/>
        <v>7390</v>
      </c>
      <c r="B7392" s="38">
        <v>697.87</v>
      </c>
      <c r="H7392" s="37">
        <f t="shared" si="624"/>
        <v>7390</v>
      </c>
      <c r="I7392" s="42">
        <f t="shared" si="626"/>
        <v>697.95244385733145</v>
      </c>
      <c r="O7392" s="43"/>
      <c r="P7392" s="43"/>
      <c r="X7392" s="37">
        <f t="shared" si="622"/>
        <v>7395</v>
      </c>
      <c r="Y7392" s="38">
        <f t="shared" si="625"/>
        <v>698.03499999999997</v>
      </c>
    </row>
    <row r="7393" spans="1:25" x14ac:dyDescent="0.2">
      <c r="A7393" s="37">
        <f t="shared" si="623"/>
        <v>7391</v>
      </c>
      <c r="B7393" s="38">
        <v>697.90300000000002</v>
      </c>
      <c r="H7393" s="37">
        <f t="shared" si="624"/>
        <v>7391</v>
      </c>
      <c r="I7393" s="42">
        <f t="shared" si="626"/>
        <v>697.98546895640675</v>
      </c>
      <c r="O7393" s="43"/>
      <c r="P7393" s="43"/>
      <c r="X7393" s="37">
        <f t="shared" si="622"/>
        <v>7396</v>
      </c>
      <c r="Y7393" s="38">
        <f t="shared" si="625"/>
        <v>698.06799999999998</v>
      </c>
    </row>
    <row r="7394" spans="1:25" x14ac:dyDescent="0.2">
      <c r="A7394" s="37">
        <f t="shared" si="623"/>
        <v>7392</v>
      </c>
      <c r="B7394" s="38">
        <v>697.93600000000004</v>
      </c>
      <c r="H7394" s="37">
        <f t="shared" si="624"/>
        <v>7392</v>
      </c>
      <c r="I7394" s="42">
        <f t="shared" si="626"/>
        <v>698.01849405548205</v>
      </c>
      <c r="O7394" s="43"/>
      <c r="P7394" s="43"/>
      <c r="X7394" s="37">
        <f t="shared" si="622"/>
        <v>7397</v>
      </c>
      <c r="Y7394" s="38">
        <f t="shared" si="625"/>
        <v>698.101</v>
      </c>
    </row>
    <row r="7395" spans="1:25" x14ac:dyDescent="0.2">
      <c r="A7395" s="37">
        <f t="shared" si="623"/>
        <v>7393</v>
      </c>
      <c r="B7395" s="38">
        <v>697.96900000000005</v>
      </c>
      <c r="H7395" s="37">
        <f t="shared" si="624"/>
        <v>7393</v>
      </c>
      <c r="I7395" s="42">
        <f t="shared" si="626"/>
        <v>698.05151915455735</v>
      </c>
      <c r="O7395" s="43"/>
      <c r="P7395" s="43"/>
      <c r="X7395" s="37">
        <f t="shared" si="622"/>
        <v>7398</v>
      </c>
      <c r="Y7395" s="38">
        <f t="shared" si="625"/>
        <v>698.13400000000001</v>
      </c>
    </row>
    <row r="7396" spans="1:25" x14ac:dyDescent="0.2">
      <c r="A7396" s="37">
        <f t="shared" si="623"/>
        <v>7394</v>
      </c>
      <c r="B7396" s="38">
        <v>698.00199999999995</v>
      </c>
      <c r="H7396" s="37">
        <f t="shared" si="624"/>
        <v>7394</v>
      </c>
      <c r="I7396" s="42">
        <f t="shared" si="626"/>
        <v>698.08454425363266</v>
      </c>
      <c r="O7396" s="43"/>
      <c r="P7396" s="43"/>
      <c r="X7396" s="37">
        <f t="shared" si="622"/>
        <v>7399</v>
      </c>
      <c r="Y7396" s="38">
        <f t="shared" si="625"/>
        <v>698.16700000000003</v>
      </c>
    </row>
    <row r="7397" spans="1:25" x14ac:dyDescent="0.2">
      <c r="A7397" s="37">
        <f t="shared" si="623"/>
        <v>7395</v>
      </c>
      <c r="B7397" s="38">
        <v>698.03499999999997</v>
      </c>
      <c r="H7397" s="37">
        <f t="shared" si="624"/>
        <v>7395</v>
      </c>
      <c r="I7397" s="42">
        <f t="shared" si="626"/>
        <v>698.11756935270796</v>
      </c>
      <c r="O7397" s="43"/>
      <c r="P7397" s="43"/>
      <c r="X7397" s="37">
        <f t="shared" si="622"/>
        <v>7400</v>
      </c>
      <c r="Y7397" s="38">
        <f t="shared" si="625"/>
        <v>698.2</v>
      </c>
    </row>
    <row r="7398" spans="1:25" x14ac:dyDescent="0.2">
      <c r="A7398" s="37">
        <f t="shared" si="623"/>
        <v>7396</v>
      </c>
      <c r="B7398" s="38">
        <v>698.06799999999998</v>
      </c>
      <c r="H7398" s="37">
        <f t="shared" si="624"/>
        <v>7396</v>
      </c>
      <c r="I7398" s="42">
        <f t="shared" si="626"/>
        <v>698.15059445178326</v>
      </c>
      <c r="O7398" s="43"/>
      <c r="P7398" s="43"/>
      <c r="X7398" s="37">
        <f t="shared" si="622"/>
        <v>7401</v>
      </c>
      <c r="Y7398" s="38">
        <f t="shared" si="625"/>
        <v>698.23299999999995</v>
      </c>
    </row>
    <row r="7399" spans="1:25" x14ac:dyDescent="0.2">
      <c r="A7399" s="37">
        <f t="shared" si="623"/>
        <v>7397</v>
      </c>
      <c r="B7399" s="38">
        <v>698.101</v>
      </c>
      <c r="H7399" s="37">
        <f t="shared" si="624"/>
        <v>7397</v>
      </c>
      <c r="I7399" s="42">
        <f t="shared" si="626"/>
        <v>698.18361955085857</v>
      </c>
      <c r="O7399" s="43"/>
      <c r="P7399" s="43"/>
      <c r="X7399" s="37">
        <f t="shared" si="622"/>
        <v>7402</v>
      </c>
      <c r="Y7399" s="38">
        <f t="shared" si="625"/>
        <v>698.26599999999996</v>
      </c>
    </row>
    <row r="7400" spans="1:25" x14ac:dyDescent="0.2">
      <c r="A7400" s="37">
        <f t="shared" si="623"/>
        <v>7398</v>
      </c>
      <c r="B7400" s="38">
        <v>698.13400000000001</v>
      </c>
      <c r="H7400" s="37">
        <f t="shared" si="624"/>
        <v>7398</v>
      </c>
      <c r="I7400" s="42">
        <f t="shared" si="626"/>
        <v>698.21664464993387</v>
      </c>
      <c r="O7400" s="43"/>
      <c r="P7400" s="43"/>
      <c r="X7400" s="37">
        <f t="shared" si="622"/>
        <v>7403</v>
      </c>
      <c r="Y7400" s="38">
        <f t="shared" si="625"/>
        <v>698.29899999999998</v>
      </c>
    </row>
    <row r="7401" spans="1:25" x14ac:dyDescent="0.2">
      <c r="A7401" s="37">
        <f t="shared" si="623"/>
        <v>7399</v>
      </c>
      <c r="B7401" s="38">
        <v>698.16700000000003</v>
      </c>
      <c r="H7401" s="37">
        <f t="shared" si="624"/>
        <v>7399</v>
      </c>
      <c r="I7401" s="42">
        <f t="shared" si="626"/>
        <v>698.24966974900917</v>
      </c>
      <c r="O7401" s="43"/>
      <c r="P7401" s="43"/>
      <c r="X7401" s="37">
        <f t="shared" si="622"/>
        <v>7404</v>
      </c>
      <c r="Y7401" s="38">
        <f t="shared" si="625"/>
        <v>698.33199999999999</v>
      </c>
    </row>
    <row r="7402" spans="1:25" x14ac:dyDescent="0.2">
      <c r="A7402" s="37">
        <f t="shared" si="623"/>
        <v>7400</v>
      </c>
      <c r="B7402" s="38">
        <v>698.2</v>
      </c>
      <c r="H7402" s="37">
        <f t="shared" si="624"/>
        <v>7400</v>
      </c>
      <c r="I7402" s="42">
        <f t="shared" si="626"/>
        <v>698.28269484808447</v>
      </c>
      <c r="O7402" s="43"/>
      <c r="P7402" s="43"/>
      <c r="X7402" s="37">
        <f t="shared" si="622"/>
        <v>7405</v>
      </c>
      <c r="Y7402" s="38">
        <f t="shared" si="625"/>
        <v>698.36500000000001</v>
      </c>
    </row>
    <row r="7403" spans="1:25" x14ac:dyDescent="0.2">
      <c r="A7403" s="37">
        <f t="shared" si="623"/>
        <v>7401</v>
      </c>
      <c r="B7403" s="38">
        <v>698.23299999999995</v>
      </c>
      <c r="H7403" s="37">
        <f t="shared" si="624"/>
        <v>7401</v>
      </c>
      <c r="I7403" s="42">
        <f t="shared" si="626"/>
        <v>698.31571994715978</v>
      </c>
      <c r="O7403" s="43"/>
      <c r="P7403" s="43"/>
      <c r="X7403" s="37">
        <f t="shared" si="622"/>
        <v>7406</v>
      </c>
      <c r="Y7403" s="38">
        <f t="shared" si="625"/>
        <v>698.39800000000002</v>
      </c>
    </row>
    <row r="7404" spans="1:25" x14ac:dyDescent="0.2">
      <c r="A7404" s="37">
        <f t="shared" si="623"/>
        <v>7402</v>
      </c>
      <c r="B7404" s="38">
        <v>698.26599999999996</v>
      </c>
      <c r="H7404" s="37">
        <f t="shared" si="624"/>
        <v>7402</v>
      </c>
      <c r="I7404" s="42">
        <f t="shared" si="626"/>
        <v>698.34874504623508</v>
      </c>
      <c r="O7404" s="43"/>
      <c r="P7404" s="43"/>
      <c r="X7404" s="37">
        <f t="shared" si="622"/>
        <v>7407</v>
      </c>
      <c r="Y7404" s="38">
        <f t="shared" si="625"/>
        <v>698.43100000000004</v>
      </c>
    </row>
    <row r="7405" spans="1:25" x14ac:dyDescent="0.2">
      <c r="A7405" s="37">
        <f t="shared" si="623"/>
        <v>7403</v>
      </c>
      <c r="B7405" s="38">
        <v>698.29899999999998</v>
      </c>
      <c r="H7405" s="37">
        <f t="shared" si="624"/>
        <v>7403</v>
      </c>
      <c r="I7405" s="42">
        <f t="shared" si="626"/>
        <v>698.38177014531038</v>
      </c>
      <c r="O7405" s="43"/>
      <c r="P7405" s="43"/>
      <c r="X7405" s="37">
        <f t="shared" si="622"/>
        <v>7408</v>
      </c>
      <c r="Y7405" s="38">
        <f t="shared" si="625"/>
        <v>698.46399999999994</v>
      </c>
    </row>
    <row r="7406" spans="1:25" x14ac:dyDescent="0.2">
      <c r="A7406" s="37">
        <f t="shared" si="623"/>
        <v>7404</v>
      </c>
      <c r="B7406" s="38">
        <v>698.33199999999999</v>
      </c>
      <c r="H7406" s="37">
        <f t="shared" si="624"/>
        <v>7404</v>
      </c>
      <c r="I7406" s="42">
        <f t="shared" si="626"/>
        <v>698.41479524438569</v>
      </c>
      <c r="O7406" s="43"/>
      <c r="P7406" s="43"/>
      <c r="X7406" s="37">
        <f t="shared" si="622"/>
        <v>7409</v>
      </c>
      <c r="Y7406" s="38">
        <f t="shared" si="625"/>
        <v>698.49699999999996</v>
      </c>
    </row>
    <row r="7407" spans="1:25" x14ac:dyDescent="0.2">
      <c r="A7407" s="37">
        <f t="shared" si="623"/>
        <v>7405</v>
      </c>
      <c r="B7407" s="38">
        <v>698.36500000000001</v>
      </c>
      <c r="H7407" s="37">
        <f t="shared" si="624"/>
        <v>7405</v>
      </c>
      <c r="I7407" s="42">
        <f t="shared" si="626"/>
        <v>698.44782034346099</v>
      </c>
      <c r="O7407" s="43"/>
      <c r="P7407" s="43"/>
      <c r="X7407" s="37">
        <f t="shared" si="622"/>
        <v>7410</v>
      </c>
      <c r="Y7407" s="38">
        <f t="shared" si="625"/>
        <v>698.53</v>
      </c>
    </row>
    <row r="7408" spans="1:25" x14ac:dyDescent="0.2">
      <c r="A7408" s="37">
        <f t="shared" si="623"/>
        <v>7406</v>
      </c>
      <c r="B7408" s="38">
        <v>698.39800000000002</v>
      </c>
      <c r="H7408" s="37">
        <f t="shared" si="624"/>
        <v>7406</v>
      </c>
      <c r="I7408" s="42">
        <f t="shared" si="626"/>
        <v>698.48084544253629</v>
      </c>
      <c r="O7408" s="43"/>
      <c r="P7408" s="43"/>
      <c r="X7408" s="37">
        <f t="shared" si="622"/>
        <v>7411</v>
      </c>
      <c r="Y7408" s="38">
        <f t="shared" si="625"/>
        <v>698.56299999999999</v>
      </c>
    </row>
    <row r="7409" spans="1:25" x14ac:dyDescent="0.2">
      <c r="A7409" s="37">
        <f t="shared" si="623"/>
        <v>7407</v>
      </c>
      <c r="B7409" s="38">
        <v>698.43100000000004</v>
      </c>
      <c r="H7409" s="37">
        <f t="shared" si="624"/>
        <v>7407</v>
      </c>
      <c r="I7409" s="42">
        <f t="shared" si="626"/>
        <v>698.5138705416116</v>
      </c>
      <c r="O7409" s="43"/>
      <c r="P7409" s="43"/>
      <c r="X7409" s="37">
        <f t="shared" si="622"/>
        <v>7412</v>
      </c>
      <c r="Y7409" s="38">
        <f t="shared" si="625"/>
        <v>698.596</v>
      </c>
    </row>
    <row r="7410" spans="1:25" x14ac:dyDescent="0.2">
      <c r="A7410" s="37">
        <f t="shared" si="623"/>
        <v>7408</v>
      </c>
      <c r="B7410" s="38">
        <v>698.46399999999994</v>
      </c>
      <c r="H7410" s="37">
        <f t="shared" si="624"/>
        <v>7408</v>
      </c>
      <c r="I7410" s="42">
        <f t="shared" si="626"/>
        <v>698.5468956406869</v>
      </c>
      <c r="O7410" s="43"/>
      <c r="P7410" s="43"/>
      <c r="X7410" s="37">
        <f t="shared" si="622"/>
        <v>7413</v>
      </c>
      <c r="Y7410" s="38">
        <f t="shared" si="625"/>
        <v>698.62900000000002</v>
      </c>
    </row>
    <row r="7411" spans="1:25" x14ac:dyDescent="0.2">
      <c r="A7411" s="37">
        <f t="shared" si="623"/>
        <v>7409</v>
      </c>
      <c r="B7411" s="38">
        <v>698.49699999999996</v>
      </c>
      <c r="H7411" s="37">
        <f t="shared" si="624"/>
        <v>7409</v>
      </c>
      <c r="I7411" s="42">
        <f t="shared" si="626"/>
        <v>698.5799207397622</v>
      </c>
      <c r="O7411" s="43"/>
      <c r="P7411" s="43"/>
      <c r="X7411" s="37">
        <f t="shared" si="622"/>
        <v>7414</v>
      </c>
      <c r="Y7411" s="38">
        <f t="shared" si="625"/>
        <v>698.66200000000003</v>
      </c>
    </row>
    <row r="7412" spans="1:25" x14ac:dyDescent="0.2">
      <c r="A7412" s="37">
        <f t="shared" si="623"/>
        <v>7410</v>
      </c>
      <c r="B7412" s="38">
        <v>698.53</v>
      </c>
      <c r="H7412" s="37">
        <f t="shared" si="624"/>
        <v>7410</v>
      </c>
      <c r="I7412" s="42">
        <f t="shared" si="626"/>
        <v>698.6129458388375</v>
      </c>
      <c r="O7412" s="43"/>
      <c r="P7412" s="43"/>
      <c r="X7412" s="37">
        <f t="shared" si="622"/>
        <v>7415</v>
      </c>
      <c r="Y7412" s="38">
        <f t="shared" si="625"/>
        <v>698.69500000000005</v>
      </c>
    </row>
    <row r="7413" spans="1:25" x14ac:dyDescent="0.2">
      <c r="A7413" s="37">
        <f t="shared" si="623"/>
        <v>7411</v>
      </c>
      <c r="B7413" s="38">
        <v>698.56299999999999</v>
      </c>
      <c r="H7413" s="37">
        <f t="shared" si="624"/>
        <v>7411</v>
      </c>
      <c r="I7413" s="42">
        <f t="shared" si="626"/>
        <v>698.64597093791269</v>
      </c>
      <c r="O7413" s="43"/>
      <c r="P7413" s="43"/>
      <c r="X7413" s="37">
        <f t="shared" si="622"/>
        <v>7416</v>
      </c>
      <c r="Y7413" s="38">
        <f t="shared" si="625"/>
        <v>698.72799999999995</v>
      </c>
    </row>
    <row r="7414" spans="1:25" x14ac:dyDescent="0.2">
      <c r="A7414" s="37">
        <f t="shared" si="623"/>
        <v>7412</v>
      </c>
      <c r="B7414" s="38">
        <v>698.596</v>
      </c>
      <c r="H7414" s="37">
        <f t="shared" si="624"/>
        <v>7412</v>
      </c>
      <c r="I7414" s="42">
        <f t="shared" si="626"/>
        <v>698.678996036988</v>
      </c>
      <c r="O7414" s="43"/>
      <c r="P7414" s="43"/>
      <c r="X7414" s="37">
        <f t="shared" si="622"/>
        <v>7417</v>
      </c>
      <c r="Y7414" s="38">
        <f t="shared" si="625"/>
        <v>698.76099999999997</v>
      </c>
    </row>
    <row r="7415" spans="1:25" x14ac:dyDescent="0.2">
      <c r="A7415" s="37">
        <f t="shared" si="623"/>
        <v>7413</v>
      </c>
      <c r="B7415" s="38">
        <v>698.62900000000002</v>
      </c>
      <c r="H7415" s="37">
        <f t="shared" si="624"/>
        <v>7413</v>
      </c>
      <c r="I7415" s="42">
        <f t="shared" si="626"/>
        <v>698.7120211360633</v>
      </c>
      <c r="O7415" s="43"/>
      <c r="P7415" s="43"/>
      <c r="X7415" s="37">
        <f t="shared" si="622"/>
        <v>7418</v>
      </c>
      <c r="Y7415" s="38">
        <f t="shared" si="625"/>
        <v>698.79399999999998</v>
      </c>
    </row>
    <row r="7416" spans="1:25" x14ac:dyDescent="0.2">
      <c r="A7416" s="37">
        <f t="shared" si="623"/>
        <v>7414</v>
      </c>
      <c r="B7416" s="38">
        <v>698.66200000000003</v>
      </c>
      <c r="H7416" s="37">
        <f t="shared" si="624"/>
        <v>7414</v>
      </c>
      <c r="I7416" s="42">
        <f t="shared" si="626"/>
        <v>698.7450462351386</v>
      </c>
      <c r="O7416" s="43"/>
      <c r="P7416" s="43"/>
      <c r="X7416" s="37">
        <f t="shared" si="622"/>
        <v>7419</v>
      </c>
      <c r="Y7416" s="38">
        <f t="shared" si="625"/>
        <v>698.827</v>
      </c>
    </row>
    <row r="7417" spans="1:25" x14ac:dyDescent="0.2">
      <c r="A7417" s="37">
        <f t="shared" si="623"/>
        <v>7415</v>
      </c>
      <c r="B7417" s="38">
        <v>698.69500000000005</v>
      </c>
      <c r="H7417" s="37">
        <f t="shared" si="624"/>
        <v>7415</v>
      </c>
      <c r="I7417" s="42">
        <f t="shared" si="626"/>
        <v>698.77807133421391</v>
      </c>
      <c r="O7417" s="43"/>
      <c r="P7417" s="43"/>
      <c r="X7417" s="37">
        <f t="shared" si="622"/>
        <v>7420</v>
      </c>
      <c r="Y7417" s="38">
        <f t="shared" si="625"/>
        <v>698.86</v>
      </c>
    </row>
    <row r="7418" spans="1:25" x14ac:dyDescent="0.2">
      <c r="A7418" s="37">
        <f t="shared" si="623"/>
        <v>7416</v>
      </c>
      <c r="B7418" s="38">
        <v>698.72799999999995</v>
      </c>
      <c r="H7418" s="37">
        <f t="shared" si="624"/>
        <v>7416</v>
      </c>
      <c r="I7418" s="42">
        <f t="shared" si="626"/>
        <v>698.81109643328921</v>
      </c>
      <c r="O7418" s="43"/>
      <c r="P7418" s="43"/>
      <c r="X7418" s="37">
        <f t="shared" si="622"/>
        <v>7421</v>
      </c>
      <c r="Y7418" s="38">
        <f t="shared" si="625"/>
        <v>698.89300000000003</v>
      </c>
    </row>
    <row r="7419" spans="1:25" x14ac:dyDescent="0.2">
      <c r="A7419" s="37">
        <f t="shared" si="623"/>
        <v>7417</v>
      </c>
      <c r="B7419" s="38">
        <v>698.76099999999997</v>
      </c>
      <c r="H7419" s="37">
        <f t="shared" si="624"/>
        <v>7417</v>
      </c>
      <c r="I7419" s="42">
        <f t="shared" si="626"/>
        <v>698.84412153236451</v>
      </c>
      <c r="O7419" s="43"/>
      <c r="P7419" s="43"/>
      <c r="X7419" s="37">
        <f t="shared" si="622"/>
        <v>7422</v>
      </c>
      <c r="Y7419" s="38">
        <f t="shared" si="625"/>
        <v>698.92600000000004</v>
      </c>
    </row>
    <row r="7420" spans="1:25" x14ac:dyDescent="0.2">
      <c r="A7420" s="37">
        <f t="shared" si="623"/>
        <v>7418</v>
      </c>
      <c r="B7420" s="38">
        <v>698.79399999999998</v>
      </c>
      <c r="H7420" s="37">
        <f t="shared" si="624"/>
        <v>7418</v>
      </c>
      <c r="I7420" s="42">
        <f t="shared" si="626"/>
        <v>698.87714663143981</v>
      </c>
      <c r="O7420" s="43"/>
      <c r="P7420" s="43"/>
      <c r="X7420" s="37">
        <f t="shared" si="622"/>
        <v>7423</v>
      </c>
      <c r="Y7420" s="38">
        <f t="shared" si="625"/>
        <v>698.95899999999995</v>
      </c>
    </row>
    <row r="7421" spans="1:25" x14ac:dyDescent="0.2">
      <c r="A7421" s="37">
        <f t="shared" si="623"/>
        <v>7419</v>
      </c>
      <c r="B7421" s="38">
        <v>698.827</v>
      </c>
      <c r="H7421" s="37">
        <f t="shared" si="624"/>
        <v>7419</v>
      </c>
      <c r="I7421" s="42">
        <f t="shared" si="626"/>
        <v>698.91017173051512</v>
      </c>
      <c r="O7421" s="43"/>
      <c r="P7421" s="43"/>
      <c r="X7421" s="37">
        <f t="shared" si="622"/>
        <v>7424</v>
      </c>
      <c r="Y7421" s="38">
        <f t="shared" si="625"/>
        <v>698.99199999999996</v>
      </c>
    </row>
    <row r="7422" spans="1:25" x14ac:dyDescent="0.2">
      <c r="A7422" s="37">
        <f t="shared" si="623"/>
        <v>7420</v>
      </c>
      <c r="B7422" s="38">
        <v>698.86</v>
      </c>
      <c r="H7422" s="37">
        <f t="shared" si="624"/>
        <v>7420</v>
      </c>
      <c r="I7422" s="42">
        <f t="shared" si="626"/>
        <v>698.94319682959042</v>
      </c>
      <c r="O7422" s="43"/>
      <c r="P7422" s="43"/>
      <c r="X7422" s="37">
        <f t="shared" si="622"/>
        <v>7425</v>
      </c>
      <c r="Y7422" s="38">
        <f t="shared" si="625"/>
        <v>699.02499999999998</v>
      </c>
    </row>
    <row r="7423" spans="1:25" x14ac:dyDescent="0.2">
      <c r="A7423" s="37">
        <f t="shared" si="623"/>
        <v>7421</v>
      </c>
      <c r="B7423" s="38">
        <v>698.89300000000003</v>
      </c>
      <c r="H7423" s="37">
        <f t="shared" si="624"/>
        <v>7421</v>
      </c>
      <c r="I7423" s="42">
        <f t="shared" si="626"/>
        <v>698.97622192866572</v>
      </c>
      <c r="O7423" s="43"/>
      <c r="P7423" s="43"/>
      <c r="X7423" s="37">
        <f t="shared" si="622"/>
        <v>7426</v>
      </c>
      <c r="Y7423" s="38">
        <f t="shared" si="625"/>
        <v>699.05799999999999</v>
      </c>
    </row>
    <row r="7424" spans="1:25" x14ac:dyDescent="0.2">
      <c r="A7424" s="37">
        <f t="shared" si="623"/>
        <v>7422</v>
      </c>
      <c r="B7424" s="38">
        <v>698.92600000000004</v>
      </c>
      <c r="H7424" s="37">
        <f t="shared" si="624"/>
        <v>7422</v>
      </c>
      <c r="I7424" s="42">
        <f t="shared" si="626"/>
        <v>699.00924702774103</v>
      </c>
      <c r="O7424" s="43"/>
      <c r="P7424" s="43"/>
      <c r="X7424" s="37">
        <f t="shared" si="622"/>
        <v>7427</v>
      </c>
      <c r="Y7424" s="38">
        <f t="shared" si="625"/>
        <v>699.09100000000001</v>
      </c>
    </row>
    <row r="7425" spans="1:25" x14ac:dyDescent="0.2">
      <c r="A7425" s="37">
        <f t="shared" si="623"/>
        <v>7423</v>
      </c>
      <c r="B7425" s="38">
        <v>698.95899999999995</v>
      </c>
      <c r="H7425" s="37">
        <f t="shared" si="624"/>
        <v>7423</v>
      </c>
      <c r="I7425" s="42">
        <f t="shared" si="626"/>
        <v>699.04227212681633</v>
      </c>
      <c r="O7425" s="43"/>
      <c r="P7425" s="43"/>
      <c r="X7425" s="37">
        <f t="shared" si="622"/>
        <v>7428</v>
      </c>
      <c r="Y7425" s="38">
        <f t="shared" si="625"/>
        <v>699.12400000000002</v>
      </c>
    </row>
    <row r="7426" spans="1:25" x14ac:dyDescent="0.2">
      <c r="A7426" s="37">
        <f t="shared" si="623"/>
        <v>7424</v>
      </c>
      <c r="B7426" s="38">
        <v>698.99199999999996</v>
      </c>
      <c r="H7426" s="37">
        <f t="shared" si="624"/>
        <v>7424</v>
      </c>
      <c r="I7426" s="42">
        <f t="shared" si="626"/>
        <v>699.07529722589163</v>
      </c>
      <c r="O7426" s="43"/>
      <c r="P7426" s="43"/>
      <c r="X7426" s="37">
        <f t="shared" si="622"/>
        <v>7429</v>
      </c>
      <c r="Y7426" s="38">
        <f t="shared" si="625"/>
        <v>699.15700000000004</v>
      </c>
    </row>
    <row r="7427" spans="1:25" x14ac:dyDescent="0.2">
      <c r="A7427" s="37">
        <f t="shared" si="623"/>
        <v>7425</v>
      </c>
      <c r="B7427" s="38">
        <v>699.02499999999998</v>
      </c>
      <c r="H7427" s="37">
        <f t="shared" si="624"/>
        <v>7425</v>
      </c>
      <c r="I7427" s="42">
        <f t="shared" si="626"/>
        <v>699.10832232496693</v>
      </c>
      <c r="O7427" s="43"/>
      <c r="P7427" s="43"/>
      <c r="X7427" s="37">
        <f t="shared" si="622"/>
        <v>7430</v>
      </c>
      <c r="Y7427" s="38">
        <f t="shared" si="625"/>
        <v>699.19</v>
      </c>
    </row>
    <row r="7428" spans="1:25" x14ac:dyDescent="0.2">
      <c r="A7428" s="37">
        <f t="shared" si="623"/>
        <v>7426</v>
      </c>
      <c r="B7428" s="38">
        <v>699.05799999999999</v>
      </c>
      <c r="H7428" s="37">
        <f t="shared" si="624"/>
        <v>7426</v>
      </c>
      <c r="I7428" s="42">
        <f t="shared" si="626"/>
        <v>699.14134742404224</v>
      </c>
      <c r="O7428" s="43"/>
      <c r="P7428" s="43"/>
      <c r="X7428" s="37">
        <f t="shared" ref="X7428:X7491" si="627">X7427+1</f>
        <v>7431</v>
      </c>
      <c r="Y7428" s="38">
        <f t="shared" si="625"/>
        <v>699.22299999999996</v>
      </c>
    </row>
    <row r="7429" spans="1:25" x14ac:dyDescent="0.2">
      <c r="A7429" s="37">
        <f t="shared" si="623"/>
        <v>7427</v>
      </c>
      <c r="B7429" s="38">
        <v>699.09100000000001</v>
      </c>
      <c r="H7429" s="37">
        <f t="shared" si="624"/>
        <v>7427</v>
      </c>
      <c r="I7429" s="42">
        <f t="shared" si="626"/>
        <v>699.17437252311754</v>
      </c>
      <c r="O7429" s="43"/>
      <c r="P7429" s="43"/>
      <c r="X7429" s="37">
        <f t="shared" si="627"/>
        <v>7432</v>
      </c>
      <c r="Y7429" s="38">
        <f t="shared" si="625"/>
        <v>699.25599999999997</v>
      </c>
    </row>
    <row r="7430" spans="1:25" x14ac:dyDescent="0.2">
      <c r="A7430" s="37">
        <f t="shared" si="623"/>
        <v>7428</v>
      </c>
      <c r="B7430" s="38">
        <v>699.12400000000002</v>
      </c>
      <c r="H7430" s="37">
        <f t="shared" si="624"/>
        <v>7428</v>
      </c>
      <c r="I7430" s="42">
        <f t="shared" si="626"/>
        <v>699.20739762219284</v>
      </c>
      <c r="O7430" s="43"/>
      <c r="P7430" s="43"/>
      <c r="X7430" s="37">
        <f t="shared" si="627"/>
        <v>7433</v>
      </c>
      <c r="Y7430" s="38">
        <f t="shared" si="625"/>
        <v>699.28899999999999</v>
      </c>
    </row>
    <row r="7431" spans="1:25" x14ac:dyDescent="0.2">
      <c r="A7431" s="37">
        <f t="shared" si="623"/>
        <v>7429</v>
      </c>
      <c r="B7431" s="38">
        <v>699.15700000000004</v>
      </c>
      <c r="H7431" s="37">
        <f t="shared" si="624"/>
        <v>7429</v>
      </c>
      <c r="I7431" s="42">
        <f t="shared" si="626"/>
        <v>699.24042272126815</v>
      </c>
      <c r="O7431" s="43"/>
      <c r="P7431" s="43"/>
      <c r="X7431" s="37">
        <f t="shared" si="627"/>
        <v>7434</v>
      </c>
      <c r="Y7431" s="38">
        <f t="shared" si="625"/>
        <v>699.322</v>
      </c>
    </row>
    <row r="7432" spans="1:25" x14ac:dyDescent="0.2">
      <c r="A7432" s="37">
        <f t="shared" si="623"/>
        <v>7430</v>
      </c>
      <c r="B7432" s="38">
        <v>699.19</v>
      </c>
      <c r="H7432" s="37">
        <f t="shared" si="624"/>
        <v>7430</v>
      </c>
      <c r="I7432" s="42">
        <f t="shared" si="626"/>
        <v>699.27344782034334</v>
      </c>
      <c r="O7432" s="43"/>
      <c r="P7432" s="43"/>
      <c r="X7432" s="37">
        <f t="shared" si="627"/>
        <v>7435</v>
      </c>
      <c r="Y7432" s="38">
        <f t="shared" si="625"/>
        <v>699.35500000000002</v>
      </c>
    </row>
    <row r="7433" spans="1:25" x14ac:dyDescent="0.2">
      <c r="A7433" s="37">
        <f t="shared" ref="A7433:A7496" si="628">A7432+1</f>
        <v>7431</v>
      </c>
      <c r="B7433" s="38">
        <v>699.22299999999996</v>
      </c>
      <c r="H7433" s="37">
        <f t="shared" ref="H7433:H7496" si="629">H7432+1</f>
        <v>7431</v>
      </c>
      <c r="I7433" s="42">
        <f t="shared" si="626"/>
        <v>699.30647291941864</v>
      </c>
      <c r="O7433" s="43"/>
      <c r="P7433" s="43"/>
      <c r="X7433" s="37">
        <f t="shared" si="627"/>
        <v>7436</v>
      </c>
      <c r="Y7433" s="38">
        <f t="shared" si="625"/>
        <v>699.38800000000003</v>
      </c>
    </row>
    <row r="7434" spans="1:25" x14ac:dyDescent="0.2">
      <c r="A7434" s="37">
        <f t="shared" si="628"/>
        <v>7432</v>
      </c>
      <c r="B7434" s="38">
        <v>699.25599999999997</v>
      </c>
      <c r="H7434" s="37">
        <f t="shared" si="629"/>
        <v>7432</v>
      </c>
      <c r="I7434" s="42">
        <f t="shared" si="626"/>
        <v>699.33949801849394</v>
      </c>
      <c r="O7434" s="43"/>
      <c r="P7434" s="43"/>
      <c r="X7434" s="37">
        <f t="shared" si="627"/>
        <v>7437</v>
      </c>
      <c r="Y7434" s="38">
        <f t="shared" si="625"/>
        <v>699.42100000000005</v>
      </c>
    </row>
    <row r="7435" spans="1:25" x14ac:dyDescent="0.2">
      <c r="A7435" s="37">
        <f t="shared" si="628"/>
        <v>7433</v>
      </c>
      <c r="B7435" s="38">
        <v>699.28899999999999</v>
      </c>
      <c r="H7435" s="37">
        <f t="shared" si="629"/>
        <v>7433</v>
      </c>
      <c r="I7435" s="42">
        <f t="shared" si="626"/>
        <v>699.37252311756924</v>
      </c>
      <c r="O7435" s="43"/>
      <c r="P7435" s="43"/>
      <c r="X7435" s="37">
        <f t="shared" si="627"/>
        <v>7438</v>
      </c>
      <c r="Y7435" s="38">
        <f t="shared" si="625"/>
        <v>699.45399999999995</v>
      </c>
    </row>
    <row r="7436" spans="1:25" x14ac:dyDescent="0.2">
      <c r="A7436" s="37">
        <f t="shared" si="628"/>
        <v>7434</v>
      </c>
      <c r="B7436" s="38">
        <v>699.322</v>
      </c>
      <c r="H7436" s="37">
        <f t="shared" si="629"/>
        <v>7434</v>
      </c>
      <c r="I7436" s="42">
        <f t="shared" si="626"/>
        <v>699.40554821664455</v>
      </c>
      <c r="O7436" s="43"/>
      <c r="P7436" s="43"/>
      <c r="X7436" s="37">
        <f t="shared" si="627"/>
        <v>7439</v>
      </c>
      <c r="Y7436" s="38">
        <f t="shared" si="625"/>
        <v>699.48699999999997</v>
      </c>
    </row>
    <row r="7437" spans="1:25" x14ac:dyDescent="0.2">
      <c r="A7437" s="37">
        <f t="shared" si="628"/>
        <v>7435</v>
      </c>
      <c r="B7437" s="38">
        <v>699.35500000000002</v>
      </c>
      <c r="H7437" s="37">
        <f t="shared" si="629"/>
        <v>7435</v>
      </c>
      <c r="I7437" s="42">
        <f t="shared" si="626"/>
        <v>699.43857331571985</v>
      </c>
      <c r="O7437" s="43"/>
      <c r="P7437" s="43"/>
      <c r="X7437" s="37">
        <f t="shared" si="627"/>
        <v>7440</v>
      </c>
      <c r="Y7437" s="38">
        <f t="shared" si="625"/>
        <v>699.52</v>
      </c>
    </row>
    <row r="7438" spans="1:25" x14ac:dyDescent="0.2">
      <c r="A7438" s="37">
        <f t="shared" si="628"/>
        <v>7436</v>
      </c>
      <c r="B7438" s="38">
        <v>699.38800000000003</v>
      </c>
      <c r="H7438" s="37">
        <f t="shared" si="629"/>
        <v>7436</v>
      </c>
      <c r="I7438" s="42">
        <f t="shared" si="626"/>
        <v>699.47159841479515</v>
      </c>
      <c r="O7438" s="43"/>
      <c r="P7438" s="43"/>
      <c r="X7438" s="37">
        <f t="shared" si="627"/>
        <v>7441</v>
      </c>
      <c r="Y7438" s="38">
        <f t="shared" si="625"/>
        <v>699.553</v>
      </c>
    </row>
    <row r="7439" spans="1:25" x14ac:dyDescent="0.2">
      <c r="A7439" s="37">
        <f t="shared" si="628"/>
        <v>7437</v>
      </c>
      <c r="B7439" s="38">
        <v>699.42100000000005</v>
      </c>
      <c r="H7439" s="37">
        <f t="shared" si="629"/>
        <v>7437</v>
      </c>
      <c r="I7439" s="42">
        <f t="shared" si="626"/>
        <v>699.50462351387046</v>
      </c>
      <c r="O7439" s="43"/>
      <c r="P7439" s="43"/>
      <c r="X7439" s="37">
        <f t="shared" si="627"/>
        <v>7442</v>
      </c>
      <c r="Y7439" s="38">
        <f t="shared" si="625"/>
        <v>699.58600000000001</v>
      </c>
    </row>
    <row r="7440" spans="1:25" x14ac:dyDescent="0.2">
      <c r="A7440" s="37">
        <f t="shared" si="628"/>
        <v>7438</v>
      </c>
      <c r="B7440" s="38">
        <v>699.45399999999995</v>
      </c>
      <c r="H7440" s="37">
        <f t="shared" si="629"/>
        <v>7438</v>
      </c>
      <c r="I7440" s="42">
        <f t="shared" si="626"/>
        <v>699.53764861294576</v>
      </c>
      <c r="O7440" s="43"/>
      <c r="P7440" s="43"/>
      <c r="X7440" s="37">
        <f t="shared" si="627"/>
        <v>7443</v>
      </c>
      <c r="Y7440" s="38">
        <f t="shared" si="625"/>
        <v>699.61900000000003</v>
      </c>
    </row>
    <row r="7441" spans="1:25" x14ac:dyDescent="0.2">
      <c r="A7441" s="37">
        <f t="shared" si="628"/>
        <v>7439</v>
      </c>
      <c r="B7441" s="38">
        <v>699.48699999999997</v>
      </c>
      <c r="H7441" s="37">
        <f t="shared" si="629"/>
        <v>7439</v>
      </c>
      <c r="I7441" s="42">
        <f t="shared" si="626"/>
        <v>699.57067371202106</v>
      </c>
      <c r="O7441" s="43"/>
      <c r="P7441" s="43"/>
      <c r="X7441" s="37">
        <f t="shared" si="627"/>
        <v>7444</v>
      </c>
      <c r="Y7441" s="38">
        <f t="shared" si="625"/>
        <v>699.65200000000004</v>
      </c>
    </row>
    <row r="7442" spans="1:25" x14ac:dyDescent="0.2">
      <c r="A7442" s="37">
        <f t="shared" si="628"/>
        <v>7440</v>
      </c>
      <c r="B7442" s="38">
        <v>699.52</v>
      </c>
      <c r="H7442" s="37">
        <f t="shared" si="629"/>
        <v>7440</v>
      </c>
      <c r="I7442" s="42">
        <f t="shared" si="626"/>
        <v>699.60369881109636</v>
      </c>
      <c r="O7442" s="43"/>
      <c r="P7442" s="43"/>
      <c r="X7442" s="37">
        <f t="shared" si="627"/>
        <v>7445</v>
      </c>
      <c r="Y7442" s="38">
        <f t="shared" si="625"/>
        <v>699.68499999999995</v>
      </c>
    </row>
    <row r="7443" spans="1:25" x14ac:dyDescent="0.2">
      <c r="A7443" s="37">
        <f t="shared" si="628"/>
        <v>7441</v>
      </c>
      <c r="B7443" s="38">
        <v>699.553</v>
      </c>
      <c r="H7443" s="37">
        <f t="shared" si="629"/>
        <v>7441</v>
      </c>
      <c r="I7443" s="42">
        <f t="shared" si="626"/>
        <v>699.63672391017167</v>
      </c>
      <c r="O7443" s="43"/>
      <c r="P7443" s="43"/>
      <c r="X7443" s="37">
        <f t="shared" si="627"/>
        <v>7446</v>
      </c>
      <c r="Y7443" s="38">
        <f t="shared" si="625"/>
        <v>699.71799999999996</v>
      </c>
    </row>
    <row r="7444" spans="1:25" x14ac:dyDescent="0.2">
      <c r="A7444" s="37">
        <f t="shared" si="628"/>
        <v>7442</v>
      </c>
      <c r="B7444" s="38">
        <v>699.58600000000001</v>
      </c>
      <c r="H7444" s="37">
        <f t="shared" si="629"/>
        <v>7442</v>
      </c>
      <c r="I7444" s="42">
        <f t="shared" si="626"/>
        <v>699.66974900924697</v>
      </c>
      <c r="O7444" s="43"/>
      <c r="P7444" s="43"/>
      <c r="X7444" s="37">
        <f t="shared" si="627"/>
        <v>7447</v>
      </c>
      <c r="Y7444" s="38">
        <f t="shared" si="625"/>
        <v>699.75099999999998</v>
      </c>
    </row>
    <row r="7445" spans="1:25" x14ac:dyDescent="0.2">
      <c r="A7445" s="37">
        <f t="shared" si="628"/>
        <v>7443</v>
      </c>
      <c r="B7445" s="38">
        <v>699.61900000000003</v>
      </c>
      <c r="H7445" s="37">
        <f t="shared" si="629"/>
        <v>7443</v>
      </c>
      <c r="I7445" s="42">
        <f t="shared" si="626"/>
        <v>699.70277410832227</v>
      </c>
      <c r="O7445" s="43"/>
      <c r="P7445" s="43"/>
      <c r="X7445" s="37">
        <f t="shared" si="627"/>
        <v>7448</v>
      </c>
      <c r="Y7445" s="38">
        <f t="shared" si="625"/>
        <v>699.78399999999999</v>
      </c>
    </row>
    <row r="7446" spans="1:25" x14ac:dyDescent="0.2">
      <c r="A7446" s="37">
        <f t="shared" si="628"/>
        <v>7444</v>
      </c>
      <c r="B7446" s="38">
        <v>699.65200000000004</v>
      </c>
      <c r="H7446" s="37">
        <f t="shared" si="629"/>
        <v>7444</v>
      </c>
      <c r="I7446" s="42">
        <f t="shared" si="626"/>
        <v>699.73579920739758</v>
      </c>
      <c r="O7446" s="43"/>
      <c r="P7446" s="43"/>
      <c r="X7446" s="37">
        <f t="shared" si="627"/>
        <v>7449</v>
      </c>
      <c r="Y7446" s="38">
        <f t="shared" ref="Y7446:Y7509" si="630">SUM(Y$6997+((Y$7997-Y$6997)*((X7446-X$6997)/(X$7997-X$6997))))</f>
        <v>699.81700000000001</v>
      </c>
    </row>
    <row r="7447" spans="1:25" x14ac:dyDescent="0.2">
      <c r="A7447" s="37">
        <f t="shared" si="628"/>
        <v>7445</v>
      </c>
      <c r="B7447" s="38">
        <v>699.68499999999995</v>
      </c>
      <c r="H7447" s="37">
        <f t="shared" si="629"/>
        <v>7445</v>
      </c>
      <c r="I7447" s="42">
        <f t="shared" si="626"/>
        <v>699.76882430647288</v>
      </c>
      <c r="O7447" s="43"/>
      <c r="P7447" s="43"/>
      <c r="X7447" s="37">
        <f t="shared" si="627"/>
        <v>7450</v>
      </c>
      <c r="Y7447" s="38">
        <f t="shared" si="630"/>
        <v>699.85</v>
      </c>
    </row>
    <row r="7448" spans="1:25" x14ac:dyDescent="0.2">
      <c r="A7448" s="37">
        <f t="shared" si="628"/>
        <v>7446</v>
      </c>
      <c r="B7448" s="38">
        <v>699.71799999999996</v>
      </c>
      <c r="H7448" s="37">
        <f t="shared" si="629"/>
        <v>7446</v>
      </c>
      <c r="I7448" s="42">
        <f t="shared" si="626"/>
        <v>699.80184940554818</v>
      </c>
      <c r="O7448" s="43"/>
      <c r="P7448" s="43"/>
      <c r="X7448" s="37">
        <f t="shared" si="627"/>
        <v>7451</v>
      </c>
      <c r="Y7448" s="38">
        <f t="shared" si="630"/>
        <v>699.88300000000004</v>
      </c>
    </row>
    <row r="7449" spans="1:25" x14ac:dyDescent="0.2">
      <c r="A7449" s="37">
        <f t="shared" si="628"/>
        <v>7447</v>
      </c>
      <c r="B7449" s="38">
        <v>699.75099999999998</v>
      </c>
      <c r="H7449" s="37">
        <f t="shared" si="629"/>
        <v>7447</v>
      </c>
      <c r="I7449" s="42">
        <f t="shared" si="626"/>
        <v>699.83487450462349</v>
      </c>
      <c r="O7449" s="43"/>
      <c r="P7449" s="43"/>
      <c r="X7449" s="37">
        <f t="shared" si="627"/>
        <v>7452</v>
      </c>
      <c r="Y7449" s="38">
        <f t="shared" si="630"/>
        <v>699.91600000000005</v>
      </c>
    </row>
    <row r="7450" spans="1:25" x14ac:dyDescent="0.2">
      <c r="A7450" s="37">
        <f t="shared" si="628"/>
        <v>7448</v>
      </c>
      <c r="B7450" s="38">
        <v>699.78399999999999</v>
      </c>
      <c r="H7450" s="37">
        <f t="shared" si="629"/>
        <v>7448</v>
      </c>
      <c r="I7450" s="42">
        <f t="shared" si="626"/>
        <v>699.86789960369879</v>
      </c>
      <c r="O7450" s="43"/>
      <c r="P7450" s="43"/>
      <c r="X7450" s="37">
        <f t="shared" si="627"/>
        <v>7453</v>
      </c>
      <c r="Y7450" s="38">
        <f t="shared" si="630"/>
        <v>699.94899999999996</v>
      </c>
    </row>
    <row r="7451" spans="1:25" x14ac:dyDescent="0.2">
      <c r="A7451" s="37">
        <f t="shared" si="628"/>
        <v>7449</v>
      </c>
      <c r="B7451" s="38">
        <v>699.81700000000001</v>
      </c>
      <c r="H7451" s="37">
        <f t="shared" si="629"/>
        <v>7449</v>
      </c>
      <c r="I7451" s="42">
        <f t="shared" si="626"/>
        <v>699.90092470277409</v>
      </c>
      <c r="O7451" s="43"/>
      <c r="P7451" s="43"/>
      <c r="X7451" s="37">
        <f t="shared" si="627"/>
        <v>7454</v>
      </c>
      <c r="Y7451" s="38">
        <f t="shared" si="630"/>
        <v>699.98199999999997</v>
      </c>
    </row>
    <row r="7452" spans="1:25" x14ac:dyDescent="0.2">
      <c r="A7452" s="37">
        <f t="shared" si="628"/>
        <v>7450</v>
      </c>
      <c r="B7452" s="38">
        <v>699.85</v>
      </c>
      <c r="H7452" s="37">
        <f t="shared" si="629"/>
        <v>7450</v>
      </c>
      <c r="I7452" s="42">
        <f t="shared" ref="I7452:I7515" si="631">SUM($F$51+(($F$52-$F$51)*((H7452-$E$51)/($E$52-$E$51))))</f>
        <v>699.93394980184939</v>
      </c>
      <c r="O7452" s="43"/>
      <c r="P7452" s="43"/>
      <c r="X7452" s="37">
        <f t="shared" si="627"/>
        <v>7455</v>
      </c>
      <c r="Y7452" s="38">
        <f t="shared" si="630"/>
        <v>700.01499999999999</v>
      </c>
    </row>
    <row r="7453" spans="1:25" x14ac:dyDescent="0.2">
      <c r="A7453" s="37">
        <f t="shared" si="628"/>
        <v>7451</v>
      </c>
      <c r="B7453" s="38">
        <v>699.88300000000004</v>
      </c>
      <c r="H7453" s="37">
        <f t="shared" si="629"/>
        <v>7451</v>
      </c>
      <c r="I7453" s="42">
        <f t="shared" si="631"/>
        <v>699.96697490092458</v>
      </c>
      <c r="O7453" s="43"/>
      <c r="P7453" s="43"/>
      <c r="X7453" s="37">
        <f t="shared" si="627"/>
        <v>7456</v>
      </c>
      <c r="Y7453" s="38">
        <f t="shared" si="630"/>
        <v>700.048</v>
      </c>
    </row>
    <row r="7454" spans="1:25" x14ac:dyDescent="0.2">
      <c r="A7454" s="37">
        <f t="shared" si="628"/>
        <v>7452</v>
      </c>
      <c r="B7454" s="38">
        <v>699.91600000000005</v>
      </c>
      <c r="H7454" s="37">
        <f t="shared" si="629"/>
        <v>7452</v>
      </c>
      <c r="I7454" s="42">
        <f t="shared" si="631"/>
        <v>699.99999999999989</v>
      </c>
      <c r="O7454" s="43"/>
      <c r="P7454" s="43"/>
      <c r="X7454" s="37">
        <f t="shared" si="627"/>
        <v>7457</v>
      </c>
      <c r="Y7454" s="38">
        <f t="shared" si="630"/>
        <v>700.08100000000002</v>
      </c>
    </row>
    <row r="7455" spans="1:25" x14ac:dyDescent="0.2">
      <c r="A7455" s="37">
        <f t="shared" si="628"/>
        <v>7453</v>
      </c>
      <c r="B7455" s="38">
        <v>699.94899999999996</v>
      </c>
      <c r="H7455" s="37">
        <f t="shared" si="629"/>
        <v>7453</v>
      </c>
      <c r="I7455" s="42">
        <f t="shared" si="631"/>
        <v>700.03302509907519</v>
      </c>
      <c r="O7455" s="43"/>
      <c r="P7455" s="43"/>
      <c r="X7455" s="37">
        <f t="shared" si="627"/>
        <v>7458</v>
      </c>
      <c r="Y7455" s="38">
        <f t="shared" si="630"/>
        <v>700.11400000000003</v>
      </c>
    </row>
    <row r="7456" spans="1:25" x14ac:dyDescent="0.2">
      <c r="A7456" s="37">
        <f t="shared" si="628"/>
        <v>7454</v>
      </c>
      <c r="B7456" s="38">
        <v>699.98199999999997</v>
      </c>
      <c r="H7456" s="37">
        <f t="shared" si="629"/>
        <v>7454</v>
      </c>
      <c r="I7456" s="42">
        <f t="shared" si="631"/>
        <v>700.06605019815049</v>
      </c>
      <c r="O7456" s="43"/>
      <c r="P7456" s="43"/>
      <c r="X7456" s="37">
        <f t="shared" si="627"/>
        <v>7459</v>
      </c>
      <c r="Y7456" s="38">
        <f t="shared" si="630"/>
        <v>700.14700000000005</v>
      </c>
    </row>
    <row r="7457" spans="1:25" x14ac:dyDescent="0.2">
      <c r="A7457" s="37">
        <f t="shared" si="628"/>
        <v>7455</v>
      </c>
      <c r="B7457" s="38">
        <v>700.01499999999999</v>
      </c>
      <c r="H7457" s="37">
        <f t="shared" si="629"/>
        <v>7455</v>
      </c>
      <c r="I7457" s="42">
        <f t="shared" si="631"/>
        <v>700.0990752972258</v>
      </c>
      <c r="O7457" s="43"/>
      <c r="P7457" s="43"/>
      <c r="X7457" s="37">
        <f t="shared" si="627"/>
        <v>7460</v>
      </c>
      <c r="Y7457" s="38">
        <f t="shared" si="630"/>
        <v>700.18</v>
      </c>
    </row>
    <row r="7458" spans="1:25" x14ac:dyDescent="0.2">
      <c r="A7458" s="37">
        <f t="shared" si="628"/>
        <v>7456</v>
      </c>
      <c r="B7458" s="38">
        <v>700.048</v>
      </c>
      <c r="H7458" s="37">
        <f t="shared" si="629"/>
        <v>7456</v>
      </c>
      <c r="I7458" s="42">
        <f t="shared" si="631"/>
        <v>700.1321003963011</v>
      </c>
      <c r="O7458" s="43"/>
      <c r="P7458" s="43"/>
      <c r="X7458" s="37">
        <f t="shared" si="627"/>
        <v>7461</v>
      </c>
      <c r="Y7458" s="38">
        <f t="shared" si="630"/>
        <v>700.21299999999997</v>
      </c>
    </row>
    <row r="7459" spans="1:25" x14ac:dyDescent="0.2">
      <c r="A7459" s="37">
        <f t="shared" si="628"/>
        <v>7457</v>
      </c>
      <c r="B7459" s="38">
        <v>700.08100000000002</v>
      </c>
      <c r="H7459" s="37">
        <f t="shared" si="629"/>
        <v>7457</v>
      </c>
      <c r="I7459" s="42">
        <f t="shared" si="631"/>
        <v>700.1651254953764</v>
      </c>
      <c r="O7459" s="43"/>
      <c r="P7459" s="43"/>
      <c r="X7459" s="37">
        <f t="shared" si="627"/>
        <v>7462</v>
      </c>
      <c r="Y7459" s="38">
        <f t="shared" si="630"/>
        <v>700.24599999999998</v>
      </c>
    </row>
    <row r="7460" spans="1:25" x14ac:dyDescent="0.2">
      <c r="A7460" s="37">
        <f t="shared" si="628"/>
        <v>7458</v>
      </c>
      <c r="B7460" s="38">
        <v>700.11400000000003</v>
      </c>
      <c r="H7460" s="37">
        <f t="shared" si="629"/>
        <v>7458</v>
      </c>
      <c r="I7460" s="42">
        <f t="shared" si="631"/>
        <v>700.1981505944517</v>
      </c>
      <c r="O7460" s="43"/>
      <c r="P7460" s="43"/>
      <c r="X7460" s="37">
        <f t="shared" si="627"/>
        <v>7463</v>
      </c>
      <c r="Y7460" s="38">
        <f t="shared" si="630"/>
        <v>700.279</v>
      </c>
    </row>
    <row r="7461" spans="1:25" x14ac:dyDescent="0.2">
      <c r="A7461" s="37">
        <f t="shared" si="628"/>
        <v>7459</v>
      </c>
      <c r="B7461" s="38">
        <v>700.14700000000005</v>
      </c>
      <c r="H7461" s="37">
        <f t="shared" si="629"/>
        <v>7459</v>
      </c>
      <c r="I7461" s="42">
        <f t="shared" si="631"/>
        <v>700.23117569352701</v>
      </c>
      <c r="O7461" s="43"/>
      <c r="P7461" s="43"/>
      <c r="X7461" s="37">
        <f t="shared" si="627"/>
        <v>7464</v>
      </c>
      <c r="Y7461" s="38">
        <f t="shared" si="630"/>
        <v>700.31200000000001</v>
      </c>
    </row>
    <row r="7462" spans="1:25" x14ac:dyDescent="0.2">
      <c r="A7462" s="37">
        <f t="shared" si="628"/>
        <v>7460</v>
      </c>
      <c r="B7462" s="38">
        <v>700.18</v>
      </c>
      <c r="H7462" s="37">
        <f t="shared" si="629"/>
        <v>7460</v>
      </c>
      <c r="I7462" s="42">
        <f t="shared" si="631"/>
        <v>700.26420079260231</v>
      </c>
      <c r="O7462" s="43"/>
      <c r="P7462" s="43"/>
      <c r="X7462" s="37">
        <f t="shared" si="627"/>
        <v>7465</v>
      </c>
      <c r="Y7462" s="38">
        <f t="shared" si="630"/>
        <v>700.34500000000003</v>
      </c>
    </row>
    <row r="7463" spans="1:25" x14ac:dyDescent="0.2">
      <c r="A7463" s="37">
        <f t="shared" si="628"/>
        <v>7461</v>
      </c>
      <c r="B7463" s="38">
        <v>700.21299999999997</v>
      </c>
      <c r="H7463" s="37">
        <f t="shared" si="629"/>
        <v>7461</v>
      </c>
      <c r="I7463" s="42">
        <f t="shared" si="631"/>
        <v>700.29722589167761</v>
      </c>
      <c r="O7463" s="43"/>
      <c r="P7463" s="43"/>
      <c r="X7463" s="37">
        <f t="shared" si="627"/>
        <v>7466</v>
      </c>
      <c r="Y7463" s="38">
        <f t="shared" si="630"/>
        <v>700.37800000000004</v>
      </c>
    </row>
    <row r="7464" spans="1:25" x14ac:dyDescent="0.2">
      <c r="A7464" s="37">
        <f t="shared" si="628"/>
        <v>7462</v>
      </c>
      <c r="B7464" s="38">
        <v>700.24599999999998</v>
      </c>
      <c r="H7464" s="37">
        <f t="shared" si="629"/>
        <v>7462</v>
      </c>
      <c r="I7464" s="42">
        <f t="shared" si="631"/>
        <v>700.33025099075292</v>
      </c>
      <c r="O7464" s="43"/>
      <c r="P7464" s="43"/>
      <c r="X7464" s="37">
        <f t="shared" si="627"/>
        <v>7467</v>
      </c>
      <c r="Y7464" s="38">
        <f t="shared" si="630"/>
        <v>700.41100000000006</v>
      </c>
    </row>
    <row r="7465" spans="1:25" x14ac:dyDescent="0.2">
      <c r="A7465" s="37">
        <f t="shared" si="628"/>
        <v>7463</v>
      </c>
      <c r="B7465" s="38">
        <v>700.279</v>
      </c>
      <c r="H7465" s="37">
        <f t="shared" si="629"/>
        <v>7463</v>
      </c>
      <c r="I7465" s="42">
        <f t="shared" si="631"/>
        <v>700.36327608982822</v>
      </c>
      <c r="O7465" s="43"/>
      <c r="P7465" s="43"/>
      <c r="X7465" s="37">
        <f t="shared" si="627"/>
        <v>7468</v>
      </c>
      <c r="Y7465" s="38">
        <f t="shared" si="630"/>
        <v>700.44399999999996</v>
      </c>
    </row>
    <row r="7466" spans="1:25" x14ac:dyDescent="0.2">
      <c r="A7466" s="37">
        <f t="shared" si="628"/>
        <v>7464</v>
      </c>
      <c r="B7466" s="38">
        <v>700.31200000000001</v>
      </c>
      <c r="H7466" s="37">
        <f t="shared" si="629"/>
        <v>7464</v>
      </c>
      <c r="I7466" s="42">
        <f t="shared" si="631"/>
        <v>700.39630118890352</v>
      </c>
      <c r="O7466" s="43"/>
      <c r="P7466" s="43"/>
      <c r="X7466" s="37">
        <f t="shared" si="627"/>
        <v>7469</v>
      </c>
      <c r="Y7466" s="38">
        <f t="shared" si="630"/>
        <v>700.47699999999998</v>
      </c>
    </row>
    <row r="7467" spans="1:25" x14ac:dyDescent="0.2">
      <c r="A7467" s="37">
        <f t="shared" si="628"/>
        <v>7465</v>
      </c>
      <c r="B7467" s="38">
        <v>700.34500000000003</v>
      </c>
      <c r="H7467" s="37">
        <f t="shared" si="629"/>
        <v>7465</v>
      </c>
      <c r="I7467" s="42">
        <f t="shared" si="631"/>
        <v>700.42932628797882</v>
      </c>
      <c r="O7467" s="43"/>
      <c r="P7467" s="43"/>
      <c r="X7467" s="37">
        <f t="shared" si="627"/>
        <v>7470</v>
      </c>
      <c r="Y7467" s="38">
        <f t="shared" si="630"/>
        <v>700.51</v>
      </c>
    </row>
    <row r="7468" spans="1:25" x14ac:dyDescent="0.2">
      <c r="A7468" s="37">
        <f t="shared" si="628"/>
        <v>7466</v>
      </c>
      <c r="B7468" s="38">
        <v>700.37800000000004</v>
      </c>
      <c r="H7468" s="37">
        <f t="shared" si="629"/>
        <v>7466</v>
      </c>
      <c r="I7468" s="42">
        <f t="shared" si="631"/>
        <v>700.46235138705413</v>
      </c>
      <c r="O7468" s="43"/>
      <c r="P7468" s="43"/>
      <c r="X7468" s="37">
        <f t="shared" si="627"/>
        <v>7471</v>
      </c>
      <c r="Y7468" s="38">
        <f t="shared" si="630"/>
        <v>700.54300000000001</v>
      </c>
    </row>
    <row r="7469" spans="1:25" x14ac:dyDescent="0.2">
      <c r="A7469" s="37">
        <f t="shared" si="628"/>
        <v>7467</v>
      </c>
      <c r="B7469" s="38">
        <v>700.41100000000006</v>
      </c>
      <c r="H7469" s="37">
        <f t="shared" si="629"/>
        <v>7467</v>
      </c>
      <c r="I7469" s="42">
        <f t="shared" si="631"/>
        <v>700.49537648612943</v>
      </c>
      <c r="O7469" s="43"/>
      <c r="P7469" s="43"/>
      <c r="X7469" s="37">
        <f t="shared" si="627"/>
        <v>7472</v>
      </c>
      <c r="Y7469" s="38">
        <f t="shared" si="630"/>
        <v>700.57600000000002</v>
      </c>
    </row>
    <row r="7470" spans="1:25" x14ac:dyDescent="0.2">
      <c r="A7470" s="37">
        <f t="shared" si="628"/>
        <v>7468</v>
      </c>
      <c r="B7470" s="38">
        <v>700.44399999999996</v>
      </c>
      <c r="H7470" s="37">
        <f t="shared" si="629"/>
        <v>7468</v>
      </c>
      <c r="I7470" s="42">
        <f t="shared" si="631"/>
        <v>700.52840158520473</v>
      </c>
      <c r="O7470" s="43"/>
      <c r="P7470" s="43"/>
      <c r="X7470" s="37">
        <f t="shared" si="627"/>
        <v>7473</v>
      </c>
      <c r="Y7470" s="38">
        <f t="shared" si="630"/>
        <v>700.60900000000004</v>
      </c>
    </row>
    <row r="7471" spans="1:25" x14ac:dyDescent="0.2">
      <c r="A7471" s="37">
        <f t="shared" si="628"/>
        <v>7469</v>
      </c>
      <c r="B7471" s="38">
        <v>700.47699999999998</v>
      </c>
      <c r="H7471" s="37">
        <f t="shared" si="629"/>
        <v>7469</v>
      </c>
      <c r="I7471" s="42">
        <f t="shared" si="631"/>
        <v>700.56142668428004</v>
      </c>
      <c r="O7471" s="43"/>
      <c r="P7471" s="43"/>
      <c r="X7471" s="37">
        <f t="shared" si="627"/>
        <v>7474</v>
      </c>
      <c r="Y7471" s="38">
        <f t="shared" si="630"/>
        <v>700.64200000000005</v>
      </c>
    </row>
    <row r="7472" spans="1:25" x14ac:dyDescent="0.2">
      <c r="A7472" s="37">
        <f t="shared" si="628"/>
        <v>7470</v>
      </c>
      <c r="B7472" s="38">
        <v>700.51</v>
      </c>
      <c r="H7472" s="37">
        <f t="shared" si="629"/>
        <v>7470</v>
      </c>
      <c r="I7472" s="42">
        <f t="shared" si="631"/>
        <v>700.59445178335523</v>
      </c>
      <c r="O7472" s="43"/>
      <c r="P7472" s="43"/>
      <c r="X7472" s="37">
        <f t="shared" si="627"/>
        <v>7475</v>
      </c>
      <c r="Y7472" s="38">
        <f t="shared" si="630"/>
        <v>700.67499999999995</v>
      </c>
    </row>
    <row r="7473" spans="1:25" x14ac:dyDescent="0.2">
      <c r="A7473" s="37">
        <f t="shared" si="628"/>
        <v>7471</v>
      </c>
      <c r="B7473" s="38">
        <v>700.54300000000001</v>
      </c>
      <c r="H7473" s="37">
        <f t="shared" si="629"/>
        <v>7471</v>
      </c>
      <c r="I7473" s="42">
        <f t="shared" si="631"/>
        <v>700.62747688243053</v>
      </c>
      <c r="O7473" s="43"/>
      <c r="P7473" s="43"/>
      <c r="X7473" s="37">
        <f t="shared" si="627"/>
        <v>7476</v>
      </c>
      <c r="Y7473" s="38">
        <f t="shared" si="630"/>
        <v>700.70799999999997</v>
      </c>
    </row>
    <row r="7474" spans="1:25" x14ac:dyDescent="0.2">
      <c r="A7474" s="37">
        <f t="shared" si="628"/>
        <v>7472</v>
      </c>
      <c r="B7474" s="38">
        <v>700.57600000000002</v>
      </c>
      <c r="H7474" s="37">
        <f t="shared" si="629"/>
        <v>7472</v>
      </c>
      <c r="I7474" s="42">
        <f t="shared" si="631"/>
        <v>700.66050198150583</v>
      </c>
      <c r="O7474" s="43"/>
      <c r="P7474" s="43"/>
      <c r="X7474" s="37">
        <f t="shared" si="627"/>
        <v>7477</v>
      </c>
      <c r="Y7474" s="38">
        <f t="shared" si="630"/>
        <v>700.74099999999999</v>
      </c>
    </row>
    <row r="7475" spans="1:25" x14ac:dyDescent="0.2">
      <c r="A7475" s="37">
        <f t="shared" si="628"/>
        <v>7473</v>
      </c>
      <c r="B7475" s="38">
        <v>700.60900000000004</v>
      </c>
      <c r="H7475" s="37">
        <f t="shared" si="629"/>
        <v>7473</v>
      </c>
      <c r="I7475" s="42">
        <f t="shared" si="631"/>
        <v>700.69352708058113</v>
      </c>
      <c r="O7475" s="43"/>
      <c r="P7475" s="43"/>
      <c r="X7475" s="37">
        <f t="shared" si="627"/>
        <v>7478</v>
      </c>
      <c r="Y7475" s="38">
        <f t="shared" si="630"/>
        <v>700.774</v>
      </c>
    </row>
    <row r="7476" spans="1:25" x14ac:dyDescent="0.2">
      <c r="A7476" s="37">
        <f t="shared" si="628"/>
        <v>7474</v>
      </c>
      <c r="B7476" s="38">
        <v>700.64200000000005</v>
      </c>
      <c r="H7476" s="37">
        <f t="shared" si="629"/>
        <v>7474</v>
      </c>
      <c r="I7476" s="42">
        <f t="shared" si="631"/>
        <v>700.72655217965644</v>
      </c>
      <c r="O7476" s="43"/>
      <c r="P7476" s="43"/>
      <c r="X7476" s="37">
        <f t="shared" si="627"/>
        <v>7479</v>
      </c>
      <c r="Y7476" s="38">
        <f t="shared" si="630"/>
        <v>700.80700000000002</v>
      </c>
    </row>
    <row r="7477" spans="1:25" x14ac:dyDescent="0.2">
      <c r="A7477" s="37">
        <f t="shared" si="628"/>
        <v>7475</v>
      </c>
      <c r="B7477" s="38">
        <v>700.67499999999995</v>
      </c>
      <c r="H7477" s="37">
        <f t="shared" si="629"/>
        <v>7475</v>
      </c>
      <c r="I7477" s="42">
        <f t="shared" si="631"/>
        <v>700.75957727873174</v>
      </c>
      <c r="O7477" s="43"/>
      <c r="P7477" s="43"/>
      <c r="X7477" s="37">
        <f t="shared" si="627"/>
        <v>7480</v>
      </c>
      <c r="Y7477" s="38">
        <f t="shared" si="630"/>
        <v>700.84</v>
      </c>
    </row>
    <row r="7478" spans="1:25" x14ac:dyDescent="0.2">
      <c r="A7478" s="37">
        <f t="shared" si="628"/>
        <v>7476</v>
      </c>
      <c r="B7478" s="38">
        <v>700.70799999999997</v>
      </c>
      <c r="H7478" s="37">
        <f t="shared" si="629"/>
        <v>7476</v>
      </c>
      <c r="I7478" s="42">
        <f t="shared" si="631"/>
        <v>700.79260237780704</v>
      </c>
      <c r="O7478" s="43"/>
      <c r="P7478" s="43"/>
      <c r="X7478" s="37">
        <f t="shared" si="627"/>
        <v>7481</v>
      </c>
      <c r="Y7478" s="38">
        <f t="shared" si="630"/>
        <v>700.87300000000005</v>
      </c>
    </row>
    <row r="7479" spans="1:25" x14ac:dyDescent="0.2">
      <c r="A7479" s="37">
        <f t="shared" si="628"/>
        <v>7477</v>
      </c>
      <c r="B7479" s="38">
        <v>700.74099999999999</v>
      </c>
      <c r="H7479" s="37">
        <f t="shared" si="629"/>
        <v>7477</v>
      </c>
      <c r="I7479" s="42">
        <f t="shared" si="631"/>
        <v>700.82562747688235</v>
      </c>
      <c r="O7479" s="43"/>
      <c r="P7479" s="43"/>
      <c r="X7479" s="37">
        <f t="shared" si="627"/>
        <v>7482</v>
      </c>
      <c r="Y7479" s="38">
        <f t="shared" si="630"/>
        <v>700.90599999999995</v>
      </c>
    </row>
    <row r="7480" spans="1:25" x14ac:dyDescent="0.2">
      <c r="A7480" s="37">
        <f t="shared" si="628"/>
        <v>7478</v>
      </c>
      <c r="B7480" s="38">
        <v>700.774</v>
      </c>
      <c r="H7480" s="37">
        <f t="shared" si="629"/>
        <v>7478</v>
      </c>
      <c r="I7480" s="42">
        <f t="shared" si="631"/>
        <v>700.85865257595765</v>
      </c>
      <c r="O7480" s="43"/>
      <c r="P7480" s="43"/>
      <c r="X7480" s="37">
        <f t="shared" si="627"/>
        <v>7483</v>
      </c>
      <c r="Y7480" s="38">
        <f t="shared" si="630"/>
        <v>700.93899999999996</v>
      </c>
    </row>
    <row r="7481" spans="1:25" x14ac:dyDescent="0.2">
      <c r="A7481" s="37">
        <f t="shared" si="628"/>
        <v>7479</v>
      </c>
      <c r="B7481" s="38">
        <v>700.80700000000002</v>
      </c>
      <c r="H7481" s="37">
        <f t="shared" si="629"/>
        <v>7479</v>
      </c>
      <c r="I7481" s="42">
        <f t="shared" si="631"/>
        <v>700.89167767503295</v>
      </c>
      <c r="O7481" s="43"/>
      <c r="P7481" s="43"/>
      <c r="X7481" s="37">
        <f t="shared" si="627"/>
        <v>7484</v>
      </c>
      <c r="Y7481" s="38">
        <f t="shared" si="630"/>
        <v>700.97199999999998</v>
      </c>
    </row>
    <row r="7482" spans="1:25" x14ac:dyDescent="0.2">
      <c r="A7482" s="37">
        <f t="shared" si="628"/>
        <v>7480</v>
      </c>
      <c r="B7482" s="38">
        <v>700.84</v>
      </c>
      <c r="H7482" s="37">
        <f t="shared" si="629"/>
        <v>7480</v>
      </c>
      <c r="I7482" s="42">
        <f t="shared" si="631"/>
        <v>700.92470277410825</v>
      </c>
      <c r="O7482" s="43"/>
      <c r="P7482" s="43"/>
      <c r="X7482" s="37">
        <f t="shared" si="627"/>
        <v>7485</v>
      </c>
      <c r="Y7482" s="38">
        <f t="shared" si="630"/>
        <v>701.005</v>
      </c>
    </row>
    <row r="7483" spans="1:25" x14ac:dyDescent="0.2">
      <c r="A7483" s="37">
        <f t="shared" si="628"/>
        <v>7481</v>
      </c>
      <c r="B7483" s="38">
        <v>700.87300000000005</v>
      </c>
      <c r="H7483" s="37">
        <f t="shared" si="629"/>
        <v>7481</v>
      </c>
      <c r="I7483" s="42">
        <f t="shared" si="631"/>
        <v>700.95772787318356</v>
      </c>
      <c r="O7483" s="43"/>
      <c r="P7483" s="43"/>
      <c r="X7483" s="37">
        <f t="shared" si="627"/>
        <v>7486</v>
      </c>
      <c r="Y7483" s="38">
        <f t="shared" si="630"/>
        <v>701.03800000000001</v>
      </c>
    </row>
    <row r="7484" spans="1:25" x14ac:dyDescent="0.2">
      <c r="A7484" s="37">
        <f t="shared" si="628"/>
        <v>7482</v>
      </c>
      <c r="B7484" s="38">
        <v>700.90599999999995</v>
      </c>
      <c r="H7484" s="37">
        <f t="shared" si="629"/>
        <v>7482</v>
      </c>
      <c r="I7484" s="42">
        <f t="shared" si="631"/>
        <v>700.99075297225886</v>
      </c>
      <c r="O7484" s="43"/>
      <c r="P7484" s="43"/>
      <c r="X7484" s="37">
        <f t="shared" si="627"/>
        <v>7487</v>
      </c>
      <c r="Y7484" s="38">
        <f t="shared" si="630"/>
        <v>701.07100000000003</v>
      </c>
    </row>
    <row r="7485" spans="1:25" x14ac:dyDescent="0.2">
      <c r="A7485" s="37">
        <f t="shared" si="628"/>
        <v>7483</v>
      </c>
      <c r="B7485" s="38">
        <v>700.93899999999996</v>
      </c>
      <c r="H7485" s="37">
        <f t="shared" si="629"/>
        <v>7483</v>
      </c>
      <c r="I7485" s="42">
        <f t="shared" si="631"/>
        <v>701.02377807133416</v>
      </c>
      <c r="O7485" s="43"/>
      <c r="P7485" s="43"/>
      <c r="X7485" s="37">
        <f t="shared" si="627"/>
        <v>7488</v>
      </c>
      <c r="Y7485" s="38">
        <f t="shared" si="630"/>
        <v>701.10400000000004</v>
      </c>
    </row>
    <row r="7486" spans="1:25" x14ac:dyDescent="0.2">
      <c r="A7486" s="37">
        <f t="shared" si="628"/>
        <v>7484</v>
      </c>
      <c r="B7486" s="38">
        <v>700.97199999999998</v>
      </c>
      <c r="H7486" s="37">
        <f t="shared" si="629"/>
        <v>7484</v>
      </c>
      <c r="I7486" s="42">
        <f t="shared" si="631"/>
        <v>701.05680317040947</v>
      </c>
      <c r="O7486" s="43"/>
      <c r="P7486" s="43"/>
      <c r="X7486" s="37">
        <f t="shared" si="627"/>
        <v>7489</v>
      </c>
      <c r="Y7486" s="38">
        <f t="shared" si="630"/>
        <v>701.13699999999994</v>
      </c>
    </row>
    <row r="7487" spans="1:25" x14ac:dyDescent="0.2">
      <c r="A7487" s="37">
        <f t="shared" si="628"/>
        <v>7485</v>
      </c>
      <c r="B7487" s="38">
        <v>701.005</v>
      </c>
      <c r="H7487" s="37">
        <f t="shared" si="629"/>
        <v>7485</v>
      </c>
      <c r="I7487" s="42">
        <f t="shared" si="631"/>
        <v>701.08982826948477</v>
      </c>
      <c r="O7487" s="43"/>
      <c r="P7487" s="43"/>
      <c r="X7487" s="37">
        <f t="shared" si="627"/>
        <v>7490</v>
      </c>
      <c r="Y7487" s="38">
        <f t="shared" si="630"/>
        <v>701.17</v>
      </c>
    </row>
    <row r="7488" spans="1:25" x14ac:dyDescent="0.2">
      <c r="A7488" s="37">
        <f t="shared" si="628"/>
        <v>7486</v>
      </c>
      <c r="B7488" s="38">
        <v>701.03800000000001</v>
      </c>
      <c r="H7488" s="37">
        <f t="shared" si="629"/>
        <v>7486</v>
      </c>
      <c r="I7488" s="42">
        <f t="shared" si="631"/>
        <v>701.12285336856007</v>
      </c>
      <c r="O7488" s="43"/>
      <c r="P7488" s="43"/>
      <c r="X7488" s="37">
        <f t="shared" si="627"/>
        <v>7491</v>
      </c>
      <c r="Y7488" s="38">
        <f t="shared" si="630"/>
        <v>701.20299999999997</v>
      </c>
    </row>
    <row r="7489" spans="1:25" x14ac:dyDescent="0.2">
      <c r="A7489" s="37">
        <f t="shared" si="628"/>
        <v>7487</v>
      </c>
      <c r="B7489" s="38">
        <v>701.07100000000003</v>
      </c>
      <c r="H7489" s="37">
        <f t="shared" si="629"/>
        <v>7487</v>
      </c>
      <c r="I7489" s="42">
        <f t="shared" si="631"/>
        <v>701.15587846763538</v>
      </c>
      <c r="O7489" s="43"/>
      <c r="P7489" s="43"/>
      <c r="X7489" s="37">
        <f t="shared" si="627"/>
        <v>7492</v>
      </c>
      <c r="Y7489" s="38">
        <f t="shared" si="630"/>
        <v>701.23599999999999</v>
      </c>
    </row>
    <row r="7490" spans="1:25" x14ac:dyDescent="0.2">
      <c r="A7490" s="37">
        <f t="shared" si="628"/>
        <v>7488</v>
      </c>
      <c r="B7490" s="38">
        <v>701.10400000000004</v>
      </c>
      <c r="H7490" s="37">
        <f t="shared" si="629"/>
        <v>7488</v>
      </c>
      <c r="I7490" s="42">
        <f t="shared" si="631"/>
        <v>701.18890356671068</v>
      </c>
      <c r="O7490" s="43"/>
      <c r="P7490" s="43"/>
      <c r="X7490" s="37">
        <f t="shared" si="627"/>
        <v>7493</v>
      </c>
      <c r="Y7490" s="38">
        <f t="shared" si="630"/>
        <v>701.26900000000001</v>
      </c>
    </row>
    <row r="7491" spans="1:25" x14ac:dyDescent="0.2">
      <c r="A7491" s="37">
        <f t="shared" si="628"/>
        <v>7489</v>
      </c>
      <c r="B7491" s="38">
        <v>701.13699999999994</v>
      </c>
      <c r="H7491" s="37">
        <f t="shared" si="629"/>
        <v>7489</v>
      </c>
      <c r="I7491" s="42">
        <f t="shared" si="631"/>
        <v>701.22192866578598</v>
      </c>
      <c r="O7491" s="43"/>
      <c r="P7491" s="43"/>
      <c r="X7491" s="37">
        <f t="shared" si="627"/>
        <v>7494</v>
      </c>
      <c r="Y7491" s="38">
        <f t="shared" si="630"/>
        <v>701.30200000000002</v>
      </c>
    </row>
    <row r="7492" spans="1:25" x14ac:dyDescent="0.2">
      <c r="A7492" s="37">
        <f t="shared" si="628"/>
        <v>7490</v>
      </c>
      <c r="B7492" s="38">
        <v>701.17</v>
      </c>
      <c r="H7492" s="37">
        <f t="shared" si="629"/>
        <v>7490</v>
      </c>
      <c r="I7492" s="42">
        <f t="shared" si="631"/>
        <v>701.25495376486128</v>
      </c>
      <c r="O7492" s="43"/>
      <c r="P7492" s="43"/>
      <c r="X7492" s="37">
        <f t="shared" ref="X7492:X7555" si="632">X7491+1</f>
        <v>7495</v>
      </c>
      <c r="Y7492" s="38">
        <f t="shared" si="630"/>
        <v>701.33500000000004</v>
      </c>
    </row>
    <row r="7493" spans="1:25" x14ac:dyDescent="0.2">
      <c r="A7493" s="37">
        <f t="shared" si="628"/>
        <v>7491</v>
      </c>
      <c r="B7493" s="38">
        <v>701.20299999999997</v>
      </c>
      <c r="H7493" s="37">
        <f t="shared" si="629"/>
        <v>7491</v>
      </c>
      <c r="I7493" s="42">
        <f t="shared" si="631"/>
        <v>701.28797886393647</v>
      </c>
      <c r="O7493" s="43"/>
      <c r="P7493" s="43"/>
      <c r="X7493" s="37">
        <f t="shared" si="632"/>
        <v>7496</v>
      </c>
      <c r="Y7493" s="38">
        <f t="shared" si="630"/>
        <v>701.36800000000005</v>
      </c>
    </row>
    <row r="7494" spans="1:25" x14ac:dyDescent="0.2">
      <c r="A7494" s="37">
        <f t="shared" si="628"/>
        <v>7492</v>
      </c>
      <c r="B7494" s="38">
        <v>701.23599999999999</v>
      </c>
      <c r="H7494" s="37">
        <f t="shared" si="629"/>
        <v>7492</v>
      </c>
      <c r="I7494" s="42">
        <f t="shared" si="631"/>
        <v>701.32100396301178</v>
      </c>
      <c r="O7494" s="43"/>
      <c r="P7494" s="43"/>
      <c r="X7494" s="37">
        <f t="shared" si="632"/>
        <v>7497</v>
      </c>
      <c r="Y7494" s="38">
        <f t="shared" si="630"/>
        <v>701.40099999999995</v>
      </c>
    </row>
    <row r="7495" spans="1:25" x14ac:dyDescent="0.2">
      <c r="A7495" s="37">
        <f t="shared" si="628"/>
        <v>7493</v>
      </c>
      <c r="B7495" s="38">
        <v>701.26900000000001</v>
      </c>
      <c r="H7495" s="37">
        <f t="shared" si="629"/>
        <v>7493</v>
      </c>
      <c r="I7495" s="42">
        <f t="shared" si="631"/>
        <v>701.35402906208708</v>
      </c>
      <c r="O7495" s="43"/>
      <c r="P7495" s="43"/>
      <c r="X7495" s="37">
        <f t="shared" si="632"/>
        <v>7498</v>
      </c>
      <c r="Y7495" s="38">
        <f t="shared" si="630"/>
        <v>701.43399999999997</v>
      </c>
    </row>
    <row r="7496" spans="1:25" x14ac:dyDescent="0.2">
      <c r="A7496" s="37">
        <f t="shared" si="628"/>
        <v>7494</v>
      </c>
      <c r="B7496" s="38">
        <v>701.30200000000002</v>
      </c>
      <c r="H7496" s="37">
        <f t="shared" si="629"/>
        <v>7494</v>
      </c>
      <c r="I7496" s="42">
        <f t="shared" si="631"/>
        <v>701.38705416116238</v>
      </c>
      <c r="O7496" s="43"/>
      <c r="P7496" s="43"/>
      <c r="X7496" s="37">
        <f t="shared" si="632"/>
        <v>7499</v>
      </c>
      <c r="Y7496" s="38">
        <f t="shared" si="630"/>
        <v>701.46699999999998</v>
      </c>
    </row>
    <row r="7497" spans="1:25" x14ac:dyDescent="0.2">
      <c r="A7497" s="37">
        <f t="shared" ref="A7497:A7560" si="633">A7496+1</f>
        <v>7495</v>
      </c>
      <c r="B7497" s="38">
        <v>701.33500000000004</v>
      </c>
      <c r="H7497" s="37">
        <f t="shared" ref="H7497:H7560" si="634">H7496+1</f>
        <v>7495</v>
      </c>
      <c r="I7497" s="42">
        <f t="shared" si="631"/>
        <v>701.42007926023769</v>
      </c>
      <c r="O7497" s="43"/>
      <c r="P7497" s="43"/>
      <c r="X7497" s="37">
        <f t="shared" si="632"/>
        <v>7500</v>
      </c>
      <c r="Y7497" s="38">
        <f t="shared" si="630"/>
        <v>701.5</v>
      </c>
    </row>
    <row r="7498" spans="1:25" x14ac:dyDescent="0.2">
      <c r="A7498" s="37">
        <f t="shared" si="633"/>
        <v>7496</v>
      </c>
      <c r="B7498" s="38">
        <v>701.36800000000005</v>
      </c>
      <c r="H7498" s="37">
        <f t="shared" si="634"/>
        <v>7496</v>
      </c>
      <c r="I7498" s="42">
        <f t="shared" si="631"/>
        <v>701.45310435931299</v>
      </c>
      <c r="O7498" s="43"/>
      <c r="P7498" s="43"/>
      <c r="X7498" s="37">
        <f t="shared" si="632"/>
        <v>7501</v>
      </c>
      <c r="Y7498" s="38">
        <f t="shared" si="630"/>
        <v>701.53300000000002</v>
      </c>
    </row>
    <row r="7499" spans="1:25" x14ac:dyDescent="0.2">
      <c r="A7499" s="37">
        <f t="shared" si="633"/>
        <v>7497</v>
      </c>
      <c r="B7499" s="38">
        <v>701.40099999999995</v>
      </c>
      <c r="H7499" s="37">
        <f t="shared" si="634"/>
        <v>7497</v>
      </c>
      <c r="I7499" s="42">
        <f t="shared" si="631"/>
        <v>701.48612945838829</v>
      </c>
      <c r="O7499" s="43"/>
      <c r="P7499" s="43"/>
      <c r="X7499" s="37">
        <f t="shared" si="632"/>
        <v>7502</v>
      </c>
      <c r="Y7499" s="38">
        <f t="shared" si="630"/>
        <v>701.56600000000003</v>
      </c>
    </row>
    <row r="7500" spans="1:25" x14ac:dyDescent="0.2">
      <c r="A7500" s="37">
        <f t="shared" si="633"/>
        <v>7498</v>
      </c>
      <c r="B7500" s="38">
        <v>701.43399999999997</v>
      </c>
      <c r="H7500" s="37">
        <f t="shared" si="634"/>
        <v>7498</v>
      </c>
      <c r="I7500" s="42">
        <f t="shared" si="631"/>
        <v>701.51915455746359</v>
      </c>
      <c r="O7500" s="43"/>
      <c r="P7500" s="43"/>
      <c r="X7500" s="37">
        <f t="shared" si="632"/>
        <v>7503</v>
      </c>
      <c r="Y7500" s="38">
        <f t="shared" si="630"/>
        <v>701.59900000000005</v>
      </c>
    </row>
    <row r="7501" spans="1:25" x14ac:dyDescent="0.2">
      <c r="A7501" s="37">
        <f t="shared" si="633"/>
        <v>7499</v>
      </c>
      <c r="B7501" s="38">
        <v>701.46699999999998</v>
      </c>
      <c r="H7501" s="37">
        <f t="shared" si="634"/>
        <v>7499</v>
      </c>
      <c r="I7501" s="42">
        <f t="shared" si="631"/>
        <v>701.5521796565389</v>
      </c>
      <c r="O7501" s="43"/>
      <c r="P7501" s="43"/>
      <c r="X7501" s="37">
        <f t="shared" si="632"/>
        <v>7504</v>
      </c>
      <c r="Y7501" s="38">
        <f t="shared" si="630"/>
        <v>701.63199999999995</v>
      </c>
    </row>
    <row r="7502" spans="1:25" x14ac:dyDescent="0.2">
      <c r="A7502" s="37">
        <f t="shared" si="633"/>
        <v>7500</v>
      </c>
      <c r="B7502" s="38">
        <v>701.5</v>
      </c>
      <c r="H7502" s="37">
        <f t="shared" si="634"/>
        <v>7500</v>
      </c>
      <c r="I7502" s="42">
        <f t="shared" si="631"/>
        <v>701.5852047556142</v>
      </c>
      <c r="O7502" s="43"/>
      <c r="P7502" s="43"/>
      <c r="X7502" s="37">
        <f t="shared" si="632"/>
        <v>7505</v>
      </c>
      <c r="Y7502" s="38">
        <f t="shared" si="630"/>
        <v>701.66499999999996</v>
      </c>
    </row>
    <row r="7503" spans="1:25" x14ac:dyDescent="0.2">
      <c r="A7503" s="37">
        <f t="shared" si="633"/>
        <v>7501</v>
      </c>
      <c r="B7503" s="38">
        <v>701.53300000000002</v>
      </c>
      <c r="H7503" s="37">
        <f t="shared" si="634"/>
        <v>7501</v>
      </c>
      <c r="I7503" s="42">
        <f t="shared" si="631"/>
        <v>701.6182298546895</v>
      </c>
      <c r="O7503" s="43"/>
      <c r="P7503" s="43"/>
      <c r="X7503" s="37">
        <f t="shared" si="632"/>
        <v>7506</v>
      </c>
      <c r="Y7503" s="38">
        <f t="shared" si="630"/>
        <v>701.69799999999998</v>
      </c>
    </row>
    <row r="7504" spans="1:25" x14ac:dyDescent="0.2">
      <c r="A7504" s="37">
        <f t="shared" si="633"/>
        <v>7502</v>
      </c>
      <c r="B7504" s="38">
        <v>701.56600000000003</v>
      </c>
      <c r="H7504" s="37">
        <f t="shared" si="634"/>
        <v>7502</v>
      </c>
      <c r="I7504" s="42">
        <f t="shared" si="631"/>
        <v>701.65125495376481</v>
      </c>
      <c r="O7504" s="43"/>
      <c r="P7504" s="43"/>
      <c r="X7504" s="37">
        <f t="shared" si="632"/>
        <v>7507</v>
      </c>
      <c r="Y7504" s="38">
        <f t="shared" si="630"/>
        <v>701.73099999999999</v>
      </c>
    </row>
    <row r="7505" spans="1:25" x14ac:dyDescent="0.2">
      <c r="A7505" s="37">
        <f t="shared" si="633"/>
        <v>7503</v>
      </c>
      <c r="B7505" s="38">
        <v>701.59900000000005</v>
      </c>
      <c r="H7505" s="37">
        <f t="shared" si="634"/>
        <v>7503</v>
      </c>
      <c r="I7505" s="42">
        <f t="shared" si="631"/>
        <v>701.68428005284011</v>
      </c>
      <c r="O7505" s="43"/>
      <c r="P7505" s="43"/>
      <c r="X7505" s="37">
        <f t="shared" si="632"/>
        <v>7508</v>
      </c>
      <c r="Y7505" s="38">
        <f t="shared" si="630"/>
        <v>701.76400000000001</v>
      </c>
    </row>
    <row r="7506" spans="1:25" x14ac:dyDescent="0.2">
      <c r="A7506" s="37">
        <f t="shared" si="633"/>
        <v>7504</v>
      </c>
      <c r="B7506" s="38">
        <v>701.63199999999995</v>
      </c>
      <c r="H7506" s="37">
        <f t="shared" si="634"/>
        <v>7504</v>
      </c>
      <c r="I7506" s="42">
        <f t="shared" si="631"/>
        <v>701.71730515191541</v>
      </c>
      <c r="O7506" s="43"/>
      <c r="P7506" s="43"/>
      <c r="X7506" s="37">
        <f t="shared" si="632"/>
        <v>7509</v>
      </c>
      <c r="Y7506" s="38">
        <f t="shared" si="630"/>
        <v>701.79700000000003</v>
      </c>
    </row>
    <row r="7507" spans="1:25" x14ac:dyDescent="0.2">
      <c r="A7507" s="37">
        <f t="shared" si="633"/>
        <v>7505</v>
      </c>
      <c r="B7507" s="38">
        <v>701.66499999999996</v>
      </c>
      <c r="H7507" s="37">
        <f t="shared" si="634"/>
        <v>7505</v>
      </c>
      <c r="I7507" s="42">
        <f t="shared" si="631"/>
        <v>701.75033025099071</v>
      </c>
      <c r="O7507" s="43"/>
      <c r="P7507" s="43"/>
      <c r="X7507" s="37">
        <f t="shared" si="632"/>
        <v>7510</v>
      </c>
      <c r="Y7507" s="38">
        <f t="shared" si="630"/>
        <v>701.83</v>
      </c>
    </row>
    <row r="7508" spans="1:25" x14ac:dyDescent="0.2">
      <c r="A7508" s="37">
        <f t="shared" si="633"/>
        <v>7506</v>
      </c>
      <c r="B7508" s="38">
        <v>701.69799999999998</v>
      </c>
      <c r="H7508" s="37">
        <f t="shared" si="634"/>
        <v>7506</v>
      </c>
      <c r="I7508" s="42">
        <f t="shared" si="631"/>
        <v>701.78335535006602</v>
      </c>
      <c r="O7508" s="43"/>
      <c r="P7508" s="43"/>
      <c r="X7508" s="37">
        <f t="shared" si="632"/>
        <v>7511</v>
      </c>
      <c r="Y7508" s="38">
        <f t="shared" si="630"/>
        <v>701.86300000000006</v>
      </c>
    </row>
    <row r="7509" spans="1:25" x14ac:dyDescent="0.2">
      <c r="A7509" s="37">
        <f t="shared" si="633"/>
        <v>7507</v>
      </c>
      <c r="B7509" s="38">
        <v>701.73099999999999</v>
      </c>
      <c r="H7509" s="37">
        <f t="shared" si="634"/>
        <v>7507</v>
      </c>
      <c r="I7509" s="42">
        <f t="shared" si="631"/>
        <v>701.81638044914132</v>
      </c>
      <c r="O7509" s="43"/>
      <c r="P7509" s="43"/>
      <c r="X7509" s="37">
        <f t="shared" si="632"/>
        <v>7512</v>
      </c>
      <c r="Y7509" s="38">
        <f t="shared" si="630"/>
        <v>701.89599999999996</v>
      </c>
    </row>
    <row r="7510" spans="1:25" x14ac:dyDescent="0.2">
      <c r="A7510" s="37">
        <f t="shared" si="633"/>
        <v>7508</v>
      </c>
      <c r="B7510" s="38">
        <v>701.76400000000001</v>
      </c>
      <c r="H7510" s="37">
        <f t="shared" si="634"/>
        <v>7508</v>
      </c>
      <c r="I7510" s="42">
        <f t="shared" si="631"/>
        <v>701.84940554821662</v>
      </c>
      <c r="O7510" s="43"/>
      <c r="P7510" s="43"/>
      <c r="X7510" s="37">
        <f t="shared" si="632"/>
        <v>7513</v>
      </c>
      <c r="Y7510" s="38">
        <f t="shared" ref="Y7510:Y7573" si="635">SUM(Y$6997+((Y$7997-Y$6997)*((X7510-X$6997)/(X$7997-X$6997))))</f>
        <v>701.92899999999997</v>
      </c>
    </row>
    <row r="7511" spans="1:25" x14ac:dyDescent="0.2">
      <c r="A7511" s="37">
        <f t="shared" si="633"/>
        <v>7509</v>
      </c>
      <c r="B7511" s="38">
        <v>701.79700000000003</v>
      </c>
      <c r="H7511" s="37">
        <f t="shared" si="634"/>
        <v>7509</v>
      </c>
      <c r="I7511" s="42">
        <f t="shared" si="631"/>
        <v>701.88243064729193</v>
      </c>
      <c r="O7511" s="43"/>
      <c r="P7511" s="43"/>
      <c r="X7511" s="37">
        <f t="shared" si="632"/>
        <v>7514</v>
      </c>
      <c r="Y7511" s="38">
        <f t="shared" si="635"/>
        <v>701.96199999999999</v>
      </c>
    </row>
    <row r="7512" spans="1:25" x14ac:dyDescent="0.2">
      <c r="A7512" s="37">
        <f t="shared" si="633"/>
        <v>7510</v>
      </c>
      <c r="B7512" s="38">
        <v>701.83</v>
      </c>
      <c r="H7512" s="37">
        <f t="shared" si="634"/>
        <v>7510</v>
      </c>
      <c r="I7512" s="42">
        <f t="shared" si="631"/>
        <v>701.91545574636712</v>
      </c>
      <c r="O7512" s="43"/>
      <c r="P7512" s="43"/>
      <c r="X7512" s="37">
        <f t="shared" si="632"/>
        <v>7515</v>
      </c>
      <c r="Y7512" s="38">
        <f t="shared" si="635"/>
        <v>701.995</v>
      </c>
    </row>
    <row r="7513" spans="1:25" x14ac:dyDescent="0.2">
      <c r="A7513" s="37">
        <f t="shared" si="633"/>
        <v>7511</v>
      </c>
      <c r="B7513" s="38">
        <v>701.86300000000006</v>
      </c>
      <c r="H7513" s="37">
        <f t="shared" si="634"/>
        <v>7511</v>
      </c>
      <c r="I7513" s="42">
        <f t="shared" si="631"/>
        <v>701.94848084544242</v>
      </c>
      <c r="O7513" s="43"/>
      <c r="P7513" s="43"/>
      <c r="X7513" s="37">
        <f t="shared" si="632"/>
        <v>7516</v>
      </c>
      <c r="Y7513" s="38">
        <f t="shared" si="635"/>
        <v>702.02800000000002</v>
      </c>
    </row>
    <row r="7514" spans="1:25" x14ac:dyDescent="0.2">
      <c r="A7514" s="37">
        <f t="shared" si="633"/>
        <v>7512</v>
      </c>
      <c r="B7514" s="38">
        <v>701.89599999999996</v>
      </c>
      <c r="H7514" s="37">
        <f t="shared" si="634"/>
        <v>7512</v>
      </c>
      <c r="I7514" s="42">
        <f t="shared" si="631"/>
        <v>701.98150594451772</v>
      </c>
      <c r="O7514" s="43"/>
      <c r="P7514" s="43"/>
      <c r="X7514" s="37">
        <f t="shared" si="632"/>
        <v>7517</v>
      </c>
      <c r="Y7514" s="38">
        <f t="shared" si="635"/>
        <v>702.06100000000004</v>
      </c>
    </row>
    <row r="7515" spans="1:25" x14ac:dyDescent="0.2">
      <c r="A7515" s="37">
        <f t="shared" si="633"/>
        <v>7513</v>
      </c>
      <c r="B7515" s="38">
        <v>701.92899999999997</v>
      </c>
      <c r="H7515" s="37">
        <f t="shared" si="634"/>
        <v>7513</v>
      </c>
      <c r="I7515" s="42">
        <f t="shared" si="631"/>
        <v>702.01453104359302</v>
      </c>
      <c r="O7515" s="43"/>
      <c r="P7515" s="43"/>
      <c r="X7515" s="37">
        <f t="shared" si="632"/>
        <v>7518</v>
      </c>
      <c r="Y7515" s="38">
        <f t="shared" si="635"/>
        <v>702.09400000000005</v>
      </c>
    </row>
    <row r="7516" spans="1:25" x14ac:dyDescent="0.2">
      <c r="A7516" s="37">
        <f t="shared" si="633"/>
        <v>7514</v>
      </c>
      <c r="B7516" s="38">
        <v>701.96199999999999</v>
      </c>
      <c r="H7516" s="37">
        <f t="shared" si="634"/>
        <v>7514</v>
      </c>
      <c r="I7516" s="42">
        <f t="shared" ref="I7516:I7579" si="636">SUM($F$51+(($F$52-$F$51)*((H7516-$E$51)/($E$52-$E$51))))</f>
        <v>702.04755614266833</v>
      </c>
      <c r="O7516" s="43"/>
      <c r="P7516" s="43"/>
      <c r="X7516" s="37">
        <f t="shared" si="632"/>
        <v>7519</v>
      </c>
      <c r="Y7516" s="38">
        <f t="shared" si="635"/>
        <v>702.12699999999995</v>
      </c>
    </row>
    <row r="7517" spans="1:25" x14ac:dyDescent="0.2">
      <c r="A7517" s="37">
        <f t="shared" si="633"/>
        <v>7515</v>
      </c>
      <c r="B7517" s="38">
        <v>701.995</v>
      </c>
      <c r="H7517" s="37">
        <f t="shared" si="634"/>
        <v>7515</v>
      </c>
      <c r="I7517" s="42">
        <f t="shared" si="636"/>
        <v>702.08058124174363</v>
      </c>
      <c r="O7517" s="43"/>
      <c r="P7517" s="43"/>
      <c r="X7517" s="37">
        <f t="shared" si="632"/>
        <v>7520</v>
      </c>
      <c r="Y7517" s="38">
        <f t="shared" si="635"/>
        <v>702.16</v>
      </c>
    </row>
    <row r="7518" spans="1:25" x14ac:dyDescent="0.2">
      <c r="A7518" s="37">
        <f t="shared" si="633"/>
        <v>7516</v>
      </c>
      <c r="B7518" s="38">
        <v>702.02800000000002</v>
      </c>
      <c r="H7518" s="37">
        <f t="shared" si="634"/>
        <v>7516</v>
      </c>
      <c r="I7518" s="42">
        <f t="shared" si="636"/>
        <v>702.11360634081893</v>
      </c>
      <c r="O7518" s="43"/>
      <c r="P7518" s="43"/>
      <c r="X7518" s="37">
        <f t="shared" si="632"/>
        <v>7521</v>
      </c>
      <c r="Y7518" s="38">
        <f t="shared" si="635"/>
        <v>702.19299999999998</v>
      </c>
    </row>
    <row r="7519" spans="1:25" x14ac:dyDescent="0.2">
      <c r="A7519" s="37">
        <f t="shared" si="633"/>
        <v>7517</v>
      </c>
      <c r="B7519" s="38">
        <v>702.06100000000004</v>
      </c>
      <c r="H7519" s="37">
        <f t="shared" si="634"/>
        <v>7517</v>
      </c>
      <c r="I7519" s="42">
        <f t="shared" si="636"/>
        <v>702.14663143989424</v>
      </c>
      <c r="O7519" s="43"/>
      <c r="P7519" s="43"/>
      <c r="X7519" s="37">
        <f t="shared" si="632"/>
        <v>7522</v>
      </c>
      <c r="Y7519" s="38">
        <f t="shared" si="635"/>
        <v>702.226</v>
      </c>
    </row>
    <row r="7520" spans="1:25" x14ac:dyDescent="0.2">
      <c r="A7520" s="37">
        <f t="shared" si="633"/>
        <v>7518</v>
      </c>
      <c r="B7520" s="38">
        <v>702.09400000000005</v>
      </c>
      <c r="H7520" s="37">
        <f t="shared" si="634"/>
        <v>7518</v>
      </c>
      <c r="I7520" s="42">
        <f t="shared" si="636"/>
        <v>702.17965653896954</v>
      </c>
      <c r="O7520" s="43"/>
      <c r="P7520" s="43"/>
      <c r="X7520" s="37">
        <f t="shared" si="632"/>
        <v>7523</v>
      </c>
      <c r="Y7520" s="38">
        <f t="shared" si="635"/>
        <v>702.25900000000001</v>
      </c>
    </row>
    <row r="7521" spans="1:25" x14ac:dyDescent="0.2">
      <c r="A7521" s="37">
        <f t="shared" si="633"/>
        <v>7519</v>
      </c>
      <c r="B7521" s="38">
        <v>702.12699999999995</v>
      </c>
      <c r="H7521" s="37">
        <f t="shared" si="634"/>
        <v>7519</v>
      </c>
      <c r="I7521" s="42">
        <f t="shared" si="636"/>
        <v>702.21268163804484</v>
      </c>
      <c r="O7521" s="43"/>
      <c r="P7521" s="43"/>
      <c r="X7521" s="37">
        <f t="shared" si="632"/>
        <v>7524</v>
      </c>
      <c r="Y7521" s="38">
        <f t="shared" si="635"/>
        <v>702.29200000000003</v>
      </c>
    </row>
    <row r="7522" spans="1:25" x14ac:dyDescent="0.2">
      <c r="A7522" s="37">
        <f t="shared" si="633"/>
        <v>7520</v>
      </c>
      <c r="B7522" s="38">
        <v>702.16</v>
      </c>
      <c r="H7522" s="37">
        <f t="shared" si="634"/>
        <v>7520</v>
      </c>
      <c r="I7522" s="42">
        <f t="shared" si="636"/>
        <v>702.24570673712014</v>
      </c>
      <c r="O7522" s="43"/>
      <c r="P7522" s="43"/>
      <c r="X7522" s="37">
        <f t="shared" si="632"/>
        <v>7525</v>
      </c>
      <c r="Y7522" s="38">
        <f t="shared" si="635"/>
        <v>702.32500000000005</v>
      </c>
    </row>
    <row r="7523" spans="1:25" x14ac:dyDescent="0.2">
      <c r="A7523" s="37">
        <f t="shared" si="633"/>
        <v>7521</v>
      </c>
      <c r="B7523" s="38">
        <v>702.19299999999998</v>
      </c>
      <c r="H7523" s="37">
        <f t="shared" si="634"/>
        <v>7521</v>
      </c>
      <c r="I7523" s="42">
        <f t="shared" si="636"/>
        <v>702.27873183619545</v>
      </c>
      <c r="O7523" s="43"/>
      <c r="P7523" s="43"/>
      <c r="X7523" s="37">
        <f t="shared" si="632"/>
        <v>7526</v>
      </c>
      <c r="Y7523" s="38">
        <f t="shared" si="635"/>
        <v>702.35799999999995</v>
      </c>
    </row>
    <row r="7524" spans="1:25" x14ac:dyDescent="0.2">
      <c r="A7524" s="37">
        <f t="shared" si="633"/>
        <v>7522</v>
      </c>
      <c r="B7524" s="38">
        <v>702.226</v>
      </c>
      <c r="H7524" s="37">
        <f t="shared" si="634"/>
        <v>7522</v>
      </c>
      <c r="I7524" s="42">
        <f t="shared" si="636"/>
        <v>702.31175693527075</v>
      </c>
      <c r="O7524" s="43"/>
      <c r="P7524" s="43"/>
      <c r="X7524" s="37">
        <f t="shared" si="632"/>
        <v>7527</v>
      </c>
      <c r="Y7524" s="38">
        <f t="shared" si="635"/>
        <v>702.39099999999996</v>
      </c>
    </row>
    <row r="7525" spans="1:25" x14ac:dyDescent="0.2">
      <c r="A7525" s="37">
        <f t="shared" si="633"/>
        <v>7523</v>
      </c>
      <c r="B7525" s="38">
        <v>702.25900000000001</v>
      </c>
      <c r="H7525" s="37">
        <f t="shared" si="634"/>
        <v>7523</v>
      </c>
      <c r="I7525" s="42">
        <f t="shared" si="636"/>
        <v>702.34478203434605</v>
      </c>
      <c r="O7525" s="43"/>
      <c r="P7525" s="43"/>
      <c r="X7525" s="37">
        <f t="shared" si="632"/>
        <v>7528</v>
      </c>
      <c r="Y7525" s="38">
        <f t="shared" si="635"/>
        <v>702.42399999999998</v>
      </c>
    </row>
    <row r="7526" spans="1:25" x14ac:dyDescent="0.2">
      <c r="A7526" s="37">
        <f t="shared" si="633"/>
        <v>7524</v>
      </c>
      <c r="B7526" s="38">
        <v>702.29200000000003</v>
      </c>
      <c r="H7526" s="37">
        <f t="shared" si="634"/>
        <v>7524</v>
      </c>
      <c r="I7526" s="42">
        <f t="shared" si="636"/>
        <v>702.37780713342136</v>
      </c>
      <c r="O7526" s="43"/>
      <c r="P7526" s="43"/>
      <c r="X7526" s="37">
        <f t="shared" si="632"/>
        <v>7529</v>
      </c>
      <c r="Y7526" s="38">
        <f t="shared" si="635"/>
        <v>702.45699999999999</v>
      </c>
    </row>
    <row r="7527" spans="1:25" x14ac:dyDescent="0.2">
      <c r="A7527" s="37">
        <f t="shared" si="633"/>
        <v>7525</v>
      </c>
      <c r="B7527" s="38">
        <v>702.32500000000005</v>
      </c>
      <c r="H7527" s="37">
        <f t="shared" si="634"/>
        <v>7525</v>
      </c>
      <c r="I7527" s="42">
        <f t="shared" si="636"/>
        <v>702.41083223249666</v>
      </c>
      <c r="O7527" s="43"/>
      <c r="P7527" s="43"/>
      <c r="X7527" s="37">
        <f t="shared" si="632"/>
        <v>7530</v>
      </c>
      <c r="Y7527" s="38">
        <f t="shared" si="635"/>
        <v>702.49</v>
      </c>
    </row>
    <row r="7528" spans="1:25" x14ac:dyDescent="0.2">
      <c r="A7528" s="37">
        <f t="shared" si="633"/>
        <v>7526</v>
      </c>
      <c r="B7528" s="38">
        <v>702.35799999999995</v>
      </c>
      <c r="H7528" s="37">
        <f t="shared" si="634"/>
        <v>7526</v>
      </c>
      <c r="I7528" s="42">
        <f t="shared" si="636"/>
        <v>702.44385733157196</v>
      </c>
      <c r="O7528" s="43"/>
      <c r="P7528" s="43"/>
      <c r="X7528" s="37">
        <f t="shared" si="632"/>
        <v>7531</v>
      </c>
      <c r="Y7528" s="38">
        <f t="shared" si="635"/>
        <v>702.52300000000002</v>
      </c>
    </row>
    <row r="7529" spans="1:25" x14ac:dyDescent="0.2">
      <c r="A7529" s="37">
        <f t="shared" si="633"/>
        <v>7527</v>
      </c>
      <c r="B7529" s="38">
        <v>702.39099999999996</v>
      </c>
      <c r="H7529" s="37">
        <f t="shared" si="634"/>
        <v>7527</v>
      </c>
      <c r="I7529" s="42">
        <f t="shared" si="636"/>
        <v>702.47688243064727</v>
      </c>
      <c r="O7529" s="43"/>
      <c r="P7529" s="43"/>
      <c r="X7529" s="37">
        <f t="shared" si="632"/>
        <v>7532</v>
      </c>
      <c r="Y7529" s="38">
        <f t="shared" si="635"/>
        <v>702.55600000000004</v>
      </c>
    </row>
    <row r="7530" spans="1:25" x14ac:dyDescent="0.2">
      <c r="A7530" s="37">
        <f t="shared" si="633"/>
        <v>7528</v>
      </c>
      <c r="B7530" s="38">
        <v>702.42399999999998</v>
      </c>
      <c r="H7530" s="37">
        <f t="shared" si="634"/>
        <v>7528</v>
      </c>
      <c r="I7530" s="42">
        <f t="shared" si="636"/>
        <v>702.50990752972257</v>
      </c>
      <c r="O7530" s="43"/>
      <c r="P7530" s="43"/>
      <c r="X7530" s="37">
        <f t="shared" si="632"/>
        <v>7533</v>
      </c>
      <c r="Y7530" s="38">
        <f t="shared" si="635"/>
        <v>702.58900000000006</v>
      </c>
    </row>
    <row r="7531" spans="1:25" x14ac:dyDescent="0.2">
      <c r="A7531" s="37">
        <f t="shared" si="633"/>
        <v>7529</v>
      </c>
      <c r="B7531" s="38">
        <v>702.45699999999999</v>
      </c>
      <c r="H7531" s="37">
        <f t="shared" si="634"/>
        <v>7529</v>
      </c>
      <c r="I7531" s="42">
        <f t="shared" si="636"/>
        <v>702.54293262879787</v>
      </c>
      <c r="O7531" s="43"/>
      <c r="P7531" s="43"/>
      <c r="X7531" s="37">
        <f t="shared" si="632"/>
        <v>7534</v>
      </c>
      <c r="Y7531" s="38">
        <f t="shared" si="635"/>
        <v>702.62199999999996</v>
      </c>
    </row>
    <row r="7532" spans="1:25" x14ac:dyDescent="0.2">
      <c r="A7532" s="37">
        <f t="shared" si="633"/>
        <v>7530</v>
      </c>
      <c r="B7532" s="38">
        <v>702.49</v>
      </c>
      <c r="H7532" s="37">
        <f t="shared" si="634"/>
        <v>7530</v>
      </c>
      <c r="I7532" s="42">
        <f t="shared" si="636"/>
        <v>702.57595772787317</v>
      </c>
      <c r="O7532" s="43"/>
      <c r="P7532" s="43"/>
      <c r="X7532" s="37">
        <f t="shared" si="632"/>
        <v>7535</v>
      </c>
      <c r="Y7532" s="38">
        <f t="shared" si="635"/>
        <v>702.65499999999997</v>
      </c>
    </row>
    <row r="7533" spans="1:25" x14ac:dyDescent="0.2">
      <c r="A7533" s="37">
        <f t="shared" si="633"/>
        <v>7531</v>
      </c>
      <c r="B7533" s="38">
        <v>702.52300000000002</v>
      </c>
      <c r="H7533" s="37">
        <f t="shared" si="634"/>
        <v>7531</v>
      </c>
      <c r="I7533" s="42">
        <f t="shared" si="636"/>
        <v>702.60898282694836</v>
      </c>
      <c r="O7533" s="43"/>
      <c r="P7533" s="43"/>
      <c r="X7533" s="37">
        <f t="shared" si="632"/>
        <v>7536</v>
      </c>
      <c r="Y7533" s="38">
        <f t="shared" si="635"/>
        <v>702.68799999999999</v>
      </c>
    </row>
    <row r="7534" spans="1:25" x14ac:dyDescent="0.2">
      <c r="A7534" s="37">
        <f t="shared" si="633"/>
        <v>7532</v>
      </c>
      <c r="B7534" s="38">
        <v>702.55600000000004</v>
      </c>
      <c r="H7534" s="37">
        <f t="shared" si="634"/>
        <v>7532</v>
      </c>
      <c r="I7534" s="42">
        <f t="shared" si="636"/>
        <v>702.64200792602367</v>
      </c>
      <c r="O7534" s="43"/>
      <c r="P7534" s="43"/>
      <c r="X7534" s="37">
        <f t="shared" si="632"/>
        <v>7537</v>
      </c>
      <c r="Y7534" s="38">
        <f t="shared" si="635"/>
        <v>702.721</v>
      </c>
    </row>
    <row r="7535" spans="1:25" x14ac:dyDescent="0.2">
      <c r="A7535" s="37">
        <f t="shared" si="633"/>
        <v>7533</v>
      </c>
      <c r="B7535" s="38">
        <v>702.58900000000006</v>
      </c>
      <c r="H7535" s="37">
        <f t="shared" si="634"/>
        <v>7533</v>
      </c>
      <c r="I7535" s="42">
        <f t="shared" si="636"/>
        <v>702.67503302509897</v>
      </c>
      <c r="O7535" s="43"/>
      <c r="P7535" s="43"/>
      <c r="X7535" s="37">
        <f t="shared" si="632"/>
        <v>7538</v>
      </c>
      <c r="Y7535" s="38">
        <f t="shared" si="635"/>
        <v>702.75400000000002</v>
      </c>
    </row>
    <row r="7536" spans="1:25" x14ac:dyDescent="0.2">
      <c r="A7536" s="37">
        <f t="shared" si="633"/>
        <v>7534</v>
      </c>
      <c r="B7536" s="38">
        <v>702.62199999999996</v>
      </c>
      <c r="H7536" s="37">
        <f t="shared" si="634"/>
        <v>7534</v>
      </c>
      <c r="I7536" s="42">
        <f t="shared" si="636"/>
        <v>702.70805812417427</v>
      </c>
      <c r="O7536" s="43"/>
      <c r="P7536" s="43"/>
      <c r="X7536" s="37">
        <f t="shared" si="632"/>
        <v>7539</v>
      </c>
      <c r="Y7536" s="38">
        <f t="shared" si="635"/>
        <v>702.78700000000003</v>
      </c>
    </row>
    <row r="7537" spans="1:25" x14ac:dyDescent="0.2">
      <c r="A7537" s="37">
        <f t="shared" si="633"/>
        <v>7535</v>
      </c>
      <c r="B7537" s="38">
        <v>702.65499999999997</v>
      </c>
      <c r="H7537" s="37">
        <f t="shared" si="634"/>
        <v>7535</v>
      </c>
      <c r="I7537" s="42">
        <f t="shared" si="636"/>
        <v>702.74108322324957</v>
      </c>
      <c r="O7537" s="43"/>
      <c r="P7537" s="43"/>
      <c r="X7537" s="37">
        <f t="shared" si="632"/>
        <v>7540</v>
      </c>
      <c r="Y7537" s="38">
        <f t="shared" si="635"/>
        <v>702.82</v>
      </c>
    </row>
    <row r="7538" spans="1:25" x14ac:dyDescent="0.2">
      <c r="A7538" s="37">
        <f t="shared" si="633"/>
        <v>7536</v>
      </c>
      <c r="B7538" s="38">
        <v>702.68799999999999</v>
      </c>
      <c r="H7538" s="37">
        <f t="shared" si="634"/>
        <v>7536</v>
      </c>
      <c r="I7538" s="42">
        <f t="shared" si="636"/>
        <v>702.77410832232488</v>
      </c>
      <c r="O7538" s="43"/>
      <c r="P7538" s="43"/>
      <c r="X7538" s="37">
        <f t="shared" si="632"/>
        <v>7541</v>
      </c>
      <c r="Y7538" s="38">
        <f t="shared" si="635"/>
        <v>702.85299999999995</v>
      </c>
    </row>
    <row r="7539" spans="1:25" x14ac:dyDescent="0.2">
      <c r="A7539" s="37">
        <f t="shared" si="633"/>
        <v>7537</v>
      </c>
      <c r="B7539" s="38">
        <v>702.721</v>
      </c>
      <c r="H7539" s="37">
        <f t="shared" si="634"/>
        <v>7537</v>
      </c>
      <c r="I7539" s="42">
        <f t="shared" si="636"/>
        <v>702.80713342140018</v>
      </c>
      <c r="O7539" s="43"/>
      <c r="P7539" s="43"/>
      <c r="X7539" s="37">
        <f t="shared" si="632"/>
        <v>7542</v>
      </c>
      <c r="Y7539" s="38">
        <f t="shared" si="635"/>
        <v>702.88599999999997</v>
      </c>
    </row>
    <row r="7540" spans="1:25" x14ac:dyDescent="0.2">
      <c r="A7540" s="37">
        <f t="shared" si="633"/>
        <v>7538</v>
      </c>
      <c r="B7540" s="38">
        <v>702.75400000000002</v>
      </c>
      <c r="H7540" s="37">
        <f t="shared" si="634"/>
        <v>7538</v>
      </c>
      <c r="I7540" s="42">
        <f t="shared" si="636"/>
        <v>702.84015852047548</v>
      </c>
      <c r="O7540" s="43"/>
      <c r="P7540" s="43"/>
      <c r="X7540" s="37">
        <f t="shared" si="632"/>
        <v>7543</v>
      </c>
      <c r="Y7540" s="38">
        <f t="shared" si="635"/>
        <v>702.91899999999998</v>
      </c>
    </row>
    <row r="7541" spans="1:25" x14ac:dyDescent="0.2">
      <c r="A7541" s="37">
        <f t="shared" si="633"/>
        <v>7539</v>
      </c>
      <c r="B7541" s="38">
        <v>702.78700000000003</v>
      </c>
      <c r="H7541" s="37">
        <f t="shared" si="634"/>
        <v>7539</v>
      </c>
      <c r="I7541" s="42">
        <f t="shared" si="636"/>
        <v>702.87318361955079</v>
      </c>
      <c r="O7541" s="43"/>
      <c r="P7541" s="43"/>
      <c r="X7541" s="37">
        <f t="shared" si="632"/>
        <v>7544</v>
      </c>
      <c r="Y7541" s="38">
        <f t="shared" si="635"/>
        <v>702.952</v>
      </c>
    </row>
    <row r="7542" spans="1:25" x14ac:dyDescent="0.2">
      <c r="A7542" s="37">
        <f t="shared" si="633"/>
        <v>7540</v>
      </c>
      <c r="B7542" s="38">
        <v>702.82</v>
      </c>
      <c r="H7542" s="37">
        <f t="shared" si="634"/>
        <v>7540</v>
      </c>
      <c r="I7542" s="42">
        <f t="shared" si="636"/>
        <v>702.90620871862609</v>
      </c>
      <c r="O7542" s="43"/>
      <c r="P7542" s="43"/>
      <c r="X7542" s="37">
        <f t="shared" si="632"/>
        <v>7545</v>
      </c>
      <c r="Y7542" s="38">
        <f t="shared" si="635"/>
        <v>702.98500000000001</v>
      </c>
    </row>
    <row r="7543" spans="1:25" x14ac:dyDescent="0.2">
      <c r="A7543" s="37">
        <f t="shared" si="633"/>
        <v>7541</v>
      </c>
      <c r="B7543" s="38">
        <v>702.85299999999995</v>
      </c>
      <c r="H7543" s="37">
        <f t="shared" si="634"/>
        <v>7541</v>
      </c>
      <c r="I7543" s="42">
        <f t="shared" si="636"/>
        <v>702.93923381770139</v>
      </c>
      <c r="O7543" s="43"/>
      <c r="P7543" s="43"/>
      <c r="X7543" s="37">
        <f t="shared" si="632"/>
        <v>7546</v>
      </c>
      <c r="Y7543" s="38">
        <f t="shared" si="635"/>
        <v>703.01800000000003</v>
      </c>
    </row>
    <row r="7544" spans="1:25" x14ac:dyDescent="0.2">
      <c r="A7544" s="37">
        <f t="shared" si="633"/>
        <v>7542</v>
      </c>
      <c r="B7544" s="38">
        <v>702.88599999999997</v>
      </c>
      <c r="H7544" s="37">
        <f t="shared" si="634"/>
        <v>7542</v>
      </c>
      <c r="I7544" s="42">
        <f t="shared" si="636"/>
        <v>702.9722589167767</v>
      </c>
      <c r="O7544" s="43"/>
      <c r="P7544" s="43"/>
      <c r="X7544" s="37">
        <f t="shared" si="632"/>
        <v>7547</v>
      </c>
      <c r="Y7544" s="38">
        <f t="shared" si="635"/>
        <v>703.05100000000004</v>
      </c>
    </row>
    <row r="7545" spans="1:25" x14ac:dyDescent="0.2">
      <c r="A7545" s="37">
        <f t="shared" si="633"/>
        <v>7543</v>
      </c>
      <c r="B7545" s="38">
        <v>702.91899999999998</v>
      </c>
      <c r="H7545" s="37">
        <f t="shared" si="634"/>
        <v>7543</v>
      </c>
      <c r="I7545" s="42">
        <f t="shared" si="636"/>
        <v>703.005284015852</v>
      </c>
      <c r="O7545" s="43"/>
      <c r="P7545" s="43"/>
      <c r="X7545" s="37">
        <f t="shared" si="632"/>
        <v>7548</v>
      </c>
      <c r="Y7545" s="38">
        <f t="shared" si="635"/>
        <v>703.08400000000006</v>
      </c>
    </row>
    <row r="7546" spans="1:25" x14ac:dyDescent="0.2">
      <c r="A7546" s="37">
        <f t="shared" si="633"/>
        <v>7544</v>
      </c>
      <c r="B7546" s="38">
        <v>702.952</v>
      </c>
      <c r="H7546" s="37">
        <f t="shared" si="634"/>
        <v>7544</v>
      </c>
      <c r="I7546" s="42">
        <f t="shared" si="636"/>
        <v>703.0383091149273</v>
      </c>
      <c r="O7546" s="43"/>
      <c r="P7546" s="43"/>
      <c r="X7546" s="37">
        <f t="shared" si="632"/>
        <v>7549</v>
      </c>
      <c r="Y7546" s="38">
        <f t="shared" si="635"/>
        <v>703.11699999999996</v>
      </c>
    </row>
    <row r="7547" spans="1:25" x14ac:dyDescent="0.2">
      <c r="A7547" s="37">
        <f t="shared" si="633"/>
        <v>7545</v>
      </c>
      <c r="B7547" s="38">
        <v>702.98500000000001</v>
      </c>
      <c r="H7547" s="37">
        <f t="shared" si="634"/>
        <v>7545</v>
      </c>
      <c r="I7547" s="42">
        <f t="shared" si="636"/>
        <v>703.0713342140026</v>
      </c>
      <c r="O7547" s="43"/>
      <c r="P7547" s="43"/>
      <c r="X7547" s="37">
        <f t="shared" si="632"/>
        <v>7550</v>
      </c>
      <c r="Y7547" s="38">
        <f t="shared" si="635"/>
        <v>703.15</v>
      </c>
    </row>
    <row r="7548" spans="1:25" x14ac:dyDescent="0.2">
      <c r="A7548" s="37">
        <f t="shared" si="633"/>
        <v>7546</v>
      </c>
      <c r="B7548" s="38">
        <v>703.01800000000003</v>
      </c>
      <c r="H7548" s="37">
        <f t="shared" si="634"/>
        <v>7546</v>
      </c>
      <c r="I7548" s="42">
        <f t="shared" si="636"/>
        <v>703.10435931307791</v>
      </c>
      <c r="O7548" s="43"/>
      <c r="P7548" s="43"/>
      <c r="X7548" s="37">
        <f t="shared" si="632"/>
        <v>7551</v>
      </c>
      <c r="Y7548" s="38">
        <f t="shared" si="635"/>
        <v>703.18299999999999</v>
      </c>
    </row>
    <row r="7549" spans="1:25" x14ac:dyDescent="0.2">
      <c r="A7549" s="37">
        <f t="shared" si="633"/>
        <v>7547</v>
      </c>
      <c r="B7549" s="38">
        <v>703.05100000000004</v>
      </c>
      <c r="H7549" s="37">
        <f t="shared" si="634"/>
        <v>7547</v>
      </c>
      <c r="I7549" s="42">
        <f t="shared" si="636"/>
        <v>703.13738441215321</v>
      </c>
      <c r="O7549" s="43"/>
      <c r="P7549" s="43"/>
      <c r="X7549" s="37">
        <f t="shared" si="632"/>
        <v>7552</v>
      </c>
      <c r="Y7549" s="38">
        <f t="shared" si="635"/>
        <v>703.21600000000001</v>
      </c>
    </row>
    <row r="7550" spans="1:25" x14ac:dyDescent="0.2">
      <c r="A7550" s="37">
        <f t="shared" si="633"/>
        <v>7548</v>
      </c>
      <c r="B7550" s="38">
        <v>703.08400000000006</v>
      </c>
      <c r="H7550" s="37">
        <f t="shared" si="634"/>
        <v>7548</v>
      </c>
      <c r="I7550" s="42">
        <f t="shared" si="636"/>
        <v>703.17040951122851</v>
      </c>
      <c r="O7550" s="43"/>
      <c r="P7550" s="43"/>
      <c r="X7550" s="37">
        <f t="shared" si="632"/>
        <v>7553</v>
      </c>
      <c r="Y7550" s="38">
        <f t="shared" si="635"/>
        <v>703.24900000000002</v>
      </c>
    </row>
    <row r="7551" spans="1:25" x14ac:dyDescent="0.2">
      <c r="A7551" s="37">
        <f t="shared" si="633"/>
        <v>7549</v>
      </c>
      <c r="B7551" s="38">
        <v>703.11699999999996</v>
      </c>
      <c r="H7551" s="37">
        <f t="shared" si="634"/>
        <v>7549</v>
      </c>
      <c r="I7551" s="42">
        <f t="shared" si="636"/>
        <v>703.20343461030382</v>
      </c>
      <c r="O7551" s="43"/>
      <c r="P7551" s="43"/>
      <c r="X7551" s="37">
        <f t="shared" si="632"/>
        <v>7554</v>
      </c>
      <c r="Y7551" s="38">
        <f t="shared" si="635"/>
        <v>703.28200000000004</v>
      </c>
    </row>
    <row r="7552" spans="1:25" x14ac:dyDescent="0.2">
      <c r="A7552" s="37">
        <f t="shared" si="633"/>
        <v>7550</v>
      </c>
      <c r="B7552" s="38">
        <v>703.15</v>
      </c>
      <c r="H7552" s="37">
        <f t="shared" si="634"/>
        <v>7550</v>
      </c>
      <c r="I7552" s="42">
        <f t="shared" si="636"/>
        <v>703.23645970937901</v>
      </c>
      <c r="O7552" s="43"/>
      <c r="P7552" s="43"/>
      <c r="X7552" s="37">
        <f t="shared" si="632"/>
        <v>7555</v>
      </c>
      <c r="Y7552" s="38">
        <f t="shared" si="635"/>
        <v>703.31500000000005</v>
      </c>
    </row>
    <row r="7553" spans="1:25" x14ac:dyDescent="0.2">
      <c r="A7553" s="37">
        <f t="shared" si="633"/>
        <v>7551</v>
      </c>
      <c r="B7553" s="38">
        <v>703.18299999999999</v>
      </c>
      <c r="H7553" s="37">
        <f t="shared" si="634"/>
        <v>7551</v>
      </c>
      <c r="I7553" s="42">
        <f t="shared" si="636"/>
        <v>703.26948480845431</v>
      </c>
      <c r="O7553" s="43"/>
      <c r="P7553" s="43"/>
      <c r="X7553" s="37">
        <f t="shared" si="632"/>
        <v>7556</v>
      </c>
      <c r="Y7553" s="38">
        <f t="shared" si="635"/>
        <v>703.34799999999996</v>
      </c>
    </row>
    <row r="7554" spans="1:25" x14ac:dyDescent="0.2">
      <c r="A7554" s="37">
        <f t="shared" si="633"/>
        <v>7552</v>
      </c>
      <c r="B7554" s="38">
        <v>703.21600000000001</v>
      </c>
      <c r="H7554" s="37">
        <f t="shared" si="634"/>
        <v>7552</v>
      </c>
      <c r="I7554" s="42">
        <f t="shared" si="636"/>
        <v>703.30250990752961</v>
      </c>
      <c r="O7554" s="43"/>
      <c r="P7554" s="43"/>
      <c r="X7554" s="37">
        <f t="shared" si="632"/>
        <v>7557</v>
      </c>
      <c r="Y7554" s="38">
        <f t="shared" si="635"/>
        <v>703.38099999999997</v>
      </c>
    </row>
    <row r="7555" spans="1:25" x14ac:dyDescent="0.2">
      <c r="A7555" s="37">
        <f t="shared" si="633"/>
        <v>7553</v>
      </c>
      <c r="B7555" s="38">
        <v>703.24900000000002</v>
      </c>
      <c r="H7555" s="37">
        <f t="shared" si="634"/>
        <v>7553</v>
      </c>
      <c r="I7555" s="42">
        <f t="shared" si="636"/>
        <v>703.33553500660491</v>
      </c>
      <c r="O7555" s="43"/>
      <c r="P7555" s="43"/>
      <c r="X7555" s="37">
        <f t="shared" si="632"/>
        <v>7558</v>
      </c>
      <c r="Y7555" s="38">
        <f t="shared" si="635"/>
        <v>703.41399999999999</v>
      </c>
    </row>
    <row r="7556" spans="1:25" x14ac:dyDescent="0.2">
      <c r="A7556" s="37">
        <f t="shared" si="633"/>
        <v>7554</v>
      </c>
      <c r="B7556" s="38">
        <v>703.28200000000004</v>
      </c>
      <c r="H7556" s="37">
        <f t="shared" si="634"/>
        <v>7554</v>
      </c>
      <c r="I7556" s="42">
        <f t="shared" si="636"/>
        <v>703.36856010568022</v>
      </c>
      <c r="O7556" s="43"/>
      <c r="P7556" s="43"/>
      <c r="X7556" s="37">
        <f t="shared" ref="X7556:X7619" si="637">X7555+1</f>
        <v>7559</v>
      </c>
      <c r="Y7556" s="38">
        <f t="shared" si="635"/>
        <v>703.447</v>
      </c>
    </row>
    <row r="7557" spans="1:25" x14ac:dyDescent="0.2">
      <c r="A7557" s="37">
        <f t="shared" si="633"/>
        <v>7555</v>
      </c>
      <c r="B7557" s="38">
        <v>703.31500000000005</v>
      </c>
      <c r="H7557" s="37">
        <f t="shared" si="634"/>
        <v>7555</v>
      </c>
      <c r="I7557" s="42">
        <f t="shared" si="636"/>
        <v>703.40158520475552</v>
      </c>
      <c r="O7557" s="43"/>
      <c r="P7557" s="43"/>
      <c r="X7557" s="37">
        <f t="shared" si="637"/>
        <v>7560</v>
      </c>
      <c r="Y7557" s="38">
        <f t="shared" si="635"/>
        <v>703.48</v>
      </c>
    </row>
    <row r="7558" spans="1:25" x14ac:dyDescent="0.2">
      <c r="A7558" s="37">
        <f t="shared" si="633"/>
        <v>7556</v>
      </c>
      <c r="B7558" s="38">
        <v>703.34799999999996</v>
      </c>
      <c r="H7558" s="37">
        <f t="shared" si="634"/>
        <v>7556</v>
      </c>
      <c r="I7558" s="42">
        <f t="shared" si="636"/>
        <v>703.43461030383082</v>
      </c>
      <c r="O7558" s="43"/>
      <c r="P7558" s="43"/>
      <c r="X7558" s="37">
        <f t="shared" si="637"/>
        <v>7561</v>
      </c>
      <c r="Y7558" s="38">
        <f t="shared" si="635"/>
        <v>703.51300000000003</v>
      </c>
    </row>
    <row r="7559" spans="1:25" x14ac:dyDescent="0.2">
      <c r="A7559" s="37">
        <f t="shared" si="633"/>
        <v>7557</v>
      </c>
      <c r="B7559" s="38">
        <v>703.38099999999997</v>
      </c>
      <c r="H7559" s="37">
        <f t="shared" si="634"/>
        <v>7557</v>
      </c>
      <c r="I7559" s="42">
        <f t="shared" si="636"/>
        <v>703.46763540290613</v>
      </c>
      <c r="O7559" s="43"/>
      <c r="P7559" s="43"/>
      <c r="X7559" s="37">
        <f t="shared" si="637"/>
        <v>7562</v>
      </c>
      <c r="Y7559" s="38">
        <f t="shared" si="635"/>
        <v>703.54600000000005</v>
      </c>
    </row>
    <row r="7560" spans="1:25" x14ac:dyDescent="0.2">
      <c r="A7560" s="37">
        <f t="shared" si="633"/>
        <v>7558</v>
      </c>
      <c r="B7560" s="38">
        <v>703.41399999999999</v>
      </c>
      <c r="H7560" s="37">
        <f t="shared" si="634"/>
        <v>7558</v>
      </c>
      <c r="I7560" s="42">
        <f t="shared" si="636"/>
        <v>703.50066050198143</v>
      </c>
      <c r="O7560" s="43"/>
      <c r="P7560" s="43"/>
      <c r="X7560" s="37">
        <f t="shared" si="637"/>
        <v>7563</v>
      </c>
      <c r="Y7560" s="38">
        <f t="shared" si="635"/>
        <v>703.57899999999995</v>
      </c>
    </row>
    <row r="7561" spans="1:25" x14ac:dyDescent="0.2">
      <c r="A7561" s="37">
        <f t="shared" ref="A7561:A7624" si="638">A7560+1</f>
        <v>7559</v>
      </c>
      <c r="B7561" s="38">
        <v>703.447</v>
      </c>
      <c r="H7561" s="37">
        <f t="shared" ref="H7561:H7624" si="639">H7560+1</f>
        <v>7559</v>
      </c>
      <c r="I7561" s="42">
        <f t="shared" si="636"/>
        <v>703.53368560105673</v>
      </c>
      <c r="O7561" s="43"/>
      <c r="P7561" s="43"/>
      <c r="X7561" s="37">
        <f t="shared" si="637"/>
        <v>7564</v>
      </c>
      <c r="Y7561" s="38">
        <f t="shared" si="635"/>
        <v>703.61199999999997</v>
      </c>
    </row>
    <row r="7562" spans="1:25" x14ac:dyDescent="0.2">
      <c r="A7562" s="37">
        <f t="shared" si="638"/>
        <v>7560</v>
      </c>
      <c r="B7562" s="38">
        <v>703.48</v>
      </c>
      <c r="H7562" s="37">
        <f t="shared" si="639"/>
        <v>7560</v>
      </c>
      <c r="I7562" s="42">
        <f t="shared" si="636"/>
        <v>703.56671070013203</v>
      </c>
      <c r="O7562" s="43"/>
      <c r="P7562" s="43"/>
      <c r="X7562" s="37">
        <f t="shared" si="637"/>
        <v>7565</v>
      </c>
      <c r="Y7562" s="38">
        <f t="shared" si="635"/>
        <v>703.64499999999998</v>
      </c>
    </row>
    <row r="7563" spans="1:25" x14ac:dyDescent="0.2">
      <c r="A7563" s="37">
        <f t="shared" si="638"/>
        <v>7561</v>
      </c>
      <c r="B7563" s="38">
        <v>703.51300000000003</v>
      </c>
      <c r="H7563" s="37">
        <f t="shared" si="639"/>
        <v>7561</v>
      </c>
      <c r="I7563" s="42">
        <f t="shared" si="636"/>
        <v>703.59973579920734</v>
      </c>
      <c r="O7563" s="43"/>
      <c r="P7563" s="43"/>
      <c r="X7563" s="37">
        <f t="shared" si="637"/>
        <v>7566</v>
      </c>
      <c r="Y7563" s="38">
        <f t="shared" si="635"/>
        <v>703.678</v>
      </c>
    </row>
    <row r="7564" spans="1:25" x14ac:dyDescent="0.2">
      <c r="A7564" s="37">
        <f t="shared" si="638"/>
        <v>7562</v>
      </c>
      <c r="B7564" s="38">
        <v>703.54600000000005</v>
      </c>
      <c r="H7564" s="37">
        <f t="shared" si="639"/>
        <v>7562</v>
      </c>
      <c r="I7564" s="42">
        <f t="shared" si="636"/>
        <v>703.63276089828264</v>
      </c>
      <c r="O7564" s="43"/>
      <c r="P7564" s="43"/>
      <c r="X7564" s="37">
        <f t="shared" si="637"/>
        <v>7567</v>
      </c>
      <c r="Y7564" s="38">
        <f t="shared" si="635"/>
        <v>703.71100000000001</v>
      </c>
    </row>
    <row r="7565" spans="1:25" x14ac:dyDescent="0.2">
      <c r="A7565" s="37">
        <f t="shared" si="638"/>
        <v>7563</v>
      </c>
      <c r="B7565" s="38">
        <v>703.57899999999995</v>
      </c>
      <c r="H7565" s="37">
        <f t="shared" si="639"/>
        <v>7563</v>
      </c>
      <c r="I7565" s="42">
        <f t="shared" si="636"/>
        <v>703.66578599735794</v>
      </c>
      <c r="O7565" s="43"/>
      <c r="P7565" s="43"/>
      <c r="X7565" s="37">
        <f t="shared" si="637"/>
        <v>7568</v>
      </c>
      <c r="Y7565" s="38">
        <f t="shared" si="635"/>
        <v>703.74400000000003</v>
      </c>
    </row>
    <row r="7566" spans="1:25" x14ac:dyDescent="0.2">
      <c r="A7566" s="37">
        <f t="shared" si="638"/>
        <v>7564</v>
      </c>
      <c r="B7566" s="38">
        <v>703.61199999999997</v>
      </c>
      <c r="H7566" s="37">
        <f t="shared" si="639"/>
        <v>7564</v>
      </c>
      <c r="I7566" s="42">
        <f t="shared" si="636"/>
        <v>703.69881109643325</v>
      </c>
      <c r="O7566" s="43"/>
      <c r="P7566" s="43"/>
      <c r="X7566" s="37">
        <f t="shared" si="637"/>
        <v>7569</v>
      </c>
      <c r="Y7566" s="38">
        <f t="shared" si="635"/>
        <v>703.77700000000004</v>
      </c>
    </row>
    <row r="7567" spans="1:25" x14ac:dyDescent="0.2">
      <c r="A7567" s="37">
        <f t="shared" si="638"/>
        <v>7565</v>
      </c>
      <c r="B7567" s="38">
        <v>703.64499999999998</v>
      </c>
      <c r="H7567" s="37">
        <f t="shared" si="639"/>
        <v>7565</v>
      </c>
      <c r="I7567" s="42">
        <f t="shared" si="636"/>
        <v>703.73183619550855</v>
      </c>
      <c r="O7567" s="43"/>
      <c r="P7567" s="43"/>
      <c r="X7567" s="37">
        <f t="shared" si="637"/>
        <v>7570</v>
      </c>
      <c r="Y7567" s="38">
        <f t="shared" si="635"/>
        <v>703.81</v>
      </c>
    </row>
    <row r="7568" spans="1:25" x14ac:dyDescent="0.2">
      <c r="A7568" s="37">
        <f t="shared" si="638"/>
        <v>7566</v>
      </c>
      <c r="B7568" s="38">
        <v>703.678</v>
      </c>
      <c r="H7568" s="37">
        <f t="shared" si="639"/>
        <v>7566</v>
      </c>
      <c r="I7568" s="42">
        <f t="shared" si="636"/>
        <v>703.76486129458385</v>
      </c>
      <c r="O7568" s="43"/>
      <c r="P7568" s="43"/>
      <c r="X7568" s="37">
        <f t="shared" si="637"/>
        <v>7571</v>
      </c>
      <c r="Y7568" s="38">
        <f t="shared" si="635"/>
        <v>703.84299999999996</v>
      </c>
    </row>
    <row r="7569" spans="1:25" x14ac:dyDescent="0.2">
      <c r="A7569" s="37">
        <f t="shared" si="638"/>
        <v>7567</v>
      </c>
      <c r="B7569" s="38">
        <v>703.71100000000001</v>
      </c>
      <c r="H7569" s="37">
        <f t="shared" si="639"/>
        <v>7567</v>
      </c>
      <c r="I7569" s="42">
        <f t="shared" si="636"/>
        <v>703.79788639365916</v>
      </c>
      <c r="O7569" s="43"/>
      <c r="P7569" s="43"/>
      <c r="X7569" s="37">
        <f t="shared" si="637"/>
        <v>7572</v>
      </c>
      <c r="Y7569" s="38">
        <f t="shared" si="635"/>
        <v>703.87599999999998</v>
      </c>
    </row>
    <row r="7570" spans="1:25" x14ac:dyDescent="0.2">
      <c r="A7570" s="37">
        <f t="shared" si="638"/>
        <v>7568</v>
      </c>
      <c r="B7570" s="38">
        <v>703.74400000000003</v>
      </c>
      <c r="H7570" s="37">
        <f t="shared" si="639"/>
        <v>7568</v>
      </c>
      <c r="I7570" s="42">
        <f t="shared" si="636"/>
        <v>703.83091149273446</v>
      </c>
      <c r="O7570" s="43"/>
      <c r="P7570" s="43"/>
      <c r="X7570" s="37">
        <f t="shared" si="637"/>
        <v>7573</v>
      </c>
      <c r="Y7570" s="38">
        <f t="shared" si="635"/>
        <v>703.90899999999999</v>
      </c>
    </row>
    <row r="7571" spans="1:25" x14ac:dyDescent="0.2">
      <c r="A7571" s="37">
        <f t="shared" si="638"/>
        <v>7569</v>
      </c>
      <c r="B7571" s="38">
        <v>703.77700000000004</v>
      </c>
      <c r="H7571" s="37">
        <f t="shared" si="639"/>
        <v>7569</v>
      </c>
      <c r="I7571" s="42">
        <f t="shared" si="636"/>
        <v>703.86393659180976</v>
      </c>
      <c r="O7571" s="43"/>
      <c r="P7571" s="43"/>
      <c r="X7571" s="37">
        <f t="shared" si="637"/>
        <v>7574</v>
      </c>
      <c r="Y7571" s="38">
        <f t="shared" si="635"/>
        <v>703.94200000000001</v>
      </c>
    </row>
    <row r="7572" spans="1:25" x14ac:dyDescent="0.2">
      <c r="A7572" s="37">
        <f t="shared" si="638"/>
        <v>7570</v>
      </c>
      <c r="B7572" s="38">
        <v>703.81</v>
      </c>
      <c r="H7572" s="37">
        <f t="shared" si="639"/>
        <v>7570</v>
      </c>
      <c r="I7572" s="42">
        <f t="shared" si="636"/>
        <v>703.89696169088506</v>
      </c>
      <c r="O7572" s="43"/>
      <c r="P7572" s="43"/>
      <c r="X7572" s="37">
        <f t="shared" si="637"/>
        <v>7575</v>
      </c>
      <c r="Y7572" s="38">
        <f t="shared" si="635"/>
        <v>703.97500000000002</v>
      </c>
    </row>
    <row r="7573" spans="1:25" x14ac:dyDescent="0.2">
      <c r="A7573" s="37">
        <f t="shared" si="638"/>
        <v>7571</v>
      </c>
      <c r="B7573" s="38">
        <v>703.84299999999996</v>
      </c>
      <c r="H7573" s="37">
        <f t="shared" si="639"/>
        <v>7571</v>
      </c>
      <c r="I7573" s="42">
        <f t="shared" si="636"/>
        <v>703.92998678996025</v>
      </c>
      <c r="O7573" s="43"/>
      <c r="P7573" s="43"/>
      <c r="X7573" s="37">
        <f t="shared" si="637"/>
        <v>7576</v>
      </c>
      <c r="Y7573" s="38">
        <f t="shared" si="635"/>
        <v>704.00800000000004</v>
      </c>
    </row>
    <row r="7574" spans="1:25" x14ac:dyDescent="0.2">
      <c r="A7574" s="37">
        <f t="shared" si="638"/>
        <v>7572</v>
      </c>
      <c r="B7574" s="38">
        <v>703.87599999999998</v>
      </c>
      <c r="H7574" s="37">
        <f t="shared" si="639"/>
        <v>7572</v>
      </c>
      <c r="I7574" s="42">
        <f t="shared" si="636"/>
        <v>703.96301188903556</v>
      </c>
      <c r="O7574" s="43"/>
      <c r="P7574" s="43"/>
      <c r="X7574" s="37">
        <f t="shared" si="637"/>
        <v>7577</v>
      </c>
      <c r="Y7574" s="38">
        <f t="shared" ref="Y7574:Y7637" si="640">SUM(Y$6997+((Y$7997-Y$6997)*((X7574-X$6997)/(X$7997-X$6997))))</f>
        <v>704.04099999999994</v>
      </c>
    </row>
    <row r="7575" spans="1:25" x14ac:dyDescent="0.2">
      <c r="A7575" s="37">
        <f t="shared" si="638"/>
        <v>7573</v>
      </c>
      <c r="B7575" s="38">
        <v>703.90899999999999</v>
      </c>
      <c r="H7575" s="37">
        <f t="shared" si="639"/>
        <v>7573</v>
      </c>
      <c r="I7575" s="42">
        <f t="shared" si="636"/>
        <v>703.99603698811086</v>
      </c>
      <c r="O7575" s="43"/>
      <c r="P7575" s="43"/>
      <c r="X7575" s="37">
        <f t="shared" si="637"/>
        <v>7578</v>
      </c>
      <c r="Y7575" s="38">
        <f t="shared" si="640"/>
        <v>704.07399999999996</v>
      </c>
    </row>
    <row r="7576" spans="1:25" x14ac:dyDescent="0.2">
      <c r="A7576" s="37">
        <f t="shared" si="638"/>
        <v>7574</v>
      </c>
      <c r="B7576" s="38">
        <v>703.94200000000001</v>
      </c>
      <c r="H7576" s="37">
        <f t="shared" si="639"/>
        <v>7574</v>
      </c>
      <c r="I7576" s="42">
        <f t="shared" si="636"/>
        <v>704.02906208718616</v>
      </c>
      <c r="O7576" s="43"/>
      <c r="P7576" s="43"/>
      <c r="X7576" s="37">
        <f t="shared" si="637"/>
        <v>7579</v>
      </c>
      <c r="Y7576" s="38">
        <f t="shared" si="640"/>
        <v>704.10699999999997</v>
      </c>
    </row>
    <row r="7577" spans="1:25" x14ac:dyDescent="0.2">
      <c r="A7577" s="37">
        <f t="shared" si="638"/>
        <v>7575</v>
      </c>
      <c r="B7577" s="38">
        <v>703.97500000000002</v>
      </c>
      <c r="H7577" s="37">
        <f t="shared" si="639"/>
        <v>7575</v>
      </c>
      <c r="I7577" s="42">
        <f t="shared" si="636"/>
        <v>704.06208718626146</v>
      </c>
      <c r="O7577" s="43"/>
      <c r="P7577" s="43"/>
      <c r="X7577" s="37">
        <f t="shared" si="637"/>
        <v>7580</v>
      </c>
      <c r="Y7577" s="38">
        <f t="shared" si="640"/>
        <v>704.14</v>
      </c>
    </row>
    <row r="7578" spans="1:25" x14ac:dyDescent="0.2">
      <c r="A7578" s="37">
        <f t="shared" si="638"/>
        <v>7576</v>
      </c>
      <c r="B7578" s="38">
        <v>704.00800000000004</v>
      </c>
      <c r="H7578" s="37">
        <f t="shared" si="639"/>
        <v>7576</v>
      </c>
      <c r="I7578" s="42">
        <f t="shared" si="636"/>
        <v>704.09511228533677</v>
      </c>
      <c r="O7578" s="43"/>
      <c r="P7578" s="43"/>
      <c r="X7578" s="37">
        <f t="shared" si="637"/>
        <v>7581</v>
      </c>
      <c r="Y7578" s="38">
        <f t="shared" si="640"/>
        <v>704.173</v>
      </c>
    </row>
    <row r="7579" spans="1:25" x14ac:dyDescent="0.2">
      <c r="A7579" s="37">
        <f t="shared" si="638"/>
        <v>7577</v>
      </c>
      <c r="B7579" s="38">
        <v>704.04099999999994</v>
      </c>
      <c r="H7579" s="37">
        <f t="shared" si="639"/>
        <v>7577</v>
      </c>
      <c r="I7579" s="42">
        <f t="shared" si="636"/>
        <v>704.12813738441207</v>
      </c>
      <c r="O7579" s="43"/>
      <c r="P7579" s="43"/>
      <c r="X7579" s="37">
        <f t="shared" si="637"/>
        <v>7582</v>
      </c>
      <c r="Y7579" s="38">
        <f t="shared" si="640"/>
        <v>704.20600000000002</v>
      </c>
    </row>
    <row r="7580" spans="1:25" x14ac:dyDescent="0.2">
      <c r="A7580" s="37">
        <f t="shared" si="638"/>
        <v>7578</v>
      </c>
      <c r="B7580" s="38">
        <v>704.07399999999996</v>
      </c>
      <c r="H7580" s="37">
        <f t="shared" si="639"/>
        <v>7578</v>
      </c>
      <c r="I7580" s="42">
        <f t="shared" ref="I7580:I7643" si="641">SUM($F$51+(($F$52-$F$51)*((H7580-$E$51)/($E$52-$E$51))))</f>
        <v>704.16116248348737</v>
      </c>
      <c r="O7580" s="43"/>
      <c r="P7580" s="43"/>
      <c r="X7580" s="37">
        <f t="shared" si="637"/>
        <v>7583</v>
      </c>
      <c r="Y7580" s="38">
        <f t="shared" si="640"/>
        <v>704.23900000000003</v>
      </c>
    </row>
    <row r="7581" spans="1:25" x14ac:dyDescent="0.2">
      <c r="A7581" s="37">
        <f t="shared" si="638"/>
        <v>7579</v>
      </c>
      <c r="B7581" s="38">
        <v>704.10699999999997</v>
      </c>
      <c r="H7581" s="37">
        <f t="shared" si="639"/>
        <v>7579</v>
      </c>
      <c r="I7581" s="42">
        <f t="shared" si="641"/>
        <v>704.19418758256268</v>
      </c>
      <c r="O7581" s="43"/>
      <c r="P7581" s="43"/>
      <c r="X7581" s="37">
        <f t="shared" si="637"/>
        <v>7584</v>
      </c>
      <c r="Y7581" s="38">
        <f t="shared" si="640"/>
        <v>704.27200000000005</v>
      </c>
    </row>
    <row r="7582" spans="1:25" x14ac:dyDescent="0.2">
      <c r="A7582" s="37">
        <f t="shared" si="638"/>
        <v>7580</v>
      </c>
      <c r="B7582" s="38">
        <v>704.14</v>
      </c>
      <c r="H7582" s="37">
        <f t="shared" si="639"/>
        <v>7580</v>
      </c>
      <c r="I7582" s="42">
        <f t="shared" si="641"/>
        <v>704.22721268163798</v>
      </c>
      <c r="O7582" s="43"/>
      <c r="P7582" s="43"/>
      <c r="X7582" s="37">
        <f t="shared" si="637"/>
        <v>7585</v>
      </c>
      <c r="Y7582" s="38">
        <f t="shared" si="640"/>
        <v>704.30499999999995</v>
      </c>
    </row>
    <row r="7583" spans="1:25" x14ac:dyDescent="0.2">
      <c r="A7583" s="37">
        <f t="shared" si="638"/>
        <v>7581</v>
      </c>
      <c r="B7583" s="38">
        <v>704.173</v>
      </c>
      <c r="H7583" s="37">
        <f t="shared" si="639"/>
        <v>7581</v>
      </c>
      <c r="I7583" s="42">
        <f t="shared" si="641"/>
        <v>704.26023778071328</v>
      </c>
      <c r="O7583" s="43"/>
      <c r="P7583" s="43"/>
      <c r="X7583" s="37">
        <f t="shared" si="637"/>
        <v>7586</v>
      </c>
      <c r="Y7583" s="38">
        <f t="shared" si="640"/>
        <v>704.33799999999997</v>
      </c>
    </row>
    <row r="7584" spans="1:25" x14ac:dyDescent="0.2">
      <c r="A7584" s="37">
        <f t="shared" si="638"/>
        <v>7582</v>
      </c>
      <c r="B7584" s="38">
        <v>704.20600000000002</v>
      </c>
      <c r="H7584" s="37">
        <f t="shared" si="639"/>
        <v>7582</v>
      </c>
      <c r="I7584" s="42">
        <f t="shared" si="641"/>
        <v>704.29326287978859</v>
      </c>
      <c r="O7584" s="43"/>
      <c r="P7584" s="43"/>
      <c r="X7584" s="37">
        <f t="shared" si="637"/>
        <v>7587</v>
      </c>
      <c r="Y7584" s="38">
        <f t="shared" si="640"/>
        <v>704.37099999999998</v>
      </c>
    </row>
    <row r="7585" spans="1:25" x14ac:dyDescent="0.2">
      <c r="A7585" s="37">
        <f t="shared" si="638"/>
        <v>7583</v>
      </c>
      <c r="B7585" s="38">
        <v>704.23900000000003</v>
      </c>
      <c r="H7585" s="37">
        <f t="shared" si="639"/>
        <v>7583</v>
      </c>
      <c r="I7585" s="42">
        <f t="shared" si="641"/>
        <v>704.32628797886389</v>
      </c>
      <c r="O7585" s="43"/>
      <c r="P7585" s="43"/>
      <c r="X7585" s="37">
        <f t="shared" si="637"/>
        <v>7588</v>
      </c>
      <c r="Y7585" s="38">
        <f t="shared" si="640"/>
        <v>704.404</v>
      </c>
    </row>
    <row r="7586" spans="1:25" x14ac:dyDescent="0.2">
      <c r="A7586" s="37">
        <f t="shared" si="638"/>
        <v>7584</v>
      </c>
      <c r="B7586" s="38">
        <v>704.27200000000005</v>
      </c>
      <c r="H7586" s="37">
        <f t="shared" si="639"/>
        <v>7584</v>
      </c>
      <c r="I7586" s="42">
        <f t="shared" si="641"/>
        <v>704.35931307793919</v>
      </c>
      <c r="O7586" s="43"/>
      <c r="P7586" s="43"/>
      <c r="X7586" s="37">
        <f t="shared" si="637"/>
        <v>7589</v>
      </c>
      <c r="Y7586" s="38">
        <f t="shared" si="640"/>
        <v>704.43700000000001</v>
      </c>
    </row>
    <row r="7587" spans="1:25" x14ac:dyDescent="0.2">
      <c r="A7587" s="37">
        <f t="shared" si="638"/>
        <v>7585</v>
      </c>
      <c r="B7587" s="38">
        <v>704.30499999999995</v>
      </c>
      <c r="H7587" s="37">
        <f t="shared" si="639"/>
        <v>7585</v>
      </c>
      <c r="I7587" s="42">
        <f t="shared" si="641"/>
        <v>704.39233817701449</v>
      </c>
      <c r="O7587" s="43"/>
      <c r="P7587" s="43"/>
      <c r="X7587" s="37">
        <f t="shared" si="637"/>
        <v>7590</v>
      </c>
      <c r="Y7587" s="38">
        <f t="shared" si="640"/>
        <v>704.47</v>
      </c>
    </row>
    <row r="7588" spans="1:25" x14ac:dyDescent="0.2">
      <c r="A7588" s="37">
        <f t="shared" si="638"/>
        <v>7586</v>
      </c>
      <c r="B7588" s="38">
        <v>704.33799999999997</v>
      </c>
      <c r="H7588" s="37">
        <f t="shared" si="639"/>
        <v>7586</v>
      </c>
      <c r="I7588" s="42">
        <f t="shared" si="641"/>
        <v>704.4253632760898</v>
      </c>
      <c r="O7588" s="43"/>
      <c r="P7588" s="43"/>
      <c r="X7588" s="37">
        <f t="shared" si="637"/>
        <v>7591</v>
      </c>
      <c r="Y7588" s="38">
        <f t="shared" si="640"/>
        <v>704.50300000000004</v>
      </c>
    </row>
    <row r="7589" spans="1:25" x14ac:dyDescent="0.2">
      <c r="A7589" s="37">
        <f t="shared" si="638"/>
        <v>7587</v>
      </c>
      <c r="B7589" s="38">
        <v>704.37099999999998</v>
      </c>
      <c r="H7589" s="37">
        <f t="shared" si="639"/>
        <v>7587</v>
      </c>
      <c r="I7589" s="42">
        <f t="shared" si="641"/>
        <v>704.4583883751651</v>
      </c>
      <c r="O7589" s="43"/>
      <c r="P7589" s="43"/>
      <c r="X7589" s="37">
        <f t="shared" si="637"/>
        <v>7592</v>
      </c>
      <c r="Y7589" s="38">
        <f t="shared" si="640"/>
        <v>704.53599999999994</v>
      </c>
    </row>
    <row r="7590" spans="1:25" x14ac:dyDescent="0.2">
      <c r="A7590" s="37">
        <f t="shared" si="638"/>
        <v>7588</v>
      </c>
      <c r="B7590" s="38">
        <v>704.404</v>
      </c>
      <c r="H7590" s="37">
        <f t="shared" si="639"/>
        <v>7588</v>
      </c>
      <c r="I7590" s="42">
        <f t="shared" si="641"/>
        <v>704.4914134742404</v>
      </c>
      <c r="O7590" s="43"/>
      <c r="P7590" s="43"/>
      <c r="X7590" s="37">
        <f t="shared" si="637"/>
        <v>7593</v>
      </c>
      <c r="Y7590" s="38">
        <f t="shared" si="640"/>
        <v>704.56899999999996</v>
      </c>
    </row>
    <row r="7591" spans="1:25" x14ac:dyDescent="0.2">
      <c r="A7591" s="37">
        <f t="shared" si="638"/>
        <v>7589</v>
      </c>
      <c r="B7591" s="38">
        <v>704.43700000000001</v>
      </c>
      <c r="H7591" s="37">
        <f t="shared" si="639"/>
        <v>7589</v>
      </c>
      <c r="I7591" s="42">
        <f t="shared" si="641"/>
        <v>704.52443857331571</v>
      </c>
      <c r="O7591" s="43"/>
      <c r="P7591" s="43"/>
      <c r="X7591" s="37">
        <f t="shared" si="637"/>
        <v>7594</v>
      </c>
      <c r="Y7591" s="38">
        <f t="shared" si="640"/>
        <v>704.60199999999998</v>
      </c>
    </row>
    <row r="7592" spans="1:25" x14ac:dyDescent="0.2">
      <c r="A7592" s="37">
        <f t="shared" si="638"/>
        <v>7590</v>
      </c>
      <c r="B7592" s="38">
        <v>704.47</v>
      </c>
      <c r="H7592" s="37">
        <f t="shared" si="639"/>
        <v>7590</v>
      </c>
      <c r="I7592" s="42">
        <f t="shared" si="641"/>
        <v>704.5574636723909</v>
      </c>
      <c r="O7592" s="43"/>
      <c r="P7592" s="43"/>
      <c r="X7592" s="37">
        <f t="shared" si="637"/>
        <v>7595</v>
      </c>
      <c r="Y7592" s="38">
        <f t="shared" si="640"/>
        <v>704.63499999999999</v>
      </c>
    </row>
    <row r="7593" spans="1:25" x14ac:dyDescent="0.2">
      <c r="A7593" s="37">
        <f t="shared" si="638"/>
        <v>7591</v>
      </c>
      <c r="B7593" s="38">
        <v>704.50300000000004</v>
      </c>
      <c r="H7593" s="37">
        <f t="shared" si="639"/>
        <v>7591</v>
      </c>
      <c r="I7593" s="42">
        <f t="shared" si="641"/>
        <v>704.5904887714662</v>
      </c>
      <c r="O7593" s="43"/>
      <c r="P7593" s="43"/>
      <c r="X7593" s="37">
        <f t="shared" si="637"/>
        <v>7596</v>
      </c>
      <c r="Y7593" s="38">
        <f t="shared" si="640"/>
        <v>704.66800000000001</v>
      </c>
    </row>
    <row r="7594" spans="1:25" x14ac:dyDescent="0.2">
      <c r="A7594" s="37">
        <f t="shared" si="638"/>
        <v>7592</v>
      </c>
      <c r="B7594" s="38">
        <v>704.53599999999994</v>
      </c>
      <c r="H7594" s="37">
        <f t="shared" si="639"/>
        <v>7592</v>
      </c>
      <c r="I7594" s="42">
        <f t="shared" si="641"/>
        <v>704.6235138705415</v>
      </c>
      <c r="O7594" s="43"/>
      <c r="P7594" s="43"/>
      <c r="X7594" s="37">
        <f t="shared" si="637"/>
        <v>7597</v>
      </c>
      <c r="Y7594" s="38">
        <f t="shared" si="640"/>
        <v>704.70100000000002</v>
      </c>
    </row>
    <row r="7595" spans="1:25" x14ac:dyDescent="0.2">
      <c r="A7595" s="37">
        <f t="shared" si="638"/>
        <v>7593</v>
      </c>
      <c r="B7595" s="38">
        <v>704.56899999999996</v>
      </c>
      <c r="H7595" s="37">
        <f t="shared" si="639"/>
        <v>7593</v>
      </c>
      <c r="I7595" s="42">
        <f t="shared" si="641"/>
        <v>704.6565389696168</v>
      </c>
      <c r="O7595" s="43"/>
      <c r="P7595" s="43"/>
      <c r="X7595" s="37">
        <f t="shared" si="637"/>
        <v>7598</v>
      </c>
      <c r="Y7595" s="38">
        <f t="shared" si="640"/>
        <v>704.73400000000004</v>
      </c>
    </row>
    <row r="7596" spans="1:25" x14ac:dyDescent="0.2">
      <c r="A7596" s="37">
        <f t="shared" si="638"/>
        <v>7594</v>
      </c>
      <c r="B7596" s="38">
        <v>704.60199999999998</v>
      </c>
      <c r="H7596" s="37">
        <f t="shared" si="639"/>
        <v>7594</v>
      </c>
      <c r="I7596" s="42">
        <f t="shared" si="641"/>
        <v>704.68956406869211</v>
      </c>
      <c r="O7596" s="43"/>
      <c r="P7596" s="43"/>
      <c r="X7596" s="37">
        <f t="shared" si="637"/>
        <v>7599</v>
      </c>
      <c r="Y7596" s="38">
        <f t="shared" si="640"/>
        <v>704.76700000000005</v>
      </c>
    </row>
    <row r="7597" spans="1:25" x14ac:dyDescent="0.2">
      <c r="A7597" s="37">
        <f t="shared" si="638"/>
        <v>7595</v>
      </c>
      <c r="B7597" s="38">
        <v>704.63499999999999</v>
      </c>
      <c r="H7597" s="37">
        <f t="shared" si="639"/>
        <v>7595</v>
      </c>
      <c r="I7597" s="42">
        <f t="shared" si="641"/>
        <v>704.72258916776741</v>
      </c>
      <c r="O7597" s="43"/>
      <c r="P7597" s="43"/>
      <c r="X7597" s="37">
        <f t="shared" si="637"/>
        <v>7600</v>
      </c>
      <c r="Y7597" s="38">
        <f t="shared" si="640"/>
        <v>704.8</v>
      </c>
    </row>
    <row r="7598" spans="1:25" x14ac:dyDescent="0.2">
      <c r="A7598" s="37">
        <f t="shared" si="638"/>
        <v>7596</v>
      </c>
      <c r="B7598" s="38">
        <v>704.66800000000001</v>
      </c>
      <c r="H7598" s="37">
        <f t="shared" si="639"/>
        <v>7596</v>
      </c>
      <c r="I7598" s="42">
        <f t="shared" si="641"/>
        <v>704.75561426684271</v>
      </c>
      <c r="O7598" s="43"/>
      <c r="P7598" s="43"/>
      <c r="X7598" s="37">
        <f t="shared" si="637"/>
        <v>7601</v>
      </c>
      <c r="Y7598" s="38">
        <f t="shared" si="640"/>
        <v>704.83299999999997</v>
      </c>
    </row>
    <row r="7599" spans="1:25" x14ac:dyDescent="0.2">
      <c r="A7599" s="37">
        <f t="shared" si="638"/>
        <v>7597</v>
      </c>
      <c r="B7599" s="38">
        <v>704.70100000000002</v>
      </c>
      <c r="H7599" s="37">
        <f t="shared" si="639"/>
        <v>7597</v>
      </c>
      <c r="I7599" s="42">
        <f t="shared" si="641"/>
        <v>704.78863936591802</v>
      </c>
      <c r="O7599" s="43"/>
      <c r="P7599" s="43"/>
      <c r="X7599" s="37">
        <f t="shared" si="637"/>
        <v>7602</v>
      </c>
      <c r="Y7599" s="38">
        <f t="shared" si="640"/>
        <v>704.86599999999999</v>
      </c>
    </row>
    <row r="7600" spans="1:25" x14ac:dyDescent="0.2">
      <c r="A7600" s="37">
        <f t="shared" si="638"/>
        <v>7598</v>
      </c>
      <c r="B7600" s="38">
        <v>704.73400000000004</v>
      </c>
      <c r="H7600" s="37">
        <f t="shared" si="639"/>
        <v>7598</v>
      </c>
      <c r="I7600" s="42">
        <f t="shared" si="641"/>
        <v>704.82166446499332</v>
      </c>
      <c r="O7600" s="43"/>
      <c r="P7600" s="43"/>
      <c r="X7600" s="37">
        <f t="shared" si="637"/>
        <v>7603</v>
      </c>
      <c r="Y7600" s="38">
        <f t="shared" si="640"/>
        <v>704.899</v>
      </c>
    </row>
    <row r="7601" spans="1:25" x14ac:dyDescent="0.2">
      <c r="A7601" s="37">
        <f t="shared" si="638"/>
        <v>7599</v>
      </c>
      <c r="B7601" s="38">
        <v>704.76700000000005</v>
      </c>
      <c r="H7601" s="37">
        <f t="shared" si="639"/>
        <v>7599</v>
      </c>
      <c r="I7601" s="42">
        <f t="shared" si="641"/>
        <v>704.85468956406862</v>
      </c>
      <c r="O7601" s="43"/>
      <c r="P7601" s="43"/>
      <c r="X7601" s="37">
        <f t="shared" si="637"/>
        <v>7604</v>
      </c>
      <c r="Y7601" s="38">
        <f t="shared" si="640"/>
        <v>704.93200000000002</v>
      </c>
    </row>
    <row r="7602" spans="1:25" x14ac:dyDescent="0.2">
      <c r="A7602" s="37">
        <f t="shared" si="638"/>
        <v>7600</v>
      </c>
      <c r="B7602" s="38">
        <v>704.8</v>
      </c>
      <c r="H7602" s="37">
        <f t="shared" si="639"/>
        <v>7600</v>
      </c>
      <c r="I7602" s="42">
        <f t="shared" si="641"/>
        <v>704.88771466314392</v>
      </c>
      <c r="O7602" s="43"/>
      <c r="P7602" s="43"/>
      <c r="X7602" s="37">
        <f t="shared" si="637"/>
        <v>7605</v>
      </c>
      <c r="Y7602" s="38">
        <f t="shared" si="640"/>
        <v>704.96500000000003</v>
      </c>
    </row>
    <row r="7603" spans="1:25" x14ac:dyDescent="0.2">
      <c r="A7603" s="37">
        <f t="shared" si="638"/>
        <v>7601</v>
      </c>
      <c r="B7603" s="38">
        <v>704.83299999999997</v>
      </c>
      <c r="H7603" s="37">
        <f t="shared" si="639"/>
        <v>7601</v>
      </c>
      <c r="I7603" s="42">
        <f t="shared" si="641"/>
        <v>704.92073976221923</v>
      </c>
      <c r="O7603" s="43"/>
      <c r="P7603" s="43"/>
      <c r="X7603" s="37">
        <f t="shared" si="637"/>
        <v>7606</v>
      </c>
      <c r="Y7603" s="38">
        <f t="shared" si="640"/>
        <v>704.99800000000005</v>
      </c>
    </row>
    <row r="7604" spans="1:25" x14ac:dyDescent="0.2">
      <c r="A7604" s="37">
        <f t="shared" si="638"/>
        <v>7602</v>
      </c>
      <c r="B7604" s="38">
        <v>704.86599999999999</v>
      </c>
      <c r="H7604" s="37">
        <f t="shared" si="639"/>
        <v>7602</v>
      </c>
      <c r="I7604" s="42">
        <f t="shared" si="641"/>
        <v>704.95376486129453</v>
      </c>
      <c r="O7604" s="43"/>
      <c r="P7604" s="43"/>
      <c r="X7604" s="37">
        <f t="shared" si="637"/>
        <v>7607</v>
      </c>
      <c r="Y7604" s="38">
        <f t="shared" si="640"/>
        <v>705.03099999999995</v>
      </c>
    </row>
    <row r="7605" spans="1:25" x14ac:dyDescent="0.2">
      <c r="A7605" s="37">
        <f t="shared" si="638"/>
        <v>7603</v>
      </c>
      <c r="B7605" s="38">
        <v>704.899</v>
      </c>
      <c r="H7605" s="37">
        <f t="shared" si="639"/>
        <v>7603</v>
      </c>
      <c r="I7605" s="42">
        <f t="shared" si="641"/>
        <v>704.98678996036983</v>
      </c>
      <c r="O7605" s="43"/>
      <c r="P7605" s="43"/>
      <c r="X7605" s="37">
        <f t="shared" si="637"/>
        <v>7608</v>
      </c>
      <c r="Y7605" s="38">
        <f t="shared" si="640"/>
        <v>705.06399999999996</v>
      </c>
    </row>
    <row r="7606" spans="1:25" x14ac:dyDescent="0.2">
      <c r="A7606" s="37">
        <f t="shared" si="638"/>
        <v>7604</v>
      </c>
      <c r="B7606" s="38">
        <v>704.93200000000002</v>
      </c>
      <c r="H7606" s="37">
        <f t="shared" si="639"/>
        <v>7604</v>
      </c>
      <c r="I7606" s="42">
        <f t="shared" si="641"/>
        <v>705.01981505944514</v>
      </c>
      <c r="O7606" s="43"/>
      <c r="P7606" s="43"/>
      <c r="X7606" s="37">
        <f t="shared" si="637"/>
        <v>7609</v>
      </c>
      <c r="Y7606" s="38">
        <f t="shared" si="640"/>
        <v>705.09699999999998</v>
      </c>
    </row>
    <row r="7607" spans="1:25" x14ac:dyDescent="0.2">
      <c r="A7607" s="37">
        <f t="shared" si="638"/>
        <v>7605</v>
      </c>
      <c r="B7607" s="38">
        <v>704.96500000000003</v>
      </c>
      <c r="H7607" s="37">
        <f t="shared" si="639"/>
        <v>7605</v>
      </c>
      <c r="I7607" s="42">
        <f t="shared" si="641"/>
        <v>705.05284015852044</v>
      </c>
      <c r="O7607" s="43"/>
      <c r="P7607" s="43"/>
      <c r="X7607" s="37">
        <f t="shared" si="637"/>
        <v>7610</v>
      </c>
      <c r="Y7607" s="38">
        <f t="shared" si="640"/>
        <v>705.13</v>
      </c>
    </row>
    <row r="7608" spans="1:25" x14ac:dyDescent="0.2">
      <c r="A7608" s="37">
        <f t="shared" si="638"/>
        <v>7606</v>
      </c>
      <c r="B7608" s="38">
        <v>704.99800000000005</v>
      </c>
      <c r="H7608" s="37">
        <f t="shared" si="639"/>
        <v>7606</v>
      </c>
      <c r="I7608" s="42">
        <f t="shared" si="641"/>
        <v>705.08586525759574</v>
      </c>
      <c r="O7608" s="43"/>
      <c r="P7608" s="43"/>
      <c r="X7608" s="37">
        <f t="shared" si="637"/>
        <v>7611</v>
      </c>
      <c r="Y7608" s="38">
        <f t="shared" si="640"/>
        <v>705.16300000000001</v>
      </c>
    </row>
    <row r="7609" spans="1:25" x14ac:dyDescent="0.2">
      <c r="A7609" s="37">
        <f t="shared" si="638"/>
        <v>7607</v>
      </c>
      <c r="B7609" s="38">
        <v>705.03099999999995</v>
      </c>
      <c r="H7609" s="37">
        <f t="shared" si="639"/>
        <v>7607</v>
      </c>
      <c r="I7609" s="42">
        <f t="shared" si="641"/>
        <v>705.11889035667105</v>
      </c>
      <c r="O7609" s="43"/>
      <c r="P7609" s="43"/>
      <c r="X7609" s="37">
        <f t="shared" si="637"/>
        <v>7612</v>
      </c>
      <c r="Y7609" s="38">
        <f t="shared" si="640"/>
        <v>705.19600000000003</v>
      </c>
    </row>
    <row r="7610" spans="1:25" x14ac:dyDescent="0.2">
      <c r="A7610" s="37">
        <f t="shared" si="638"/>
        <v>7608</v>
      </c>
      <c r="B7610" s="38">
        <v>705.06399999999996</v>
      </c>
      <c r="H7610" s="37">
        <f t="shared" si="639"/>
        <v>7608</v>
      </c>
      <c r="I7610" s="42">
        <f t="shared" si="641"/>
        <v>705.15191545574635</v>
      </c>
      <c r="O7610" s="43"/>
      <c r="P7610" s="43"/>
      <c r="X7610" s="37">
        <f t="shared" si="637"/>
        <v>7613</v>
      </c>
      <c r="Y7610" s="38">
        <f t="shared" si="640"/>
        <v>705.22900000000004</v>
      </c>
    </row>
    <row r="7611" spans="1:25" x14ac:dyDescent="0.2">
      <c r="A7611" s="37">
        <f t="shared" si="638"/>
        <v>7609</v>
      </c>
      <c r="B7611" s="38">
        <v>705.09699999999998</v>
      </c>
      <c r="H7611" s="37">
        <f t="shared" si="639"/>
        <v>7609</v>
      </c>
      <c r="I7611" s="42">
        <f t="shared" si="641"/>
        <v>705.18494055482165</v>
      </c>
      <c r="O7611" s="43"/>
      <c r="P7611" s="43"/>
      <c r="X7611" s="37">
        <f t="shared" si="637"/>
        <v>7614</v>
      </c>
      <c r="Y7611" s="38">
        <f t="shared" si="640"/>
        <v>705.26199999999994</v>
      </c>
    </row>
    <row r="7612" spans="1:25" x14ac:dyDescent="0.2">
      <c r="A7612" s="37">
        <f t="shared" si="638"/>
        <v>7610</v>
      </c>
      <c r="B7612" s="38">
        <v>705.13</v>
      </c>
      <c r="H7612" s="37">
        <f t="shared" si="639"/>
        <v>7610</v>
      </c>
      <c r="I7612" s="42">
        <f t="shared" si="641"/>
        <v>705.21796565389695</v>
      </c>
      <c r="O7612" s="43"/>
      <c r="P7612" s="43"/>
      <c r="X7612" s="37">
        <f t="shared" si="637"/>
        <v>7615</v>
      </c>
      <c r="Y7612" s="38">
        <f t="shared" si="640"/>
        <v>705.29499999999996</v>
      </c>
    </row>
    <row r="7613" spans="1:25" x14ac:dyDescent="0.2">
      <c r="A7613" s="37">
        <f t="shared" si="638"/>
        <v>7611</v>
      </c>
      <c r="B7613" s="38">
        <v>705.16300000000001</v>
      </c>
      <c r="H7613" s="37">
        <f t="shared" si="639"/>
        <v>7611</v>
      </c>
      <c r="I7613" s="42">
        <f t="shared" si="641"/>
        <v>705.25099075297214</v>
      </c>
      <c r="O7613" s="43"/>
      <c r="P7613" s="43"/>
      <c r="X7613" s="37">
        <f t="shared" si="637"/>
        <v>7616</v>
      </c>
      <c r="Y7613" s="38">
        <f t="shared" si="640"/>
        <v>705.32799999999997</v>
      </c>
    </row>
    <row r="7614" spans="1:25" x14ac:dyDescent="0.2">
      <c r="A7614" s="37">
        <f t="shared" si="638"/>
        <v>7612</v>
      </c>
      <c r="B7614" s="38">
        <v>705.19600000000003</v>
      </c>
      <c r="H7614" s="37">
        <f t="shared" si="639"/>
        <v>7612</v>
      </c>
      <c r="I7614" s="42">
        <f t="shared" si="641"/>
        <v>705.28401585204745</v>
      </c>
      <c r="O7614" s="43"/>
      <c r="P7614" s="43"/>
      <c r="X7614" s="37">
        <f t="shared" si="637"/>
        <v>7617</v>
      </c>
      <c r="Y7614" s="38">
        <f t="shared" si="640"/>
        <v>705.36099999999999</v>
      </c>
    </row>
    <row r="7615" spans="1:25" x14ac:dyDescent="0.2">
      <c r="A7615" s="37">
        <f t="shared" si="638"/>
        <v>7613</v>
      </c>
      <c r="B7615" s="38">
        <v>705.22900000000004</v>
      </c>
      <c r="H7615" s="37">
        <f t="shared" si="639"/>
        <v>7613</v>
      </c>
      <c r="I7615" s="42">
        <f t="shared" si="641"/>
        <v>705.31704095112275</v>
      </c>
      <c r="O7615" s="43"/>
      <c r="P7615" s="43"/>
      <c r="X7615" s="37">
        <f t="shared" si="637"/>
        <v>7618</v>
      </c>
      <c r="Y7615" s="38">
        <f t="shared" si="640"/>
        <v>705.39400000000001</v>
      </c>
    </row>
    <row r="7616" spans="1:25" x14ac:dyDescent="0.2">
      <c r="A7616" s="37">
        <f t="shared" si="638"/>
        <v>7614</v>
      </c>
      <c r="B7616" s="38">
        <v>705.26199999999994</v>
      </c>
      <c r="H7616" s="37">
        <f t="shared" si="639"/>
        <v>7614</v>
      </c>
      <c r="I7616" s="42">
        <f t="shared" si="641"/>
        <v>705.35006605019805</v>
      </c>
      <c r="O7616" s="43"/>
      <c r="P7616" s="43"/>
      <c r="X7616" s="37">
        <f t="shared" si="637"/>
        <v>7619</v>
      </c>
      <c r="Y7616" s="38">
        <f t="shared" si="640"/>
        <v>705.42700000000002</v>
      </c>
    </row>
    <row r="7617" spans="1:25" x14ac:dyDescent="0.2">
      <c r="A7617" s="37">
        <f t="shared" si="638"/>
        <v>7615</v>
      </c>
      <c r="B7617" s="38">
        <v>705.29499999999996</v>
      </c>
      <c r="H7617" s="37">
        <f t="shared" si="639"/>
        <v>7615</v>
      </c>
      <c r="I7617" s="42">
        <f t="shared" si="641"/>
        <v>705.38309114927335</v>
      </c>
      <c r="O7617" s="43"/>
      <c r="P7617" s="43"/>
      <c r="X7617" s="37">
        <f t="shared" si="637"/>
        <v>7620</v>
      </c>
      <c r="Y7617" s="38">
        <f t="shared" si="640"/>
        <v>705.46</v>
      </c>
    </row>
    <row r="7618" spans="1:25" x14ac:dyDescent="0.2">
      <c r="A7618" s="37">
        <f t="shared" si="638"/>
        <v>7616</v>
      </c>
      <c r="B7618" s="38">
        <v>705.32799999999997</v>
      </c>
      <c r="H7618" s="37">
        <f t="shared" si="639"/>
        <v>7616</v>
      </c>
      <c r="I7618" s="42">
        <f t="shared" si="641"/>
        <v>705.41611624834866</v>
      </c>
      <c r="O7618" s="43"/>
      <c r="P7618" s="43"/>
      <c r="X7618" s="37">
        <f t="shared" si="637"/>
        <v>7621</v>
      </c>
      <c r="Y7618" s="38">
        <f t="shared" si="640"/>
        <v>705.49300000000005</v>
      </c>
    </row>
    <row r="7619" spans="1:25" x14ac:dyDescent="0.2">
      <c r="A7619" s="37">
        <f t="shared" si="638"/>
        <v>7617</v>
      </c>
      <c r="B7619" s="38">
        <v>705.36099999999999</v>
      </c>
      <c r="H7619" s="37">
        <f t="shared" si="639"/>
        <v>7617</v>
      </c>
      <c r="I7619" s="42">
        <f t="shared" si="641"/>
        <v>705.44914134742396</v>
      </c>
      <c r="O7619" s="43"/>
      <c r="P7619" s="43"/>
      <c r="X7619" s="37">
        <f t="shared" si="637"/>
        <v>7622</v>
      </c>
      <c r="Y7619" s="38">
        <f t="shared" si="640"/>
        <v>705.52599999999995</v>
      </c>
    </row>
    <row r="7620" spans="1:25" x14ac:dyDescent="0.2">
      <c r="A7620" s="37">
        <f t="shared" si="638"/>
        <v>7618</v>
      </c>
      <c r="B7620" s="38">
        <v>705.39400000000001</v>
      </c>
      <c r="H7620" s="37">
        <f t="shared" si="639"/>
        <v>7618</v>
      </c>
      <c r="I7620" s="42">
        <f t="shared" si="641"/>
        <v>705.48216644649926</v>
      </c>
      <c r="O7620" s="43"/>
      <c r="P7620" s="43"/>
      <c r="X7620" s="37">
        <f t="shared" ref="X7620:X7683" si="642">X7619+1</f>
        <v>7623</v>
      </c>
      <c r="Y7620" s="38">
        <f t="shared" si="640"/>
        <v>705.55899999999997</v>
      </c>
    </row>
    <row r="7621" spans="1:25" x14ac:dyDescent="0.2">
      <c r="A7621" s="37">
        <f t="shared" si="638"/>
        <v>7619</v>
      </c>
      <c r="B7621" s="38">
        <v>705.42700000000002</v>
      </c>
      <c r="H7621" s="37">
        <f t="shared" si="639"/>
        <v>7619</v>
      </c>
      <c r="I7621" s="42">
        <f t="shared" si="641"/>
        <v>705.51519154557457</v>
      </c>
      <c r="O7621" s="43"/>
      <c r="P7621" s="43"/>
      <c r="X7621" s="37">
        <f t="shared" si="642"/>
        <v>7624</v>
      </c>
      <c r="Y7621" s="38">
        <f t="shared" si="640"/>
        <v>705.59199999999998</v>
      </c>
    </row>
    <row r="7622" spans="1:25" x14ac:dyDescent="0.2">
      <c r="A7622" s="37">
        <f t="shared" si="638"/>
        <v>7620</v>
      </c>
      <c r="B7622" s="38">
        <v>705.46</v>
      </c>
      <c r="H7622" s="37">
        <f t="shared" si="639"/>
        <v>7620</v>
      </c>
      <c r="I7622" s="42">
        <f t="shared" si="641"/>
        <v>705.54821664464987</v>
      </c>
      <c r="O7622" s="43"/>
      <c r="P7622" s="43"/>
      <c r="X7622" s="37">
        <f t="shared" si="642"/>
        <v>7625</v>
      </c>
      <c r="Y7622" s="38">
        <f t="shared" si="640"/>
        <v>705.625</v>
      </c>
    </row>
    <row r="7623" spans="1:25" x14ac:dyDescent="0.2">
      <c r="A7623" s="37">
        <f t="shared" si="638"/>
        <v>7621</v>
      </c>
      <c r="B7623" s="38">
        <v>705.49300000000005</v>
      </c>
      <c r="H7623" s="37">
        <f t="shared" si="639"/>
        <v>7621</v>
      </c>
      <c r="I7623" s="42">
        <f t="shared" si="641"/>
        <v>705.58124174372517</v>
      </c>
      <c r="O7623" s="43"/>
      <c r="P7623" s="43"/>
      <c r="X7623" s="37">
        <f t="shared" si="642"/>
        <v>7626</v>
      </c>
      <c r="Y7623" s="38">
        <f t="shared" si="640"/>
        <v>705.65800000000002</v>
      </c>
    </row>
    <row r="7624" spans="1:25" x14ac:dyDescent="0.2">
      <c r="A7624" s="37">
        <f t="shared" si="638"/>
        <v>7622</v>
      </c>
      <c r="B7624" s="38">
        <v>705.52599999999995</v>
      </c>
      <c r="H7624" s="37">
        <f t="shared" si="639"/>
        <v>7622</v>
      </c>
      <c r="I7624" s="42">
        <f t="shared" si="641"/>
        <v>705.61426684280048</v>
      </c>
      <c r="O7624" s="43"/>
      <c r="P7624" s="43"/>
      <c r="X7624" s="37">
        <f t="shared" si="642"/>
        <v>7627</v>
      </c>
      <c r="Y7624" s="38">
        <f t="shared" si="640"/>
        <v>705.69100000000003</v>
      </c>
    </row>
    <row r="7625" spans="1:25" x14ac:dyDescent="0.2">
      <c r="A7625" s="37">
        <f t="shared" ref="A7625:A7688" si="643">A7624+1</f>
        <v>7623</v>
      </c>
      <c r="B7625" s="38">
        <v>705.55899999999997</v>
      </c>
      <c r="H7625" s="37">
        <f t="shared" ref="H7625:H7688" si="644">H7624+1</f>
        <v>7623</v>
      </c>
      <c r="I7625" s="42">
        <f t="shared" si="641"/>
        <v>705.64729194187578</v>
      </c>
      <c r="O7625" s="43"/>
      <c r="P7625" s="43"/>
      <c r="X7625" s="37">
        <f t="shared" si="642"/>
        <v>7628</v>
      </c>
      <c r="Y7625" s="38">
        <f t="shared" si="640"/>
        <v>705.72400000000005</v>
      </c>
    </row>
    <row r="7626" spans="1:25" x14ac:dyDescent="0.2">
      <c r="A7626" s="37">
        <f t="shared" si="643"/>
        <v>7624</v>
      </c>
      <c r="B7626" s="38">
        <v>705.59199999999998</v>
      </c>
      <c r="H7626" s="37">
        <f t="shared" si="644"/>
        <v>7624</v>
      </c>
      <c r="I7626" s="42">
        <f t="shared" si="641"/>
        <v>705.68031704095108</v>
      </c>
      <c r="O7626" s="43"/>
      <c r="P7626" s="43"/>
      <c r="X7626" s="37">
        <f t="shared" si="642"/>
        <v>7629</v>
      </c>
      <c r="Y7626" s="38">
        <f t="shared" si="640"/>
        <v>705.75699999999995</v>
      </c>
    </row>
    <row r="7627" spans="1:25" x14ac:dyDescent="0.2">
      <c r="A7627" s="37">
        <f t="shared" si="643"/>
        <v>7625</v>
      </c>
      <c r="B7627" s="38">
        <v>705.625</v>
      </c>
      <c r="H7627" s="37">
        <f t="shared" si="644"/>
        <v>7625</v>
      </c>
      <c r="I7627" s="42">
        <f t="shared" si="641"/>
        <v>705.71334214002638</v>
      </c>
      <c r="O7627" s="43"/>
      <c r="P7627" s="43"/>
      <c r="X7627" s="37">
        <f t="shared" si="642"/>
        <v>7630</v>
      </c>
      <c r="Y7627" s="38">
        <f t="shared" si="640"/>
        <v>705.79</v>
      </c>
    </row>
    <row r="7628" spans="1:25" x14ac:dyDescent="0.2">
      <c r="A7628" s="37">
        <f t="shared" si="643"/>
        <v>7626</v>
      </c>
      <c r="B7628" s="38">
        <v>705.65800000000002</v>
      </c>
      <c r="H7628" s="37">
        <f t="shared" si="644"/>
        <v>7626</v>
      </c>
      <c r="I7628" s="42">
        <f t="shared" si="641"/>
        <v>705.74636723910169</v>
      </c>
      <c r="O7628" s="43"/>
      <c r="P7628" s="43"/>
      <c r="X7628" s="37">
        <f t="shared" si="642"/>
        <v>7631</v>
      </c>
      <c r="Y7628" s="38">
        <f t="shared" si="640"/>
        <v>705.82299999999998</v>
      </c>
    </row>
    <row r="7629" spans="1:25" x14ac:dyDescent="0.2">
      <c r="A7629" s="37">
        <f t="shared" si="643"/>
        <v>7627</v>
      </c>
      <c r="B7629" s="38">
        <v>705.69100000000003</v>
      </c>
      <c r="H7629" s="37">
        <f t="shared" si="644"/>
        <v>7627</v>
      </c>
      <c r="I7629" s="42">
        <f t="shared" si="641"/>
        <v>705.77939233817699</v>
      </c>
      <c r="O7629" s="43"/>
      <c r="P7629" s="43"/>
      <c r="X7629" s="37">
        <f t="shared" si="642"/>
        <v>7632</v>
      </c>
      <c r="Y7629" s="38">
        <f t="shared" si="640"/>
        <v>705.85599999999999</v>
      </c>
    </row>
    <row r="7630" spans="1:25" x14ac:dyDescent="0.2">
      <c r="A7630" s="37">
        <f t="shared" si="643"/>
        <v>7628</v>
      </c>
      <c r="B7630" s="38">
        <v>705.72400000000005</v>
      </c>
      <c r="H7630" s="37">
        <f t="shared" si="644"/>
        <v>7628</v>
      </c>
      <c r="I7630" s="42">
        <f t="shared" si="641"/>
        <v>705.81241743725229</v>
      </c>
      <c r="O7630" s="43"/>
      <c r="P7630" s="43"/>
      <c r="X7630" s="37">
        <f t="shared" si="642"/>
        <v>7633</v>
      </c>
      <c r="Y7630" s="38">
        <f t="shared" si="640"/>
        <v>705.88900000000001</v>
      </c>
    </row>
    <row r="7631" spans="1:25" x14ac:dyDescent="0.2">
      <c r="A7631" s="37">
        <f t="shared" si="643"/>
        <v>7629</v>
      </c>
      <c r="B7631" s="38">
        <v>705.75699999999995</v>
      </c>
      <c r="H7631" s="37">
        <f t="shared" si="644"/>
        <v>7629</v>
      </c>
      <c r="I7631" s="42">
        <f t="shared" si="641"/>
        <v>705.8454425363276</v>
      </c>
      <c r="O7631" s="43"/>
      <c r="P7631" s="43"/>
      <c r="X7631" s="37">
        <f t="shared" si="642"/>
        <v>7634</v>
      </c>
      <c r="Y7631" s="38">
        <f t="shared" si="640"/>
        <v>705.92200000000003</v>
      </c>
    </row>
    <row r="7632" spans="1:25" x14ac:dyDescent="0.2">
      <c r="A7632" s="37">
        <f t="shared" si="643"/>
        <v>7630</v>
      </c>
      <c r="B7632" s="38">
        <v>705.79</v>
      </c>
      <c r="H7632" s="37">
        <f t="shared" si="644"/>
        <v>7630</v>
      </c>
      <c r="I7632" s="42">
        <f t="shared" si="641"/>
        <v>705.87846763540279</v>
      </c>
      <c r="O7632" s="43"/>
      <c r="P7632" s="43"/>
      <c r="X7632" s="37">
        <f t="shared" si="642"/>
        <v>7635</v>
      </c>
      <c r="Y7632" s="38">
        <f t="shared" si="640"/>
        <v>705.95500000000004</v>
      </c>
    </row>
    <row r="7633" spans="1:25" x14ac:dyDescent="0.2">
      <c r="A7633" s="37">
        <f t="shared" si="643"/>
        <v>7631</v>
      </c>
      <c r="B7633" s="38">
        <v>705.82299999999998</v>
      </c>
      <c r="H7633" s="37">
        <f t="shared" si="644"/>
        <v>7631</v>
      </c>
      <c r="I7633" s="42">
        <f t="shared" si="641"/>
        <v>705.91149273447809</v>
      </c>
      <c r="O7633" s="43"/>
      <c r="P7633" s="43"/>
      <c r="X7633" s="37">
        <f t="shared" si="642"/>
        <v>7636</v>
      </c>
      <c r="Y7633" s="38">
        <f t="shared" si="640"/>
        <v>705.98800000000006</v>
      </c>
    </row>
    <row r="7634" spans="1:25" x14ac:dyDescent="0.2">
      <c r="A7634" s="37">
        <f t="shared" si="643"/>
        <v>7632</v>
      </c>
      <c r="B7634" s="38">
        <v>705.85599999999999</v>
      </c>
      <c r="H7634" s="37">
        <f t="shared" si="644"/>
        <v>7632</v>
      </c>
      <c r="I7634" s="42">
        <f t="shared" si="641"/>
        <v>705.94451783355339</v>
      </c>
      <c r="O7634" s="43"/>
      <c r="P7634" s="43"/>
      <c r="X7634" s="37">
        <f t="shared" si="642"/>
        <v>7637</v>
      </c>
      <c r="Y7634" s="38">
        <f t="shared" si="640"/>
        <v>706.02099999999996</v>
      </c>
    </row>
    <row r="7635" spans="1:25" x14ac:dyDescent="0.2">
      <c r="A7635" s="37">
        <f t="shared" si="643"/>
        <v>7633</v>
      </c>
      <c r="B7635" s="38">
        <v>705.88900000000001</v>
      </c>
      <c r="H7635" s="37">
        <f t="shared" si="644"/>
        <v>7633</v>
      </c>
      <c r="I7635" s="42">
        <f t="shared" si="641"/>
        <v>705.97754293262869</v>
      </c>
      <c r="O7635" s="43"/>
      <c r="P7635" s="43"/>
      <c r="X7635" s="37">
        <f t="shared" si="642"/>
        <v>7638</v>
      </c>
      <c r="Y7635" s="38">
        <f t="shared" si="640"/>
        <v>706.05399999999997</v>
      </c>
    </row>
    <row r="7636" spans="1:25" x14ac:dyDescent="0.2">
      <c r="A7636" s="37">
        <f t="shared" si="643"/>
        <v>7634</v>
      </c>
      <c r="B7636" s="38">
        <v>705.92200000000003</v>
      </c>
      <c r="H7636" s="37">
        <f t="shared" si="644"/>
        <v>7634</v>
      </c>
      <c r="I7636" s="42">
        <f t="shared" si="641"/>
        <v>706.010568031704</v>
      </c>
      <c r="O7636" s="43"/>
      <c r="P7636" s="43"/>
      <c r="X7636" s="37">
        <f t="shared" si="642"/>
        <v>7639</v>
      </c>
      <c r="Y7636" s="38">
        <f t="shared" si="640"/>
        <v>706.08699999999999</v>
      </c>
    </row>
    <row r="7637" spans="1:25" x14ac:dyDescent="0.2">
      <c r="A7637" s="37">
        <f t="shared" si="643"/>
        <v>7635</v>
      </c>
      <c r="B7637" s="38">
        <v>705.95500000000004</v>
      </c>
      <c r="H7637" s="37">
        <f t="shared" si="644"/>
        <v>7635</v>
      </c>
      <c r="I7637" s="42">
        <f t="shared" si="641"/>
        <v>706.0435931307793</v>
      </c>
      <c r="O7637" s="43"/>
      <c r="P7637" s="43"/>
      <c r="X7637" s="37">
        <f t="shared" si="642"/>
        <v>7640</v>
      </c>
      <c r="Y7637" s="38">
        <f t="shared" si="640"/>
        <v>706.12</v>
      </c>
    </row>
    <row r="7638" spans="1:25" x14ac:dyDescent="0.2">
      <c r="A7638" s="37">
        <f t="shared" si="643"/>
        <v>7636</v>
      </c>
      <c r="B7638" s="38">
        <v>705.98800000000006</v>
      </c>
      <c r="H7638" s="37">
        <f t="shared" si="644"/>
        <v>7636</v>
      </c>
      <c r="I7638" s="42">
        <f t="shared" si="641"/>
        <v>706.0766182298546</v>
      </c>
      <c r="O7638" s="43"/>
      <c r="P7638" s="43"/>
      <c r="X7638" s="37">
        <f t="shared" si="642"/>
        <v>7641</v>
      </c>
      <c r="Y7638" s="38">
        <f t="shared" ref="Y7638:Y7701" si="645">SUM(Y$6997+((Y$7997-Y$6997)*((X7638-X$6997)/(X$7997-X$6997))))</f>
        <v>706.15300000000002</v>
      </c>
    </row>
    <row r="7639" spans="1:25" x14ac:dyDescent="0.2">
      <c r="A7639" s="37">
        <f t="shared" si="643"/>
        <v>7637</v>
      </c>
      <c r="B7639" s="38">
        <v>706.02099999999996</v>
      </c>
      <c r="H7639" s="37">
        <f t="shared" si="644"/>
        <v>7637</v>
      </c>
      <c r="I7639" s="42">
        <f t="shared" si="641"/>
        <v>706.10964332892991</v>
      </c>
      <c r="O7639" s="43"/>
      <c r="P7639" s="43"/>
      <c r="X7639" s="37">
        <f t="shared" si="642"/>
        <v>7642</v>
      </c>
      <c r="Y7639" s="38">
        <f t="shared" si="645"/>
        <v>706.18600000000004</v>
      </c>
    </row>
    <row r="7640" spans="1:25" x14ac:dyDescent="0.2">
      <c r="A7640" s="37">
        <f t="shared" si="643"/>
        <v>7638</v>
      </c>
      <c r="B7640" s="38">
        <v>706.05399999999997</v>
      </c>
      <c r="H7640" s="37">
        <f t="shared" si="644"/>
        <v>7638</v>
      </c>
      <c r="I7640" s="42">
        <f t="shared" si="641"/>
        <v>706.14266842800521</v>
      </c>
      <c r="O7640" s="43"/>
      <c r="P7640" s="43"/>
      <c r="X7640" s="37">
        <f t="shared" si="642"/>
        <v>7643</v>
      </c>
      <c r="Y7640" s="38">
        <f t="shared" si="645"/>
        <v>706.21900000000005</v>
      </c>
    </row>
    <row r="7641" spans="1:25" x14ac:dyDescent="0.2">
      <c r="A7641" s="37">
        <f t="shared" si="643"/>
        <v>7639</v>
      </c>
      <c r="B7641" s="38">
        <v>706.08699999999999</v>
      </c>
      <c r="H7641" s="37">
        <f t="shared" si="644"/>
        <v>7639</v>
      </c>
      <c r="I7641" s="42">
        <f t="shared" si="641"/>
        <v>706.17569352708051</v>
      </c>
      <c r="O7641" s="43"/>
      <c r="P7641" s="43"/>
      <c r="X7641" s="37">
        <f t="shared" si="642"/>
        <v>7644</v>
      </c>
      <c r="Y7641" s="38">
        <f t="shared" si="645"/>
        <v>706.25199999999995</v>
      </c>
    </row>
    <row r="7642" spans="1:25" x14ac:dyDescent="0.2">
      <c r="A7642" s="37">
        <f t="shared" si="643"/>
        <v>7640</v>
      </c>
      <c r="B7642" s="38">
        <v>706.12</v>
      </c>
      <c r="H7642" s="37">
        <f t="shared" si="644"/>
        <v>7640</v>
      </c>
      <c r="I7642" s="42">
        <f t="shared" si="641"/>
        <v>706.20871862615581</v>
      </c>
      <c r="O7642" s="43"/>
      <c r="P7642" s="43"/>
      <c r="X7642" s="37">
        <f t="shared" si="642"/>
        <v>7645</v>
      </c>
      <c r="Y7642" s="38">
        <f t="shared" si="645"/>
        <v>706.28499999999997</v>
      </c>
    </row>
    <row r="7643" spans="1:25" x14ac:dyDescent="0.2">
      <c r="A7643" s="37">
        <f t="shared" si="643"/>
        <v>7641</v>
      </c>
      <c r="B7643" s="38">
        <v>706.15300000000002</v>
      </c>
      <c r="H7643" s="37">
        <f t="shared" si="644"/>
        <v>7641</v>
      </c>
      <c r="I7643" s="42">
        <f t="shared" si="641"/>
        <v>706.24174372523112</v>
      </c>
      <c r="O7643" s="43"/>
      <c r="P7643" s="43"/>
      <c r="X7643" s="37">
        <f t="shared" si="642"/>
        <v>7646</v>
      </c>
      <c r="Y7643" s="38">
        <f t="shared" si="645"/>
        <v>706.31799999999998</v>
      </c>
    </row>
    <row r="7644" spans="1:25" x14ac:dyDescent="0.2">
      <c r="A7644" s="37">
        <f t="shared" si="643"/>
        <v>7642</v>
      </c>
      <c r="B7644" s="38">
        <v>706.18600000000004</v>
      </c>
      <c r="H7644" s="37">
        <f t="shared" si="644"/>
        <v>7642</v>
      </c>
      <c r="I7644" s="42">
        <f t="shared" ref="I7644:I7707" si="646">SUM($F$51+(($F$52-$F$51)*((H7644-$E$51)/($E$52-$E$51))))</f>
        <v>706.27476882430642</v>
      </c>
      <c r="O7644" s="43"/>
      <c r="P7644" s="43"/>
      <c r="X7644" s="37">
        <f t="shared" si="642"/>
        <v>7647</v>
      </c>
      <c r="Y7644" s="38">
        <f t="shared" si="645"/>
        <v>706.351</v>
      </c>
    </row>
    <row r="7645" spans="1:25" x14ac:dyDescent="0.2">
      <c r="A7645" s="37">
        <f t="shared" si="643"/>
        <v>7643</v>
      </c>
      <c r="B7645" s="38">
        <v>706.21900000000005</v>
      </c>
      <c r="H7645" s="37">
        <f t="shared" si="644"/>
        <v>7643</v>
      </c>
      <c r="I7645" s="42">
        <f t="shared" si="646"/>
        <v>706.30779392338172</v>
      </c>
      <c r="O7645" s="43"/>
      <c r="P7645" s="43"/>
      <c r="X7645" s="37">
        <f t="shared" si="642"/>
        <v>7648</v>
      </c>
      <c r="Y7645" s="38">
        <f t="shared" si="645"/>
        <v>706.38400000000001</v>
      </c>
    </row>
    <row r="7646" spans="1:25" x14ac:dyDescent="0.2">
      <c r="A7646" s="37">
        <f t="shared" si="643"/>
        <v>7644</v>
      </c>
      <c r="B7646" s="38">
        <v>706.25199999999995</v>
      </c>
      <c r="H7646" s="37">
        <f t="shared" si="644"/>
        <v>7644</v>
      </c>
      <c r="I7646" s="42">
        <f t="shared" si="646"/>
        <v>706.34081902245703</v>
      </c>
      <c r="O7646" s="43"/>
      <c r="P7646" s="43"/>
      <c r="X7646" s="37">
        <f t="shared" si="642"/>
        <v>7649</v>
      </c>
      <c r="Y7646" s="38">
        <f t="shared" si="645"/>
        <v>706.41700000000003</v>
      </c>
    </row>
    <row r="7647" spans="1:25" x14ac:dyDescent="0.2">
      <c r="A7647" s="37">
        <f t="shared" si="643"/>
        <v>7645</v>
      </c>
      <c r="B7647" s="38">
        <v>706.28499999999997</v>
      </c>
      <c r="H7647" s="37">
        <f t="shared" si="644"/>
        <v>7645</v>
      </c>
      <c r="I7647" s="42">
        <f t="shared" si="646"/>
        <v>706.37384412153233</v>
      </c>
      <c r="O7647" s="43"/>
      <c r="P7647" s="43"/>
      <c r="X7647" s="37">
        <f t="shared" si="642"/>
        <v>7650</v>
      </c>
      <c r="Y7647" s="38">
        <f t="shared" si="645"/>
        <v>706.45</v>
      </c>
    </row>
    <row r="7648" spans="1:25" x14ac:dyDescent="0.2">
      <c r="A7648" s="37">
        <f t="shared" si="643"/>
        <v>7646</v>
      </c>
      <c r="B7648" s="38">
        <v>706.31799999999998</v>
      </c>
      <c r="H7648" s="37">
        <f t="shared" si="644"/>
        <v>7646</v>
      </c>
      <c r="I7648" s="42">
        <f t="shared" si="646"/>
        <v>706.40686922060763</v>
      </c>
      <c r="O7648" s="43"/>
      <c r="P7648" s="43"/>
      <c r="X7648" s="37">
        <f t="shared" si="642"/>
        <v>7651</v>
      </c>
      <c r="Y7648" s="38">
        <f t="shared" si="645"/>
        <v>706.48299999999995</v>
      </c>
    </row>
    <row r="7649" spans="1:25" x14ac:dyDescent="0.2">
      <c r="A7649" s="37">
        <f t="shared" si="643"/>
        <v>7647</v>
      </c>
      <c r="B7649" s="38">
        <v>706.351</v>
      </c>
      <c r="H7649" s="37">
        <f t="shared" si="644"/>
        <v>7647</v>
      </c>
      <c r="I7649" s="42">
        <f t="shared" si="646"/>
        <v>706.43989431968294</v>
      </c>
      <c r="O7649" s="43"/>
      <c r="P7649" s="43"/>
      <c r="X7649" s="37">
        <f t="shared" si="642"/>
        <v>7652</v>
      </c>
      <c r="Y7649" s="38">
        <f t="shared" si="645"/>
        <v>706.51599999999996</v>
      </c>
    </row>
    <row r="7650" spans="1:25" x14ac:dyDescent="0.2">
      <c r="A7650" s="37">
        <f t="shared" si="643"/>
        <v>7648</v>
      </c>
      <c r="B7650" s="38">
        <v>706.38400000000001</v>
      </c>
      <c r="H7650" s="37">
        <f t="shared" si="644"/>
        <v>7648</v>
      </c>
      <c r="I7650" s="42">
        <f t="shared" si="646"/>
        <v>706.47291941875824</v>
      </c>
      <c r="O7650" s="43"/>
      <c r="P7650" s="43"/>
      <c r="X7650" s="37">
        <f t="shared" si="642"/>
        <v>7653</v>
      </c>
      <c r="Y7650" s="38">
        <f t="shared" si="645"/>
        <v>706.54899999999998</v>
      </c>
    </row>
    <row r="7651" spans="1:25" x14ac:dyDescent="0.2">
      <c r="A7651" s="37">
        <f t="shared" si="643"/>
        <v>7649</v>
      </c>
      <c r="B7651" s="38">
        <v>706.41700000000003</v>
      </c>
      <c r="H7651" s="37">
        <f t="shared" si="644"/>
        <v>7649</v>
      </c>
      <c r="I7651" s="42">
        <f t="shared" si="646"/>
        <v>706.50594451783354</v>
      </c>
      <c r="O7651" s="43"/>
      <c r="P7651" s="43"/>
      <c r="X7651" s="37">
        <f t="shared" si="642"/>
        <v>7654</v>
      </c>
      <c r="Y7651" s="38">
        <f t="shared" si="645"/>
        <v>706.58199999999999</v>
      </c>
    </row>
    <row r="7652" spans="1:25" x14ac:dyDescent="0.2">
      <c r="A7652" s="37">
        <f t="shared" si="643"/>
        <v>7650</v>
      </c>
      <c r="B7652" s="38">
        <v>706.45</v>
      </c>
      <c r="H7652" s="37">
        <f t="shared" si="644"/>
        <v>7650</v>
      </c>
      <c r="I7652" s="42">
        <f t="shared" si="646"/>
        <v>706.53896961690884</v>
      </c>
      <c r="O7652" s="43"/>
      <c r="P7652" s="43"/>
      <c r="X7652" s="37">
        <f t="shared" si="642"/>
        <v>7655</v>
      </c>
      <c r="Y7652" s="38">
        <f t="shared" si="645"/>
        <v>706.61500000000001</v>
      </c>
    </row>
    <row r="7653" spans="1:25" x14ac:dyDescent="0.2">
      <c r="A7653" s="37">
        <f t="shared" si="643"/>
        <v>7651</v>
      </c>
      <c r="B7653" s="38">
        <v>706.48299999999995</v>
      </c>
      <c r="H7653" s="37">
        <f t="shared" si="644"/>
        <v>7651</v>
      </c>
      <c r="I7653" s="42">
        <f t="shared" si="646"/>
        <v>706.57199471598403</v>
      </c>
      <c r="O7653" s="43"/>
      <c r="P7653" s="43"/>
      <c r="X7653" s="37">
        <f t="shared" si="642"/>
        <v>7656</v>
      </c>
      <c r="Y7653" s="38">
        <f t="shared" si="645"/>
        <v>706.64800000000002</v>
      </c>
    </row>
    <row r="7654" spans="1:25" x14ac:dyDescent="0.2">
      <c r="A7654" s="37">
        <f t="shared" si="643"/>
        <v>7652</v>
      </c>
      <c r="B7654" s="38">
        <v>706.51599999999996</v>
      </c>
      <c r="H7654" s="37">
        <f t="shared" si="644"/>
        <v>7652</v>
      </c>
      <c r="I7654" s="42">
        <f t="shared" si="646"/>
        <v>706.60501981505934</v>
      </c>
      <c r="O7654" s="43"/>
      <c r="P7654" s="43"/>
      <c r="X7654" s="37">
        <f t="shared" si="642"/>
        <v>7657</v>
      </c>
      <c r="Y7654" s="38">
        <f t="shared" si="645"/>
        <v>706.68100000000004</v>
      </c>
    </row>
    <row r="7655" spans="1:25" x14ac:dyDescent="0.2">
      <c r="A7655" s="37">
        <f t="shared" si="643"/>
        <v>7653</v>
      </c>
      <c r="B7655" s="38">
        <v>706.54899999999998</v>
      </c>
      <c r="H7655" s="37">
        <f t="shared" si="644"/>
        <v>7653</v>
      </c>
      <c r="I7655" s="42">
        <f t="shared" si="646"/>
        <v>706.63804491413464</v>
      </c>
      <c r="O7655" s="43"/>
      <c r="P7655" s="43"/>
      <c r="X7655" s="37">
        <f t="shared" si="642"/>
        <v>7658</v>
      </c>
      <c r="Y7655" s="38">
        <f t="shared" si="645"/>
        <v>706.71400000000006</v>
      </c>
    </row>
    <row r="7656" spans="1:25" x14ac:dyDescent="0.2">
      <c r="A7656" s="37">
        <f t="shared" si="643"/>
        <v>7654</v>
      </c>
      <c r="B7656" s="38">
        <v>706.58199999999999</v>
      </c>
      <c r="H7656" s="37">
        <f t="shared" si="644"/>
        <v>7654</v>
      </c>
      <c r="I7656" s="42">
        <f t="shared" si="646"/>
        <v>706.67107001320994</v>
      </c>
      <c r="O7656" s="43"/>
      <c r="P7656" s="43"/>
      <c r="X7656" s="37">
        <f t="shared" si="642"/>
        <v>7659</v>
      </c>
      <c r="Y7656" s="38">
        <f t="shared" si="645"/>
        <v>706.74699999999996</v>
      </c>
    </row>
    <row r="7657" spans="1:25" x14ac:dyDescent="0.2">
      <c r="A7657" s="37">
        <f t="shared" si="643"/>
        <v>7655</v>
      </c>
      <c r="B7657" s="38">
        <v>706.61500000000001</v>
      </c>
      <c r="H7657" s="37">
        <f t="shared" si="644"/>
        <v>7655</v>
      </c>
      <c r="I7657" s="42">
        <f t="shared" si="646"/>
        <v>706.70409511228524</v>
      </c>
      <c r="O7657" s="43"/>
      <c r="P7657" s="43"/>
      <c r="X7657" s="37">
        <f t="shared" si="642"/>
        <v>7660</v>
      </c>
      <c r="Y7657" s="38">
        <f t="shared" si="645"/>
        <v>706.78</v>
      </c>
    </row>
    <row r="7658" spans="1:25" x14ac:dyDescent="0.2">
      <c r="A7658" s="37">
        <f t="shared" si="643"/>
        <v>7656</v>
      </c>
      <c r="B7658" s="38">
        <v>706.64800000000002</v>
      </c>
      <c r="H7658" s="37">
        <f t="shared" si="644"/>
        <v>7656</v>
      </c>
      <c r="I7658" s="42">
        <f t="shared" si="646"/>
        <v>706.73712021136055</v>
      </c>
      <c r="O7658" s="43"/>
      <c r="P7658" s="43"/>
      <c r="X7658" s="37">
        <f t="shared" si="642"/>
        <v>7661</v>
      </c>
      <c r="Y7658" s="38">
        <f t="shared" si="645"/>
        <v>706.81299999999999</v>
      </c>
    </row>
    <row r="7659" spans="1:25" x14ac:dyDescent="0.2">
      <c r="A7659" s="37">
        <f t="shared" si="643"/>
        <v>7657</v>
      </c>
      <c r="B7659" s="38">
        <v>706.68100000000004</v>
      </c>
      <c r="H7659" s="37">
        <f t="shared" si="644"/>
        <v>7657</v>
      </c>
      <c r="I7659" s="42">
        <f t="shared" si="646"/>
        <v>706.77014531043585</v>
      </c>
      <c r="O7659" s="43"/>
      <c r="P7659" s="43"/>
      <c r="X7659" s="37">
        <f t="shared" si="642"/>
        <v>7662</v>
      </c>
      <c r="Y7659" s="38">
        <f t="shared" si="645"/>
        <v>706.846</v>
      </c>
    </row>
    <row r="7660" spans="1:25" x14ac:dyDescent="0.2">
      <c r="A7660" s="37">
        <f t="shared" si="643"/>
        <v>7658</v>
      </c>
      <c r="B7660" s="38">
        <v>706.71400000000006</v>
      </c>
      <c r="H7660" s="37">
        <f t="shared" si="644"/>
        <v>7658</v>
      </c>
      <c r="I7660" s="42">
        <f t="shared" si="646"/>
        <v>706.80317040951115</v>
      </c>
      <c r="O7660" s="43"/>
      <c r="P7660" s="43"/>
      <c r="X7660" s="37">
        <f t="shared" si="642"/>
        <v>7663</v>
      </c>
      <c r="Y7660" s="38">
        <f t="shared" si="645"/>
        <v>706.87900000000002</v>
      </c>
    </row>
    <row r="7661" spans="1:25" x14ac:dyDescent="0.2">
      <c r="A7661" s="37">
        <f t="shared" si="643"/>
        <v>7659</v>
      </c>
      <c r="B7661" s="38">
        <v>706.74699999999996</v>
      </c>
      <c r="H7661" s="37">
        <f t="shared" si="644"/>
        <v>7659</v>
      </c>
      <c r="I7661" s="42">
        <f t="shared" si="646"/>
        <v>706.83619550858646</v>
      </c>
      <c r="O7661" s="43"/>
      <c r="P7661" s="43"/>
      <c r="X7661" s="37">
        <f t="shared" si="642"/>
        <v>7664</v>
      </c>
      <c r="Y7661" s="38">
        <f t="shared" si="645"/>
        <v>706.91200000000003</v>
      </c>
    </row>
    <row r="7662" spans="1:25" x14ac:dyDescent="0.2">
      <c r="A7662" s="37">
        <f t="shared" si="643"/>
        <v>7660</v>
      </c>
      <c r="B7662" s="38">
        <v>706.78</v>
      </c>
      <c r="H7662" s="37">
        <f t="shared" si="644"/>
        <v>7660</v>
      </c>
      <c r="I7662" s="42">
        <f t="shared" si="646"/>
        <v>706.86922060766176</v>
      </c>
      <c r="O7662" s="43"/>
      <c r="P7662" s="43"/>
      <c r="X7662" s="37">
        <f t="shared" si="642"/>
        <v>7665</v>
      </c>
      <c r="Y7662" s="38">
        <f t="shared" si="645"/>
        <v>706.94500000000005</v>
      </c>
    </row>
    <row r="7663" spans="1:25" x14ac:dyDescent="0.2">
      <c r="A7663" s="37">
        <f t="shared" si="643"/>
        <v>7661</v>
      </c>
      <c r="B7663" s="38">
        <v>706.81299999999999</v>
      </c>
      <c r="H7663" s="37">
        <f t="shared" si="644"/>
        <v>7661</v>
      </c>
      <c r="I7663" s="42">
        <f t="shared" si="646"/>
        <v>706.90224570673706</v>
      </c>
      <c r="O7663" s="43"/>
      <c r="P7663" s="43"/>
      <c r="X7663" s="37">
        <f t="shared" si="642"/>
        <v>7666</v>
      </c>
      <c r="Y7663" s="38">
        <f t="shared" si="645"/>
        <v>706.97799999999995</v>
      </c>
    </row>
    <row r="7664" spans="1:25" x14ac:dyDescent="0.2">
      <c r="A7664" s="37">
        <f t="shared" si="643"/>
        <v>7662</v>
      </c>
      <c r="B7664" s="38">
        <v>706.846</v>
      </c>
      <c r="H7664" s="37">
        <f t="shared" si="644"/>
        <v>7662</v>
      </c>
      <c r="I7664" s="42">
        <f t="shared" si="646"/>
        <v>706.93527080581237</v>
      </c>
      <c r="O7664" s="43"/>
      <c r="P7664" s="43"/>
      <c r="X7664" s="37">
        <f t="shared" si="642"/>
        <v>7667</v>
      </c>
      <c r="Y7664" s="38">
        <f t="shared" si="645"/>
        <v>707.01099999999997</v>
      </c>
    </row>
    <row r="7665" spans="1:25" x14ac:dyDescent="0.2">
      <c r="A7665" s="37">
        <f t="shared" si="643"/>
        <v>7663</v>
      </c>
      <c r="B7665" s="38">
        <v>706.87900000000002</v>
      </c>
      <c r="H7665" s="37">
        <f t="shared" si="644"/>
        <v>7663</v>
      </c>
      <c r="I7665" s="42">
        <f t="shared" si="646"/>
        <v>706.96829590488767</v>
      </c>
      <c r="O7665" s="43"/>
      <c r="P7665" s="43"/>
      <c r="X7665" s="37">
        <f t="shared" si="642"/>
        <v>7668</v>
      </c>
      <c r="Y7665" s="38">
        <f t="shared" si="645"/>
        <v>707.04399999999998</v>
      </c>
    </row>
    <row r="7666" spans="1:25" x14ac:dyDescent="0.2">
      <c r="A7666" s="37">
        <f t="shared" si="643"/>
        <v>7664</v>
      </c>
      <c r="B7666" s="38">
        <v>706.91200000000003</v>
      </c>
      <c r="H7666" s="37">
        <f t="shared" si="644"/>
        <v>7664</v>
      </c>
      <c r="I7666" s="42">
        <f t="shared" si="646"/>
        <v>707.00132100396297</v>
      </c>
      <c r="O7666" s="43"/>
      <c r="P7666" s="43"/>
      <c r="X7666" s="37">
        <f t="shared" si="642"/>
        <v>7669</v>
      </c>
      <c r="Y7666" s="38">
        <f t="shared" si="645"/>
        <v>707.077</v>
      </c>
    </row>
    <row r="7667" spans="1:25" x14ac:dyDescent="0.2">
      <c r="A7667" s="37">
        <f t="shared" si="643"/>
        <v>7665</v>
      </c>
      <c r="B7667" s="38">
        <v>706.94500000000005</v>
      </c>
      <c r="H7667" s="37">
        <f t="shared" si="644"/>
        <v>7665</v>
      </c>
      <c r="I7667" s="42">
        <f t="shared" si="646"/>
        <v>707.03434610303827</v>
      </c>
      <c r="O7667" s="43"/>
      <c r="P7667" s="43"/>
      <c r="X7667" s="37">
        <f t="shared" si="642"/>
        <v>7670</v>
      </c>
      <c r="Y7667" s="38">
        <f t="shared" si="645"/>
        <v>707.11</v>
      </c>
    </row>
    <row r="7668" spans="1:25" x14ac:dyDescent="0.2">
      <c r="A7668" s="37">
        <f t="shared" si="643"/>
        <v>7666</v>
      </c>
      <c r="B7668" s="38">
        <v>706.97799999999995</v>
      </c>
      <c r="H7668" s="37">
        <f t="shared" si="644"/>
        <v>7666</v>
      </c>
      <c r="I7668" s="42">
        <f t="shared" si="646"/>
        <v>707.06737120211358</v>
      </c>
      <c r="O7668" s="43"/>
      <c r="P7668" s="43"/>
      <c r="X7668" s="37">
        <f t="shared" si="642"/>
        <v>7671</v>
      </c>
      <c r="Y7668" s="38">
        <f t="shared" si="645"/>
        <v>707.14300000000003</v>
      </c>
    </row>
    <row r="7669" spans="1:25" x14ac:dyDescent="0.2">
      <c r="A7669" s="37">
        <f t="shared" si="643"/>
        <v>7667</v>
      </c>
      <c r="B7669" s="38">
        <v>707.01099999999997</v>
      </c>
      <c r="H7669" s="37">
        <f t="shared" si="644"/>
        <v>7667</v>
      </c>
      <c r="I7669" s="42">
        <f t="shared" si="646"/>
        <v>707.10039630118888</v>
      </c>
      <c r="O7669" s="43"/>
      <c r="P7669" s="43"/>
      <c r="X7669" s="37">
        <f t="shared" si="642"/>
        <v>7672</v>
      </c>
      <c r="Y7669" s="38">
        <f t="shared" si="645"/>
        <v>707.17600000000004</v>
      </c>
    </row>
    <row r="7670" spans="1:25" x14ac:dyDescent="0.2">
      <c r="A7670" s="37">
        <f t="shared" si="643"/>
        <v>7668</v>
      </c>
      <c r="B7670" s="38">
        <v>707.04399999999998</v>
      </c>
      <c r="H7670" s="37">
        <f t="shared" si="644"/>
        <v>7668</v>
      </c>
      <c r="I7670" s="42">
        <f t="shared" si="646"/>
        <v>707.13342140026418</v>
      </c>
      <c r="O7670" s="43"/>
      <c r="P7670" s="43"/>
      <c r="X7670" s="37">
        <f t="shared" si="642"/>
        <v>7673</v>
      </c>
      <c r="Y7670" s="38">
        <f t="shared" si="645"/>
        <v>707.20900000000006</v>
      </c>
    </row>
    <row r="7671" spans="1:25" x14ac:dyDescent="0.2">
      <c r="A7671" s="37">
        <f t="shared" si="643"/>
        <v>7669</v>
      </c>
      <c r="B7671" s="38">
        <v>707.077</v>
      </c>
      <c r="H7671" s="37">
        <f t="shared" si="644"/>
        <v>7669</v>
      </c>
      <c r="I7671" s="42">
        <f t="shared" si="646"/>
        <v>707.16644649933949</v>
      </c>
      <c r="O7671" s="43"/>
      <c r="P7671" s="43"/>
      <c r="X7671" s="37">
        <f t="shared" si="642"/>
        <v>7674</v>
      </c>
      <c r="Y7671" s="38">
        <f t="shared" si="645"/>
        <v>707.24199999999996</v>
      </c>
    </row>
    <row r="7672" spans="1:25" x14ac:dyDescent="0.2">
      <c r="A7672" s="37">
        <f t="shared" si="643"/>
        <v>7670</v>
      </c>
      <c r="B7672" s="38">
        <v>707.11</v>
      </c>
      <c r="H7672" s="37">
        <f t="shared" si="644"/>
        <v>7670</v>
      </c>
      <c r="I7672" s="42">
        <f t="shared" si="646"/>
        <v>707.19947159841468</v>
      </c>
      <c r="O7672" s="43"/>
      <c r="P7672" s="43"/>
      <c r="X7672" s="37">
        <f t="shared" si="642"/>
        <v>7675</v>
      </c>
      <c r="Y7672" s="38">
        <f t="shared" si="645"/>
        <v>707.27499999999998</v>
      </c>
    </row>
    <row r="7673" spans="1:25" x14ac:dyDescent="0.2">
      <c r="A7673" s="37">
        <f t="shared" si="643"/>
        <v>7671</v>
      </c>
      <c r="B7673" s="38">
        <v>707.14300000000003</v>
      </c>
      <c r="H7673" s="37">
        <f t="shared" si="644"/>
        <v>7671</v>
      </c>
      <c r="I7673" s="42">
        <f t="shared" si="646"/>
        <v>707.23249669748998</v>
      </c>
      <c r="O7673" s="43"/>
      <c r="P7673" s="43"/>
      <c r="X7673" s="37">
        <f t="shared" si="642"/>
        <v>7676</v>
      </c>
      <c r="Y7673" s="38">
        <f t="shared" si="645"/>
        <v>707.30799999999999</v>
      </c>
    </row>
    <row r="7674" spans="1:25" x14ac:dyDescent="0.2">
      <c r="A7674" s="37">
        <f t="shared" si="643"/>
        <v>7672</v>
      </c>
      <c r="B7674" s="38">
        <v>707.17600000000004</v>
      </c>
      <c r="H7674" s="37">
        <f t="shared" si="644"/>
        <v>7672</v>
      </c>
      <c r="I7674" s="42">
        <f t="shared" si="646"/>
        <v>707.26552179656528</v>
      </c>
      <c r="O7674" s="43"/>
      <c r="P7674" s="43"/>
      <c r="X7674" s="37">
        <f t="shared" si="642"/>
        <v>7677</v>
      </c>
      <c r="Y7674" s="38">
        <f t="shared" si="645"/>
        <v>707.34100000000001</v>
      </c>
    </row>
    <row r="7675" spans="1:25" x14ac:dyDescent="0.2">
      <c r="A7675" s="37">
        <f t="shared" si="643"/>
        <v>7673</v>
      </c>
      <c r="B7675" s="38">
        <v>707.20900000000006</v>
      </c>
      <c r="H7675" s="37">
        <f t="shared" si="644"/>
        <v>7673</v>
      </c>
      <c r="I7675" s="42">
        <f t="shared" si="646"/>
        <v>707.29854689564058</v>
      </c>
      <c r="O7675" s="43"/>
      <c r="P7675" s="43"/>
      <c r="X7675" s="37">
        <f t="shared" si="642"/>
        <v>7678</v>
      </c>
      <c r="Y7675" s="38">
        <f t="shared" si="645"/>
        <v>707.37400000000002</v>
      </c>
    </row>
    <row r="7676" spans="1:25" x14ac:dyDescent="0.2">
      <c r="A7676" s="37">
        <f t="shared" si="643"/>
        <v>7674</v>
      </c>
      <c r="B7676" s="38">
        <v>707.24199999999996</v>
      </c>
      <c r="H7676" s="37">
        <f t="shared" si="644"/>
        <v>7674</v>
      </c>
      <c r="I7676" s="42">
        <f t="shared" si="646"/>
        <v>707.33157199471589</v>
      </c>
      <c r="O7676" s="43"/>
      <c r="P7676" s="43"/>
      <c r="X7676" s="37">
        <f t="shared" si="642"/>
        <v>7679</v>
      </c>
      <c r="Y7676" s="38">
        <f t="shared" si="645"/>
        <v>707.40700000000004</v>
      </c>
    </row>
    <row r="7677" spans="1:25" x14ac:dyDescent="0.2">
      <c r="A7677" s="37">
        <f t="shared" si="643"/>
        <v>7675</v>
      </c>
      <c r="B7677" s="38">
        <v>707.27499999999998</v>
      </c>
      <c r="H7677" s="37">
        <f t="shared" si="644"/>
        <v>7675</v>
      </c>
      <c r="I7677" s="42">
        <f t="shared" si="646"/>
        <v>707.36459709379119</v>
      </c>
      <c r="O7677" s="43"/>
      <c r="P7677" s="43"/>
      <c r="X7677" s="37">
        <f t="shared" si="642"/>
        <v>7680</v>
      </c>
      <c r="Y7677" s="38">
        <f t="shared" si="645"/>
        <v>707.44</v>
      </c>
    </row>
    <row r="7678" spans="1:25" x14ac:dyDescent="0.2">
      <c r="A7678" s="37">
        <f t="shared" si="643"/>
        <v>7676</v>
      </c>
      <c r="B7678" s="38">
        <v>707.30799999999999</v>
      </c>
      <c r="H7678" s="37">
        <f t="shared" si="644"/>
        <v>7676</v>
      </c>
      <c r="I7678" s="42">
        <f t="shared" si="646"/>
        <v>707.39762219286649</v>
      </c>
      <c r="O7678" s="43"/>
      <c r="P7678" s="43"/>
      <c r="X7678" s="37">
        <f t="shared" si="642"/>
        <v>7681</v>
      </c>
      <c r="Y7678" s="38">
        <f t="shared" si="645"/>
        <v>707.47299999999996</v>
      </c>
    </row>
    <row r="7679" spans="1:25" x14ac:dyDescent="0.2">
      <c r="A7679" s="37">
        <f t="shared" si="643"/>
        <v>7677</v>
      </c>
      <c r="B7679" s="38">
        <v>707.34100000000001</v>
      </c>
      <c r="H7679" s="37">
        <f t="shared" si="644"/>
        <v>7677</v>
      </c>
      <c r="I7679" s="42">
        <f t="shared" si="646"/>
        <v>707.4306472919418</v>
      </c>
      <c r="O7679" s="43"/>
      <c r="P7679" s="43"/>
      <c r="X7679" s="37">
        <f t="shared" si="642"/>
        <v>7682</v>
      </c>
      <c r="Y7679" s="38">
        <f t="shared" si="645"/>
        <v>707.50599999999997</v>
      </c>
    </row>
    <row r="7680" spans="1:25" x14ac:dyDescent="0.2">
      <c r="A7680" s="37">
        <f t="shared" si="643"/>
        <v>7678</v>
      </c>
      <c r="B7680" s="38">
        <v>707.37400000000002</v>
      </c>
      <c r="H7680" s="37">
        <f t="shared" si="644"/>
        <v>7678</v>
      </c>
      <c r="I7680" s="42">
        <f t="shared" si="646"/>
        <v>707.4636723910171</v>
      </c>
      <c r="O7680" s="43"/>
      <c r="P7680" s="43"/>
      <c r="X7680" s="37">
        <f t="shared" si="642"/>
        <v>7683</v>
      </c>
      <c r="Y7680" s="38">
        <f t="shared" si="645"/>
        <v>707.53899999999999</v>
      </c>
    </row>
    <row r="7681" spans="1:25" x14ac:dyDescent="0.2">
      <c r="A7681" s="37">
        <f t="shared" si="643"/>
        <v>7679</v>
      </c>
      <c r="B7681" s="38">
        <v>707.40700000000004</v>
      </c>
      <c r="H7681" s="37">
        <f t="shared" si="644"/>
        <v>7679</v>
      </c>
      <c r="I7681" s="42">
        <f t="shared" si="646"/>
        <v>707.4966974900924</v>
      </c>
      <c r="O7681" s="43"/>
      <c r="P7681" s="43"/>
      <c r="X7681" s="37">
        <f t="shared" si="642"/>
        <v>7684</v>
      </c>
      <c r="Y7681" s="38">
        <f t="shared" si="645"/>
        <v>707.572</v>
      </c>
    </row>
    <row r="7682" spans="1:25" x14ac:dyDescent="0.2">
      <c r="A7682" s="37">
        <f t="shared" si="643"/>
        <v>7680</v>
      </c>
      <c r="B7682" s="38">
        <v>707.44</v>
      </c>
      <c r="H7682" s="37">
        <f t="shared" si="644"/>
        <v>7680</v>
      </c>
      <c r="I7682" s="42">
        <f t="shared" si="646"/>
        <v>707.5297225891677</v>
      </c>
      <c r="O7682" s="43"/>
      <c r="P7682" s="43"/>
      <c r="X7682" s="37">
        <f t="shared" si="642"/>
        <v>7685</v>
      </c>
      <c r="Y7682" s="38">
        <f t="shared" si="645"/>
        <v>707.60500000000002</v>
      </c>
    </row>
    <row r="7683" spans="1:25" x14ac:dyDescent="0.2">
      <c r="A7683" s="37">
        <f t="shared" si="643"/>
        <v>7681</v>
      </c>
      <c r="B7683" s="38">
        <v>707.47299999999996</v>
      </c>
      <c r="H7683" s="37">
        <f t="shared" si="644"/>
        <v>7681</v>
      </c>
      <c r="I7683" s="42">
        <f t="shared" si="646"/>
        <v>707.56274768824301</v>
      </c>
      <c r="O7683" s="43"/>
      <c r="P7683" s="43"/>
      <c r="X7683" s="37">
        <f t="shared" si="642"/>
        <v>7686</v>
      </c>
      <c r="Y7683" s="38">
        <f t="shared" si="645"/>
        <v>707.63800000000003</v>
      </c>
    </row>
    <row r="7684" spans="1:25" x14ac:dyDescent="0.2">
      <c r="A7684" s="37">
        <f t="shared" si="643"/>
        <v>7682</v>
      </c>
      <c r="B7684" s="38">
        <v>707.50599999999997</v>
      </c>
      <c r="H7684" s="37">
        <f t="shared" si="644"/>
        <v>7682</v>
      </c>
      <c r="I7684" s="42">
        <f t="shared" si="646"/>
        <v>707.59577278731831</v>
      </c>
      <c r="O7684" s="43"/>
      <c r="P7684" s="43"/>
      <c r="X7684" s="37">
        <f t="shared" ref="X7684:X7747" si="647">X7683+1</f>
        <v>7687</v>
      </c>
      <c r="Y7684" s="38">
        <f t="shared" si="645"/>
        <v>707.67100000000005</v>
      </c>
    </row>
    <row r="7685" spans="1:25" x14ac:dyDescent="0.2">
      <c r="A7685" s="37">
        <f t="shared" si="643"/>
        <v>7683</v>
      </c>
      <c r="B7685" s="38">
        <v>707.53899999999999</v>
      </c>
      <c r="H7685" s="37">
        <f t="shared" si="644"/>
        <v>7683</v>
      </c>
      <c r="I7685" s="42">
        <f t="shared" si="646"/>
        <v>707.62879788639361</v>
      </c>
      <c r="O7685" s="43"/>
      <c r="P7685" s="43"/>
      <c r="X7685" s="37">
        <f t="shared" si="647"/>
        <v>7688</v>
      </c>
      <c r="Y7685" s="38">
        <f t="shared" si="645"/>
        <v>707.70399999999995</v>
      </c>
    </row>
    <row r="7686" spans="1:25" x14ac:dyDescent="0.2">
      <c r="A7686" s="37">
        <f t="shared" si="643"/>
        <v>7684</v>
      </c>
      <c r="B7686" s="38">
        <v>707.572</v>
      </c>
      <c r="H7686" s="37">
        <f t="shared" si="644"/>
        <v>7684</v>
      </c>
      <c r="I7686" s="42">
        <f t="shared" si="646"/>
        <v>707.66182298546892</v>
      </c>
      <c r="O7686" s="43"/>
      <c r="P7686" s="43"/>
      <c r="X7686" s="37">
        <f t="shared" si="647"/>
        <v>7689</v>
      </c>
      <c r="Y7686" s="38">
        <f t="shared" si="645"/>
        <v>707.73699999999997</v>
      </c>
    </row>
    <row r="7687" spans="1:25" x14ac:dyDescent="0.2">
      <c r="A7687" s="37">
        <f t="shared" si="643"/>
        <v>7685</v>
      </c>
      <c r="B7687" s="38">
        <v>707.60500000000002</v>
      </c>
      <c r="H7687" s="37">
        <f t="shared" si="644"/>
        <v>7685</v>
      </c>
      <c r="I7687" s="42">
        <f t="shared" si="646"/>
        <v>707.69484808454422</v>
      </c>
      <c r="O7687" s="43"/>
      <c r="P7687" s="43"/>
      <c r="X7687" s="37">
        <f t="shared" si="647"/>
        <v>7690</v>
      </c>
      <c r="Y7687" s="38">
        <f t="shared" si="645"/>
        <v>707.77</v>
      </c>
    </row>
    <row r="7688" spans="1:25" x14ac:dyDescent="0.2">
      <c r="A7688" s="37">
        <f t="shared" si="643"/>
        <v>7686</v>
      </c>
      <c r="B7688" s="38">
        <v>707.63800000000003</v>
      </c>
      <c r="H7688" s="37">
        <f t="shared" si="644"/>
        <v>7686</v>
      </c>
      <c r="I7688" s="42">
        <f t="shared" si="646"/>
        <v>707.72787318361952</v>
      </c>
      <c r="O7688" s="43"/>
      <c r="P7688" s="43"/>
      <c r="X7688" s="37">
        <f t="shared" si="647"/>
        <v>7691</v>
      </c>
      <c r="Y7688" s="38">
        <f t="shared" si="645"/>
        <v>707.803</v>
      </c>
    </row>
    <row r="7689" spans="1:25" x14ac:dyDescent="0.2">
      <c r="A7689" s="37">
        <f t="shared" ref="A7689:A7752" si="648">A7688+1</f>
        <v>7687</v>
      </c>
      <c r="B7689" s="38">
        <v>707.67100000000005</v>
      </c>
      <c r="H7689" s="37">
        <f t="shared" ref="H7689:H7752" si="649">H7688+1</f>
        <v>7687</v>
      </c>
      <c r="I7689" s="42">
        <f t="shared" si="646"/>
        <v>707.76089828269482</v>
      </c>
      <c r="O7689" s="43"/>
      <c r="P7689" s="43"/>
      <c r="X7689" s="37">
        <f t="shared" si="647"/>
        <v>7692</v>
      </c>
      <c r="Y7689" s="38">
        <f t="shared" si="645"/>
        <v>707.83600000000001</v>
      </c>
    </row>
    <row r="7690" spans="1:25" x14ac:dyDescent="0.2">
      <c r="A7690" s="37">
        <f t="shared" si="648"/>
        <v>7688</v>
      </c>
      <c r="B7690" s="38">
        <v>707.70399999999995</v>
      </c>
      <c r="H7690" s="37">
        <f t="shared" si="649"/>
        <v>7688</v>
      </c>
      <c r="I7690" s="42">
        <f t="shared" si="646"/>
        <v>707.79392338177013</v>
      </c>
      <c r="O7690" s="43"/>
      <c r="P7690" s="43"/>
      <c r="X7690" s="37">
        <f t="shared" si="647"/>
        <v>7693</v>
      </c>
      <c r="Y7690" s="38">
        <f t="shared" si="645"/>
        <v>707.86900000000003</v>
      </c>
    </row>
    <row r="7691" spans="1:25" x14ac:dyDescent="0.2">
      <c r="A7691" s="37">
        <f t="shared" si="648"/>
        <v>7689</v>
      </c>
      <c r="B7691" s="38">
        <v>707.73699999999997</v>
      </c>
      <c r="H7691" s="37">
        <f t="shared" si="649"/>
        <v>7689</v>
      </c>
      <c r="I7691" s="42">
        <f t="shared" si="646"/>
        <v>707.82694848084543</v>
      </c>
      <c r="O7691" s="43"/>
      <c r="P7691" s="43"/>
      <c r="X7691" s="37">
        <f t="shared" si="647"/>
        <v>7694</v>
      </c>
      <c r="Y7691" s="38">
        <f t="shared" si="645"/>
        <v>707.90200000000004</v>
      </c>
    </row>
    <row r="7692" spans="1:25" x14ac:dyDescent="0.2">
      <c r="A7692" s="37">
        <f t="shared" si="648"/>
        <v>7690</v>
      </c>
      <c r="B7692" s="38">
        <v>707.77</v>
      </c>
      <c r="H7692" s="37">
        <f t="shared" si="649"/>
        <v>7690</v>
      </c>
      <c r="I7692" s="42">
        <f t="shared" si="646"/>
        <v>707.85997357992073</v>
      </c>
      <c r="O7692" s="43"/>
      <c r="P7692" s="43"/>
      <c r="X7692" s="37">
        <f t="shared" si="647"/>
        <v>7695</v>
      </c>
      <c r="Y7692" s="38">
        <f t="shared" si="645"/>
        <v>707.93499999999995</v>
      </c>
    </row>
    <row r="7693" spans="1:25" x14ac:dyDescent="0.2">
      <c r="A7693" s="37">
        <f t="shared" si="648"/>
        <v>7691</v>
      </c>
      <c r="B7693" s="38">
        <v>707.803</v>
      </c>
      <c r="H7693" s="37">
        <f t="shared" si="649"/>
        <v>7691</v>
      </c>
      <c r="I7693" s="42">
        <f t="shared" si="646"/>
        <v>707.89299867899592</v>
      </c>
      <c r="O7693" s="43"/>
      <c r="P7693" s="43"/>
      <c r="X7693" s="37">
        <f t="shared" si="647"/>
        <v>7696</v>
      </c>
      <c r="Y7693" s="38">
        <f t="shared" si="645"/>
        <v>707.96799999999996</v>
      </c>
    </row>
    <row r="7694" spans="1:25" x14ac:dyDescent="0.2">
      <c r="A7694" s="37">
        <f t="shared" si="648"/>
        <v>7692</v>
      </c>
      <c r="B7694" s="38">
        <v>707.83600000000001</v>
      </c>
      <c r="H7694" s="37">
        <f t="shared" si="649"/>
        <v>7692</v>
      </c>
      <c r="I7694" s="42">
        <f t="shared" si="646"/>
        <v>707.92602377807123</v>
      </c>
      <c r="O7694" s="43"/>
      <c r="P7694" s="43"/>
      <c r="X7694" s="37">
        <f t="shared" si="647"/>
        <v>7697</v>
      </c>
      <c r="Y7694" s="38">
        <f t="shared" si="645"/>
        <v>708.00099999999998</v>
      </c>
    </row>
    <row r="7695" spans="1:25" x14ac:dyDescent="0.2">
      <c r="A7695" s="37">
        <f t="shared" si="648"/>
        <v>7693</v>
      </c>
      <c r="B7695" s="38">
        <v>707.86900000000003</v>
      </c>
      <c r="H7695" s="37">
        <f t="shared" si="649"/>
        <v>7693</v>
      </c>
      <c r="I7695" s="42">
        <f t="shared" si="646"/>
        <v>707.95904887714653</v>
      </c>
      <c r="O7695" s="43"/>
      <c r="P7695" s="43"/>
      <c r="X7695" s="37">
        <f t="shared" si="647"/>
        <v>7698</v>
      </c>
      <c r="Y7695" s="38">
        <f t="shared" si="645"/>
        <v>708.03399999999999</v>
      </c>
    </row>
    <row r="7696" spans="1:25" x14ac:dyDescent="0.2">
      <c r="A7696" s="37">
        <f t="shared" si="648"/>
        <v>7694</v>
      </c>
      <c r="B7696" s="38">
        <v>707.90200000000004</v>
      </c>
      <c r="H7696" s="37">
        <f t="shared" si="649"/>
        <v>7694</v>
      </c>
      <c r="I7696" s="42">
        <f t="shared" si="646"/>
        <v>707.99207397622183</v>
      </c>
      <c r="O7696" s="43"/>
      <c r="P7696" s="43"/>
      <c r="X7696" s="37">
        <f t="shared" si="647"/>
        <v>7699</v>
      </c>
      <c r="Y7696" s="38">
        <f t="shared" si="645"/>
        <v>708.06700000000001</v>
      </c>
    </row>
    <row r="7697" spans="1:25" x14ac:dyDescent="0.2">
      <c r="A7697" s="37">
        <f t="shared" si="648"/>
        <v>7695</v>
      </c>
      <c r="B7697" s="38">
        <v>707.93499999999995</v>
      </c>
      <c r="H7697" s="37">
        <f t="shared" si="649"/>
        <v>7695</v>
      </c>
      <c r="I7697" s="42">
        <f t="shared" si="646"/>
        <v>708.02509907529713</v>
      </c>
      <c r="O7697" s="43"/>
      <c r="P7697" s="43"/>
      <c r="X7697" s="37">
        <f t="shared" si="647"/>
        <v>7700</v>
      </c>
      <c r="Y7697" s="38">
        <f t="shared" si="645"/>
        <v>708.1</v>
      </c>
    </row>
    <row r="7698" spans="1:25" x14ac:dyDescent="0.2">
      <c r="A7698" s="37">
        <f t="shared" si="648"/>
        <v>7696</v>
      </c>
      <c r="B7698" s="38">
        <v>707.96799999999996</v>
      </c>
      <c r="H7698" s="37">
        <f t="shared" si="649"/>
        <v>7696</v>
      </c>
      <c r="I7698" s="42">
        <f t="shared" si="646"/>
        <v>708.05812417437244</v>
      </c>
      <c r="O7698" s="43"/>
      <c r="P7698" s="43"/>
      <c r="X7698" s="37">
        <f t="shared" si="647"/>
        <v>7701</v>
      </c>
      <c r="Y7698" s="38">
        <f t="shared" si="645"/>
        <v>708.13300000000004</v>
      </c>
    </row>
    <row r="7699" spans="1:25" x14ac:dyDescent="0.2">
      <c r="A7699" s="37">
        <f t="shared" si="648"/>
        <v>7697</v>
      </c>
      <c r="B7699" s="38">
        <v>708.00099999999998</v>
      </c>
      <c r="H7699" s="37">
        <f t="shared" si="649"/>
        <v>7697</v>
      </c>
      <c r="I7699" s="42">
        <f t="shared" si="646"/>
        <v>708.09114927344774</v>
      </c>
      <c r="O7699" s="43"/>
      <c r="P7699" s="43"/>
      <c r="X7699" s="37">
        <f t="shared" si="647"/>
        <v>7702</v>
      </c>
      <c r="Y7699" s="38">
        <f t="shared" si="645"/>
        <v>708.16599999999994</v>
      </c>
    </row>
    <row r="7700" spans="1:25" x14ac:dyDescent="0.2">
      <c r="A7700" s="37">
        <f t="shared" si="648"/>
        <v>7698</v>
      </c>
      <c r="B7700" s="38">
        <v>708.03399999999999</v>
      </c>
      <c r="H7700" s="37">
        <f t="shared" si="649"/>
        <v>7698</v>
      </c>
      <c r="I7700" s="42">
        <f t="shared" si="646"/>
        <v>708.12417437252304</v>
      </c>
      <c r="O7700" s="43"/>
      <c r="P7700" s="43"/>
      <c r="X7700" s="37">
        <f t="shared" si="647"/>
        <v>7703</v>
      </c>
      <c r="Y7700" s="38">
        <f t="shared" si="645"/>
        <v>708.19899999999996</v>
      </c>
    </row>
    <row r="7701" spans="1:25" x14ac:dyDescent="0.2">
      <c r="A7701" s="37">
        <f t="shared" si="648"/>
        <v>7699</v>
      </c>
      <c r="B7701" s="38">
        <v>708.06700000000001</v>
      </c>
      <c r="H7701" s="37">
        <f t="shared" si="649"/>
        <v>7699</v>
      </c>
      <c r="I7701" s="42">
        <f t="shared" si="646"/>
        <v>708.15719947159835</v>
      </c>
      <c r="O7701" s="43"/>
      <c r="P7701" s="43"/>
      <c r="X7701" s="37">
        <f t="shared" si="647"/>
        <v>7704</v>
      </c>
      <c r="Y7701" s="38">
        <f t="shared" si="645"/>
        <v>708.23199999999997</v>
      </c>
    </row>
    <row r="7702" spans="1:25" x14ac:dyDescent="0.2">
      <c r="A7702" s="37">
        <f t="shared" si="648"/>
        <v>7700</v>
      </c>
      <c r="B7702" s="38">
        <v>708.1</v>
      </c>
      <c r="H7702" s="37">
        <f t="shared" si="649"/>
        <v>7700</v>
      </c>
      <c r="I7702" s="42">
        <f t="shared" si="646"/>
        <v>708.19022457067365</v>
      </c>
      <c r="O7702" s="43"/>
      <c r="P7702" s="43"/>
      <c r="X7702" s="37">
        <f t="shared" si="647"/>
        <v>7705</v>
      </c>
      <c r="Y7702" s="38">
        <f t="shared" ref="Y7702:Y7765" si="650">SUM(Y$6997+((Y$7997-Y$6997)*((X7702-X$6997)/(X$7997-X$6997))))</f>
        <v>708.26499999999999</v>
      </c>
    </row>
    <row r="7703" spans="1:25" x14ac:dyDescent="0.2">
      <c r="A7703" s="37">
        <f t="shared" si="648"/>
        <v>7701</v>
      </c>
      <c r="B7703" s="38">
        <v>708.13300000000004</v>
      </c>
      <c r="H7703" s="37">
        <f t="shared" si="649"/>
        <v>7701</v>
      </c>
      <c r="I7703" s="42">
        <f t="shared" si="646"/>
        <v>708.22324966974895</v>
      </c>
      <c r="O7703" s="43"/>
      <c r="P7703" s="43"/>
      <c r="X7703" s="37">
        <f t="shared" si="647"/>
        <v>7706</v>
      </c>
      <c r="Y7703" s="38">
        <f t="shared" si="650"/>
        <v>708.298</v>
      </c>
    </row>
    <row r="7704" spans="1:25" x14ac:dyDescent="0.2">
      <c r="A7704" s="37">
        <f t="shared" si="648"/>
        <v>7702</v>
      </c>
      <c r="B7704" s="38">
        <v>708.16599999999994</v>
      </c>
      <c r="H7704" s="37">
        <f t="shared" si="649"/>
        <v>7702</v>
      </c>
      <c r="I7704" s="42">
        <f t="shared" si="646"/>
        <v>708.25627476882426</v>
      </c>
      <c r="O7704" s="43"/>
      <c r="P7704" s="43"/>
      <c r="X7704" s="37">
        <f t="shared" si="647"/>
        <v>7707</v>
      </c>
      <c r="Y7704" s="38">
        <f t="shared" si="650"/>
        <v>708.33100000000002</v>
      </c>
    </row>
    <row r="7705" spans="1:25" x14ac:dyDescent="0.2">
      <c r="A7705" s="37">
        <f t="shared" si="648"/>
        <v>7703</v>
      </c>
      <c r="B7705" s="38">
        <v>708.19899999999996</v>
      </c>
      <c r="H7705" s="37">
        <f t="shared" si="649"/>
        <v>7703</v>
      </c>
      <c r="I7705" s="42">
        <f t="shared" si="646"/>
        <v>708.28929986789956</v>
      </c>
      <c r="O7705" s="43"/>
      <c r="P7705" s="43"/>
      <c r="X7705" s="37">
        <f t="shared" si="647"/>
        <v>7708</v>
      </c>
      <c r="Y7705" s="38">
        <f t="shared" si="650"/>
        <v>708.36400000000003</v>
      </c>
    </row>
    <row r="7706" spans="1:25" x14ac:dyDescent="0.2">
      <c r="A7706" s="37">
        <f t="shared" si="648"/>
        <v>7704</v>
      </c>
      <c r="B7706" s="38">
        <v>708.23199999999997</v>
      </c>
      <c r="H7706" s="37">
        <f t="shared" si="649"/>
        <v>7704</v>
      </c>
      <c r="I7706" s="42">
        <f t="shared" si="646"/>
        <v>708.32232496697486</v>
      </c>
      <c r="O7706" s="43"/>
      <c r="P7706" s="43"/>
      <c r="X7706" s="37">
        <f t="shared" si="647"/>
        <v>7709</v>
      </c>
      <c r="Y7706" s="38">
        <f t="shared" si="650"/>
        <v>708.39700000000005</v>
      </c>
    </row>
    <row r="7707" spans="1:25" x14ac:dyDescent="0.2">
      <c r="A7707" s="37">
        <f t="shared" si="648"/>
        <v>7705</v>
      </c>
      <c r="B7707" s="38">
        <v>708.26499999999999</v>
      </c>
      <c r="H7707" s="37">
        <f t="shared" si="649"/>
        <v>7705</v>
      </c>
      <c r="I7707" s="42">
        <f t="shared" si="646"/>
        <v>708.35535006605016</v>
      </c>
      <c r="O7707" s="43"/>
      <c r="P7707" s="43"/>
      <c r="X7707" s="37">
        <f t="shared" si="647"/>
        <v>7710</v>
      </c>
      <c r="Y7707" s="38">
        <f t="shared" si="650"/>
        <v>708.43</v>
      </c>
    </row>
    <row r="7708" spans="1:25" x14ac:dyDescent="0.2">
      <c r="A7708" s="37">
        <f t="shared" si="648"/>
        <v>7706</v>
      </c>
      <c r="B7708" s="38">
        <v>708.298</v>
      </c>
      <c r="H7708" s="37">
        <f t="shared" si="649"/>
        <v>7706</v>
      </c>
      <c r="I7708" s="42">
        <f t="shared" ref="I7708:I7771" si="651">SUM($F$51+(($F$52-$F$51)*((H7708-$E$51)/($E$52-$E$51))))</f>
        <v>708.38837516512547</v>
      </c>
      <c r="O7708" s="43"/>
      <c r="P7708" s="43"/>
      <c r="X7708" s="37">
        <f t="shared" si="647"/>
        <v>7711</v>
      </c>
      <c r="Y7708" s="38">
        <f t="shared" si="650"/>
        <v>708.46299999999997</v>
      </c>
    </row>
    <row r="7709" spans="1:25" x14ac:dyDescent="0.2">
      <c r="A7709" s="37">
        <f t="shared" si="648"/>
        <v>7707</v>
      </c>
      <c r="B7709" s="38">
        <v>708.33100000000002</v>
      </c>
      <c r="H7709" s="37">
        <f t="shared" si="649"/>
        <v>7707</v>
      </c>
      <c r="I7709" s="42">
        <f t="shared" si="651"/>
        <v>708.42140026420077</v>
      </c>
      <c r="O7709" s="43"/>
      <c r="P7709" s="43"/>
      <c r="X7709" s="37">
        <f t="shared" si="647"/>
        <v>7712</v>
      </c>
      <c r="Y7709" s="38">
        <f t="shared" si="650"/>
        <v>708.49599999999998</v>
      </c>
    </row>
    <row r="7710" spans="1:25" x14ac:dyDescent="0.2">
      <c r="A7710" s="37">
        <f t="shared" si="648"/>
        <v>7708</v>
      </c>
      <c r="B7710" s="38">
        <v>708.36400000000003</v>
      </c>
      <c r="H7710" s="37">
        <f t="shared" si="649"/>
        <v>7708</v>
      </c>
      <c r="I7710" s="42">
        <f t="shared" si="651"/>
        <v>708.45442536327607</v>
      </c>
      <c r="O7710" s="43"/>
      <c r="P7710" s="43"/>
      <c r="X7710" s="37">
        <f t="shared" si="647"/>
        <v>7713</v>
      </c>
      <c r="Y7710" s="38">
        <f t="shared" si="650"/>
        <v>708.529</v>
      </c>
    </row>
    <row r="7711" spans="1:25" x14ac:dyDescent="0.2">
      <c r="A7711" s="37">
        <f t="shared" si="648"/>
        <v>7709</v>
      </c>
      <c r="B7711" s="38">
        <v>708.39700000000005</v>
      </c>
      <c r="H7711" s="37">
        <f t="shared" si="649"/>
        <v>7709</v>
      </c>
      <c r="I7711" s="42">
        <f t="shared" si="651"/>
        <v>708.48745046235138</v>
      </c>
      <c r="O7711" s="43"/>
      <c r="P7711" s="43"/>
      <c r="X7711" s="37">
        <f t="shared" si="647"/>
        <v>7714</v>
      </c>
      <c r="Y7711" s="38">
        <f t="shared" si="650"/>
        <v>708.56200000000001</v>
      </c>
    </row>
    <row r="7712" spans="1:25" x14ac:dyDescent="0.2">
      <c r="A7712" s="37">
        <f t="shared" si="648"/>
        <v>7710</v>
      </c>
      <c r="B7712" s="38">
        <v>708.43</v>
      </c>
      <c r="H7712" s="37">
        <f t="shared" si="649"/>
        <v>7710</v>
      </c>
      <c r="I7712" s="42">
        <f t="shared" si="651"/>
        <v>708.52047556142657</v>
      </c>
      <c r="O7712" s="43"/>
      <c r="P7712" s="43"/>
      <c r="X7712" s="37">
        <f t="shared" si="647"/>
        <v>7715</v>
      </c>
      <c r="Y7712" s="38">
        <f t="shared" si="650"/>
        <v>708.59500000000003</v>
      </c>
    </row>
    <row r="7713" spans="1:25" x14ac:dyDescent="0.2">
      <c r="A7713" s="37">
        <f t="shared" si="648"/>
        <v>7711</v>
      </c>
      <c r="B7713" s="38">
        <v>708.46299999999997</v>
      </c>
      <c r="H7713" s="37">
        <f t="shared" si="649"/>
        <v>7711</v>
      </c>
      <c r="I7713" s="42">
        <f t="shared" si="651"/>
        <v>708.55350066050187</v>
      </c>
      <c r="O7713" s="43"/>
      <c r="P7713" s="43"/>
      <c r="X7713" s="37">
        <f t="shared" si="647"/>
        <v>7716</v>
      </c>
      <c r="Y7713" s="38">
        <f t="shared" si="650"/>
        <v>708.62800000000004</v>
      </c>
    </row>
    <row r="7714" spans="1:25" x14ac:dyDescent="0.2">
      <c r="A7714" s="37">
        <f t="shared" si="648"/>
        <v>7712</v>
      </c>
      <c r="B7714" s="38">
        <v>708.49599999999998</v>
      </c>
      <c r="H7714" s="37">
        <f t="shared" si="649"/>
        <v>7712</v>
      </c>
      <c r="I7714" s="42">
        <f t="shared" si="651"/>
        <v>708.58652575957717</v>
      </c>
      <c r="O7714" s="43"/>
      <c r="P7714" s="43"/>
      <c r="X7714" s="37">
        <f t="shared" si="647"/>
        <v>7717</v>
      </c>
      <c r="Y7714" s="38">
        <f t="shared" si="650"/>
        <v>708.66099999999994</v>
      </c>
    </row>
    <row r="7715" spans="1:25" x14ac:dyDescent="0.2">
      <c r="A7715" s="37">
        <f t="shared" si="648"/>
        <v>7713</v>
      </c>
      <c r="B7715" s="38">
        <v>708.529</v>
      </c>
      <c r="H7715" s="37">
        <f t="shared" si="649"/>
        <v>7713</v>
      </c>
      <c r="I7715" s="42">
        <f t="shared" si="651"/>
        <v>708.61955085865247</v>
      </c>
      <c r="O7715" s="43"/>
      <c r="P7715" s="43"/>
      <c r="X7715" s="37">
        <f t="shared" si="647"/>
        <v>7718</v>
      </c>
      <c r="Y7715" s="38">
        <f t="shared" si="650"/>
        <v>708.69399999999996</v>
      </c>
    </row>
    <row r="7716" spans="1:25" x14ac:dyDescent="0.2">
      <c r="A7716" s="37">
        <f t="shared" si="648"/>
        <v>7714</v>
      </c>
      <c r="B7716" s="38">
        <v>708.56200000000001</v>
      </c>
      <c r="H7716" s="37">
        <f t="shared" si="649"/>
        <v>7714</v>
      </c>
      <c r="I7716" s="42">
        <f t="shared" si="651"/>
        <v>708.65257595772778</v>
      </c>
      <c r="O7716" s="43"/>
      <c r="P7716" s="43"/>
      <c r="X7716" s="37">
        <f t="shared" si="647"/>
        <v>7719</v>
      </c>
      <c r="Y7716" s="38">
        <f t="shared" si="650"/>
        <v>708.72699999999998</v>
      </c>
    </row>
    <row r="7717" spans="1:25" x14ac:dyDescent="0.2">
      <c r="A7717" s="37">
        <f t="shared" si="648"/>
        <v>7715</v>
      </c>
      <c r="B7717" s="38">
        <v>708.59500000000003</v>
      </c>
      <c r="H7717" s="37">
        <f t="shared" si="649"/>
        <v>7715</v>
      </c>
      <c r="I7717" s="42">
        <f t="shared" si="651"/>
        <v>708.68560105680308</v>
      </c>
      <c r="O7717" s="43"/>
      <c r="P7717" s="43"/>
      <c r="X7717" s="37">
        <f t="shared" si="647"/>
        <v>7720</v>
      </c>
      <c r="Y7717" s="38">
        <f t="shared" si="650"/>
        <v>708.76</v>
      </c>
    </row>
    <row r="7718" spans="1:25" x14ac:dyDescent="0.2">
      <c r="A7718" s="37">
        <f t="shared" si="648"/>
        <v>7716</v>
      </c>
      <c r="B7718" s="38">
        <v>708.62800000000004</v>
      </c>
      <c r="H7718" s="37">
        <f t="shared" si="649"/>
        <v>7716</v>
      </c>
      <c r="I7718" s="42">
        <f t="shared" si="651"/>
        <v>708.71862615587838</v>
      </c>
      <c r="O7718" s="43"/>
      <c r="P7718" s="43"/>
      <c r="X7718" s="37">
        <f t="shared" si="647"/>
        <v>7721</v>
      </c>
      <c r="Y7718" s="38">
        <f t="shared" si="650"/>
        <v>708.79300000000001</v>
      </c>
    </row>
    <row r="7719" spans="1:25" x14ac:dyDescent="0.2">
      <c r="A7719" s="37">
        <f t="shared" si="648"/>
        <v>7717</v>
      </c>
      <c r="B7719" s="38">
        <v>708.66099999999994</v>
      </c>
      <c r="H7719" s="37">
        <f t="shared" si="649"/>
        <v>7717</v>
      </c>
      <c r="I7719" s="42">
        <f t="shared" si="651"/>
        <v>708.75165125495369</v>
      </c>
      <c r="O7719" s="43"/>
      <c r="P7719" s="43"/>
      <c r="X7719" s="37">
        <f t="shared" si="647"/>
        <v>7722</v>
      </c>
      <c r="Y7719" s="38">
        <f t="shared" si="650"/>
        <v>708.82600000000002</v>
      </c>
    </row>
    <row r="7720" spans="1:25" x14ac:dyDescent="0.2">
      <c r="A7720" s="37">
        <f t="shared" si="648"/>
        <v>7718</v>
      </c>
      <c r="B7720" s="38">
        <v>708.69399999999996</v>
      </c>
      <c r="H7720" s="37">
        <f t="shared" si="649"/>
        <v>7718</v>
      </c>
      <c r="I7720" s="42">
        <f t="shared" si="651"/>
        <v>708.78467635402899</v>
      </c>
      <c r="O7720" s="43"/>
      <c r="P7720" s="43"/>
      <c r="X7720" s="37">
        <f t="shared" si="647"/>
        <v>7723</v>
      </c>
      <c r="Y7720" s="38">
        <f t="shared" si="650"/>
        <v>708.85900000000004</v>
      </c>
    </row>
    <row r="7721" spans="1:25" x14ac:dyDescent="0.2">
      <c r="A7721" s="37">
        <f t="shared" si="648"/>
        <v>7719</v>
      </c>
      <c r="B7721" s="38">
        <v>708.72699999999998</v>
      </c>
      <c r="H7721" s="37">
        <f t="shared" si="649"/>
        <v>7719</v>
      </c>
      <c r="I7721" s="42">
        <f t="shared" si="651"/>
        <v>708.81770145310429</v>
      </c>
      <c r="O7721" s="43"/>
      <c r="P7721" s="43"/>
      <c r="X7721" s="37">
        <f t="shared" si="647"/>
        <v>7724</v>
      </c>
      <c r="Y7721" s="38">
        <f t="shared" si="650"/>
        <v>708.89200000000005</v>
      </c>
    </row>
    <row r="7722" spans="1:25" x14ac:dyDescent="0.2">
      <c r="A7722" s="37">
        <f t="shared" si="648"/>
        <v>7720</v>
      </c>
      <c r="B7722" s="38">
        <v>708.76</v>
      </c>
      <c r="H7722" s="37">
        <f t="shared" si="649"/>
        <v>7720</v>
      </c>
      <c r="I7722" s="42">
        <f t="shared" si="651"/>
        <v>708.85072655217959</v>
      </c>
      <c r="O7722" s="43"/>
      <c r="P7722" s="43"/>
      <c r="X7722" s="37">
        <f t="shared" si="647"/>
        <v>7725</v>
      </c>
      <c r="Y7722" s="38">
        <f t="shared" si="650"/>
        <v>708.92499999999995</v>
      </c>
    </row>
    <row r="7723" spans="1:25" x14ac:dyDescent="0.2">
      <c r="A7723" s="37">
        <f t="shared" si="648"/>
        <v>7721</v>
      </c>
      <c r="B7723" s="38">
        <v>708.79300000000001</v>
      </c>
      <c r="H7723" s="37">
        <f t="shared" si="649"/>
        <v>7721</v>
      </c>
      <c r="I7723" s="42">
        <f t="shared" si="651"/>
        <v>708.8837516512549</v>
      </c>
      <c r="O7723" s="43"/>
      <c r="P7723" s="43"/>
      <c r="X7723" s="37">
        <f t="shared" si="647"/>
        <v>7726</v>
      </c>
      <c r="Y7723" s="38">
        <f t="shared" si="650"/>
        <v>708.95799999999997</v>
      </c>
    </row>
    <row r="7724" spans="1:25" x14ac:dyDescent="0.2">
      <c r="A7724" s="37">
        <f t="shared" si="648"/>
        <v>7722</v>
      </c>
      <c r="B7724" s="38">
        <v>708.82600000000002</v>
      </c>
      <c r="H7724" s="37">
        <f t="shared" si="649"/>
        <v>7722</v>
      </c>
      <c r="I7724" s="42">
        <f t="shared" si="651"/>
        <v>708.9167767503302</v>
      </c>
      <c r="O7724" s="43"/>
      <c r="P7724" s="43"/>
      <c r="X7724" s="37">
        <f t="shared" si="647"/>
        <v>7727</v>
      </c>
      <c r="Y7724" s="38">
        <f t="shared" si="650"/>
        <v>708.99099999999999</v>
      </c>
    </row>
    <row r="7725" spans="1:25" x14ac:dyDescent="0.2">
      <c r="A7725" s="37">
        <f t="shared" si="648"/>
        <v>7723</v>
      </c>
      <c r="B7725" s="38">
        <v>708.85900000000004</v>
      </c>
      <c r="H7725" s="37">
        <f t="shared" si="649"/>
        <v>7723</v>
      </c>
      <c r="I7725" s="42">
        <f t="shared" si="651"/>
        <v>708.9498018494055</v>
      </c>
      <c r="O7725" s="43"/>
      <c r="P7725" s="43"/>
      <c r="X7725" s="37">
        <f t="shared" si="647"/>
        <v>7728</v>
      </c>
      <c r="Y7725" s="38">
        <f t="shared" si="650"/>
        <v>709.024</v>
      </c>
    </row>
    <row r="7726" spans="1:25" x14ac:dyDescent="0.2">
      <c r="A7726" s="37">
        <f t="shared" si="648"/>
        <v>7724</v>
      </c>
      <c r="B7726" s="38">
        <v>708.89200000000005</v>
      </c>
      <c r="H7726" s="37">
        <f t="shared" si="649"/>
        <v>7724</v>
      </c>
      <c r="I7726" s="42">
        <f t="shared" si="651"/>
        <v>708.98282694848081</v>
      </c>
      <c r="O7726" s="43"/>
      <c r="P7726" s="43"/>
      <c r="X7726" s="37">
        <f t="shared" si="647"/>
        <v>7729</v>
      </c>
      <c r="Y7726" s="38">
        <f t="shared" si="650"/>
        <v>709.05700000000002</v>
      </c>
    </row>
    <row r="7727" spans="1:25" x14ac:dyDescent="0.2">
      <c r="A7727" s="37">
        <f t="shared" si="648"/>
        <v>7725</v>
      </c>
      <c r="B7727" s="38">
        <v>708.92499999999995</v>
      </c>
      <c r="H7727" s="37">
        <f t="shared" si="649"/>
        <v>7725</v>
      </c>
      <c r="I7727" s="42">
        <f t="shared" si="651"/>
        <v>709.01585204755611</v>
      </c>
      <c r="O7727" s="43"/>
      <c r="P7727" s="43"/>
      <c r="X7727" s="37">
        <f t="shared" si="647"/>
        <v>7730</v>
      </c>
      <c r="Y7727" s="38">
        <f t="shared" si="650"/>
        <v>709.09</v>
      </c>
    </row>
    <row r="7728" spans="1:25" x14ac:dyDescent="0.2">
      <c r="A7728" s="37">
        <f t="shared" si="648"/>
        <v>7726</v>
      </c>
      <c r="B7728" s="38">
        <v>708.95799999999997</v>
      </c>
      <c r="H7728" s="37">
        <f t="shared" si="649"/>
        <v>7726</v>
      </c>
      <c r="I7728" s="42">
        <f t="shared" si="651"/>
        <v>709.04887714663141</v>
      </c>
      <c r="O7728" s="43"/>
      <c r="P7728" s="43"/>
      <c r="X7728" s="37">
        <f t="shared" si="647"/>
        <v>7731</v>
      </c>
      <c r="Y7728" s="38">
        <f t="shared" si="650"/>
        <v>709.12300000000005</v>
      </c>
    </row>
    <row r="7729" spans="1:25" x14ac:dyDescent="0.2">
      <c r="A7729" s="37">
        <f t="shared" si="648"/>
        <v>7727</v>
      </c>
      <c r="B7729" s="38">
        <v>708.99099999999999</v>
      </c>
      <c r="H7729" s="37">
        <f t="shared" si="649"/>
        <v>7727</v>
      </c>
      <c r="I7729" s="42">
        <f t="shared" si="651"/>
        <v>709.08190224570671</v>
      </c>
      <c r="O7729" s="43"/>
      <c r="P7729" s="43"/>
      <c r="X7729" s="37">
        <f t="shared" si="647"/>
        <v>7732</v>
      </c>
      <c r="Y7729" s="38">
        <f t="shared" si="650"/>
        <v>709.15599999999995</v>
      </c>
    </row>
    <row r="7730" spans="1:25" x14ac:dyDescent="0.2">
      <c r="A7730" s="37">
        <f t="shared" si="648"/>
        <v>7728</v>
      </c>
      <c r="B7730" s="38">
        <v>709.024</v>
      </c>
      <c r="H7730" s="37">
        <f t="shared" si="649"/>
        <v>7728</v>
      </c>
      <c r="I7730" s="42">
        <f t="shared" si="651"/>
        <v>709.11492734478202</v>
      </c>
      <c r="O7730" s="43"/>
      <c r="P7730" s="43"/>
      <c r="X7730" s="37">
        <f t="shared" si="647"/>
        <v>7733</v>
      </c>
      <c r="Y7730" s="38">
        <f t="shared" si="650"/>
        <v>709.18899999999996</v>
      </c>
    </row>
    <row r="7731" spans="1:25" x14ac:dyDescent="0.2">
      <c r="A7731" s="37">
        <f t="shared" si="648"/>
        <v>7729</v>
      </c>
      <c r="B7731" s="38">
        <v>709.05700000000002</v>
      </c>
      <c r="H7731" s="37">
        <f t="shared" si="649"/>
        <v>7729</v>
      </c>
      <c r="I7731" s="42">
        <f t="shared" si="651"/>
        <v>709.14795244385732</v>
      </c>
      <c r="O7731" s="43"/>
      <c r="P7731" s="43"/>
      <c r="X7731" s="37">
        <f t="shared" si="647"/>
        <v>7734</v>
      </c>
      <c r="Y7731" s="38">
        <f t="shared" si="650"/>
        <v>709.22199999999998</v>
      </c>
    </row>
    <row r="7732" spans="1:25" x14ac:dyDescent="0.2">
      <c r="A7732" s="37">
        <f t="shared" si="648"/>
        <v>7730</v>
      </c>
      <c r="B7732" s="38">
        <v>709.09</v>
      </c>
      <c r="H7732" s="37">
        <f t="shared" si="649"/>
        <v>7730</v>
      </c>
      <c r="I7732" s="42">
        <f t="shared" si="651"/>
        <v>709.18097754293262</v>
      </c>
      <c r="O7732" s="43"/>
      <c r="P7732" s="43"/>
      <c r="X7732" s="37">
        <f t="shared" si="647"/>
        <v>7735</v>
      </c>
      <c r="Y7732" s="38">
        <f t="shared" si="650"/>
        <v>709.255</v>
      </c>
    </row>
    <row r="7733" spans="1:25" x14ac:dyDescent="0.2">
      <c r="A7733" s="37">
        <f t="shared" si="648"/>
        <v>7731</v>
      </c>
      <c r="B7733" s="38">
        <v>709.12300000000005</v>
      </c>
      <c r="H7733" s="37">
        <f t="shared" si="649"/>
        <v>7731</v>
      </c>
      <c r="I7733" s="42">
        <f t="shared" si="651"/>
        <v>709.21400264200781</v>
      </c>
      <c r="O7733" s="43"/>
      <c r="P7733" s="43"/>
      <c r="X7733" s="37">
        <f t="shared" si="647"/>
        <v>7736</v>
      </c>
      <c r="Y7733" s="38">
        <f t="shared" si="650"/>
        <v>709.28800000000001</v>
      </c>
    </row>
    <row r="7734" spans="1:25" x14ac:dyDescent="0.2">
      <c r="A7734" s="37">
        <f t="shared" si="648"/>
        <v>7732</v>
      </c>
      <c r="B7734" s="38">
        <v>709.15599999999995</v>
      </c>
      <c r="H7734" s="37">
        <f t="shared" si="649"/>
        <v>7732</v>
      </c>
      <c r="I7734" s="42">
        <f t="shared" si="651"/>
        <v>709.24702774108312</v>
      </c>
      <c r="O7734" s="43"/>
      <c r="P7734" s="43"/>
      <c r="X7734" s="37">
        <f t="shared" si="647"/>
        <v>7737</v>
      </c>
      <c r="Y7734" s="38">
        <f t="shared" si="650"/>
        <v>709.32100000000003</v>
      </c>
    </row>
    <row r="7735" spans="1:25" x14ac:dyDescent="0.2">
      <c r="A7735" s="37">
        <f t="shared" si="648"/>
        <v>7733</v>
      </c>
      <c r="B7735" s="38">
        <v>709.18899999999996</v>
      </c>
      <c r="H7735" s="37">
        <f t="shared" si="649"/>
        <v>7733</v>
      </c>
      <c r="I7735" s="42">
        <f t="shared" si="651"/>
        <v>709.28005284015842</v>
      </c>
      <c r="O7735" s="43"/>
      <c r="P7735" s="43"/>
      <c r="X7735" s="37">
        <f t="shared" si="647"/>
        <v>7738</v>
      </c>
      <c r="Y7735" s="38">
        <f t="shared" si="650"/>
        <v>709.35400000000004</v>
      </c>
    </row>
    <row r="7736" spans="1:25" x14ac:dyDescent="0.2">
      <c r="A7736" s="37">
        <f t="shared" si="648"/>
        <v>7734</v>
      </c>
      <c r="B7736" s="38">
        <v>709.22199999999998</v>
      </c>
      <c r="H7736" s="37">
        <f t="shared" si="649"/>
        <v>7734</v>
      </c>
      <c r="I7736" s="42">
        <f t="shared" si="651"/>
        <v>709.31307793923372</v>
      </c>
      <c r="O7736" s="43"/>
      <c r="P7736" s="43"/>
      <c r="X7736" s="37">
        <f t="shared" si="647"/>
        <v>7739</v>
      </c>
      <c r="Y7736" s="38">
        <f t="shared" si="650"/>
        <v>709.38699999999994</v>
      </c>
    </row>
    <row r="7737" spans="1:25" x14ac:dyDescent="0.2">
      <c r="A7737" s="37">
        <f t="shared" si="648"/>
        <v>7735</v>
      </c>
      <c r="B7737" s="38">
        <v>709.255</v>
      </c>
      <c r="H7737" s="37">
        <f t="shared" si="649"/>
        <v>7735</v>
      </c>
      <c r="I7737" s="42">
        <f t="shared" si="651"/>
        <v>709.34610303830902</v>
      </c>
      <c r="O7737" s="43"/>
      <c r="P7737" s="43"/>
      <c r="X7737" s="37">
        <f t="shared" si="647"/>
        <v>7740</v>
      </c>
      <c r="Y7737" s="38">
        <f t="shared" si="650"/>
        <v>709.42</v>
      </c>
    </row>
    <row r="7738" spans="1:25" x14ac:dyDescent="0.2">
      <c r="A7738" s="37">
        <f t="shared" si="648"/>
        <v>7736</v>
      </c>
      <c r="B7738" s="38">
        <v>709.28800000000001</v>
      </c>
      <c r="H7738" s="37">
        <f t="shared" si="649"/>
        <v>7736</v>
      </c>
      <c r="I7738" s="42">
        <f t="shared" si="651"/>
        <v>709.37912813738433</v>
      </c>
      <c r="O7738" s="43"/>
      <c r="P7738" s="43"/>
      <c r="X7738" s="37">
        <f t="shared" si="647"/>
        <v>7741</v>
      </c>
      <c r="Y7738" s="38">
        <f t="shared" si="650"/>
        <v>709.45299999999997</v>
      </c>
    </row>
    <row r="7739" spans="1:25" x14ac:dyDescent="0.2">
      <c r="A7739" s="37">
        <f t="shared" si="648"/>
        <v>7737</v>
      </c>
      <c r="B7739" s="38">
        <v>709.32100000000003</v>
      </c>
      <c r="H7739" s="37">
        <f t="shared" si="649"/>
        <v>7737</v>
      </c>
      <c r="I7739" s="42">
        <f t="shared" si="651"/>
        <v>709.41215323645963</v>
      </c>
      <c r="O7739" s="43"/>
      <c r="P7739" s="43"/>
      <c r="X7739" s="37">
        <f t="shared" si="647"/>
        <v>7742</v>
      </c>
      <c r="Y7739" s="38">
        <f t="shared" si="650"/>
        <v>709.48599999999999</v>
      </c>
    </row>
    <row r="7740" spans="1:25" x14ac:dyDescent="0.2">
      <c r="A7740" s="37">
        <f t="shared" si="648"/>
        <v>7738</v>
      </c>
      <c r="B7740" s="38">
        <v>709.35400000000004</v>
      </c>
      <c r="H7740" s="37">
        <f t="shared" si="649"/>
        <v>7738</v>
      </c>
      <c r="I7740" s="42">
        <f t="shared" si="651"/>
        <v>709.44517833553493</v>
      </c>
      <c r="O7740" s="43"/>
      <c r="P7740" s="43"/>
      <c r="X7740" s="37">
        <f t="shared" si="647"/>
        <v>7743</v>
      </c>
      <c r="Y7740" s="38">
        <f t="shared" si="650"/>
        <v>709.51900000000001</v>
      </c>
    </row>
    <row r="7741" spans="1:25" x14ac:dyDescent="0.2">
      <c r="A7741" s="37">
        <f t="shared" si="648"/>
        <v>7739</v>
      </c>
      <c r="B7741" s="38">
        <v>709.38699999999994</v>
      </c>
      <c r="H7741" s="37">
        <f t="shared" si="649"/>
        <v>7739</v>
      </c>
      <c r="I7741" s="42">
        <f t="shared" si="651"/>
        <v>709.47820343461024</v>
      </c>
      <c r="O7741" s="43"/>
      <c r="P7741" s="43"/>
      <c r="X7741" s="37">
        <f t="shared" si="647"/>
        <v>7744</v>
      </c>
      <c r="Y7741" s="38">
        <f t="shared" si="650"/>
        <v>709.55200000000002</v>
      </c>
    </row>
    <row r="7742" spans="1:25" x14ac:dyDescent="0.2">
      <c r="A7742" s="37">
        <f t="shared" si="648"/>
        <v>7740</v>
      </c>
      <c r="B7742" s="38">
        <v>709.42</v>
      </c>
      <c r="H7742" s="37">
        <f t="shared" si="649"/>
        <v>7740</v>
      </c>
      <c r="I7742" s="42">
        <f t="shared" si="651"/>
        <v>709.51122853368554</v>
      </c>
      <c r="O7742" s="43"/>
      <c r="P7742" s="43"/>
      <c r="X7742" s="37">
        <f t="shared" si="647"/>
        <v>7745</v>
      </c>
      <c r="Y7742" s="38">
        <f t="shared" si="650"/>
        <v>709.58500000000004</v>
      </c>
    </row>
    <row r="7743" spans="1:25" x14ac:dyDescent="0.2">
      <c r="A7743" s="37">
        <f t="shared" si="648"/>
        <v>7741</v>
      </c>
      <c r="B7743" s="38">
        <v>709.45299999999997</v>
      </c>
      <c r="H7743" s="37">
        <f t="shared" si="649"/>
        <v>7741</v>
      </c>
      <c r="I7743" s="42">
        <f t="shared" si="651"/>
        <v>709.54425363276084</v>
      </c>
      <c r="O7743" s="43"/>
      <c r="P7743" s="43"/>
      <c r="X7743" s="37">
        <f t="shared" si="647"/>
        <v>7746</v>
      </c>
      <c r="Y7743" s="38">
        <f t="shared" si="650"/>
        <v>709.61800000000005</v>
      </c>
    </row>
    <row r="7744" spans="1:25" x14ac:dyDescent="0.2">
      <c r="A7744" s="37">
        <f t="shared" si="648"/>
        <v>7742</v>
      </c>
      <c r="B7744" s="38">
        <v>709.48599999999999</v>
      </c>
      <c r="H7744" s="37">
        <f t="shared" si="649"/>
        <v>7742</v>
      </c>
      <c r="I7744" s="42">
        <f t="shared" si="651"/>
        <v>709.57727873183615</v>
      </c>
      <c r="O7744" s="43"/>
      <c r="P7744" s="43"/>
      <c r="X7744" s="37">
        <f t="shared" si="647"/>
        <v>7747</v>
      </c>
      <c r="Y7744" s="38">
        <f t="shared" si="650"/>
        <v>709.65099999999995</v>
      </c>
    </row>
    <row r="7745" spans="1:25" x14ac:dyDescent="0.2">
      <c r="A7745" s="37">
        <f t="shared" si="648"/>
        <v>7743</v>
      </c>
      <c r="B7745" s="38">
        <v>709.51900000000001</v>
      </c>
      <c r="H7745" s="37">
        <f t="shared" si="649"/>
        <v>7743</v>
      </c>
      <c r="I7745" s="42">
        <f t="shared" si="651"/>
        <v>709.61030383091145</v>
      </c>
      <c r="O7745" s="43"/>
      <c r="P7745" s="43"/>
      <c r="X7745" s="37">
        <f t="shared" si="647"/>
        <v>7748</v>
      </c>
      <c r="Y7745" s="38">
        <f t="shared" si="650"/>
        <v>709.68399999999997</v>
      </c>
    </row>
    <row r="7746" spans="1:25" x14ac:dyDescent="0.2">
      <c r="A7746" s="37">
        <f t="shared" si="648"/>
        <v>7744</v>
      </c>
      <c r="B7746" s="38">
        <v>709.55200000000002</v>
      </c>
      <c r="H7746" s="37">
        <f t="shared" si="649"/>
        <v>7744</v>
      </c>
      <c r="I7746" s="42">
        <f t="shared" si="651"/>
        <v>709.64332892998675</v>
      </c>
      <c r="O7746" s="43"/>
      <c r="P7746" s="43"/>
      <c r="X7746" s="37">
        <f t="shared" si="647"/>
        <v>7749</v>
      </c>
      <c r="Y7746" s="38">
        <f t="shared" si="650"/>
        <v>709.71699999999998</v>
      </c>
    </row>
    <row r="7747" spans="1:25" x14ac:dyDescent="0.2">
      <c r="A7747" s="37">
        <f t="shared" si="648"/>
        <v>7745</v>
      </c>
      <c r="B7747" s="38">
        <v>709.58500000000004</v>
      </c>
      <c r="H7747" s="37">
        <f t="shared" si="649"/>
        <v>7745</v>
      </c>
      <c r="I7747" s="42">
        <f t="shared" si="651"/>
        <v>709.67635402906205</v>
      </c>
      <c r="O7747" s="43"/>
      <c r="P7747" s="43"/>
      <c r="X7747" s="37">
        <f t="shared" si="647"/>
        <v>7750</v>
      </c>
      <c r="Y7747" s="38">
        <f t="shared" si="650"/>
        <v>709.75</v>
      </c>
    </row>
    <row r="7748" spans="1:25" x14ac:dyDescent="0.2">
      <c r="A7748" s="37">
        <f t="shared" si="648"/>
        <v>7746</v>
      </c>
      <c r="B7748" s="38">
        <v>709.61800000000005</v>
      </c>
      <c r="H7748" s="37">
        <f t="shared" si="649"/>
        <v>7746</v>
      </c>
      <c r="I7748" s="42">
        <f t="shared" si="651"/>
        <v>709.70937912813736</v>
      </c>
      <c r="O7748" s="43"/>
      <c r="P7748" s="43"/>
      <c r="X7748" s="37">
        <f t="shared" ref="X7748:X7811" si="652">X7747+1</f>
        <v>7751</v>
      </c>
      <c r="Y7748" s="38">
        <f t="shared" si="650"/>
        <v>709.78300000000002</v>
      </c>
    </row>
    <row r="7749" spans="1:25" x14ac:dyDescent="0.2">
      <c r="A7749" s="37">
        <f t="shared" si="648"/>
        <v>7747</v>
      </c>
      <c r="B7749" s="38">
        <v>709.65099999999995</v>
      </c>
      <c r="H7749" s="37">
        <f t="shared" si="649"/>
        <v>7747</v>
      </c>
      <c r="I7749" s="42">
        <f t="shared" si="651"/>
        <v>709.74240422721266</v>
      </c>
      <c r="O7749" s="43"/>
      <c r="P7749" s="43"/>
      <c r="X7749" s="37">
        <f t="shared" si="652"/>
        <v>7752</v>
      </c>
      <c r="Y7749" s="38">
        <f t="shared" si="650"/>
        <v>709.81600000000003</v>
      </c>
    </row>
    <row r="7750" spans="1:25" x14ac:dyDescent="0.2">
      <c r="A7750" s="37">
        <f t="shared" si="648"/>
        <v>7748</v>
      </c>
      <c r="B7750" s="38">
        <v>709.68399999999997</v>
      </c>
      <c r="H7750" s="37">
        <f t="shared" si="649"/>
        <v>7748</v>
      </c>
      <c r="I7750" s="42">
        <f t="shared" si="651"/>
        <v>709.77542932628796</v>
      </c>
      <c r="O7750" s="43"/>
      <c r="P7750" s="43"/>
      <c r="X7750" s="37">
        <f t="shared" si="652"/>
        <v>7753</v>
      </c>
      <c r="Y7750" s="38">
        <f t="shared" si="650"/>
        <v>709.84900000000005</v>
      </c>
    </row>
    <row r="7751" spans="1:25" x14ac:dyDescent="0.2">
      <c r="A7751" s="37">
        <f t="shared" si="648"/>
        <v>7749</v>
      </c>
      <c r="B7751" s="38">
        <v>709.71699999999998</v>
      </c>
      <c r="H7751" s="37">
        <f t="shared" si="649"/>
        <v>7749</v>
      </c>
      <c r="I7751" s="42">
        <f t="shared" si="651"/>
        <v>709.80845442536327</v>
      </c>
      <c r="O7751" s="43"/>
      <c r="P7751" s="43"/>
      <c r="X7751" s="37">
        <f t="shared" si="652"/>
        <v>7754</v>
      </c>
      <c r="Y7751" s="38">
        <f t="shared" si="650"/>
        <v>709.88199999999995</v>
      </c>
    </row>
    <row r="7752" spans="1:25" x14ac:dyDescent="0.2">
      <c r="A7752" s="37">
        <f t="shared" si="648"/>
        <v>7750</v>
      </c>
      <c r="B7752" s="38">
        <v>709.75</v>
      </c>
      <c r="H7752" s="37">
        <f t="shared" si="649"/>
        <v>7750</v>
      </c>
      <c r="I7752" s="42">
        <f t="shared" si="651"/>
        <v>709.84147952443845</v>
      </c>
      <c r="O7752" s="43"/>
      <c r="P7752" s="43"/>
      <c r="X7752" s="37">
        <f t="shared" si="652"/>
        <v>7755</v>
      </c>
      <c r="Y7752" s="38">
        <f t="shared" si="650"/>
        <v>709.91499999999996</v>
      </c>
    </row>
    <row r="7753" spans="1:25" x14ac:dyDescent="0.2">
      <c r="A7753" s="37">
        <f t="shared" ref="A7753:A7816" si="653">A7752+1</f>
        <v>7751</v>
      </c>
      <c r="B7753" s="38">
        <v>709.78300000000002</v>
      </c>
      <c r="H7753" s="37">
        <f t="shared" ref="H7753:H7816" si="654">H7752+1</f>
        <v>7751</v>
      </c>
      <c r="I7753" s="42">
        <f t="shared" si="651"/>
        <v>709.87450462351376</v>
      </c>
      <c r="O7753" s="43"/>
      <c r="P7753" s="43"/>
      <c r="X7753" s="37">
        <f t="shared" si="652"/>
        <v>7756</v>
      </c>
      <c r="Y7753" s="38">
        <f t="shared" si="650"/>
        <v>709.94799999999998</v>
      </c>
    </row>
    <row r="7754" spans="1:25" x14ac:dyDescent="0.2">
      <c r="A7754" s="37">
        <f t="shared" si="653"/>
        <v>7752</v>
      </c>
      <c r="B7754" s="38">
        <v>709.81600000000003</v>
      </c>
      <c r="H7754" s="37">
        <f t="shared" si="654"/>
        <v>7752</v>
      </c>
      <c r="I7754" s="42">
        <f t="shared" si="651"/>
        <v>709.90752972258906</v>
      </c>
      <c r="O7754" s="43"/>
      <c r="P7754" s="43"/>
      <c r="X7754" s="37">
        <f t="shared" si="652"/>
        <v>7757</v>
      </c>
      <c r="Y7754" s="38">
        <f t="shared" si="650"/>
        <v>709.98099999999999</v>
      </c>
    </row>
    <row r="7755" spans="1:25" x14ac:dyDescent="0.2">
      <c r="A7755" s="37">
        <f t="shared" si="653"/>
        <v>7753</v>
      </c>
      <c r="B7755" s="38">
        <v>709.84900000000005</v>
      </c>
      <c r="H7755" s="37">
        <f t="shared" si="654"/>
        <v>7753</v>
      </c>
      <c r="I7755" s="42">
        <f t="shared" si="651"/>
        <v>709.94055482166436</v>
      </c>
      <c r="O7755" s="43"/>
      <c r="P7755" s="43"/>
      <c r="X7755" s="37">
        <f t="shared" si="652"/>
        <v>7758</v>
      </c>
      <c r="Y7755" s="38">
        <f t="shared" si="650"/>
        <v>710.01400000000001</v>
      </c>
    </row>
    <row r="7756" spans="1:25" x14ac:dyDescent="0.2">
      <c r="A7756" s="37">
        <f t="shared" si="653"/>
        <v>7754</v>
      </c>
      <c r="B7756" s="38">
        <v>709.88199999999995</v>
      </c>
      <c r="H7756" s="37">
        <f t="shared" si="654"/>
        <v>7754</v>
      </c>
      <c r="I7756" s="42">
        <f t="shared" si="651"/>
        <v>709.97357992073967</v>
      </c>
      <c r="O7756" s="43"/>
      <c r="P7756" s="43"/>
      <c r="X7756" s="37">
        <f t="shared" si="652"/>
        <v>7759</v>
      </c>
      <c r="Y7756" s="38">
        <f t="shared" si="650"/>
        <v>710.04700000000003</v>
      </c>
    </row>
    <row r="7757" spans="1:25" x14ac:dyDescent="0.2">
      <c r="A7757" s="37">
        <f t="shared" si="653"/>
        <v>7755</v>
      </c>
      <c r="B7757" s="38">
        <v>709.91499999999996</v>
      </c>
      <c r="H7757" s="37">
        <f t="shared" si="654"/>
        <v>7755</v>
      </c>
      <c r="I7757" s="42">
        <f t="shared" si="651"/>
        <v>710.00660501981497</v>
      </c>
      <c r="O7757" s="43"/>
      <c r="P7757" s="43"/>
      <c r="X7757" s="37">
        <f t="shared" si="652"/>
        <v>7760</v>
      </c>
      <c r="Y7757" s="38">
        <f t="shared" si="650"/>
        <v>710.08</v>
      </c>
    </row>
    <row r="7758" spans="1:25" x14ac:dyDescent="0.2">
      <c r="A7758" s="37">
        <f t="shared" si="653"/>
        <v>7756</v>
      </c>
      <c r="B7758" s="38">
        <v>709.94799999999998</v>
      </c>
      <c r="H7758" s="37">
        <f t="shared" si="654"/>
        <v>7756</v>
      </c>
      <c r="I7758" s="42">
        <f t="shared" si="651"/>
        <v>710.03963011889027</v>
      </c>
      <c r="O7758" s="43"/>
      <c r="P7758" s="43"/>
      <c r="X7758" s="37">
        <f t="shared" si="652"/>
        <v>7761</v>
      </c>
      <c r="Y7758" s="38">
        <f t="shared" si="650"/>
        <v>710.11300000000006</v>
      </c>
    </row>
    <row r="7759" spans="1:25" x14ac:dyDescent="0.2">
      <c r="A7759" s="37">
        <f t="shared" si="653"/>
        <v>7757</v>
      </c>
      <c r="B7759" s="38">
        <v>709.98099999999999</v>
      </c>
      <c r="H7759" s="37">
        <f t="shared" si="654"/>
        <v>7757</v>
      </c>
      <c r="I7759" s="42">
        <f t="shared" si="651"/>
        <v>710.07265521796558</v>
      </c>
      <c r="O7759" s="43"/>
      <c r="P7759" s="43"/>
      <c r="X7759" s="37">
        <f t="shared" si="652"/>
        <v>7762</v>
      </c>
      <c r="Y7759" s="38">
        <f t="shared" si="650"/>
        <v>710.14599999999996</v>
      </c>
    </row>
    <row r="7760" spans="1:25" x14ac:dyDescent="0.2">
      <c r="A7760" s="37">
        <f t="shared" si="653"/>
        <v>7758</v>
      </c>
      <c r="B7760" s="38">
        <v>710.01400000000001</v>
      </c>
      <c r="H7760" s="37">
        <f t="shared" si="654"/>
        <v>7758</v>
      </c>
      <c r="I7760" s="42">
        <f t="shared" si="651"/>
        <v>710.10568031704088</v>
      </c>
      <c r="O7760" s="43"/>
      <c r="P7760" s="43"/>
      <c r="X7760" s="37">
        <f t="shared" si="652"/>
        <v>7763</v>
      </c>
      <c r="Y7760" s="38">
        <f t="shared" si="650"/>
        <v>710.17899999999997</v>
      </c>
    </row>
    <row r="7761" spans="1:25" x14ac:dyDescent="0.2">
      <c r="A7761" s="37">
        <f t="shared" si="653"/>
        <v>7759</v>
      </c>
      <c r="B7761" s="38">
        <v>710.04700000000003</v>
      </c>
      <c r="H7761" s="37">
        <f t="shared" si="654"/>
        <v>7759</v>
      </c>
      <c r="I7761" s="42">
        <f t="shared" si="651"/>
        <v>710.13870541611618</v>
      </c>
      <c r="O7761" s="43"/>
      <c r="P7761" s="43"/>
      <c r="X7761" s="37">
        <f t="shared" si="652"/>
        <v>7764</v>
      </c>
      <c r="Y7761" s="38">
        <f t="shared" si="650"/>
        <v>710.21199999999999</v>
      </c>
    </row>
    <row r="7762" spans="1:25" x14ac:dyDescent="0.2">
      <c r="A7762" s="37">
        <f t="shared" si="653"/>
        <v>7760</v>
      </c>
      <c r="B7762" s="38">
        <v>710.08</v>
      </c>
      <c r="H7762" s="37">
        <f t="shared" si="654"/>
        <v>7760</v>
      </c>
      <c r="I7762" s="42">
        <f t="shared" si="651"/>
        <v>710.17173051519148</v>
      </c>
      <c r="O7762" s="43"/>
      <c r="P7762" s="43"/>
      <c r="X7762" s="37">
        <f t="shared" si="652"/>
        <v>7765</v>
      </c>
      <c r="Y7762" s="38">
        <f t="shared" si="650"/>
        <v>710.245</v>
      </c>
    </row>
    <row r="7763" spans="1:25" x14ac:dyDescent="0.2">
      <c r="A7763" s="37">
        <f t="shared" si="653"/>
        <v>7761</v>
      </c>
      <c r="B7763" s="38">
        <v>710.11300000000006</v>
      </c>
      <c r="H7763" s="37">
        <f t="shared" si="654"/>
        <v>7761</v>
      </c>
      <c r="I7763" s="42">
        <f t="shared" si="651"/>
        <v>710.20475561426679</v>
      </c>
      <c r="O7763" s="43"/>
      <c r="P7763" s="43"/>
      <c r="X7763" s="37">
        <f t="shared" si="652"/>
        <v>7766</v>
      </c>
      <c r="Y7763" s="38">
        <f t="shared" si="650"/>
        <v>710.27800000000002</v>
      </c>
    </row>
    <row r="7764" spans="1:25" x14ac:dyDescent="0.2">
      <c r="A7764" s="37">
        <f t="shared" si="653"/>
        <v>7762</v>
      </c>
      <c r="B7764" s="38">
        <v>710.14599999999996</v>
      </c>
      <c r="H7764" s="37">
        <f t="shared" si="654"/>
        <v>7762</v>
      </c>
      <c r="I7764" s="42">
        <f t="shared" si="651"/>
        <v>710.23778071334209</v>
      </c>
      <c r="O7764" s="43"/>
      <c r="P7764" s="43"/>
      <c r="X7764" s="37">
        <f t="shared" si="652"/>
        <v>7767</v>
      </c>
      <c r="Y7764" s="38">
        <f t="shared" si="650"/>
        <v>710.31100000000004</v>
      </c>
    </row>
    <row r="7765" spans="1:25" x14ac:dyDescent="0.2">
      <c r="A7765" s="37">
        <f t="shared" si="653"/>
        <v>7763</v>
      </c>
      <c r="B7765" s="38">
        <v>710.17899999999997</v>
      </c>
      <c r="H7765" s="37">
        <f t="shared" si="654"/>
        <v>7763</v>
      </c>
      <c r="I7765" s="42">
        <f t="shared" si="651"/>
        <v>710.27080581241739</v>
      </c>
      <c r="O7765" s="43"/>
      <c r="P7765" s="43"/>
      <c r="X7765" s="37">
        <f t="shared" si="652"/>
        <v>7768</v>
      </c>
      <c r="Y7765" s="38">
        <f t="shared" si="650"/>
        <v>710.34400000000005</v>
      </c>
    </row>
    <row r="7766" spans="1:25" x14ac:dyDescent="0.2">
      <c r="A7766" s="37">
        <f t="shared" si="653"/>
        <v>7764</v>
      </c>
      <c r="B7766" s="38">
        <v>710.21199999999999</v>
      </c>
      <c r="H7766" s="37">
        <f t="shared" si="654"/>
        <v>7764</v>
      </c>
      <c r="I7766" s="42">
        <f t="shared" si="651"/>
        <v>710.3038309114927</v>
      </c>
      <c r="O7766" s="43"/>
      <c r="P7766" s="43"/>
      <c r="X7766" s="37">
        <f t="shared" si="652"/>
        <v>7769</v>
      </c>
      <c r="Y7766" s="38">
        <f t="shared" ref="Y7766:Y7829" si="655">SUM(Y$6997+((Y$7997-Y$6997)*((X7766-X$6997)/(X$7997-X$6997))))</f>
        <v>710.37699999999995</v>
      </c>
    </row>
    <row r="7767" spans="1:25" x14ac:dyDescent="0.2">
      <c r="A7767" s="37">
        <f t="shared" si="653"/>
        <v>7765</v>
      </c>
      <c r="B7767" s="38">
        <v>710.245</v>
      </c>
      <c r="H7767" s="37">
        <f t="shared" si="654"/>
        <v>7765</v>
      </c>
      <c r="I7767" s="42">
        <f t="shared" si="651"/>
        <v>710.336856010568</v>
      </c>
      <c r="O7767" s="43"/>
      <c r="P7767" s="43"/>
      <c r="X7767" s="37">
        <f t="shared" si="652"/>
        <v>7770</v>
      </c>
      <c r="Y7767" s="38">
        <f t="shared" si="655"/>
        <v>710.41</v>
      </c>
    </row>
    <row r="7768" spans="1:25" x14ac:dyDescent="0.2">
      <c r="A7768" s="37">
        <f t="shared" si="653"/>
        <v>7766</v>
      </c>
      <c r="B7768" s="38">
        <v>710.27800000000002</v>
      </c>
      <c r="H7768" s="37">
        <f t="shared" si="654"/>
        <v>7766</v>
      </c>
      <c r="I7768" s="42">
        <f t="shared" si="651"/>
        <v>710.3698811096433</v>
      </c>
      <c r="O7768" s="43"/>
      <c r="P7768" s="43"/>
      <c r="X7768" s="37">
        <f t="shared" si="652"/>
        <v>7771</v>
      </c>
      <c r="Y7768" s="38">
        <f t="shared" si="655"/>
        <v>710.44299999999998</v>
      </c>
    </row>
    <row r="7769" spans="1:25" x14ac:dyDescent="0.2">
      <c r="A7769" s="37">
        <f t="shared" si="653"/>
        <v>7767</v>
      </c>
      <c r="B7769" s="38">
        <v>710.31100000000004</v>
      </c>
      <c r="H7769" s="37">
        <f t="shared" si="654"/>
        <v>7767</v>
      </c>
      <c r="I7769" s="42">
        <f t="shared" si="651"/>
        <v>710.4029062087186</v>
      </c>
      <c r="O7769" s="43"/>
      <c r="P7769" s="43"/>
      <c r="X7769" s="37">
        <f t="shared" si="652"/>
        <v>7772</v>
      </c>
      <c r="Y7769" s="38">
        <f t="shared" si="655"/>
        <v>710.476</v>
      </c>
    </row>
    <row r="7770" spans="1:25" x14ac:dyDescent="0.2">
      <c r="A7770" s="37">
        <f t="shared" si="653"/>
        <v>7768</v>
      </c>
      <c r="B7770" s="38">
        <v>710.34400000000005</v>
      </c>
      <c r="H7770" s="37">
        <f t="shared" si="654"/>
        <v>7768</v>
      </c>
      <c r="I7770" s="42">
        <f t="shared" si="651"/>
        <v>710.43593130779391</v>
      </c>
      <c r="O7770" s="43"/>
      <c r="P7770" s="43"/>
      <c r="X7770" s="37">
        <f t="shared" si="652"/>
        <v>7773</v>
      </c>
      <c r="Y7770" s="38">
        <f t="shared" si="655"/>
        <v>710.50900000000001</v>
      </c>
    </row>
    <row r="7771" spans="1:25" x14ac:dyDescent="0.2">
      <c r="A7771" s="37">
        <f t="shared" si="653"/>
        <v>7769</v>
      </c>
      <c r="B7771" s="38">
        <v>710.37699999999995</v>
      </c>
      <c r="H7771" s="37">
        <f t="shared" si="654"/>
        <v>7769</v>
      </c>
      <c r="I7771" s="42">
        <f t="shared" si="651"/>
        <v>710.46895640686921</v>
      </c>
      <c r="O7771" s="43"/>
      <c r="P7771" s="43"/>
      <c r="X7771" s="37">
        <f t="shared" si="652"/>
        <v>7774</v>
      </c>
      <c r="Y7771" s="38">
        <f t="shared" si="655"/>
        <v>710.54200000000003</v>
      </c>
    </row>
    <row r="7772" spans="1:25" x14ac:dyDescent="0.2">
      <c r="A7772" s="37">
        <f t="shared" si="653"/>
        <v>7770</v>
      </c>
      <c r="B7772" s="38">
        <v>710.41</v>
      </c>
      <c r="H7772" s="37">
        <f t="shared" si="654"/>
        <v>7770</v>
      </c>
      <c r="I7772" s="42">
        <f t="shared" ref="I7772:I7835" si="656">SUM($F$51+(($F$52-$F$51)*((H7772-$E$51)/($E$52-$E$51))))</f>
        <v>710.50198150594451</v>
      </c>
      <c r="O7772" s="43"/>
      <c r="P7772" s="43"/>
      <c r="X7772" s="37">
        <f t="shared" si="652"/>
        <v>7775</v>
      </c>
      <c r="Y7772" s="38">
        <f t="shared" si="655"/>
        <v>710.57500000000005</v>
      </c>
    </row>
    <row r="7773" spans="1:25" x14ac:dyDescent="0.2">
      <c r="A7773" s="37">
        <f t="shared" si="653"/>
        <v>7771</v>
      </c>
      <c r="B7773" s="38">
        <v>710.44299999999998</v>
      </c>
      <c r="H7773" s="37">
        <f t="shared" si="654"/>
        <v>7771</v>
      </c>
      <c r="I7773" s="42">
        <f t="shared" si="656"/>
        <v>710.5350066050197</v>
      </c>
      <c r="O7773" s="43"/>
      <c r="P7773" s="43"/>
      <c r="X7773" s="37">
        <f t="shared" si="652"/>
        <v>7776</v>
      </c>
      <c r="Y7773" s="38">
        <f t="shared" si="655"/>
        <v>710.60799999999995</v>
      </c>
    </row>
    <row r="7774" spans="1:25" x14ac:dyDescent="0.2">
      <c r="A7774" s="37">
        <f t="shared" si="653"/>
        <v>7772</v>
      </c>
      <c r="B7774" s="38">
        <v>710.476</v>
      </c>
      <c r="H7774" s="37">
        <f t="shared" si="654"/>
        <v>7772</v>
      </c>
      <c r="I7774" s="42">
        <f t="shared" si="656"/>
        <v>710.56803170409501</v>
      </c>
      <c r="O7774" s="43"/>
      <c r="P7774" s="43"/>
      <c r="X7774" s="37">
        <f t="shared" si="652"/>
        <v>7777</v>
      </c>
      <c r="Y7774" s="38">
        <f t="shared" si="655"/>
        <v>710.64099999999996</v>
      </c>
    </row>
    <row r="7775" spans="1:25" x14ac:dyDescent="0.2">
      <c r="A7775" s="37">
        <f t="shared" si="653"/>
        <v>7773</v>
      </c>
      <c r="B7775" s="38">
        <v>710.50900000000001</v>
      </c>
      <c r="H7775" s="37">
        <f t="shared" si="654"/>
        <v>7773</v>
      </c>
      <c r="I7775" s="42">
        <f t="shared" si="656"/>
        <v>710.60105680317031</v>
      </c>
      <c r="O7775" s="43"/>
      <c r="P7775" s="43"/>
      <c r="X7775" s="37">
        <f t="shared" si="652"/>
        <v>7778</v>
      </c>
      <c r="Y7775" s="38">
        <f t="shared" si="655"/>
        <v>710.67399999999998</v>
      </c>
    </row>
    <row r="7776" spans="1:25" x14ac:dyDescent="0.2">
      <c r="A7776" s="37">
        <f t="shared" si="653"/>
        <v>7774</v>
      </c>
      <c r="B7776" s="38">
        <v>710.54200000000003</v>
      </c>
      <c r="H7776" s="37">
        <f t="shared" si="654"/>
        <v>7774</v>
      </c>
      <c r="I7776" s="42">
        <f t="shared" si="656"/>
        <v>710.63408190224561</v>
      </c>
      <c r="O7776" s="43"/>
      <c r="P7776" s="43"/>
      <c r="X7776" s="37">
        <f t="shared" si="652"/>
        <v>7779</v>
      </c>
      <c r="Y7776" s="38">
        <f t="shared" si="655"/>
        <v>710.70699999999999</v>
      </c>
    </row>
    <row r="7777" spans="1:25" x14ac:dyDescent="0.2">
      <c r="A7777" s="37">
        <f t="shared" si="653"/>
        <v>7775</v>
      </c>
      <c r="B7777" s="38">
        <v>710.57500000000005</v>
      </c>
      <c r="H7777" s="37">
        <f t="shared" si="654"/>
        <v>7775</v>
      </c>
      <c r="I7777" s="42">
        <f t="shared" si="656"/>
        <v>710.66710700132091</v>
      </c>
      <c r="O7777" s="43"/>
      <c r="P7777" s="43"/>
      <c r="X7777" s="37">
        <f t="shared" si="652"/>
        <v>7780</v>
      </c>
      <c r="Y7777" s="38">
        <f t="shared" si="655"/>
        <v>710.74</v>
      </c>
    </row>
    <row r="7778" spans="1:25" x14ac:dyDescent="0.2">
      <c r="A7778" s="37">
        <f t="shared" si="653"/>
        <v>7776</v>
      </c>
      <c r="B7778" s="38">
        <v>710.60799999999995</v>
      </c>
      <c r="H7778" s="37">
        <f t="shared" si="654"/>
        <v>7776</v>
      </c>
      <c r="I7778" s="42">
        <f t="shared" si="656"/>
        <v>710.70013210039622</v>
      </c>
      <c r="O7778" s="43"/>
      <c r="P7778" s="43"/>
      <c r="X7778" s="37">
        <f t="shared" si="652"/>
        <v>7781</v>
      </c>
      <c r="Y7778" s="38">
        <f t="shared" si="655"/>
        <v>710.77300000000002</v>
      </c>
    </row>
    <row r="7779" spans="1:25" x14ac:dyDescent="0.2">
      <c r="A7779" s="37">
        <f t="shared" si="653"/>
        <v>7777</v>
      </c>
      <c r="B7779" s="38">
        <v>710.64099999999996</v>
      </c>
      <c r="H7779" s="37">
        <f t="shared" si="654"/>
        <v>7777</v>
      </c>
      <c r="I7779" s="42">
        <f t="shared" si="656"/>
        <v>710.73315719947152</v>
      </c>
      <c r="O7779" s="43"/>
      <c r="P7779" s="43"/>
      <c r="X7779" s="37">
        <f t="shared" si="652"/>
        <v>7782</v>
      </c>
      <c r="Y7779" s="38">
        <f t="shared" si="655"/>
        <v>710.80600000000004</v>
      </c>
    </row>
    <row r="7780" spans="1:25" x14ac:dyDescent="0.2">
      <c r="A7780" s="37">
        <f t="shared" si="653"/>
        <v>7778</v>
      </c>
      <c r="B7780" s="38">
        <v>710.67399999999998</v>
      </c>
      <c r="H7780" s="37">
        <f t="shared" si="654"/>
        <v>7778</v>
      </c>
      <c r="I7780" s="42">
        <f t="shared" si="656"/>
        <v>710.76618229854682</v>
      </c>
      <c r="O7780" s="43"/>
      <c r="P7780" s="43"/>
      <c r="X7780" s="37">
        <f t="shared" si="652"/>
        <v>7783</v>
      </c>
      <c r="Y7780" s="38">
        <f t="shared" si="655"/>
        <v>710.83900000000006</v>
      </c>
    </row>
    <row r="7781" spans="1:25" x14ac:dyDescent="0.2">
      <c r="A7781" s="37">
        <f t="shared" si="653"/>
        <v>7779</v>
      </c>
      <c r="B7781" s="38">
        <v>710.70699999999999</v>
      </c>
      <c r="H7781" s="37">
        <f t="shared" si="654"/>
        <v>7779</v>
      </c>
      <c r="I7781" s="42">
        <f t="shared" si="656"/>
        <v>710.79920739762213</v>
      </c>
      <c r="O7781" s="43"/>
      <c r="P7781" s="43"/>
      <c r="X7781" s="37">
        <f t="shared" si="652"/>
        <v>7784</v>
      </c>
      <c r="Y7781" s="38">
        <f t="shared" si="655"/>
        <v>710.87199999999996</v>
      </c>
    </row>
    <row r="7782" spans="1:25" x14ac:dyDescent="0.2">
      <c r="A7782" s="37">
        <f t="shared" si="653"/>
        <v>7780</v>
      </c>
      <c r="B7782" s="38">
        <v>710.74</v>
      </c>
      <c r="H7782" s="37">
        <f t="shared" si="654"/>
        <v>7780</v>
      </c>
      <c r="I7782" s="42">
        <f t="shared" si="656"/>
        <v>710.83223249669743</v>
      </c>
      <c r="O7782" s="43"/>
      <c r="P7782" s="43"/>
      <c r="X7782" s="37">
        <f t="shared" si="652"/>
        <v>7785</v>
      </c>
      <c r="Y7782" s="38">
        <f t="shared" si="655"/>
        <v>710.90499999999997</v>
      </c>
    </row>
    <row r="7783" spans="1:25" x14ac:dyDescent="0.2">
      <c r="A7783" s="37">
        <f t="shared" si="653"/>
        <v>7781</v>
      </c>
      <c r="B7783" s="38">
        <v>710.77300000000002</v>
      </c>
      <c r="H7783" s="37">
        <f t="shared" si="654"/>
        <v>7781</v>
      </c>
      <c r="I7783" s="42">
        <f t="shared" si="656"/>
        <v>710.86525759577273</v>
      </c>
      <c r="O7783" s="43"/>
      <c r="P7783" s="43"/>
      <c r="X7783" s="37">
        <f t="shared" si="652"/>
        <v>7786</v>
      </c>
      <c r="Y7783" s="38">
        <f t="shared" si="655"/>
        <v>710.93799999999999</v>
      </c>
    </row>
    <row r="7784" spans="1:25" x14ac:dyDescent="0.2">
      <c r="A7784" s="37">
        <f t="shared" si="653"/>
        <v>7782</v>
      </c>
      <c r="B7784" s="38">
        <v>710.80600000000004</v>
      </c>
      <c r="H7784" s="37">
        <f t="shared" si="654"/>
        <v>7782</v>
      </c>
      <c r="I7784" s="42">
        <f t="shared" si="656"/>
        <v>710.89828269484804</v>
      </c>
      <c r="O7784" s="43"/>
      <c r="P7784" s="43"/>
      <c r="X7784" s="37">
        <f t="shared" si="652"/>
        <v>7787</v>
      </c>
      <c r="Y7784" s="38">
        <f t="shared" si="655"/>
        <v>710.971</v>
      </c>
    </row>
    <row r="7785" spans="1:25" x14ac:dyDescent="0.2">
      <c r="A7785" s="37">
        <f t="shared" si="653"/>
        <v>7783</v>
      </c>
      <c r="B7785" s="38">
        <v>710.83900000000006</v>
      </c>
      <c r="H7785" s="37">
        <f t="shared" si="654"/>
        <v>7783</v>
      </c>
      <c r="I7785" s="42">
        <f t="shared" si="656"/>
        <v>710.93130779392334</v>
      </c>
      <c r="O7785" s="43"/>
      <c r="P7785" s="43"/>
      <c r="X7785" s="37">
        <f t="shared" si="652"/>
        <v>7788</v>
      </c>
      <c r="Y7785" s="38">
        <f t="shared" si="655"/>
        <v>711.00400000000002</v>
      </c>
    </row>
    <row r="7786" spans="1:25" x14ac:dyDescent="0.2">
      <c r="A7786" s="37">
        <f t="shared" si="653"/>
        <v>7784</v>
      </c>
      <c r="B7786" s="38">
        <v>710.87199999999996</v>
      </c>
      <c r="H7786" s="37">
        <f t="shared" si="654"/>
        <v>7784</v>
      </c>
      <c r="I7786" s="42">
        <f t="shared" si="656"/>
        <v>710.96433289299864</v>
      </c>
      <c r="O7786" s="43"/>
      <c r="P7786" s="43"/>
      <c r="X7786" s="37">
        <f t="shared" si="652"/>
        <v>7789</v>
      </c>
      <c r="Y7786" s="38">
        <f t="shared" si="655"/>
        <v>711.03700000000003</v>
      </c>
    </row>
    <row r="7787" spans="1:25" x14ac:dyDescent="0.2">
      <c r="A7787" s="37">
        <f t="shared" si="653"/>
        <v>7785</v>
      </c>
      <c r="B7787" s="38">
        <v>710.90499999999997</v>
      </c>
      <c r="H7787" s="37">
        <f t="shared" si="654"/>
        <v>7785</v>
      </c>
      <c r="I7787" s="42">
        <f t="shared" si="656"/>
        <v>710.99735799207394</v>
      </c>
      <c r="O7787" s="43"/>
      <c r="P7787" s="43"/>
      <c r="X7787" s="37">
        <f t="shared" si="652"/>
        <v>7790</v>
      </c>
      <c r="Y7787" s="38">
        <f t="shared" si="655"/>
        <v>711.07</v>
      </c>
    </row>
    <row r="7788" spans="1:25" x14ac:dyDescent="0.2">
      <c r="A7788" s="37">
        <f t="shared" si="653"/>
        <v>7786</v>
      </c>
      <c r="B7788" s="38">
        <v>710.93799999999999</v>
      </c>
      <c r="H7788" s="37">
        <f t="shared" si="654"/>
        <v>7786</v>
      </c>
      <c r="I7788" s="42">
        <f t="shared" si="656"/>
        <v>711.03038309114925</v>
      </c>
      <c r="O7788" s="43"/>
      <c r="P7788" s="43"/>
      <c r="X7788" s="37">
        <f t="shared" si="652"/>
        <v>7791</v>
      </c>
      <c r="Y7788" s="38">
        <f t="shared" si="655"/>
        <v>711.10299999999995</v>
      </c>
    </row>
    <row r="7789" spans="1:25" x14ac:dyDescent="0.2">
      <c r="A7789" s="37">
        <f t="shared" si="653"/>
        <v>7787</v>
      </c>
      <c r="B7789" s="38">
        <v>710.971</v>
      </c>
      <c r="H7789" s="37">
        <f t="shared" si="654"/>
        <v>7787</v>
      </c>
      <c r="I7789" s="42">
        <f t="shared" si="656"/>
        <v>711.06340819022455</v>
      </c>
      <c r="O7789" s="43"/>
      <c r="P7789" s="43"/>
      <c r="X7789" s="37">
        <f t="shared" si="652"/>
        <v>7792</v>
      </c>
      <c r="Y7789" s="38">
        <f t="shared" si="655"/>
        <v>711.13599999999997</v>
      </c>
    </row>
    <row r="7790" spans="1:25" x14ac:dyDescent="0.2">
      <c r="A7790" s="37">
        <f t="shared" si="653"/>
        <v>7788</v>
      </c>
      <c r="B7790" s="38">
        <v>711.00400000000002</v>
      </c>
      <c r="H7790" s="37">
        <f t="shared" si="654"/>
        <v>7788</v>
      </c>
      <c r="I7790" s="42">
        <f t="shared" si="656"/>
        <v>711.09643328929985</v>
      </c>
      <c r="O7790" s="43"/>
      <c r="P7790" s="43"/>
      <c r="X7790" s="37">
        <f t="shared" si="652"/>
        <v>7793</v>
      </c>
      <c r="Y7790" s="38">
        <f t="shared" si="655"/>
        <v>711.16899999999998</v>
      </c>
    </row>
    <row r="7791" spans="1:25" x14ac:dyDescent="0.2">
      <c r="A7791" s="37">
        <f t="shared" si="653"/>
        <v>7789</v>
      </c>
      <c r="B7791" s="38">
        <v>711.03700000000003</v>
      </c>
      <c r="H7791" s="37">
        <f t="shared" si="654"/>
        <v>7789</v>
      </c>
      <c r="I7791" s="42">
        <f t="shared" si="656"/>
        <v>711.12945838837516</v>
      </c>
      <c r="O7791" s="43"/>
      <c r="P7791" s="43"/>
      <c r="X7791" s="37">
        <f t="shared" si="652"/>
        <v>7794</v>
      </c>
      <c r="Y7791" s="38">
        <f t="shared" si="655"/>
        <v>711.202</v>
      </c>
    </row>
    <row r="7792" spans="1:25" x14ac:dyDescent="0.2">
      <c r="A7792" s="37">
        <f t="shared" si="653"/>
        <v>7790</v>
      </c>
      <c r="B7792" s="38">
        <v>711.07</v>
      </c>
      <c r="H7792" s="37">
        <f t="shared" si="654"/>
        <v>7790</v>
      </c>
      <c r="I7792" s="42">
        <f t="shared" si="656"/>
        <v>711.16248348745034</v>
      </c>
      <c r="O7792" s="43"/>
      <c r="P7792" s="43"/>
      <c r="X7792" s="37">
        <f t="shared" si="652"/>
        <v>7795</v>
      </c>
      <c r="Y7792" s="38">
        <f t="shared" si="655"/>
        <v>711.23500000000001</v>
      </c>
    </row>
    <row r="7793" spans="1:25" x14ac:dyDescent="0.2">
      <c r="A7793" s="37">
        <f t="shared" si="653"/>
        <v>7791</v>
      </c>
      <c r="B7793" s="38">
        <v>711.10299999999995</v>
      </c>
      <c r="H7793" s="37">
        <f t="shared" si="654"/>
        <v>7791</v>
      </c>
      <c r="I7793" s="42">
        <f t="shared" si="656"/>
        <v>711.19550858652565</v>
      </c>
      <c r="O7793" s="43"/>
      <c r="P7793" s="43"/>
      <c r="X7793" s="37">
        <f t="shared" si="652"/>
        <v>7796</v>
      </c>
      <c r="Y7793" s="38">
        <f t="shared" si="655"/>
        <v>711.26800000000003</v>
      </c>
    </row>
    <row r="7794" spans="1:25" x14ac:dyDescent="0.2">
      <c r="A7794" s="37">
        <f t="shared" si="653"/>
        <v>7792</v>
      </c>
      <c r="B7794" s="38">
        <v>711.13599999999997</v>
      </c>
      <c r="H7794" s="37">
        <f t="shared" si="654"/>
        <v>7792</v>
      </c>
      <c r="I7794" s="42">
        <f t="shared" si="656"/>
        <v>711.22853368560095</v>
      </c>
      <c r="O7794" s="43"/>
      <c r="P7794" s="43"/>
      <c r="X7794" s="37">
        <f t="shared" si="652"/>
        <v>7797</v>
      </c>
      <c r="Y7794" s="38">
        <f t="shared" si="655"/>
        <v>711.30100000000004</v>
      </c>
    </row>
    <row r="7795" spans="1:25" x14ac:dyDescent="0.2">
      <c r="A7795" s="37">
        <f t="shared" si="653"/>
        <v>7793</v>
      </c>
      <c r="B7795" s="38">
        <v>711.16899999999998</v>
      </c>
      <c r="H7795" s="37">
        <f t="shared" si="654"/>
        <v>7793</v>
      </c>
      <c r="I7795" s="42">
        <f t="shared" si="656"/>
        <v>711.26155878467625</v>
      </c>
      <c r="O7795" s="43"/>
      <c r="P7795" s="43"/>
      <c r="X7795" s="37">
        <f t="shared" si="652"/>
        <v>7798</v>
      </c>
      <c r="Y7795" s="38">
        <f t="shared" si="655"/>
        <v>711.33400000000006</v>
      </c>
    </row>
    <row r="7796" spans="1:25" x14ac:dyDescent="0.2">
      <c r="A7796" s="37">
        <f t="shared" si="653"/>
        <v>7794</v>
      </c>
      <c r="B7796" s="38">
        <v>711.202</v>
      </c>
      <c r="H7796" s="37">
        <f t="shared" si="654"/>
        <v>7794</v>
      </c>
      <c r="I7796" s="42">
        <f t="shared" si="656"/>
        <v>711.29458388375156</v>
      </c>
      <c r="O7796" s="43"/>
      <c r="P7796" s="43"/>
      <c r="X7796" s="37">
        <f t="shared" si="652"/>
        <v>7799</v>
      </c>
      <c r="Y7796" s="38">
        <f t="shared" si="655"/>
        <v>711.36699999999996</v>
      </c>
    </row>
    <row r="7797" spans="1:25" x14ac:dyDescent="0.2">
      <c r="A7797" s="37">
        <f t="shared" si="653"/>
        <v>7795</v>
      </c>
      <c r="B7797" s="38">
        <v>711.23500000000001</v>
      </c>
      <c r="H7797" s="37">
        <f t="shared" si="654"/>
        <v>7795</v>
      </c>
      <c r="I7797" s="42">
        <f t="shared" si="656"/>
        <v>711.32760898282686</v>
      </c>
      <c r="O7797" s="43"/>
      <c r="P7797" s="43"/>
      <c r="X7797" s="37">
        <f t="shared" si="652"/>
        <v>7800</v>
      </c>
      <c r="Y7797" s="38">
        <f t="shared" si="655"/>
        <v>711.4</v>
      </c>
    </row>
    <row r="7798" spans="1:25" x14ac:dyDescent="0.2">
      <c r="A7798" s="37">
        <f t="shared" si="653"/>
        <v>7796</v>
      </c>
      <c r="B7798" s="38">
        <v>711.26800000000003</v>
      </c>
      <c r="H7798" s="37">
        <f t="shared" si="654"/>
        <v>7796</v>
      </c>
      <c r="I7798" s="42">
        <f t="shared" si="656"/>
        <v>711.36063408190216</v>
      </c>
      <c r="O7798" s="43"/>
      <c r="P7798" s="43"/>
      <c r="X7798" s="37">
        <f t="shared" si="652"/>
        <v>7801</v>
      </c>
      <c r="Y7798" s="38">
        <f t="shared" si="655"/>
        <v>711.43299999999999</v>
      </c>
    </row>
    <row r="7799" spans="1:25" x14ac:dyDescent="0.2">
      <c r="A7799" s="37">
        <f t="shared" si="653"/>
        <v>7797</v>
      </c>
      <c r="B7799" s="38">
        <v>711.30100000000004</v>
      </c>
      <c r="H7799" s="37">
        <f t="shared" si="654"/>
        <v>7797</v>
      </c>
      <c r="I7799" s="42">
        <f t="shared" si="656"/>
        <v>711.39365918097747</v>
      </c>
      <c r="O7799" s="43"/>
      <c r="P7799" s="43"/>
      <c r="X7799" s="37">
        <f t="shared" si="652"/>
        <v>7802</v>
      </c>
      <c r="Y7799" s="38">
        <f t="shared" si="655"/>
        <v>711.46600000000001</v>
      </c>
    </row>
    <row r="7800" spans="1:25" x14ac:dyDescent="0.2">
      <c r="A7800" s="37">
        <f t="shared" si="653"/>
        <v>7798</v>
      </c>
      <c r="B7800" s="38">
        <v>711.33400000000006</v>
      </c>
      <c r="H7800" s="37">
        <f t="shared" si="654"/>
        <v>7798</v>
      </c>
      <c r="I7800" s="42">
        <f t="shared" si="656"/>
        <v>711.42668428005277</v>
      </c>
      <c r="O7800" s="43"/>
      <c r="P7800" s="43"/>
      <c r="X7800" s="37">
        <f t="shared" si="652"/>
        <v>7803</v>
      </c>
      <c r="Y7800" s="38">
        <f t="shared" si="655"/>
        <v>711.49900000000002</v>
      </c>
    </row>
    <row r="7801" spans="1:25" x14ac:dyDescent="0.2">
      <c r="A7801" s="37">
        <f t="shared" si="653"/>
        <v>7799</v>
      </c>
      <c r="B7801" s="38">
        <v>711.36699999999996</v>
      </c>
      <c r="H7801" s="37">
        <f t="shared" si="654"/>
        <v>7799</v>
      </c>
      <c r="I7801" s="42">
        <f t="shared" si="656"/>
        <v>711.45970937912807</v>
      </c>
      <c r="O7801" s="43"/>
      <c r="P7801" s="43"/>
      <c r="X7801" s="37">
        <f t="shared" si="652"/>
        <v>7804</v>
      </c>
      <c r="Y7801" s="38">
        <f t="shared" si="655"/>
        <v>711.53200000000004</v>
      </c>
    </row>
    <row r="7802" spans="1:25" x14ac:dyDescent="0.2">
      <c r="A7802" s="37">
        <f t="shared" si="653"/>
        <v>7800</v>
      </c>
      <c r="B7802" s="38">
        <v>711.4</v>
      </c>
      <c r="H7802" s="37">
        <f t="shared" si="654"/>
        <v>7800</v>
      </c>
      <c r="I7802" s="42">
        <f t="shared" si="656"/>
        <v>711.49273447820337</v>
      </c>
      <c r="O7802" s="43"/>
      <c r="P7802" s="43"/>
      <c r="X7802" s="37">
        <f t="shared" si="652"/>
        <v>7805</v>
      </c>
      <c r="Y7802" s="38">
        <f t="shared" si="655"/>
        <v>711.56500000000005</v>
      </c>
    </row>
    <row r="7803" spans="1:25" x14ac:dyDescent="0.2">
      <c r="A7803" s="37">
        <f t="shared" si="653"/>
        <v>7801</v>
      </c>
      <c r="B7803" s="38">
        <v>711.43299999999999</v>
      </c>
      <c r="H7803" s="37">
        <f t="shared" si="654"/>
        <v>7801</v>
      </c>
      <c r="I7803" s="42">
        <f t="shared" si="656"/>
        <v>711.52575957727868</v>
      </c>
      <c r="O7803" s="43"/>
      <c r="P7803" s="43"/>
      <c r="X7803" s="37">
        <f t="shared" si="652"/>
        <v>7806</v>
      </c>
      <c r="Y7803" s="38">
        <f t="shared" si="655"/>
        <v>711.59799999999996</v>
      </c>
    </row>
    <row r="7804" spans="1:25" x14ac:dyDescent="0.2">
      <c r="A7804" s="37">
        <f t="shared" si="653"/>
        <v>7802</v>
      </c>
      <c r="B7804" s="38">
        <v>711.46600000000001</v>
      </c>
      <c r="H7804" s="37">
        <f t="shared" si="654"/>
        <v>7802</v>
      </c>
      <c r="I7804" s="42">
        <f t="shared" si="656"/>
        <v>711.55878467635398</v>
      </c>
      <c r="O7804" s="43"/>
      <c r="P7804" s="43"/>
      <c r="X7804" s="37">
        <f t="shared" si="652"/>
        <v>7807</v>
      </c>
      <c r="Y7804" s="38">
        <f t="shared" si="655"/>
        <v>711.63099999999997</v>
      </c>
    </row>
    <row r="7805" spans="1:25" x14ac:dyDescent="0.2">
      <c r="A7805" s="37">
        <f t="shared" si="653"/>
        <v>7803</v>
      </c>
      <c r="B7805" s="38">
        <v>711.49900000000002</v>
      </c>
      <c r="H7805" s="37">
        <f t="shared" si="654"/>
        <v>7803</v>
      </c>
      <c r="I7805" s="42">
        <f t="shared" si="656"/>
        <v>711.59180977542928</v>
      </c>
      <c r="O7805" s="43"/>
      <c r="P7805" s="43"/>
      <c r="X7805" s="37">
        <f t="shared" si="652"/>
        <v>7808</v>
      </c>
      <c r="Y7805" s="38">
        <f t="shared" si="655"/>
        <v>711.66399999999999</v>
      </c>
    </row>
    <row r="7806" spans="1:25" x14ac:dyDescent="0.2">
      <c r="A7806" s="37">
        <f t="shared" si="653"/>
        <v>7804</v>
      </c>
      <c r="B7806" s="38">
        <v>711.53200000000004</v>
      </c>
      <c r="H7806" s="37">
        <f t="shared" si="654"/>
        <v>7804</v>
      </c>
      <c r="I7806" s="42">
        <f t="shared" si="656"/>
        <v>711.62483487450459</v>
      </c>
      <c r="O7806" s="43"/>
      <c r="P7806" s="43"/>
      <c r="X7806" s="37">
        <f t="shared" si="652"/>
        <v>7809</v>
      </c>
      <c r="Y7806" s="38">
        <f t="shared" si="655"/>
        <v>711.697</v>
      </c>
    </row>
    <row r="7807" spans="1:25" x14ac:dyDescent="0.2">
      <c r="A7807" s="37">
        <f t="shared" si="653"/>
        <v>7805</v>
      </c>
      <c r="B7807" s="38">
        <v>711.56500000000005</v>
      </c>
      <c r="H7807" s="37">
        <f t="shared" si="654"/>
        <v>7805</v>
      </c>
      <c r="I7807" s="42">
        <f t="shared" si="656"/>
        <v>711.65785997357989</v>
      </c>
      <c r="O7807" s="43"/>
      <c r="P7807" s="43"/>
      <c r="X7807" s="37">
        <f t="shared" si="652"/>
        <v>7810</v>
      </c>
      <c r="Y7807" s="38">
        <f t="shared" si="655"/>
        <v>711.73</v>
      </c>
    </row>
    <row r="7808" spans="1:25" x14ac:dyDescent="0.2">
      <c r="A7808" s="37">
        <f t="shared" si="653"/>
        <v>7806</v>
      </c>
      <c r="B7808" s="38">
        <v>711.59799999999996</v>
      </c>
      <c r="H7808" s="37">
        <f t="shared" si="654"/>
        <v>7806</v>
      </c>
      <c r="I7808" s="42">
        <f t="shared" si="656"/>
        <v>711.69088507265519</v>
      </c>
      <c r="O7808" s="43"/>
      <c r="P7808" s="43"/>
      <c r="X7808" s="37">
        <f t="shared" si="652"/>
        <v>7811</v>
      </c>
      <c r="Y7808" s="38">
        <f t="shared" si="655"/>
        <v>711.76300000000003</v>
      </c>
    </row>
    <row r="7809" spans="1:25" x14ac:dyDescent="0.2">
      <c r="A7809" s="37">
        <f t="shared" si="653"/>
        <v>7807</v>
      </c>
      <c r="B7809" s="38">
        <v>711.63099999999997</v>
      </c>
      <c r="H7809" s="37">
        <f t="shared" si="654"/>
        <v>7807</v>
      </c>
      <c r="I7809" s="42">
        <f t="shared" si="656"/>
        <v>711.72391017173049</v>
      </c>
      <c r="O7809" s="43"/>
      <c r="P7809" s="43"/>
      <c r="X7809" s="37">
        <f t="shared" si="652"/>
        <v>7812</v>
      </c>
      <c r="Y7809" s="38">
        <f t="shared" si="655"/>
        <v>711.79600000000005</v>
      </c>
    </row>
    <row r="7810" spans="1:25" x14ac:dyDescent="0.2">
      <c r="A7810" s="37">
        <f t="shared" si="653"/>
        <v>7808</v>
      </c>
      <c r="B7810" s="38">
        <v>711.66399999999999</v>
      </c>
      <c r="H7810" s="37">
        <f t="shared" si="654"/>
        <v>7808</v>
      </c>
      <c r="I7810" s="42">
        <f t="shared" si="656"/>
        <v>711.7569352708058</v>
      </c>
      <c r="O7810" s="43"/>
      <c r="P7810" s="43"/>
      <c r="X7810" s="37">
        <f t="shared" si="652"/>
        <v>7813</v>
      </c>
      <c r="Y7810" s="38">
        <f t="shared" si="655"/>
        <v>711.82899999999995</v>
      </c>
    </row>
    <row r="7811" spans="1:25" x14ac:dyDescent="0.2">
      <c r="A7811" s="37">
        <f t="shared" si="653"/>
        <v>7809</v>
      </c>
      <c r="B7811" s="38">
        <v>711.697</v>
      </c>
      <c r="H7811" s="37">
        <f t="shared" si="654"/>
        <v>7809</v>
      </c>
      <c r="I7811" s="42">
        <f t="shared" si="656"/>
        <v>711.7899603698811</v>
      </c>
      <c r="O7811" s="43"/>
      <c r="P7811" s="43"/>
      <c r="X7811" s="37">
        <f t="shared" si="652"/>
        <v>7814</v>
      </c>
      <c r="Y7811" s="38">
        <f t="shared" si="655"/>
        <v>711.86199999999997</v>
      </c>
    </row>
    <row r="7812" spans="1:25" x14ac:dyDescent="0.2">
      <c r="A7812" s="37">
        <f t="shared" si="653"/>
        <v>7810</v>
      </c>
      <c r="B7812" s="38">
        <v>711.73</v>
      </c>
      <c r="H7812" s="37">
        <f t="shared" si="654"/>
        <v>7810</v>
      </c>
      <c r="I7812" s="42">
        <f t="shared" si="656"/>
        <v>711.8229854689564</v>
      </c>
      <c r="O7812" s="43"/>
      <c r="P7812" s="43"/>
      <c r="X7812" s="37">
        <f t="shared" ref="X7812:X7875" si="657">X7811+1</f>
        <v>7815</v>
      </c>
      <c r="Y7812" s="38">
        <f t="shared" si="655"/>
        <v>711.89499999999998</v>
      </c>
    </row>
    <row r="7813" spans="1:25" x14ac:dyDescent="0.2">
      <c r="A7813" s="37">
        <f t="shared" si="653"/>
        <v>7811</v>
      </c>
      <c r="B7813" s="38">
        <v>711.76300000000003</v>
      </c>
      <c r="H7813" s="37">
        <f t="shared" si="654"/>
        <v>7811</v>
      </c>
      <c r="I7813" s="42">
        <f t="shared" si="656"/>
        <v>711.85601056803159</v>
      </c>
      <c r="O7813" s="43"/>
      <c r="P7813" s="43"/>
      <c r="X7813" s="37">
        <f t="shared" si="657"/>
        <v>7816</v>
      </c>
      <c r="Y7813" s="38">
        <f t="shared" si="655"/>
        <v>711.928</v>
      </c>
    </row>
    <row r="7814" spans="1:25" x14ac:dyDescent="0.2">
      <c r="A7814" s="37">
        <f t="shared" si="653"/>
        <v>7812</v>
      </c>
      <c r="B7814" s="38">
        <v>711.79600000000005</v>
      </c>
      <c r="H7814" s="37">
        <f t="shared" si="654"/>
        <v>7812</v>
      </c>
      <c r="I7814" s="42">
        <f t="shared" si="656"/>
        <v>711.8890356671069</v>
      </c>
      <c r="O7814" s="43"/>
      <c r="P7814" s="43"/>
      <c r="X7814" s="37">
        <f t="shared" si="657"/>
        <v>7817</v>
      </c>
      <c r="Y7814" s="38">
        <f t="shared" si="655"/>
        <v>711.96100000000001</v>
      </c>
    </row>
    <row r="7815" spans="1:25" x14ac:dyDescent="0.2">
      <c r="A7815" s="37">
        <f t="shared" si="653"/>
        <v>7813</v>
      </c>
      <c r="B7815" s="38">
        <v>711.82899999999995</v>
      </c>
      <c r="H7815" s="37">
        <f t="shared" si="654"/>
        <v>7813</v>
      </c>
      <c r="I7815" s="42">
        <f t="shared" si="656"/>
        <v>711.9220607661822</v>
      </c>
      <c r="O7815" s="43"/>
      <c r="P7815" s="43"/>
      <c r="X7815" s="37">
        <f t="shared" si="657"/>
        <v>7818</v>
      </c>
      <c r="Y7815" s="38">
        <f t="shared" si="655"/>
        <v>711.99400000000003</v>
      </c>
    </row>
    <row r="7816" spans="1:25" x14ac:dyDescent="0.2">
      <c r="A7816" s="37">
        <f t="shared" si="653"/>
        <v>7814</v>
      </c>
      <c r="B7816" s="38">
        <v>711.86199999999997</v>
      </c>
      <c r="H7816" s="37">
        <f t="shared" si="654"/>
        <v>7814</v>
      </c>
      <c r="I7816" s="42">
        <f t="shared" si="656"/>
        <v>711.9550858652575</v>
      </c>
      <c r="O7816" s="43"/>
      <c r="P7816" s="43"/>
      <c r="X7816" s="37">
        <f t="shared" si="657"/>
        <v>7819</v>
      </c>
      <c r="Y7816" s="38">
        <f t="shared" si="655"/>
        <v>712.02700000000004</v>
      </c>
    </row>
    <row r="7817" spans="1:25" x14ac:dyDescent="0.2">
      <c r="A7817" s="37">
        <f t="shared" ref="A7817:A7880" si="658">A7816+1</f>
        <v>7815</v>
      </c>
      <c r="B7817" s="38">
        <v>711.89499999999998</v>
      </c>
      <c r="H7817" s="37">
        <f t="shared" ref="H7817:H7880" si="659">H7816+1</f>
        <v>7815</v>
      </c>
      <c r="I7817" s="42">
        <f t="shared" si="656"/>
        <v>711.9881109643328</v>
      </c>
      <c r="O7817" s="43"/>
      <c r="P7817" s="43"/>
      <c r="X7817" s="37">
        <f t="shared" si="657"/>
        <v>7820</v>
      </c>
      <c r="Y7817" s="38">
        <f t="shared" si="655"/>
        <v>712.06</v>
      </c>
    </row>
    <row r="7818" spans="1:25" x14ac:dyDescent="0.2">
      <c r="A7818" s="37">
        <f t="shared" si="658"/>
        <v>7816</v>
      </c>
      <c r="B7818" s="38">
        <v>711.928</v>
      </c>
      <c r="H7818" s="37">
        <f t="shared" si="659"/>
        <v>7816</v>
      </c>
      <c r="I7818" s="42">
        <f t="shared" si="656"/>
        <v>712.02113606340811</v>
      </c>
      <c r="O7818" s="43"/>
      <c r="P7818" s="43"/>
      <c r="X7818" s="37">
        <f t="shared" si="657"/>
        <v>7821</v>
      </c>
      <c r="Y7818" s="38">
        <f t="shared" si="655"/>
        <v>712.09299999999996</v>
      </c>
    </row>
    <row r="7819" spans="1:25" x14ac:dyDescent="0.2">
      <c r="A7819" s="37">
        <f t="shared" si="658"/>
        <v>7817</v>
      </c>
      <c r="B7819" s="38">
        <v>711.96100000000001</v>
      </c>
      <c r="H7819" s="37">
        <f t="shared" si="659"/>
        <v>7817</v>
      </c>
      <c r="I7819" s="42">
        <f t="shared" si="656"/>
        <v>712.05416116248341</v>
      </c>
      <c r="O7819" s="43"/>
      <c r="P7819" s="43"/>
      <c r="X7819" s="37">
        <f t="shared" si="657"/>
        <v>7822</v>
      </c>
      <c r="Y7819" s="38">
        <f t="shared" si="655"/>
        <v>712.12599999999998</v>
      </c>
    </row>
    <row r="7820" spans="1:25" x14ac:dyDescent="0.2">
      <c r="A7820" s="37">
        <f t="shared" si="658"/>
        <v>7818</v>
      </c>
      <c r="B7820" s="38">
        <v>711.99400000000003</v>
      </c>
      <c r="H7820" s="37">
        <f t="shared" si="659"/>
        <v>7818</v>
      </c>
      <c r="I7820" s="42">
        <f t="shared" si="656"/>
        <v>712.08718626155871</v>
      </c>
      <c r="O7820" s="43"/>
      <c r="P7820" s="43"/>
      <c r="X7820" s="37">
        <f t="shared" si="657"/>
        <v>7823</v>
      </c>
      <c r="Y7820" s="38">
        <f t="shared" si="655"/>
        <v>712.15899999999999</v>
      </c>
    </row>
    <row r="7821" spans="1:25" x14ac:dyDescent="0.2">
      <c r="A7821" s="37">
        <f t="shared" si="658"/>
        <v>7819</v>
      </c>
      <c r="B7821" s="38">
        <v>712.02700000000004</v>
      </c>
      <c r="H7821" s="37">
        <f t="shared" si="659"/>
        <v>7819</v>
      </c>
      <c r="I7821" s="42">
        <f t="shared" si="656"/>
        <v>712.12021136063402</v>
      </c>
      <c r="O7821" s="43"/>
      <c r="P7821" s="43"/>
      <c r="X7821" s="37">
        <f t="shared" si="657"/>
        <v>7824</v>
      </c>
      <c r="Y7821" s="38">
        <f t="shared" si="655"/>
        <v>712.19200000000001</v>
      </c>
    </row>
    <row r="7822" spans="1:25" x14ac:dyDescent="0.2">
      <c r="A7822" s="37">
        <f t="shared" si="658"/>
        <v>7820</v>
      </c>
      <c r="B7822" s="38">
        <v>712.06</v>
      </c>
      <c r="H7822" s="37">
        <f t="shared" si="659"/>
        <v>7820</v>
      </c>
      <c r="I7822" s="42">
        <f t="shared" si="656"/>
        <v>712.15323645970932</v>
      </c>
      <c r="O7822" s="43"/>
      <c r="P7822" s="43"/>
      <c r="X7822" s="37">
        <f t="shared" si="657"/>
        <v>7825</v>
      </c>
      <c r="Y7822" s="38">
        <f t="shared" si="655"/>
        <v>712.22500000000002</v>
      </c>
    </row>
    <row r="7823" spans="1:25" x14ac:dyDescent="0.2">
      <c r="A7823" s="37">
        <f t="shared" si="658"/>
        <v>7821</v>
      </c>
      <c r="B7823" s="38">
        <v>712.09299999999996</v>
      </c>
      <c r="H7823" s="37">
        <f t="shared" si="659"/>
        <v>7821</v>
      </c>
      <c r="I7823" s="42">
        <f t="shared" si="656"/>
        <v>712.18626155878462</v>
      </c>
      <c r="O7823" s="43"/>
      <c r="P7823" s="43"/>
      <c r="X7823" s="37">
        <f t="shared" si="657"/>
        <v>7826</v>
      </c>
      <c r="Y7823" s="38">
        <f t="shared" si="655"/>
        <v>712.25800000000004</v>
      </c>
    </row>
    <row r="7824" spans="1:25" x14ac:dyDescent="0.2">
      <c r="A7824" s="37">
        <f t="shared" si="658"/>
        <v>7822</v>
      </c>
      <c r="B7824" s="38">
        <v>712.12599999999998</v>
      </c>
      <c r="H7824" s="37">
        <f t="shared" si="659"/>
        <v>7822</v>
      </c>
      <c r="I7824" s="42">
        <f t="shared" si="656"/>
        <v>712.21928665785993</v>
      </c>
      <c r="O7824" s="43"/>
      <c r="P7824" s="43"/>
      <c r="X7824" s="37">
        <f t="shared" si="657"/>
        <v>7827</v>
      </c>
      <c r="Y7824" s="38">
        <f t="shared" si="655"/>
        <v>712.29099999999994</v>
      </c>
    </row>
    <row r="7825" spans="1:25" x14ac:dyDescent="0.2">
      <c r="A7825" s="37">
        <f t="shared" si="658"/>
        <v>7823</v>
      </c>
      <c r="B7825" s="38">
        <v>712.15899999999999</v>
      </c>
      <c r="H7825" s="37">
        <f t="shared" si="659"/>
        <v>7823</v>
      </c>
      <c r="I7825" s="42">
        <f t="shared" si="656"/>
        <v>712.25231175693523</v>
      </c>
      <c r="O7825" s="43"/>
      <c r="P7825" s="43"/>
      <c r="X7825" s="37">
        <f t="shared" si="657"/>
        <v>7828</v>
      </c>
      <c r="Y7825" s="38">
        <f t="shared" si="655"/>
        <v>712.32399999999996</v>
      </c>
    </row>
    <row r="7826" spans="1:25" x14ac:dyDescent="0.2">
      <c r="A7826" s="37">
        <f t="shared" si="658"/>
        <v>7824</v>
      </c>
      <c r="B7826" s="38">
        <v>712.19200000000001</v>
      </c>
      <c r="H7826" s="37">
        <f t="shared" si="659"/>
        <v>7824</v>
      </c>
      <c r="I7826" s="42">
        <f t="shared" si="656"/>
        <v>712.28533685601053</v>
      </c>
      <c r="O7826" s="43"/>
      <c r="P7826" s="43"/>
      <c r="X7826" s="37">
        <f t="shared" si="657"/>
        <v>7829</v>
      </c>
      <c r="Y7826" s="38">
        <f t="shared" si="655"/>
        <v>712.35699999999997</v>
      </c>
    </row>
    <row r="7827" spans="1:25" x14ac:dyDescent="0.2">
      <c r="A7827" s="37">
        <f t="shared" si="658"/>
        <v>7825</v>
      </c>
      <c r="B7827" s="38">
        <v>712.22500000000002</v>
      </c>
      <c r="H7827" s="37">
        <f t="shared" si="659"/>
        <v>7825</v>
      </c>
      <c r="I7827" s="42">
        <f t="shared" si="656"/>
        <v>712.31836195508583</v>
      </c>
      <c r="O7827" s="43"/>
      <c r="P7827" s="43"/>
      <c r="X7827" s="37">
        <f t="shared" si="657"/>
        <v>7830</v>
      </c>
      <c r="Y7827" s="38">
        <f t="shared" si="655"/>
        <v>712.39</v>
      </c>
    </row>
    <row r="7828" spans="1:25" x14ac:dyDescent="0.2">
      <c r="A7828" s="37">
        <f t="shared" si="658"/>
        <v>7826</v>
      </c>
      <c r="B7828" s="38">
        <v>712.25800000000004</v>
      </c>
      <c r="H7828" s="37">
        <f t="shared" si="659"/>
        <v>7826</v>
      </c>
      <c r="I7828" s="42">
        <f t="shared" si="656"/>
        <v>712.35138705416114</v>
      </c>
      <c r="O7828" s="43"/>
      <c r="P7828" s="43"/>
      <c r="X7828" s="37">
        <f t="shared" si="657"/>
        <v>7831</v>
      </c>
      <c r="Y7828" s="38">
        <f t="shared" si="655"/>
        <v>712.423</v>
      </c>
    </row>
    <row r="7829" spans="1:25" x14ac:dyDescent="0.2">
      <c r="A7829" s="37">
        <f t="shared" si="658"/>
        <v>7827</v>
      </c>
      <c r="B7829" s="38">
        <v>712.29099999999994</v>
      </c>
      <c r="H7829" s="37">
        <f t="shared" si="659"/>
        <v>7827</v>
      </c>
      <c r="I7829" s="42">
        <f t="shared" si="656"/>
        <v>712.38441215323644</v>
      </c>
      <c r="O7829" s="43"/>
      <c r="P7829" s="43"/>
      <c r="X7829" s="37">
        <f t="shared" si="657"/>
        <v>7832</v>
      </c>
      <c r="Y7829" s="38">
        <f t="shared" si="655"/>
        <v>712.45600000000002</v>
      </c>
    </row>
    <row r="7830" spans="1:25" x14ac:dyDescent="0.2">
      <c r="A7830" s="37">
        <f t="shared" si="658"/>
        <v>7828</v>
      </c>
      <c r="B7830" s="38">
        <v>712.32399999999996</v>
      </c>
      <c r="H7830" s="37">
        <f t="shared" si="659"/>
        <v>7828</v>
      </c>
      <c r="I7830" s="42">
        <f t="shared" si="656"/>
        <v>712.41743725231174</v>
      </c>
      <c r="O7830" s="43"/>
      <c r="P7830" s="43"/>
      <c r="X7830" s="37">
        <f t="shared" si="657"/>
        <v>7833</v>
      </c>
      <c r="Y7830" s="38">
        <f t="shared" ref="Y7830:Y7893" si="660">SUM(Y$6997+((Y$7997-Y$6997)*((X7830-X$6997)/(X$7997-X$6997))))</f>
        <v>712.48900000000003</v>
      </c>
    </row>
    <row r="7831" spans="1:25" x14ac:dyDescent="0.2">
      <c r="A7831" s="37">
        <f t="shared" si="658"/>
        <v>7829</v>
      </c>
      <c r="B7831" s="38">
        <v>712.35699999999997</v>
      </c>
      <c r="H7831" s="37">
        <f t="shared" si="659"/>
        <v>7829</v>
      </c>
      <c r="I7831" s="42">
        <f t="shared" si="656"/>
        <v>712.45046235138705</v>
      </c>
      <c r="O7831" s="43"/>
      <c r="P7831" s="43"/>
      <c r="X7831" s="37">
        <f t="shared" si="657"/>
        <v>7834</v>
      </c>
      <c r="Y7831" s="38">
        <f t="shared" si="660"/>
        <v>712.52200000000005</v>
      </c>
    </row>
    <row r="7832" spans="1:25" x14ac:dyDescent="0.2">
      <c r="A7832" s="37">
        <f t="shared" si="658"/>
        <v>7830</v>
      </c>
      <c r="B7832" s="38">
        <v>712.39</v>
      </c>
      <c r="H7832" s="37">
        <f t="shared" si="659"/>
        <v>7830</v>
      </c>
      <c r="I7832" s="42">
        <f t="shared" si="656"/>
        <v>712.48348745046223</v>
      </c>
      <c r="O7832" s="43"/>
      <c r="P7832" s="43"/>
      <c r="X7832" s="37">
        <f t="shared" si="657"/>
        <v>7835</v>
      </c>
      <c r="Y7832" s="38">
        <f t="shared" si="660"/>
        <v>712.55499999999995</v>
      </c>
    </row>
    <row r="7833" spans="1:25" x14ac:dyDescent="0.2">
      <c r="A7833" s="37">
        <f t="shared" si="658"/>
        <v>7831</v>
      </c>
      <c r="B7833" s="38">
        <v>712.423</v>
      </c>
      <c r="H7833" s="37">
        <f t="shared" si="659"/>
        <v>7831</v>
      </c>
      <c r="I7833" s="42">
        <f t="shared" si="656"/>
        <v>712.51651254953754</v>
      </c>
      <c r="O7833" s="43"/>
      <c r="P7833" s="43"/>
      <c r="X7833" s="37">
        <f t="shared" si="657"/>
        <v>7836</v>
      </c>
      <c r="Y7833" s="38">
        <f t="shared" si="660"/>
        <v>712.58799999999997</v>
      </c>
    </row>
    <row r="7834" spans="1:25" x14ac:dyDescent="0.2">
      <c r="A7834" s="37">
        <f t="shared" si="658"/>
        <v>7832</v>
      </c>
      <c r="B7834" s="38">
        <v>712.45600000000002</v>
      </c>
      <c r="H7834" s="37">
        <f t="shared" si="659"/>
        <v>7832</v>
      </c>
      <c r="I7834" s="42">
        <f t="shared" si="656"/>
        <v>712.54953764861284</v>
      </c>
      <c r="O7834" s="43"/>
      <c r="P7834" s="43"/>
      <c r="X7834" s="37">
        <f t="shared" si="657"/>
        <v>7837</v>
      </c>
      <c r="Y7834" s="38">
        <f t="shared" si="660"/>
        <v>712.62099999999998</v>
      </c>
    </row>
    <row r="7835" spans="1:25" x14ac:dyDescent="0.2">
      <c r="A7835" s="37">
        <f t="shared" si="658"/>
        <v>7833</v>
      </c>
      <c r="B7835" s="38">
        <v>712.48900000000003</v>
      </c>
      <c r="H7835" s="37">
        <f t="shared" si="659"/>
        <v>7833</v>
      </c>
      <c r="I7835" s="42">
        <f t="shared" si="656"/>
        <v>712.58256274768814</v>
      </c>
      <c r="O7835" s="43"/>
      <c r="P7835" s="43"/>
      <c r="X7835" s="37">
        <f t="shared" si="657"/>
        <v>7838</v>
      </c>
      <c r="Y7835" s="38">
        <f t="shared" si="660"/>
        <v>712.654</v>
      </c>
    </row>
    <row r="7836" spans="1:25" x14ac:dyDescent="0.2">
      <c r="A7836" s="37">
        <f t="shared" si="658"/>
        <v>7834</v>
      </c>
      <c r="B7836" s="38">
        <v>712.52200000000005</v>
      </c>
      <c r="H7836" s="37">
        <f t="shared" si="659"/>
        <v>7834</v>
      </c>
      <c r="I7836" s="42">
        <f t="shared" ref="I7836:I7899" si="661">SUM($F$51+(($F$52-$F$51)*((H7836-$E$51)/($E$52-$E$51))))</f>
        <v>712.61558784676345</v>
      </c>
      <c r="O7836" s="43"/>
      <c r="P7836" s="43"/>
      <c r="X7836" s="37">
        <f t="shared" si="657"/>
        <v>7839</v>
      </c>
      <c r="Y7836" s="38">
        <f t="shared" si="660"/>
        <v>712.68700000000001</v>
      </c>
    </row>
    <row r="7837" spans="1:25" x14ac:dyDescent="0.2">
      <c r="A7837" s="37">
        <f t="shared" si="658"/>
        <v>7835</v>
      </c>
      <c r="B7837" s="38">
        <v>712.55499999999995</v>
      </c>
      <c r="H7837" s="37">
        <f t="shared" si="659"/>
        <v>7835</v>
      </c>
      <c r="I7837" s="42">
        <f t="shared" si="661"/>
        <v>712.64861294583875</v>
      </c>
      <c r="O7837" s="43"/>
      <c r="P7837" s="43"/>
      <c r="X7837" s="37">
        <f t="shared" si="657"/>
        <v>7840</v>
      </c>
      <c r="Y7837" s="38">
        <f t="shared" si="660"/>
        <v>712.72</v>
      </c>
    </row>
    <row r="7838" spans="1:25" x14ac:dyDescent="0.2">
      <c r="A7838" s="37">
        <f t="shared" si="658"/>
        <v>7836</v>
      </c>
      <c r="B7838" s="38">
        <v>712.58799999999997</v>
      </c>
      <c r="H7838" s="37">
        <f t="shared" si="659"/>
        <v>7836</v>
      </c>
      <c r="I7838" s="42">
        <f t="shared" si="661"/>
        <v>712.68163804491405</v>
      </c>
      <c r="O7838" s="43"/>
      <c r="P7838" s="43"/>
      <c r="X7838" s="37">
        <f t="shared" si="657"/>
        <v>7841</v>
      </c>
      <c r="Y7838" s="38">
        <f t="shared" si="660"/>
        <v>712.75300000000004</v>
      </c>
    </row>
    <row r="7839" spans="1:25" x14ac:dyDescent="0.2">
      <c r="A7839" s="37">
        <f t="shared" si="658"/>
        <v>7837</v>
      </c>
      <c r="B7839" s="38">
        <v>712.62099999999998</v>
      </c>
      <c r="H7839" s="37">
        <f t="shared" si="659"/>
        <v>7837</v>
      </c>
      <c r="I7839" s="42">
        <f t="shared" si="661"/>
        <v>712.71466314398936</v>
      </c>
      <c r="O7839" s="43"/>
      <c r="P7839" s="43"/>
      <c r="X7839" s="37">
        <f t="shared" si="657"/>
        <v>7842</v>
      </c>
      <c r="Y7839" s="38">
        <f t="shared" si="660"/>
        <v>712.78599999999994</v>
      </c>
    </row>
    <row r="7840" spans="1:25" x14ac:dyDescent="0.2">
      <c r="A7840" s="37">
        <f t="shared" si="658"/>
        <v>7838</v>
      </c>
      <c r="B7840" s="38">
        <v>712.654</v>
      </c>
      <c r="H7840" s="37">
        <f t="shared" si="659"/>
        <v>7838</v>
      </c>
      <c r="I7840" s="42">
        <f t="shared" si="661"/>
        <v>712.74768824306466</v>
      </c>
      <c r="O7840" s="43"/>
      <c r="P7840" s="43"/>
      <c r="X7840" s="37">
        <f t="shared" si="657"/>
        <v>7843</v>
      </c>
      <c r="Y7840" s="38">
        <f t="shared" si="660"/>
        <v>712.81899999999996</v>
      </c>
    </row>
    <row r="7841" spans="1:25" x14ac:dyDescent="0.2">
      <c r="A7841" s="37">
        <f t="shared" si="658"/>
        <v>7839</v>
      </c>
      <c r="B7841" s="38">
        <v>712.68700000000001</v>
      </c>
      <c r="H7841" s="37">
        <f t="shared" si="659"/>
        <v>7839</v>
      </c>
      <c r="I7841" s="42">
        <f t="shared" si="661"/>
        <v>712.78071334213996</v>
      </c>
      <c r="O7841" s="43"/>
      <c r="P7841" s="43"/>
      <c r="X7841" s="37">
        <f t="shared" si="657"/>
        <v>7844</v>
      </c>
      <c r="Y7841" s="38">
        <f t="shared" si="660"/>
        <v>712.85199999999998</v>
      </c>
    </row>
    <row r="7842" spans="1:25" x14ac:dyDescent="0.2">
      <c r="A7842" s="37">
        <f t="shared" si="658"/>
        <v>7840</v>
      </c>
      <c r="B7842" s="38">
        <v>712.72</v>
      </c>
      <c r="H7842" s="37">
        <f t="shared" si="659"/>
        <v>7840</v>
      </c>
      <c r="I7842" s="42">
        <f t="shared" si="661"/>
        <v>712.81373844121526</v>
      </c>
      <c r="O7842" s="43"/>
      <c r="P7842" s="43"/>
      <c r="X7842" s="37">
        <f t="shared" si="657"/>
        <v>7845</v>
      </c>
      <c r="Y7842" s="38">
        <f t="shared" si="660"/>
        <v>712.88499999999999</v>
      </c>
    </row>
    <row r="7843" spans="1:25" x14ac:dyDescent="0.2">
      <c r="A7843" s="37">
        <f t="shared" si="658"/>
        <v>7841</v>
      </c>
      <c r="B7843" s="38">
        <v>712.75300000000004</v>
      </c>
      <c r="H7843" s="37">
        <f t="shared" si="659"/>
        <v>7841</v>
      </c>
      <c r="I7843" s="42">
        <f t="shared" si="661"/>
        <v>712.84676354029057</v>
      </c>
      <c r="O7843" s="43"/>
      <c r="P7843" s="43"/>
      <c r="X7843" s="37">
        <f t="shared" si="657"/>
        <v>7846</v>
      </c>
      <c r="Y7843" s="38">
        <f t="shared" si="660"/>
        <v>712.91800000000001</v>
      </c>
    </row>
    <row r="7844" spans="1:25" x14ac:dyDescent="0.2">
      <c r="A7844" s="37">
        <f t="shared" si="658"/>
        <v>7842</v>
      </c>
      <c r="B7844" s="38">
        <v>712.78599999999994</v>
      </c>
      <c r="H7844" s="37">
        <f t="shared" si="659"/>
        <v>7842</v>
      </c>
      <c r="I7844" s="42">
        <f t="shared" si="661"/>
        <v>712.87978863936587</v>
      </c>
      <c r="O7844" s="43"/>
      <c r="P7844" s="43"/>
      <c r="X7844" s="37">
        <f t="shared" si="657"/>
        <v>7847</v>
      </c>
      <c r="Y7844" s="38">
        <f t="shared" si="660"/>
        <v>712.95100000000002</v>
      </c>
    </row>
    <row r="7845" spans="1:25" x14ac:dyDescent="0.2">
      <c r="A7845" s="37">
        <f t="shared" si="658"/>
        <v>7843</v>
      </c>
      <c r="B7845" s="38">
        <v>712.81899999999996</v>
      </c>
      <c r="H7845" s="37">
        <f t="shared" si="659"/>
        <v>7843</v>
      </c>
      <c r="I7845" s="42">
        <f t="shared" si="661"/>
        <v>712.91281373844117</v>
      </c>
      <c r="O7845" s="43"/>
      <c r="P7845" s="43"/>
      <c r="X7845" s="37">
        <f t="shared" si="657"/>
        <v>7848</v>
      </c>
      <c r="Y7845" s="38">
        <f t="shared" si="660"/>
        <v>712.98400000000004</v>
      </c>
    </row>
    <row r="7846" spans="1:25" x14ac:dyDescent="0.2">
      <c r="A7846" s="37">
        <f t="shared" si="658"/>
        <v>7844</v>
      </c>
      <c r="B7846" s="38">
        <v>712.85199999999998</v>
      </c>
      <c r="H7846" s="37">
        <f t="shared" si="659"/>
        <v>7844</v>
      </c>
      <c r="I7846" s="42">
        <f t="shared" si="661"/>
        <v>712.94583883751648</v>
      </c>
      <c r="O7846" s="43"/>
      <c r="P7846" s="43"/>
      <c r="X7846" s="37">
        <f t="shared" si="657"/>
        <v>7849</v>
      </c>
      <c r="Y7846" s="38">
        <f t="shared" si="660"/>
        <v>713.01700000000005</v>
      </c>
    </row>
    <row r="7847" spans="1:25" x14ac:dyDescent="0.2">
      <c r="A7847" s="37">
        <f t="shared" si="658"/>
        <v>7845</v>
      </c>
      <c r="B7847" s="38">
        <v>712.88499999999999</v>
      </c>
      <c r="H7847" s="37">
        <f t="shared" si="659"/>
        <v>7845</v>
      </c>
      <c r="I7847" s="42">
        <f t="shared" si="661"/>
        <v>712.97886393659178</v>
      </c>
      <c r="O7847" s="43"/>
      <c r="P7847" s="43"/>
      <c r="X7847" s="37">
        <f t="shared" si="657"/>
        <v>7850</v>
      </c>
      <c r="Y7847" s="38">
        <f t="shared" si="660"/>
        <v>713.05</v>
      </c>
    </row>
    <row r="7848" spans="1:25" x14ac:dyDescent="0.2">
      <c r="A7848" s="37">
        <f t="shared" si="658"/>
        <v>7846</v>
      </c>
      <c r="B7848" s="38">
        <v>712.91800000000001</v>
      </c>
      <c r="H7848" s="37">
        <f t="shared" si="659"/>
        <v>7846</v>
      </c>
      <c r="I7848" s="42">
        <f t="shared" si="661"/>
        <v>713.01188903566708</v>
      </c>
      <c r="O7848" s="43"/>
      <c r="P7848" s="43"/>
      <c r="X7848" s="37">
        <f t="shared" si="657"/>
        <v>7851</v>
      </c>
      <c r="Y7848" s="38">
        <f t="shared" si="660"/>
        <v>713.08299999999997</v>
      </c>
    </row>
    <row r="7849" spans="1:25" x14ac:dyDescent="0.2">
      <c r="A7849" s="37">
        <f t="shared" si="658"/>
        <v>7847</v>
      </c>
      <c r="B7849" s="38">
        <v>712.95100000000002</v>
      </c>
      <c r="H7849" s="37">
        <f t="shared" si="659"/>
        <v>7847</v>
      </c>
      <c r="I7849" s="42">
        <f t="shared" si="661"/>
        <v>713.04491413474238</v>
      </c>
      <c r="O7849" s="43"/>
      <c r="P7849" s="43"/>
      <c r="X7849" s="37">
        <f t="shared" si="657"/>
        <v>7852</v>
      </c>
      <c r="Y7849" s="38">
        <f t="shared" si="660"/>
        <v>713.11599999999999</v>
      </c>
    </row>
    <row r="7850" spans="1:25" x14ac:dyDescent="0.2">
      <c r="A7850" s="37">
        <f t="shared" si="658"/>
        <v>7848</v>
      </c>
      <c r="B7850" s="38">
        <v>712.98400000000004</v>
      </c>
      <c r="H7850" s="37">
        <f t="shared" si="659"/>
        <v>7848</v>
      </c>
      <c r="I7850" s="42">
        <f t="shared" si="661"/>
        <v>713.07793923381769</v>
      </c>
      <c r="O7850" s="43"/>
      <c r="P7850" s="43"/>
      <c r="X7850" s="37">
        <f t="shared" si="657"/>
        <v>7853</v>
      </c>
      <c r="Y7850" s="38">
        <f t="shared" si="660"/>
        <v>713.149</v>
      </c>
    </row>
    <row r="7851" spans="1:25" x14ac:dyDescent="0.2">
      <c r="A7851" s="37">
        <f t="shared" si="658"/>
        <v>7849</v>
      </c>
      <c r="B7851" s="38">
        <v>713.01700000000005</v>
      </c>
      <c r="H7851" s="37">
        <f t="shared" si="659"/>
        <v>7849</v>
      </c>
      <c r="I7851" s="42">
        <f t="shared" si="661"/>
        <v>713.11096433289299</v>
      </c>
      <c r="O7851" s="43"/>
      <c r="P7851" s="43"/>
      <c r="X7851" s="37">
        <f t="shared" si="657"/>
        <v>7854</v>
      </c>
      <c r="Y7851" s="38">
        <f t="shared" si="660"/>
        <v>713.18200000000002</v>
      </c>
    </row>
    <row r="7852" spans="1:25" x14ac:dyDescent="0.2">
      <c r="A7852" s="37">
        <f t="shared" si="658"/>
        <v>7850</v>
      </c>
      <c r="B7852" s="38">
        <v>713.05</v>
      </c>
      <c r="H7852" s="37">
        <f t="shared" si="659"/>
        <v>7850</v>
      </c>
      <c r="I7852" s="42">
        <f t="shared" si="661"/>
        <v>713.14398943196829</v>
      </c>
      <c r="O7852" s="43"/>
      <c r="P7852" s="43"/>
      <c r="X7852" s="37">
        <f t="shared" si="657"/>
        <v>7855</v>
      </c>
      <c r="Y7852" s="38">
        <f t="shared" si="660"/>
        <v>713.21500000000003</v>
      </c>
    </row>
    <row r="7853" spans="1:25" x14ac:dyDescent="0.2">
      <c r="A7853" s="37">
        <f t="shared" si="658"/>
        <v>7851</v>
      </c>
      <c r="B7853" s="38">
        <v>713.08299999999997</v>
      </c>
      <c r="H7853" s="37">
        <f t="shared" si="659"/>
        <v>7851</v>
      </c>
      <c r="I7853" s="42">
        <f t="shared" si="661"/>
        <v>713.17701453104348</v>
      </c>
      <c r="O7853" s="43"/>
      <c r="P7853" s="43"/>
      <c r="X7853" s="37">
        <f t="shared" si="657"/>
        <v>7856</v>
      </c>
      <c r="Y7853" s="38">
        <f t="shared" si="660"/>
        <v>713.24800000000005</v>
      </c>
    </row>
    <row r="7854" spans="1:25" x14ac:dyDescent="0.2">
      <c r="A7854" s="37">
        <f t="shared" si="658"/>
        <v>7852</v>
      </c>
      <c r="B7854" s="38">
        <v>713.11599999999999</v>
      </c>
      <c r="H7854" s="37">
        <f t="shared" si="659"/>
        <v>7852</v>
      </c>
      <c r="I7854" s="42">
        <f t="shared" si="661"/>
        <v>713.21003963011879</v>
      </c>
      <c r="O7854" s="43"/>
      <c r="P7854" s="43"/>
      <c r="X7854" s="37">
        <f t="shared" si="657"/>
        <v>7857</v>
      </c>
      <c r="Y7854" s="38">
        <f t="shared" si="660"/>
        <v>713.28099999999995</v>
      </c>
    </row>
    <row r="7855" spans="1:25" x14ac:dyDescent="0.2">
      <c r="A7855" s="37">
        <f t="shared" si="658"/>
        <v>7853</v>
      </c>
      <c r="B7855" s="38">
        <v>713.149</v>
      </c>
      <c r="H7855" s="37">
        <f t="shared" si="659"/>
        <v>7853</v>
      </c>
      <c r="I7855" s="42">
        <f t="shared" si="661"/>
        <v>713.24306472919409</v>
      </c>
      <c r="O7855" s="43"/>
      <c r="P7855" s="43"/>
      <c r="X7855" s="37">
        <f t="shared" si="657"/>
        <v>7858</v>
      </c>
      <c r="Y7855" s="38">
        <f t="shared" si="660"/>
        <v>713.31399999999996</v>
      </c>
    </row>
    <row r="7856" spans="1:25" x14ac:dyDescent="0.2">
      <c r="A7856" s="37">
        <f t="shared" si="658"/>
        <v>7854</v>
      </c>
      <c r="B7856" s="38">
        <v>713.18200000000002</v>
      </c>
      <c r="H7856" s="37">
        <f t="shared" si="659"/>
        <v>7854</v>
      </c>
      <c r="I7856" s="42">
        <f t="shared" si="661"/>
        <v>713.27608982826939</v>
      </c>
      <c r="O7856" s="43"/>
      <c r="P7856" s="43"/>
      <c r="X7856" s="37">
        <f t="shared" si="657"/>
        <v>7859</v>
      </c>
      <c r="Y7856" s="38">
        <f t="shared" si="660"/>
        <v>713.34699999999998</v>
      </c>
    </row>
    <row r="7857" spans="1:25" x14ac:dyDescent="0.2">
      <c r="A7857" s="37">
        <f t="shared" si="658"/>
        <v>7855</v>
      </c>
      <c r="B7857" s="38">
        <v>713.21500000000003</v>
      </c>
      <c r="H7857" s="37">
        <f t="shared" si="659"/>
        <v>7855</v>
      </c>
      <c r="I7857" s="42">
        <f t="shared" si="661"/>
        <v>713.30911492734469</v>
      </c>
      <c r="O7857" s="43"/>
      <c r="P7857" s="43"/>
      <c r="X7857" s="37">
        <f t="shared" si="657"/>
        <v>7860</v>
      </c>
      <c r="Y7857" s="38">
        <f t="shared" si="660"/>
        <v>713.38</v>
      </c>
    </row>
    <row r="7858" spans="1:25" x14ac:dyDescent="0.2">
      <c r="A7858" s="37">
        <f t="shared" si="658"/>
        <v>7856</v>
      </c>
      <c r="B7858" s="38">
        <v>713.24800000000005</v>
      </c>
      <c r="H7858" s="37">
        <f t="shared" si="659"/>
        <v>7856</v>
      </c>
      <c r="I7858" s="42">
        <f t="shared" si="661"/>
        <v>713.34214002642</v>
      </c>
      <c r="O7858" s="43"/>
      <c r="P7858" s="43"/>
      <c r="X7858" s="37">
        <f t="shared" si="657"/>
        <v>7861</v>
      </c>
      <c r="Y7858" s="38">
        <f t="shared" si="660"/>
        <v>713.41300000000001</v>
      </c>
    </row>
    <row r="7859" spans="1:25" x14ac:dyDescent="0.2">
      <c r="A7859" s="37">
        <f t="shared" si="658"/>
        <v>7857</v>
      </c>
      <c r="B7859" s="38">
        <v>713.28099999999995</v>
      </c>
      <c r="H7859" s="37">
        <f t="shared" si="659"/>
        <v>7857</v>
      </c>
      <c r="I7859" s="42">
        <f t="shared" si="661"/>
        <v>713.3751651254953</v>
      </c>
      <c r="O7859" s="43"/>
      <c r="P7859" s="43"/>
      <c r="X7859" s="37">
        <f t="shared" si="657"/>
        <v>7862</v>
      </c>
      <c r="Y7859" s="38">
        <f t="shared" si="660"/>
        <v>713.44600000000003</v>
      </c>
    </row>
    <row r="7860" spans="1:25" x14ac:dyDescent="0.2">
      <c r="A7860" s="37">
        <f t="shared" si="658"/>
        <v>7858</v>
      </c>
      <c r="B7860" s="38">
        <v>713.31399999999996</v>
      </c>
      <c r="H7860" s="37">
        <f t="shared" si="659"/>
        <v>7858</v>
      </c>
      <c r="I7860" s="42">
        <f t="shared" si="661"/>
        <v>713.4081902245706</v>
      </c>
      <c r="O7860" s="43"/>
      <c r="P7860" s="43"/>
      <c r="X7860" s="37">
        <f t="shared" si="657"/>
        <v>7863</v>
      </c>
      <c r="Y7860" s="38">
        <f t="shared" si="660"/>
        <v>713.47900000000004</v>
      </c>
    </row>
    <row r="7861" spans="1:25" x14ac:dyDescent="0.2">
      <c r="A7861" s="37">
        <f t="shared" si="658"/>
        <v>7859</v>
      </c>
      <c r="B7861" s="38">
        <v>713.34699999999998</v>
      </c>
      <c r="H7861" s="37">
        <f t="shared" si="659"/>
        <v>7859</v>
      </c>
      <c r="I7861" s="42">
        <f t="shared" si="661"/>
        <v>713.44121532364591</v>
      </c>
      <c r="O7861" s="43"/>
      <c r="P7861" s="43"/>
      <c r="X7861" s="37">
        <f t="shared" si="657"/>
        <v>7864</v>
      </c>
      <c r="Y7861" s="38">
        <f t="shared" si="660"/>
        <v>713.51199999999994</v>
      </c>
    </row>
    <row r="7862" spans="1:25" x14ac:dyDescent="0.2">
      <c r="A7862" s="37">
        <f t="shared" si="658"/>
        <v>7860</v>
      </c>
      <c r="B7862" s="38">
        <v>713.38</v>
      </c>
      <c r="H7862" s="37">
        <f t="shared" si="659"/>
        <v>7860</v>
      </c>
      <c r="I7862" s="42">
        <f t="shared" si="661"/>
        <v>713.47424042272121</v>
      </c>
      <c r="O7862" s="43"/>
      <c r="P7862" s="43"/>
      <c r="X7862" s="37">
        <f t="shared" si="657"/>
        <v>7865</v>
      </c>
      <c r="Y7862" s="38">
        <f t="shared" si="660"/>
        <v>713.54499999999996</v>
      </c>
    </row>
    <row r="7863" spans="1:25" x14ac:dyDescent="0.2">
      <c r="A7863" s="37">
        <f t="shared" si="658"/>
        <v>7861</v>
      </c>
      <c r="B7863" s="38">
        <v>713.41300000000001</v>
      </c>
      <c r="H7863" s="37">
        <f t="shared" si="659"/>
        <v>7861</v>
      </c>
      <c r="I7863" s="42">
        <f t="shared" si="661"/>
        <v>713.50726552179651</v>
      </c>
      <c r="O7863" s="43"/>
      <c r="P7863" s="43"/>
      <c r="X7863" s="37">
        <f t="shared" si="657"/>
        <v>7866</v>
      </c>
      <c r="Y7863" s="38">
        <f t="shared" si="660"/>
        <v>713.57799999999997</v>
      </c>
    </row>
    <row r="7864" spans="1:25" x14ac:dyDescent="0.2">
      <c r="A7864" s="37">
        <f t="shared" si="658"/>
        <v>7862</v>
      </c>
      <c r="B7864" s="38">
        <v>713.44600000000003</v>
      </c>
      <c r="H7864" s="37">
        <f t="shared" si="659"/>
        <v>7862</v>
      </c>
      <c r="I7864" s="42">
        <f t="shared" si="661"/>
        <v>713.54029062087182</v>
      </c>
      <c r="O7864" s="43"/>
      <c r="P7864" s="43"/>
      <c r="X7864" s="37">
        <f t="shared" si="657"/>
        <v>7867</v>
      </c>
      <c r="Y7864" s="38">
        <f t="shared" si="660"/>
        <v>713.61099999999999</v>
      </c>
    </row>
    <row r="7865" spans="1:25" x14ac:dyDescent="0.2">
      <c r="A7865" s="37">
        <f t="shared" si="658"/>
        <v>7863</v>
      </c>
      <c r="B7865" s="38">
        <v>713.47900000000004</v>
      </c>
      <c r="H7865" s="37">
        <f t="shared" si="659"/>
        <v>7863</v>
      </c>
      <c r="I7865" s="42">
        <f t="shared" si="661"/>
        <v>713.57331571994712</v>
      </c>
      <c r="O7865" s="43"/>
      <c r="P7865" s="43"/>
      <c r="X7865" s="37">
        <f t="shared" si="657"/>
        <v>7868</v>
      </c>
      <c r="Y7865" s="38">
        <f t="shared" si="660"/>
        <v>713.64400000000001</v>
      </c>
    </row>
    <row r="7866" spans="1:25" x14ac:dyDescent="0.2">
      <c r="A7866" s="37">
        <f t="shared" si="658"/>
        <v>7864</v>
      </c>
      <c r="B7866" s="38">
        <v>713.51199999999994</v>
      </c>
      <c r="H7866" s="37">
        <f t="shared" si="659"/>
        <v>7864</v>
      </c>
      <c r="I7866" s="42">
        <f t="shared" si="661"/>
        <v>713.60634081902242</v>
      </c>
      <c r="O7866" s="43"/>
      <c r="P7866" s="43"/>
      <c r="X7866" s="37">
        <f t="shared" si="657"/>
        <v>7869</v>
      </c>
      <c r="Y7866" s="38">
        <f t="shared" si="660"/>
        <v>713.67700000000002</v>
      </c>
    </row>
    <row r="7867" spans="1:25" x14ac:dyDescent="0.2">
      <c r="A7867" s="37">
        <f t="shared" si="658"/>
        <v>7865</v>
      </c>
      <c r="B7867" s="38">
        <v>713.54499999999996</v>
      </c>
      <c r="H7867" s="37">
        <f t="shared" si="659"/>
        <v>7865</v>
      </c>
      <c r="I7867" s="42">
        <f t="shared" si="661"/>
        <v>713.63936591809772</v>
      </c>
      <c r="O7867" s="43"/>
      <c r="P7867" s="43"/>
      <c r="X7867" s="37">
        <f t="shared" si="657"/>
        <v>7870</v>
      </c>
      <c r="Y7867" s="38">
        <f t="shared" si="660"/>
        <v>713.71</v>
      </c>
    </row>
    <row r="7868" spans="1:25" x14ac:dyDescent="0.2">
      <c r="A7868" s="37">
        <f t="shared" si="658"/>
        <v>7866</v>
      </c>
      <c r="B7868" s="38">
        <v>713.57799999999997</v>
      </c>
      <c r="H7868" s="37">
        <f t="shared" si="659"/>
        <v>7866</v>
      </c>
      <c r="I7868" s="42">
        <f t="shared" si="661"/>
        <v>713.67239101717303</v>
      </c>
      <c r="O7868" s="43"/>
      <c r="P7868" s="43"/>
      <c r="X7868" s="37">
        <f t="shared" si="657"/>
        <v>7871</v>
      </c>
      <c r="Y7868" s="38">
        <f t="shared" si="660"/>
        <v>713.74300000000005</v>
      </c>
    </row>
    <row r="7869" spans="1:25" x14ac:dyDescent="0.2">
      <c r="A7869" s="37">
        <f t="shared" si="658"/>
        <v>7867</v>
      </c>
      <c r="B7869" s="38">
        <v>713.61099999999999</v>
      </c>
      <c r="H7869" s="37">
        <f t="shared" si="659"/>
        <v>7867</v>
      </c>
      <c r="I7869" s="42">
        <f t="shared" si="661"/>
        <v>713.70541611624833</v>
      </c>
      <c r="O7869" s="43"/>
      <c r="P7869" s="43"/>
      <c r="X7869" s="37">
        <f t="shared" si="657"/>
        <v>7872</v>
      </c>
      <c r="Y7869" s="38">
        <f t="shared" si="660"/>
        <v>713.77599999999995</v>
      </c>
    </row>
    <row r="7870" spans="1:25" x14ac:dyDescent="0.2">
      <c r="A7870" s="37">
        <f t="shared" si="658"/>
        <v>7868</v>
      </c>
      <c r="B7870" s="38">
        <v>713.64400000000001</v>
      </c>
      <c r="H7870" s="37">
        <f t="shared" si="659"/>
        <v>7868</v>
      </c>
      <c r="I7870" s="42">
        <f t="shared" si="661"/>
        <v>713.73844121532363</v>
      </c>
      <c r="O7870" s="43"/>
      <c r="P7870" s="43"/>
      <c r="X7870" s="37">
        <f t="shared" si="657"/>
        <v>7873</v>
      </c>
      <c r="Y7870" s="38">
        <f t="shared" si="660"/>
        <v>713.80899999999997</v>
      </c>
    </row>
    <row r="7871" spans="1:25" x14ac:dyDescent="0.2">
      <c r="A7871" s="37">
        <f t="shared" si="658"/>
        <v>7869</v>
      </c>
      <c r="B7871" s="38">
        <v>713.67700000000002</v>
      </c>
      <c r="H7871" s="37">
        <f t="shared" si="659"/>
        <v>7869</v>
      </c>
      <c r="I7871" s="42">
        <f t="shared" si="661"/>
        <v>713.77146631439894</v>
      </c>
      <c r="O7871" s="43"/>
      <c r="P7871" s="43"/>
      <c r="X7871" s="37">
        <f t="shared" si="657"/>
        <v>7874</v>
      </c>
      <c r="Y7871" s="38">
        <f t="shared" si="660"/>
        <v>713.84199999999998</v>
      </c>
    </row>
    <row r="7872" spans="1:25" x14ac:dyDescent="0.2">
      <c r="A7872" s="37">
        <f t="shared" si="658"/>
        <v>7870</v>
      </c>
      <c r="B7872" s="38">
        <v>713.71</v>
      </c>
      <c r="H7872" s="37">
        <f t="shared" si="659"/>
        <v>7870</v>
      </c>
      <c r="I7872" s="42">
        <f t="shared" si="661"/>
        <v>713.80449141347412</v>
      </c>
      <c r="O7872" s="43"/>
      <c r="P7872" s="43"/>
      <c r="X7872" s="37">
        <f t="shared" si="657"/>
        <v>7875</v>
      </c>
      <c r="Y7872" s="38">
        <f t="shared" si="660"/>
        <v>713.875</v>
      </c>
    </row>
    <row r="7873" spans="1:25" x14ac:dyDescent="0.2">
      <c r="A7873" s="37">
        <f t="shared" si="658"/>
        <v>7871</v>
      </c>
      <c r="B7873" s="38">
        <v>713.74300000000005</v>
      </c>
      <c r="H7873" s="37">
        <f t="shared" si="659"/>
        <v>7871</v>
      </c>
      <c r="I7873" s="42">
        <f t="shared" si="661"/>
        <v>713.83751651254943</v>
      </c>
      <c r="O7873" s="43"/>
      <c r="P7873" s="43"/>
      <c r="X7873" s="37">
        <f t="shared" si="657"/>
        <v>7876</v>
      </c>
      <c r="Y7873" s="38">
        <f t="shared" si="660"/>
        <v>713.90800000000002</v>
      </c>
    </row>
    <row r="7874" spans="1:25" x14ac:dyDescent="0.2">
      <c r="A7874" s="37">
        <f t="shared" si="658"/>
        <v>7872</v>
      </c>
      <c r="B7874" s="38">
        <v>713.77599999999995</v>
      </c>
      <c r="H7874" s="37">
        <f t="shared" si="659"/>
        <v>7872</v>
      </c>
      <c r="I7874" s="42">
        <f t="shared" si="661"/>
        <v>713.87054161162473</v>
      </c>
      <c r="O7874" s="43"/>
      <c r="P7874" s="43"/>
      <c r="X7874" s="37">
        <f t="shared" si="657"/>
        <v>7877</v>
      </c>
      <c r="Y7874" s="38">
        <f t="shared" si="660"/>
        <v>713.94100000000003</v>
      </c>
    </row>
    <row r="7875" spans="1:25" x14ac:dyDescent="0.2">
      <c r="A7875" s="37">
        <f t="shared" si="658"/>
        <v>7873</v>
      </c>
      <c r="B7875" s="38">
        <v>713.80899999999997</v>
      </c>
      <c r="H7875" s="37">
        <f t="shared" si="659"/>
        <v>7873</v>
      </c>
      <c r="I7875" s="42">
        <f t="shared" si="661"/>
        <v>713.90356671070003</v>
      </c>
      <c r="O7875" s="43"/>
      <c r="P7875" s="43"/>
      <c r="X7875" s="37">
        <f t="shared" si="657"/>
        <v>7878</v>
      </c>
      <c r="Y7875" s="38">
        <f t="shared" si="660"/>
        <v>713.97400000000005</v>
      </c>
    </row>
    <row r="7876" spans="1:25" x14ac:dyDescent="0.2">
      <c r="A7876" s="37">
        <f t="shared" si="658"/>
        <v>7874</v>
      </c>
      <c r="B7876" s="38">
        <v>713.84199999999998</v>
      </c>
      <c r="H7876" s="37">
        <f t="shared" si="659"/>
        <v>7874</v>
      </c>
      <c r="I7876" s="42">
        <f t="shared" si="661"/>
        <v>713.93659180977534</v>
      </c>
      <c r="O7876" s="43"/>
      <c r="P7876" s="43"/>
      <c r="X7876" s="37">
        <f t="shared" ref="X7876:X7939" si="662">X7875+1</f>
        <v>7879</v>
      </c>
      <c r="Y7876" s="38">
        <f t="shared" si="660"/>
        <v>714.00699999999995</v>
      </c>
    </row>
    <row r="7877" spans="1:25" x14ac:dyDescent="0.2">
      <c r="A7877" s="37">
        <f t="shared" si="658"/>
        <v>7875</v>
      </c>
      <c r="B7877" s="38">
        <v>713.875</v>
      </c>
      <c r="H7877" s="37">
        <f t="shared" si="659"/>
        <v>7875</v>
      </c>
      <c r="I7877" s="42">
        <f t="shared" si="661"/>
        <v>713.96961690885064</v>
      </c>
      <c r="O7877" s="43"/>
      <c r="P7877" s="43"/>
      <c r="X7877" s="37">
        <f t="shared" si="662"/>
        <v>7880</v>
      </c>
      <c r="Y7877" s="38">
        <f t="shared" si="660"/>
        <v>714.04</v>
      </c>
    </row>
    <row r="7878" spans="1:25" x14ac:dyDescent="0.2">
      <c r="A7878" s="37">
        <f t="shared" si="658"/>
        <v>7876</v>
      </c>
      <c r="B7878" s="38">
        <v>713.90800000000002</v>
      </c>
      <c r="H7878" s="37">
        <f t="shared" si="659"/>
        <v>7876</v>
      </c>
      <c r="I7878" s="42">
        <f t="shared" si="661"/>
        <v>714.00264200792594</v>
      </c>
      <c r="O7878" s="43"/>
      <c r="P7878" s="43"/>
      <c r="X7878" s="37">
        <f t="shared" si="662"/>
        <v>7881</v>
      </c>
      <c r="Y7878" s="38">
        <f t="shared" si="660"/>
        <v>714.07299999999998</v>
      </c>
    </row>
    <row r="7879" spans="1:25" x14ac:dyDescent="0.2">
      <c r="A7879" s="37">
        <f t="shared" si="658"/>
        <v>7877</v>
      </c>
      <c r="B7879" s="38">
        <v>713.94100000000003</v>
      </c>
      <c r="H7879" s="37">
        <f t="shared" si="659"/>
        <v>7877</v>
      </c>
      <c r="I7879" s="42">
        <f t="shared" si="661"/>
        <v>714.03566710700125</v>
      </c>
      <c r="O7879" s="43"/>
      <c r="P7879" s="43"/>
      <c r="X7879" s="37">
        <f t="shared" si="662"/>
        <v>7882</v>
      </c>
      <c r="Y7879" s="38">
        <f t="shared" si="660"/>
        <v>714.10599999999999</v>
      </c>
    </row>
    <row r="7880" spans="1:25" x14ac:dyDescent="0.2">
      <c r="A7880" s="37">
        <f t="shared" si="658"/>
        <v>7878</v>
      </c>
      <c r="B7880" s="38">
        <v>713.97400000000005</v>
      </c>
      <c r="H7880" s="37">
        <f t="shared" si="659"/>
        <v>7878</v>
      </c>
      <c r="I7880" s="42">
        <f t="shared" si="661"/>
        <v>714.06869220607655</v>
      </c>
      <c r="O7880" s="43"/>
      <c r="P7880" s="43"/>
      <c r="X7880" s="37">
        <f t="shared" si="662"/>
        <v>7883</v>
      </c>
      <c r="Y7880" s="38">
        <f t="shared" si="660"/>
        <v>714.13900000000001</v>
      </c>
    </row>
    <row r="7881" spans="1:25" x14ac:dyDescent="0.2">
      <c r="A7881" s="37">
        <f t="shared" ref="A7881:A7944" si="663">A7880+1</f>
        <v>7879</v>
      </c>
      <c r="B7881" s="38">
        <v>714.00699999999995</v>
      </c>
      <c r="H7881" s="37">
        <f t="shared" ref="H7881:H7944" si="664">H7880+1</f>
        <v>7879</v>
      </c>
      <c r="I7881" s="42">
        <f t="shared" si="661"/>
        <v>714.10171730515185</v>
      </c>
      <c r="O7881" s="43"/>
      <c r="P7881" s="43"/>
      <c r="X7881" s="37">
        <f t="shared" si="662"/>
        <v>7884</v>
      </c>
      <c r="Y7881" s="38">
        <f t="shared" si="660"/>
        <v>714.17200000000003</v>
      </c>
    </row>
    <row r="7882" spans="1:25" x14ac:dyDescent="0.2">
      <c r="A7882" s="37">
        <f t="shared" si="663"/>
        <v>7880</v>
      </c>
      <c r="B7882" s="38">
        <v>714.04</v>
      </c>
      <c r="H7882" s="37">
        <f t="shared" si="664"/>
        <v>7880</v>
      </c>
      <c r="I7882" s="42">
        <f t="shared" si="661"/>
        <v>714.13474240422715</v>
      </c>
      <c r="O7882" s="43"/>
      <c r="P7882" s="43"/>
      <c r="X7882" s="37">
        <f t="shared" si="662"/>
        <v>7885</v>
      </c>
      <c r="Y7882" s="38">
        <f t="shared" si="660"/>
        <v>714.20500000000004</v>
      </c>
    </row>
    <row r="7883" spans="1:25" x14ac:dyDescent="0.2">
      <c r="A7883" s="37">
        <f t="shared" si="663"/>
        <v>7881</v>
      </c>
      <c r="B7883" s="38">
        <v>714.07299999999998</v>
      </c>
      <c r="H7883" s="37">
        <f t="shared" si="664"/>
        <v>7881</v>
      </c>
      <c r="I7883" s="42">
        <f t="shared" si="661"/>
        <v>714.16776750330246</v>
      </c>
      <c r="O7883" s="43"/>
      <c r="P7883" s="43"/>
      <c r="X7883" s="37">
        <f t="shared" si="662"/>
        <v>7886</v>
      </c>
      <c r="Y7883" s="38">
        <f t="shared" si="660"/>
        <v>714.23800000000006</v>
      </c>
    </row>
    <row r="7884" spans="1:25" x14ac:dyDescent="0.2">
      <c r="A7884" s="37">
        <f t="shared" si="663"/>
        <v>7882</v>
      </c>
      <c r="B7884" s="38">
        <v>714.10599999999999</v>
      </c>
      <c r="H7884" s="37">
        <f t="shared" si="664"/>
        <v>7882</v>
      </c>
      <c r="I7884" s="42">
        <f t="shared" si="661"/>
        <v>714.20079260237776</v>
      </c>
      <c r="O7884" s="43"/>
      <c r="P7884" s="43"/>
      <c r="X7884" s="37">
        <f t="shared" si="662"/>
        <v>7887</v>
      </c>
      <c r="Y7884" s="38">
        <f t="shared" si="660"/>
        <v>714.27099999999996</v>
      </c>
    </row>
    <row r="7885" spans="1:25" x14ac:dyDescent="0.2">
      <c r="A7885" s="37">
        <f t="shared" si="663"/>
        <v>7883</v>
      </c>
      <c r="B7885" s="38">
        <v>714.13900000000001</v>
      </c>
      <c r="H7885" s="37">
        <f t="shared" si="664"/>
        <v>7883</v>
      </c>
      <c r="I7885" s="42">
        <f t="shared" si="661"/>
        <v>714.23381770145306</v>
      </c>
      <c r="O7885" s="43"/>
      <c r="P7885" s="43"/>
      <c r="X7885" s="37">
        <f t="shared" si="662"/>
        <v>7888</v>
      </c>
      <c r="Y7885" s="38">
        <f t="shared" si="660"/>
        <v>714.30399999999997</v>
      </c>
    </row>
    <row r="7886" spans="1:25" x14ac:dyDescent="0.2">
      <c r="A7886" s="37">
        <f t="shared" si="663"/>
        <v>7884</v>
      </c>
      <c r="B7886" s="38">
        <v>714.17200000000003</v>
      </c>
      <c r="H7886" s="37">
        <f t="shared" si="664"/>
        <v>7884</v>
      </c>
      <c r="I7886" s="42">
        <f t="shared" si="661"/>
        <v>714.26684280052837</v>
      </c>
      <c r="O7886" s="43"/>
      <c r="P7886" s="43"/>
      <c r="X7886" s="37">
        <f t="shared" si="662"/>
        <v>7889</v>
      </c>
      <c r="Y7886" s="38">
        <f t="shared" si="660"/>
        <v>714.33699999999999</v>
      </c>
    </row>
    <row r="7887" spans="1:25" x14ac:dyDescent="0.2">
      <c r="A7887" s="37">
        <f t="shared" si="663"/>
        <v>7885</v>
      </c>
      <c r="B7887" s="38">
        <v>714.20500000000004</v>
      </c>
      <c r="H7887" s="37">
        <f t="shared" si="664"/>
        <v>7885</v>
      </c>
      <c r="I7887" s="42">
        <f t="shared" si="661"/>
        <v>714.29986789960367</v>
      </c>
      <c r="O7887" s="43"/>
      <c r="P7887" s="43"/>
      <c r="X7887" s="37">
        <f t="shared" si="662"/>
        <v>7890</v>
      </c>
      <c r="Y7887" s="38">
        <f t="shared" si="660"/>
        <v>714.37</v>
      </c>
    </row>
    <row r="7888" spans="1:25" x14ac:dyDescent="0.2">
      <c r="A7888" s="37">
        <f t="shared" si="663"/>
        <v>7886</v>
      </c>
      <c r="B7888" s="38">
        <v>714.23800000000006</v>
      </c>
      <c r="H7888" s="37">
        <f t="shared" si="664"/>
        <v>7886</v>
      </c>
      <c r="I7888" s="42">
        <f t="shared" si="661"/>
        <v>714.33289299867897</v>
      </c>
      <c r="O7888" s="43"/>
      <c r="P7888" s="43"/>
      <c r="X7888" s="37">
        <f t="shared" si="662"/>
        <v>7891</v>
      </c>
      <c r="Y7888" s="38">
        <f t="shared" si="660"/>
        <v>714.40300000000002</v>
      </c>
    </row>
    <row r="7889" spans="1:25" x14ac:dyDescent="0.2">
      <c r="A7889" s="37">
        <f t="shared" si="663"/>
        <v>7887</v>
      </c>
      <c r="B7889" s="38">
        <v>714.27099999999996</v>
      </c>
      <c r="H7889" s="37">
        <f t="shared" si="664"/>
        <v>7887</v>
      </c>
      <c r="I7889" s="42">
        <f t="shared" si="661"/>
        <v>714.36591809775427</v>
      </c>
      <c r="O7889" s="43"/>
      <c r="P7889" s="43"/>
      <c r="X7889" s="37">
        <f t="shared" si="662"/>
        <v>7892</v>
      </c>
      <c r="Y7889" s="38">
        <f t="shared" si="660"/>
        <v>714.43600000000004</v>
      </c>
    </row>
    <row r="7890" spans="1:25" x14ac:dyDescent="0.2">
      <c r="A7890" s="37">
        <f t="shared" si="663"/>
        <v>7888</v>
      </c>
      <c r="B7890" s="38">
        <v>714.30399999999997</v>
      </c>
      <c r="H7890" s="37">
        <f t="shared" si="664"/>
        <v>7888</v>
      </c>
      <c r="I7890" s="42">
        <f t="shared" si="661"/>
        <v>714.39894319682958</v>
      </c>
      <c r="O7890" s="43"/>
      <c r="P7890" s="43"/>
      <c r="X7890" s="37">
        <f t="shared" si="662"/>
        <v>7893</v>
      </c>
      <c r="Y7890" s="38">
        <f t="shared" si="660"/>
        <v>714.46900000000005</v>
      </c>
    </row>
    <row r="7891" spans="1:25" x14ac:dyDescent="0.2">
      <c r="A7891" s="37">
        <f t="shared" si="663"/>
        <v>7889</v>
      </c>
      <c r="B7891" s="38">
        <v>714.33699999999999</v>
      </c>
      <c r="H7891" s="37">
        <f t="shared" si="664"/>
        <v>7889</v>
      </c>
      <c r="I7891" s="42">
        <f t="shared" si="661"/>
        <v>714.43196829590488</v>
      </c>
      <c r="O7891" s="43"/>
      <c r="P7891" s="43"/>
      <c r="X7891" s="37">
        <f t="shared" si="662"/>
        <v>7894</v>
      </c>
      <c r="Y7891" s="38">
        <f t="shared" si="660"/>
        <v>714.50199999999995</v>
      </c>
    </row>
    <row r="7892" spans="1:25" x14ac:dyDescent="0.2">
      <c r="A7892" s="37">
        <f t="shared" si="663"/>
        <v>7890</v>
      </c>
      <c r="B7892" s="38">
        <v>714.37</v>
      </c>
      <c r="H7892" s="37">
        <f t="shared" si="664"/>
        <v>7890</v>
      </c>
      <c r="I7892" s="42">
        <f t="shared" si="661"/>
        <v>714.46499339498018</v>
      </c>
      <c r="O7892" s="43"/>
      <c r="P7892" s="43"/>
      <c r="X7892" s="37">
        <f t="shared" si="662"/>
        <v>7895</v>
      </c>
      <c r="Y7892" s="38">
        <f t="shared" si="660"/>
        <v>714.53499999999997</v>
      </c>
    </row>
    <row r="7893" spans="1:25" x14ac:dyDescent="0.2">
      <c r="A7893" s="37">
        <f t="shared" si="663"/>
        <v>7891</v>
      </c>
      <c r="B7893" s="38">
        <v>714.40300000000002</v>
      </c>
      <c r="H7893" s="37">
        <f t="shared" si="664"/>
        <v>7891</v>
      </c>
      <c r="I7893" s="42">
        <f t="shared" si="661"/>
        <v>714.49801849405537</v>
      </c>
      <c r="O7893" s="43"/>
      <c r="P7893" s="43"/>
      <c r="X7893" s="37">
        <f t="shared" si="662"/>
        <v>7896</v>
      </c>
      <c r="Y7893" s="38">
        <f t="shared" si="660"/>
        <v>714.56799999999998</v>
      </c>
    </row>
    <row r="7894" spans="1:25" x14ac:dyDescent="0.2">
      <c r="A7894" s="37">
        <f t="shared" si="663"/>
        <v>7892</v>
      </c>
      <c r="B7894" s="38">
        <v>714.43600000000004</v>
      </c>
      <c r="H7894" s="37">
        <f t="shared" si="664"/>
        <v>7892</v>
      </c>
      <c r="I7894" s="42">
        <f t="shared" si="661"/>
        <v>714.53104359313068</v>
      </c>
      <c r="O7894" s="43"/>
      <c r="P7894" s="43"/>
      <c r="X7894" s="37">
        <f t="shared" si="662"/>
        <v>7897</v>
      </c>
      <c r="Y7894" s="38">
        <f t="shared" ref="Y7894:Y7957" si="665">SUM(Y$6997+((Y$7997-Y$6997)*((X7894-X$6997)/(X$7997-X$6997))))</f>
        <v>714.601</v>
      </c>
    </row>
    <row r="7895" spans="1:25" x14ac:dyDescent="0.2">
      <c r="A7895" s="37">
        <f t="shared" si="663"/>
        <v>7893</v>
      </c>
      <c r="B7895" s="38">
        <v>714.46900000000005</v>
      </c>
      <c r="H7895" s="37">
        <f t="shared" si="664"/>
        <v>7893</v>
      </c>
      <c r="I7895" s="42">
        <f t="shared" si="661"/>
        <v>714.56406869220598</v>
      </c>
      <c r="O7895" s="43"/>
      <c r="P7895" s="43"/>
      <c r="X7895" s="37">
        <f t="shared" si="662"/>
        <v>7898</v>
      </c>
      <c r="Y7895" s="38">
        <f t="shared" si="665"/>
        <v>714.63400000000001</v>
      </c>
    </row>
    <row r="7896" spans="1:25" x14ac:dyDescent="0.2">
      <c r="A7896" s="37">
        <f t="shared" si="663"/>
        <v>7894</v>
      </c>
      <c r="B7896" s="38">
        <v>714.50199999999995</v>
      </c>
      <c r="H7896" s="37">
        <f t="shared" si="664"/>
        <v>7894</v>
      </c>
      <c r="I7896" s="42">
        <f t="shared" si="661"/>
        <v>714.59709379128128</v>
      </c>
      <c r="O7896" s="43"/>
      <c r="P7896" s="43"/>
      <c r="X7896" s="37">
        <f t="shared" si="662"/>
        <v>7899</v>
      </c>
      <c r="Y7896" s="38">
        <f t="shared" si="665"/>
        <v>714.66700000000003</v>
      </c>
    </row>
    <row r="7897" spans="1:25" x14ac:dyDescent="0.2">
      <c r="A7897" s="37">
        <f t="shared" si="663"/>
        <v>7895</v>
      </c>
      <c r="B7897" s="38">
        <v>714.53499999999997</v>
      </c>
      <c r="H7897" s="37">
        <f t="shared" si="664"/>
        <v>7895</v>
      </c>
      <c r="I7897" s="42">
        <f t="shared" si="661"/>
        <v>714.63011889035658</v>
      </c>
      <c r="O7897" s="43"/>
      <c r="P7897" s="43"/>
      <c r="X7897" s="37">
        <f t="shared" si="662"/>
        <v>7900</v>
      </c>
      <c r="Y7897" s="38">
        <f t="shared" si="665"/>
        <v>714.7</v>
      </c>
    </row>
    <row r="7898" spans="1:25" x14ac:dyDescent="0.2">
      <c r="A7898" s="37">
        <f t="shared" si="663"/>
        <v>7896</v>
      </c>
      <c r="B7898" s="38">
        <v>714.56799999999998</v>
      </c>
      <c r="H7898" s="37">
        <f t="shared" si="664"/>
        <v>7896</v>
      </c>
      <c r="I7898" s="42">
        <f t="shared" si="661"/>
        <v>714.66314398943189</v>
      </c>
      <c r="O7898" s="43"/>
      <c r="P7898" s="43"/>
      <c r="X7898" s="37">
        <f t="shared" si="662"/>
        <v>7901</v>
      </c>
      <c r="Y7898" s="38">
        <f t="shared" si="665"/>
        <v>714.73299999999995</v>
      </c>
    </row>
    <row r="7899" spans="1:25" x14ac:dyDescent="0.2">
      <c r="A7899" s="37">
        <f t="shared" si="663"/>
        <v>7897</v>
      </c>
      <c r="B7899" s="38">
        <v>714.601</v>
      </c>
      <c r="H7899" s="37">
        <f t="shared" si="664"/>
        <v>7897</v>
      </c>
      <c r="I7899" s="42">
        <f t="shared" si="661"/>
        <v>714.69616908850719</v>
      </c>
      <c r="O7899" s="43"/>
      <c r="P7899" s="43"/>
      <c r="X7899" s="37">
        <f t="shared" si="662"/>
        <v>7902</v>
      </c>
      <c r="Y7899" s="38">
        <f t="shared" si="665"/>
        <v>714.76599999999996</v>
      </c>
    </row>
    <row r="7900" spans="1:25" x14ac:dyDescent="0.2">
      <c r="A7900" s="37">
        <f t="shared" si="663"/>
        <v>7898</v>
      </c>
      <c r="B7900" s="38">
        <v>714.63400000000001</v>
      </c>
      <c r="H7900" s="37">
        <f t="shared" si="664"/>
        <v>7898</v>
      </c>
      <c r="I7900" s="42">
        <f t="shared" ref="I7900:I7963" si="666">SUM($F$51+(($F$52-$F$51)*((H7900-$E$51)/($E$52-$E$51))))</f>
        <v>714.72919418758249</v>
      </c>
      <c r="O7900" s="43"/>
      <c r="P7900" s="43"/>
      <c r="X7900" s="37">
        <f t="shared" si="662"/>
        <v>7903</v>
      </c>
      <c r="Y7900" s="38">
        <f t="shared" si="665"/>
        <v>714.79899999999998</v>
      </c>
    </row>
    <row r="7901" spans="1:25" x14ac:dyDescent="0.2">
      <c r="A7901" s="37">
        <f t="shared" si="663"/>
        <v>7899</v>
      </c>
      <c r="B7901" s="38">
        <v>714.66700000000003</v>
      </c>
      <c r="H7901" s="37">
        <f t="shared" si="664"/>
        <v>7899</v>
      </c>
      <c r="I7901" s="42">
        <f t="shared" si="666"/>
        <v>714.7622192866578</v>
      </c>
      <c r="O7901" s="43"/>
      <c r="P7901" s="43"/>
      <c r="X7901" s="37">
        <f t="shared" si="662"/>
        <v>7904</v>
      </c>
      <c r="Y7901" s="38">
        <f t="shared" si="665"/>
        <v>714.83199999999999</v>
      </c>
    </row>
    <row r="7902" spans="1:25" x14ac:dyDescent="0.2">
      <c r="A7902" s="37">
        <f t="shared" si="663"/>
        <v>7900</v>
      </c>
      <c r="B7902" s="38">
        <v>714.7</v>
      </c>
      <c r="H7902" s="37">
        <f t="shared" si="664"/>
        <v>7900</v>
      </c>
      <c r="I7902" s="42">
        <f t="shared" si="666"/>
        <v>714.7952443857331</v>
      </c>
      <c r="O7902" s="43"/>
      <c r="P7902" s="43"/>
      <c r="X7902" s="37">
        <f t="shared" si="662"/>
        <v>7905</v>
      </c>
      <c r="Y7902" s="38">
        <f t="shared" si="665"/>
        <v>714.86500000000001</v>
      </c>
    </row>
    <row r="7903" spans="1:25" x14ac:dyDescent="0.2">
      <c r="A7903" s="37">
        <f t="shared" si="663"/>
        <v>7901</v>
      </c>
      <c r="B7903" s="38">
        <v>714.73299999999995</v>
      </c>
      <c r="H7903" s="37">
        <f t="shared" si="664"/>
        <v>7901</v>
      </c>
      <c r="I7903" s="42">
        <f t="shared" si="666"/>
        <v>714.8282694848084</v>
      </c>
      <c r="O7903" s="43"/>
      <c r="P7903" s="43"/>
      <c r="X7903" s="37">
        <f t="shared" si="662"/>
        <v>7906</v>
      </c>
      <c r="Y7903" s="38">
        <f t="shared" si="665"/>
        <v>714.89800000000002</v>
      </c>
    </row>
    <row r="7904" spans="1:25" x14ac:dyDescent="0.2">
      <c r="A7904" s="37">
        <f t="shared" si="663"/>
        <v>7902</v>
      </c>
      <c r="B7904" s="38">
        <v>714.76599999999996</v>
      </c>
      <c r="H7904" s="37">
        <f t="shared" si="664"/>
        <v>7902</v>
      </c>
      <c r="I7904" s="42">
        <f t="shared" si="666"/>
        <v>714.8612945838837</v>
      </c>
      <c r="O7904" s="43"/>
      <c r="P7904" s="43"/>
      <c r="X7904" s="37">
        <f t="shared" si="662"/>
        <v>7907</v>
      </c>
      <c r="Y7904" s="38">
        <f t="shared" si="665"/>
        <v>714.93100000000004</v>
      </c>
    </row>
    <row r="7905" spans="1:25" x14ac:dyDescent="0.2">
      <c r="A7905" s="37">
        <f t="shared" si="663"/>
        <v>7903</v>
      </c>
      <c r="B7905" s="38">
        <v>714.79899999999998</v>
      </c>
      <c r="H7905" s="37">
        <f t="shared" si="664"/>
        <v>7903</v>
      </c>
      <c r="I7905" s="42">
        <f t="shared" si="666"/>
        <v>714.89431968295901</v>
      </c>
      <c r="O7905" s="43"/>
      <c r="P7905" s="43"/>
      <c r="X7905" s="37">
        <f t="shared" si="662"/>
        <v>7908</v>
      </c>
      <c r="Y7905" s="38">
        <f t="shared" si="665"/>
        <v>714.96400000000006</v>
      </c>
    </row>
    <row r="7906" spans="1:25" x14ac:dyDescent="0.2">
      <c r="A7906" s="37">
        <f t="shared" si="663"/>
        <v>7904</v>
      </c>
      <c r="B7906" s="38">
        <v>714.83199999999999</v>
      </c>
      <c r="H7906" s="37">
        <f t="shared" si="664"/>
        <v>7904</v>
      </c>
      <c r="I7906" s="42">
        <f t="shared" si="666"/>
        <v>714.92734478203431</v>
      </c>
      <c r="O7906" s="43"/>
      <c r="P7906" s="43"/>
      <c r="X7906" s="37">
        <f t="shared" si="662"/>
        <v>7909</v>
      </c>
      <c r="Y7906" s="38">
        <f t="shared" si="665"/>
        <v>714.99699999999996</v>
      </c>
    </row>
    <row r="7907" spans="1:25" x14ac:dyDescent="0.2">
      <c r="A7907" s="37">
        <f t="shared" si="663"/>
        <v>7905</v>
      </c>
      <c r="B7907" s="38">
        <v>714.86500000000001</v>
      </c>
      <c r="H7907" s="37">
        <f t="shared" si="664"/>
        <v>7905</v>
      </c>
      <c r="I7907" s="42">
        <f t="shared" si="666"/>
        <v>714.96036988110961</v>
      </c>
      <c r="O7907" s="43"/>
      <c r="P7907" s="43"/>
      <c r="X7907" s="37">
        <f t="shared" si="662"/>
        <v>7910</v>
      </c>
      <c r="Y7907" s="38">
        <f t="shared" si="665"/>
        <v>715.03</v>
      </c>
    </row>
    <row r="7908" spans="1:25" x14ac:dyDescent="0.2">
      <c r="A7908" s="37">
        <f t="shared" si="663"/>
        <v>7906</v>
      </c>
      <c r="B7908" s="38">
        <v>714.89800000000002</v>
      </c>
      <c r="H7908" s="37">
        <f t="shared" si="664"/>
        <v>7906</v>
      </c>
      <c r="I7908" s="42">
        <f t="shared" si="666"/>
        <v>714.99339498018492</v>
      </c>
      <c r="O7908" s="43"/>
      <c r="P7908" s="43"/>
      <c r="X7908" s="37">
        <f t="shared" si="662"/>
        <v>7911</v>
      </c>
      <c r="Y7908" s="38">
        <f t="shared" si="665"/>
        <v>715.06299999999999</v>
      </c>
    </row>
    <row r="7909" spans="1:25" x14ac:dyDescent="0.2">
      <c r="A7909" s="37">
        <f t="shared" si="663"/>
        <v>7907</v>
      </c>
      <c r="B7909" s="38">
        <v>714.93100000000004</v>
      </c>
      <c r="H7909" s="37">
        <f t="shared" si="664"/>
        <v>7907</v>
      </c>
      <c r="I7909" s="42">
        <f t="shared" si="666"/>
        <v>715.02642007926022</v>
      </c>
      <c r="O7909" s="43"/>
      <c r="P7909" s="43"/>
      <c r="X7909" s="37">
        <f t="shared" si="662"/>
        <v>7912</v>
      </c>
      <c r="Y7909" s="38">
        <f t="shared" si="665"/>
        <v>715.096</v>
      </c>
    </row>
    <row r="7910" spans="1:25" x14ac:dyDescent="0.2">
      <c r="A7910" s="37">
        <f t="shared" si="663"/>
        <v>7908</v>
      </c>
      <c r="B7910" s="38">
        <v>714.96400000000006</v>
      </c>
      <c r="H7910" s="37">
        <f t="shared" si="664"/>
        <v>7908</v>
      </c>
      <c r="I7910" s="42">
        <f t="shared" si="666"/>
        <v>715.05944517833552</v>
      </c>
      <c r="O7910" s="43"/>
      <c r="P7910" s="43"/>
      <c r="X7910" s="37">
        <f t="shared" si="662"/>
        <v>7913</v>
      </c>
      <c r="Y7910" s="38">
        <f t="shared" si="665"/>
        <v>715.12900000000002</v>
      </c>
    </row>
    <row r="7911" spans="1:25" x14ac:dyDescent="0.2">
      <c r="A7911" s="37">
        <f t="shared" si="663"/>
        <v>7909</v>
      </c>
      <c r="B7911" s="38">
        <v>714.99699999999996</v>
      </c>
      <c r="H7911" s="37">
        <f t="shared" si="664"/>
        <v>7909</v>
      </c>
      <c r="I7911" s="42">
        <f t="shared" si="666"/>
        <v>715.09247027741083</v>
      </c>
      <c r="O7911" s="43"/>
      <c r="P7911" s="43"/>
      <c r="X7911" s="37">
        <f t="shared" si="662"/>
        <v>7914</v>
      </c>
      <c r="Y7911" s="38">
        <f t="shared" si="665"/>
        <v>715.16200000000003</v>
      </c>
    </row>
    <row r="7912" spans="1:25" x14ac:dyDescent="0.2">
      <c r="A7912" s="37">
        <f t="shared" si="663"/>
        <v>7910</v>
      </c>
      <c r="B7912" s="38">
        <v>715.03</v>
      </c>
      <c r="H7912" s="37">
        <f t="shared" si="664"/>
        <v>7910</v>
      </c>
      <c r="I7912" s="42">
        <f t="shared" si="666"/>
        <v>715.12549537648601</v>
      </c>
      <c r="O7912" s="43"/>
      <c r="P7912" s="43"/>
      <c r="X7912" s="37">
        <f t="shared" si="662"/>
        <v>7915</v>
      </c>
      <c r="Y7912" s="38">
        <f t="shared" si="665"/>
        <v>715.19500000000005</v>
      </c>
    </row>
    <row r="7913" spans="1:25" x14ac:dyDescent="0.2">
      <c r="A7913" s="37">
        <f t="shared" si="663"/>
        <v>7911</v>
      </c>
      <c r="B7913" s="38">
        <v>715.06299999999999</v>
      </c>
      <c r="H7913" s="37">
        <f t="shared" si="664"/>
        <v>7911</v>
      </c>
      <c r="I7913" s="42">
        <f t="shared" si="666"/>
        <v>715.15852047556132</v>
      </c>
      <c r="O7913" s="43"/>
      <c r="P7913" s="43"/>
      <c r="X7913" s="37">
        <f t="shared" si="662"/>
        <v>7916</v>
      </c>
      <c r="Y7913" s="38">
        <f t="shared" si="665"/>
        <v>715.22799999999995</v>
      </c>
    </row>
    <row r="7914" spans="1:25" x14ac:dyDescent="0.2">
      <c r="A7914" s="37">
        <f t="shared" si="663"/>
        <v>7912</v>
      </c>
      <c r="B7914" s="38">
        <v>715.096</v>
      </c>
      <c r="H7914" s="37">
        <f t="shared" si="664"/>
        <v>7912</v>
      </c>
      <c r="I7914" s="42">
        <f t="shared" si="666"/>
        <v>715.19154557463662</v>
      </c>
      <c r="O7914" s="43"/>
      <c r="P7914" s="43"/>
      <c r="X7914" s="37">
        <f t="shared" si="662"/>
        <v>7917</v>
      </c>
      <c r="Y7914" s="38">
        <f t="shared" si="665"/>
        <v>715.26099999999997</v>
      </c>
    </row>
    <row r="7915" spans="1:25" x14ac:dyDescent="0.2">
      <c r="A7915" s="37">
        <f t="shared" si="663"/>
        <v>7913</v>
      </c>
      <c r="B7915" s="38">
        <v>715.12900000000002</v>
      </c>
      <c r="H7915" s="37">
        <f t="shared" si="664"/>
        <v>7913</v>
      </c>
      <c r="I7915" s="42">
        <f t="shared" si="666"/>
        <v>715.22457067371192</v>
      </c>
      <c r="O7915" s="43"/>
      <c r="P7915" s="43"/>
      <c r="X7915" s="37">
        <f t="shared" si="662"/>
        <v>7918</v>
      </c>
      <c r="Y7915" s="38">
        <f t="shared" si="665"/>
        <v>715.29399999999998</v>
      </c>
    </row>
    <row r="7916" spans="1:25" x14ac:dyDescent="0.2">
      <c r="A7916" s="37">
        <f t="shared" si="663"/>
        <v>7914</v>
      </c>
      <c r="B7916" s="38">
        <v>715.16200000000003</v>
      </c>
      <c r="H7916" s="37">
        <f t="shared" si="664"/>
        <v>7914</v>
      </c>
      <c r="I7916" s="42">
        <f t="shared" si="666"/>
        <v>715.25759577278723</v>
      </c>
      <c r="O7916" s="43"/>
      <c r="P7916" s="43"/>
      <c r="X7916" s="37">
        <f t="shared" si="662"/>
        <v>7919</v>
      </c>
      <c r="Y7916" s="38">
        <f t="shared" si="665"/>
        <v>715.327</v>
      </c>
    </row>
    <row r="7917" spans="1:25" x14ac:dyDescent="0.2">
      <c r="A7917" s="37">
        <f t="shared" si="663"/>
        <v>7915</v>
      </c>
      <c r="B7917" s="38">
        <v>715.19500000000005</v>
      </c>
      <c r="H7917" s="37">
        <f t="shared" si="664"/>
        <v>7915</v>
      </c>
      <c r="I7917" s="42">
        <f t="shared" si="666"/>
        <v>715.29062087186253</v>
      </c>
      <c r="O7917" s="43"/>
      <c r="P7917" s="43"/>
      <c r="X7917" s="37">
        <f t="shared" si="662"/>
        <v>7920</v>
      </c>
      <c r="Y7917" s="38">
        <f t="shared" si="665"/>
        <v>715.36</v>
      </c>
    </row>
    <row r="7918" spans="1:25" x14ac:dyDescent="0.2">
      <c r="A7918" s="37">
        <f t="shared" si="663"/>
        <v>7916</v>
      </c>
      <c r="B7918" s="38">
        <v>715.22799999999995</v>
      </c>
      <c r="H7918" s="37">
        <f t="shared" si="664"/>
        <v>7916</v>
      </c>
      <c r="I7918" s="42">
        <f t="shared" si="666"/>
        <v>715.32364597093783</v>
      </c>
      <c r="O7918" s="43"/>
      <c r="P7918" s="43"/>
      <c r="X7918" s="37">
        <f t="shared" si="662"/>
        <v>7921</v>
      </c>
      <c r="Y7918" s="38">
        <f t="shared" si="665"/>
        <v>715.39300000000003</v>
      </c>
    </row>
    <row r="7919" spans="1:25" x14ac:dyDescent="0.2">
      <c r="A7919" s="37">
        <f t="shared" si="663"/>
        <v>7917</v>
      </c>
      <c r="B7919" s="38">
        <v>715.26099999999997</v>
      </c>
      <c r="H7919" s="37">
        <f t="shared" si="664"/>
        <v>7917</v>
      </c>
      <c r="I7919" s="42">
        <f t="shared" si="666"/>
        <v>715.35667107001314</v>
      </c>
      <c r="O7919" s="43"/>
      <c r="P7919" s="43"/>
      <c r="X7919" s="37">
        <f t="shared" si="662"/>
        <v>7922</v>
      </c>
      <c r="Y7919" s="38">
        <f t="shared" si="665"/>
        <v>715.42600000000004</v>
      </c>
    </row>
    <row r="7920" spans="1:25" x14ac:dyDescent="0.2">
      <c r="A7920" s="37">
        <f t="shared" si="663"/>
        <v>7918</v>
      </c>
      <c r="B7920" s="38">
        <v>715.29399999999998</v>
      </c>
      <c r="H7920" s="37">
        <f t="shared" si="664"/>
        <v>7918</v>
      </c>
      <c r="I7920" s="42">
        <f t="shared" si="666"/>
        <v>715.38969616908844</v>
      </c>
      <c r="O7920" s="43"/>
      <c r="P7920" s="43"/>
      <c r="X7920" s="37">
        <f t="shared" si="662"/>
        <v>7923</v>
      </c>
      <c r="Y7920" s="38">
        <f t="shared" si="665"/>
        <v>715.45900000000006</v>
      </c>
    </row>
    <row r="7921" spans="1:25" x14ac:dyDescent="0.2">
      <c r="A7921" s="37">
        <f t="shared" si="663"/>
        <v>7919</v>
      </c>
      <c r="B7921" s="38">
        <v>715.327</v>
      </c>
      <c r="H7921" s="37">
        <f t="shared" si="664"/>
        <v>7919</v>
      </c>
      <c r="I7921" s="42">
        <f t="shared" si="666"/>
        <v>715.42272126816374</v>
      </c>
      <c r="O7921" s="43"/>
      <c r="P7921" s="43"/>
      <c r="X7921" s="37">
        <f t="shared" si="662"/>
        <v>7924</v>
      </c>
      <c r="Y7921" s="38">
        <f t="shared" si="665"/>
        <v>715.49199999999996</v>
      </c>
    </row>
    <row r="7922" spans="1:25" x14ac:dyDescent="0.2">
      <c r="A7922" s="37">
        <f t="shared" si="663"/>
        <v>7920</v>
      </c>
      <c r="B7922" s="38">
        <v>715.36</v>
      </c>
      <c r="H7922" s="37">
        <f t="shared" si="664"/>
        <v>7920</v>
      </c>
      <c r="I7922" s="42">
        <f t="shared" si="666"/>
        <v>715.45574636723904</v>
      </c>
      <c r="O7922" s="43"/>
      <c r="P7922" s="43"/>
      <c r="X7922" s="37">
        <f t="shared" si="662"/>
        <v>7925</v>
      </c>
      <c r="Y7922" s="38">
        <f t="shared" si="665"/>
        <v>715.52499999999998</v>
      </c>
    </row>
    <row r="7923" spans="1:25" x14ac:dyDescent="0.2">
      <c r="A7923" s="37">
        <f t="shared" si="663"/>
        <v>7921</v>
      </c>
      <c r="B7923" s="38">
        <v>715.39300000000003</v>
      </c>
      <c r="H7923" s="37">
        <f t="shared" si="664"/>
        <v>7921</v>
      </c>
      <c r="I7923" s="42">
        <f t="shared" si="666"/>
        <v>715.48877146631435</v>
      </c>
      <c r="O7923" s="43"/>
      <c r="P7923" s="43"/>
      <c r="X7923" s="37">
        <f t="shared" si="662"/>
        <v>7926</v>
      </c>
      <c r="Y7923" s="38">
        <f t="shared" si="665"/>
        <v>715.55799999999999</v>
      </c>
    </row>
    <row r="7924" spans="1:25" x14ac:dyDescent="0.2">
      <c r="A7924" s="37">
        <f t="shared" si="663"/>
        <v>7922</v>
      </c>
      <c r="B7924" s="38">
        <v>715.42600000000004</v>
      </c>
      <c r="H7924" s="37">
        <f t="shared" si="664"/>
        <v>7922</v>
      </c>
      <c r="I7924" s="42">
        <f t="shared" si="666"/>
        <v>715.52179656538965</v>
      </c>
      <c r="O7924" s="43"/>
      <c r="P7924" s="43"/>
      <c r="X7924" s="37">
        <f t="shared" si="662"/>
        <v>7927</v>
      </c>
      <c r="Y7924" s="38">
        <f t="shared" si="665"/>
        <v>715.59100000000001</v>
      </c>
    </row>
    <row r="7925" spans="1:25" x14ac:dyDescent="0.2">
      <c r="A7925" s="37">
        <f t="shared" si="663"/>
        <v>7923</v>
      </c>
      <c r="B7925" s="38">
        <v>715.45900000000006</v>
      </c>
      <c r="H7925" s="37">
        <f t="shared" si="664"/>
        <v>7923</v>
      </c>
      <c r="I7925" s="42">
        <f t="shared" si="666"/>
        <v>715.55482166446495</v>
      </c>
      <c r="O7925" s="43"/>
      <c r="P7925" s="43"/>
      <c r="X7925" s="37">
        <f t="shared" si="662"/>
        <v>7928</v>
      </c>
      <c r="Y7925" s="38">
        <f t="shared" si="665"/>
        <v>715.62400000000002</v>
      </c>
    </row>
    <row r="7926" spans="1:25" x14ac:dyDescent="0.2">
      <c r="A7926" s="37">
        <f t="shared" si="663"/>
        <v>7924</v>
      </c>
      <c r="B7926" s="38">
        <v>715.49199999999996</v>
      </c>
      <c r="H7926" s="37">
        <f t="shared" si="664"/>
        <v>7924</v>
      </c>
      <c r="I7926" s="42">
        <f t="shared" si="666"/>
        <v>715.58784676354026</v>
      </c>
      <c r="O7926" s="43"/>
      <c r="P7926" s="43"/>
      <c r="X7926" s="37">
        <f t="shared" si="662"/>
        <v>7929</v>
      </c>
      <c r="Y7926" s="38">
        <f t="shared" si="665"/>
        <v>715.65700000000004</v>
      </c>
    </row>
    <row r="7927" spans="1:25" x14ac:dyDescent="0.2">
      <c r="A7927" s="37">
        <f t="shared" si="663"/>
        <v>7925</v>
      </c>
      <c r="B7927" s="38">
        <v>715.52499999999998</v>
      </c>
      <c r="H7927" s="37">
        <f t="shared" si="664"/>
        <v>7925</v>
      </c>
      <c r="I7927" s="42">
        <f t="shared" si="666"/>
        <v>715.62087186261556</v>
      </c>
      <c r="O7927" s="43"/>
      <c r="P7927" s="43"/>
      <c r="X7927" s="37">
        <f t="shared" si="662"/>
        <v>7930</v>
      </c>
      <c r="Y7927" s="38">
        <f t="shared" si="665"/>
        <v>715.69</v>
      </c>
    </row>
    <row r="7928" spans="1:25" x14ac:dyDescent="0.2">
      <c r="A7928" s="37">
        <f t="shared" si="663"/>
        <v>7926</v>
      </c>
      <c r="B7928" s="38">
        <v>715.55799999999999</v>
      </c>
      <c r="H7928" s="37">
        <f t="shared" si="664"/>
        <v>7926</v>
      </c>
      <c r="I7928" s="42">
        <f t="shared" si="666"/>
        <v>715.65389696169086</v>
      </c>
      <c r="O7928" s="43"/>
      <c r="P7928" s="43"/>
      <c r="X7928" s="37">
        <f t="shared" si="662"/>
        <v>7931</v>
      </c>
      <c r="Y7928" s="38">
        <f t="shared" si="665"/>
        <v>715.72299999999996</v>
      </c>
    </row>
    <row r="7929" spans="1:25" x14ac:dyDescent="0.2">
      <c r="A7929" s="37">
        <f t="shared" si="663"/>
        <v>7927</v>
      </c>
      <c r="B7929" s="38">
        <v>715.59100000000001</v>
      </c>
      <c r="H7929" s="37">
        <f t="shared" si="664"/>
        <v>7927</v>
      </c>
      <c r="I7929" s="42">
        <f t="shared" si="666"/>
        <v>715.68692206076616</v>
      </c>
      <c r="O7929" s="43"/>
      <c r="P7929" s="43"/>
      <c r="X7929" s="37">
        <f t="shared" si="662"/>
        <v>7932</v>
      </c>
      <c r="Y7929" s="38">
        <f t="shared" si="665"/>
        <v>715.75599999999997</v>
      </c>
    </row>
    <row r="7930" spans="1:25" x14ac:dyDescent="0.2">
      <c r="A7930" s="37">
        <f t="shared" si="663"/>
        <v>7928</v>
      </c>
      <c r="B7930" s="38">
        <v>715.62400000000002</v>
      </c>
      <c r="H7930" s="37">
        <f t="shared" si="664"/>
        <v>7928</v>
      </c>
      <c r="I7930" s="42">
        <f t="shared" si="666"/>
        <v>715.71994715984147</v>
      </c>
      <c r="O7930" s="43"/>
      <c r="P7930" s="43"/>
      <c r="X7930" s="37">
        <f t="shared" si="662"/>
        <v>7933</v>
      </c>
      <c r="Y7930" s="38">
        <f t="shared" si="665"/>
        <v>715.78899999999999</v>
      </c>
    </row>
    <row r="7931" spans="1:25" x14ac:dyDescent="0.2">
      <c r="A7931" s="37">
        <f t="shared" si="663"/>
        <v>7929</v>
      </c>
      <c r="B7931" s="38">
        <v>715.65700000000004</v>
      </c>
      <c r="H7931" s="37">
        <f t="shared" si="664"/>
        <v>7929</v>
      </c>
      <c r="I7931" s="42">
        <f t="shared" si="666"/>
        <v>715.75297225891677</v>
      </c>
      <c r="O7931" s="43"/>
      <c r="P7931" s="43"/>
      <c r="X7931" s="37">
        <f t="shared" si="662"/>
        <v>7934</v>
      </c>
      <c r="Y7931" s="38">
        <f t="shared" si="665"/>
        <v>715.822</v>
      </c>
    </row>
    <row r="7932" spans="1:25" x14ac:dyDescent="0.2">
      <c r="A7932" s="37">
        <f t="shared" si="663"/>
        <v>7930</v>
      </c>
      <c r="B7932" s="38">
        <v>715.69</v>
      </c>
      <c r="H7932" s="37">
        <f t="shared" si="664"/>
        <v>7930</v>
      </c>
      <c r="I7932" s="42">
        <f t="shared" si="666"/>
        <v>715.78599735799207</v>
      </c>
      <c r="O7932" s="43"/>
      <c r="P7932" s="43"/>
      <c r="X7932" s="37">
        <f t="shared" si="662"/>
        <v>7935</v>
      </c>
      <c r="Y7932" s="38">
        <f t="shared" si="665"/>
        <v>715.85500000000002</v>
      </c>
    </row>
    <row r="7933" spans="1:25" x14ac:dyDescent="0.2">
      <c r="A7933" s="37">
        <f t="shared" si="663"/>
        <v>7931</v>
      </c>
      <c r="B7933" s="38">
        <v>715.72299999999996</v>
      </c>
      <c r="H7933" s="37">
        <f t="shared" si="664"/>
        <v>7931</v>
      </c>
      <c r="I7933" s="42">
        <f t="shared" si="666"/>
        <v>715.81902245706726</v>
      </c>
      <c r="O7933" s="43"/>
      <c r="P7933" s="43"/>
      <c r="X7933" s="37">
        <f t="shared" si="662"/>
        <v>7936</v>
      </c>
      <c r="Y7933" s="38">
        <f t="shared" si="665"/>
        <v>715.88800000000003</v>
      </c>
    </row>
    <row r="7934" spans="1:25" x14ac:dyDescent="0.2">
      <c r="A7934" s="37">
        <f t="shared" si="663"/>
        <v>7932</v>
      </c>
      <c r="B7934" s="38">
        <v>715.75599999999997</v>
      </c>
      <c r="H7934" s="37">
        <f t="shared" si="664"/>
        <v>7932</v>
      </c>
      <c r="I7934" s="42">
        <f t="shared" si="666"/>
        <v>715.85204755614257</v>
      </c>
      <c r="O7934" s="43"/>
      <c r="P7934" s="43"/>
      <c r="X7934" s="37">
        <f t="shared" si="662"/>
        <v>7937</v>
      </c>
      <c r="Y7934" s="38">
        <f t="shared" si="665"/>
        <v>715.92100000000005</v>
      </c>
    </row>
    <row r="7935" spans="1:25" x14ac:dyDescent="0.2">
      <c r="A7935" s="37">
        <f t="shared" si="663"/>
        <v>7933</v>
      </c>
      <c r="B7935" s="38">
        <v>715.78899999999999</v>
      </c>
      <c r="H7935" s="37">
        <f t="shared" si="664"/>
        <v>7933</v>
      </c>
      <c r="I7935" s="42">
        <f t="shared" si="666"/>
        <v>715.88507265521787</v>
      </c>
      <c r="O7935" s="43"/>
      <c r="P7935" s="43"/>
      <c r="X7935" s="37">
        <f t="shared" si="662"/>
        <v>7938</v>
      </c>
      <c r="Y7935" s="38">
        <f t="shared" si="665"/>
        <v>715.95399999999995</v>
      </c>
    </row>
    <row r="7936" spans="1:25" x14ac:dyDescent="0.2">
      <c r="A7936" s="37">
        <f t="shared" si="663"/>
        <v>7934</v>
      </c>
      <c r="B7936" s="38">
        <v>715.822</v>
      </c>
      <c r="H7936" s="37">
        <f t="shared" si="664"/>
        <v>7934</v>
      </c>
      <c r="I7936" s="42">
        <f t="shared" si="666"/>
        <v>715.91809775429317</v>
      </c>
      <c r="O7936" s="43"/>
      <c r="P7936" s="43"/>
      <c r="X7936" s="37">
        <f t="shared" si="662"/>
        <v>7939</v>
      </c>
      <c r="Y7936" s="38">
        <f t="shared" si="665"/>
        <v>715.98699999999997</v>
      </c>
    </row>
    <row r="7937" spans="1:25" x14ac:dyDescent="0.2">
      <c r="A7937" s="37">
        <f t="shared" si="663"/>
        <v>7935</v>
      </c>
      <c r="B7937" s="38">
        <v>715.85500000000002</v>
      </c>
      <c r="H7937" s="37">
        <f t="shared" si="664"/>
        <v>7935</v>
      </c>
      <c r="I7937" s="42">
        <f t="shared" si="666"/>
        <v>715.95112285336847</v>
      </c>
      <c r="O7937" s="43"/>
      <c r="P7937" s="43"/>
      <c r="X7937" s="37">
        <f t="shared" si="662"/>
        <v>7940</v>
      </c>
      <c r="Y7937" s="38">
        <f t="shared" si="665"/>
        <v>716.02</v>
      </c>
    </row>
    <row r="7938" spans="1:25" x14ac:dyDescent="0.2">
      <c r="A7938" s="37">
        <f t="shared" si="663"/>
        <v>7936</v>
      </c>
      <c r="B7938" s="38">
        <v>715.88800000000003</v>
      </c>
      <c r="H7938" s="37">
        <f t="shared" si="664"/>
        <v>7936</v>
      </c>
      <c r="I7938" s="42">
        <f t="shared" si="666"/>
        <v>715.98414795244378</v>
      </c>
      <c r="O7938" s="43"/>
      <c r="P7938" s="43"/>
      <c r="X7938" s="37">
        <f t="shared" si="662"/>
        <v>7941</v>
      </c>
      <c r="Y7938" s="38">
        <f t="shared" si="665"/>
        <v>716.053</v>
      </c>
    </row>
    <row r="7939" spans="1:25" x14ac:dyDescent="0.2">
      <c r="A7939" s="37">
        <f t="shared" si="663"/>
        <v>7937</v>
      </c>
      <c r="B7939" s="38">
        <v>715.92100000000005</v>
      </c>
      <c r="H7939" s="37">
        <f t="shared" si="664"/>
        <v>7937</v>
      </c>
      <c r="I7939" s="42">
        <f t="shared" si="666"/>
        <v>716.01717305151908</v>
      </c>
      <c r="O7939" s="43"/>
      <c r="P7939" s="43"/>
      <c r="X7939" s="37">
        <f t="shared" si="662"/>
        <v>7942</v>
      </c>
      <c r="Y7939" s="38">
        <f t="shared" si="665"/>
        <v>716.08600000000001</v>
      </c>
    </row>
    <row r="7940" spans="1:25" x14ac:dyDescent="0.2">
      <c r="A7940" s="37">
        <f t="shared" si="663"/>
        <v>7938</v>
      </c>
      <c r="B7940" s="38">
        <v>715.95399999999995</v>
      </c>
      <c r="H7940" s="37">
        <f t="shared" si="664"/>
        <v>7938</v>
      </c>
      <c r="I7940" s="42">
        <f t="shared" si="666"/>
        <v>716.05019815059438</v>
      </c>
      <c r="O7940" s="43"/>
      <c r="P7940" s="43"/>
      <c r="X7940" s="37">
        <f t="shared" ref="X7940:X8003" si="667">X7939+1</f>
        <v>7943</v>
      </c>
      <c r="Y7940" s="38">
        <f t="shared" si="665"/>
        <v>716.11900000000003</v>
      </c>
    </row>
    <row r="7941" spans="1:25" x14ac:dyDescent="0.2">
      <c r="A7941" s="37">
        <f t="shared" si="663"/>
        <v>7939</v>
      </c>
      <c r="B7941" s="38">
        <v>715.98699999999997</v>
      </c>
      <c r="H7941" s="37">
        <f t="shared" si="664"/>
        <v>7939</v>
      </c>
      <c r="I7941" s="42">
        <f t="shared" si="666"/>
        <v>716.08322324966969</v>
      </c>
      <c r="O7941" s="43"/>
      <c r="P7941" s="43"/>
      <c r="X7941" s="37">
        <f t="shared" si="667"/>
        <v>7944</v>
      </c>
      <c r="Y7941" s="38">
        <f t="shared" si="665"/>
        <v>716.15200000000004</v>
      </c>
    </row>
    <row r="7942" spans="1:25" x14ac:dyDescent="0.2">
      <c r="A7942" s="37">
        <f t="shared" si="663"/>
        <v>7940</v>
      </c>
      <c r="B7942" s="38">
        <v>716.02</v>
      </c>
      <c r="H7942" s="37">
        <f t="shared" si="664"/>
        <v>7940</v>
      </c>
      <c r="I7942" s="42">
        <f t="shared" si="666"/>
        <v>716.11624834874499</v>
      </c>
      <c r="O7942" s="43"/>
      <c r="P7942" s="43"/>
      <c r="X7942" s="37">
        <f t="shared" si="667"/>
        <v>7945</v>
      </c>
      <c r="Y7942" s="38">
        <f t="shared" si="665"/>
        <v>716.18499999999995</v>
      </c>
    </row>
    <row r="7943" spans="1:25" x14ac:dyDescent="0.2">
      <c r="A7943" s="37">
        <f t="shared" si="663"/>
        <v>7941</v>
      </c>
      <c r="B7943" s="38">
        <v>716.053</v>
      </c>
      <c r="H7943" s="37">
        <f t="shared" si="664"/>
        <v>7941</v>
      </c>
      <c r="I7943" s="42">
        <f t="shared" si="666"/>
        <v>716.14927344782029</v>
      </c>
      <c r="O7943" s="43"/>
      <c r="P7943" s="43"/>
      <c r="X7943" s="37">
        <f t="shared" si="667"/>
        <v>7946</v>
      </c>
      <c r="Y7943" s="38">
        <f t="shared" si="665"/>
        <v>716.21799999999996</v>
      </c>
    </row>
    <row r="7944" spans="1:25" x14ac:dyDescent="0.2">
      <c r="A7944" s="37">
        <f t="shared" si="663"/>
        <v>7942</v>
      </c>
      <c r="B7944" s="38">
        <v>716.08600000000001</v>
      </c>
      <c r="H7944" s="37">
        <f t="shared" si="664"/>
        <v>7942</v>
      </c>
      <c r="I7944" s="42">
        <f t="shared" si="666"/>
        <v>716.18229854689559</v>
      </c>
      <c r="O7944" s="43"/>
      <c r="P7944" s="43"/>
      <c r="X7944" s="37">
        <f t="shared" si="667"/>
        <v>7947</v>
      </c>
      <c r="Y7944" s="38">
        <f t="shared" si="665"/>
        <v>716.25099999999998</v>
      </c>
    </row>
    <row r="7945" spans="1:25" x14ac:dyDescent="0.2">
      <c r="A7945" s="37">
        <f t="shared" ref="A7945:A8008" si="668">A7944+1</f>
        <v>7943</v>
      </c>
      <c r="B7945" s="38">
        <v>716.11900000000003</v>
      </c>
      <c r="H7945" s="37">
        <f t="shared" ref="H7945:H8008" si="669">H7944+1</f>
        <v>7943</v>
      </c>
      <c r="I7945" s="42">
        <f t="shared" si="666"/>
        <v>716.2153236459709</v>
      </c>
      <c r="O7945" s="43"/>
      <c r="P7945" s="43"/>
      <c r="X7945" s="37">
        <f t="shared" si="667"/>
        <v>7948</v>
      </c>
      <c r="Y7945" s="38">
        <f t="shared" si="665"/>
        <v>716.28399999999999</v>
      </c>
    </row>
    <row r="7946" spans="1:25" x14ac:dyDescent="0.2">
      <c r="A7946" s="37">
        <f t="shared" si="668"/>
        <v>7944</v>
      </c>
      <c r="B7946" s="38">
        <v>716.15200000000004</v>
      </c>
      <c r="H7946" s="37">
        <f t="shared" si="669"/>
        <v>7944</v>
      </c>
      <c r="I7946" s="42">
        <f t="shared" si="666"/>
        <v>716.2483487450462</v>
      </c>
      <c r="O7946" s="43"/>
      <c r="P7946" s="43"/>
      <c r="X7946" s="37">
        <f t="shared" si="667"/>
        <v>7949</v>
      </c>
      <c r="Y7946" s="38">
        <f t="shared" si="665"/>
        <v>716.31700000000001</v>
      </c>
    </row>
    <row r="7947" spans="1:25" x14ac:dyDescent="0.2">
      <c r="A7947" s="37">
        <f t="shared" si="668"/>
        <v>7945</v>
      </c>
      <c r="B7947" s="38">
        <v>716.18499999999995</v>
      </c>
      <c r="H7947" s="37">
        <f t="shared" si="669"/>
        <v>7945</v>
      </c>
      <c r="I7947" s="42">
        <f t="shared" si="666"/>
        <v>716.2813738441215</v>
      </c>
      <c r="O7947" s="43"/>
      <c r="P7947" s="43"/>
      <c r="X7947" s="37">
        <f t="shared" si="667"/>
        <v>7950</v>
      </c>
      <c r="Y7947" s="38">
        <f t="shared" si="665"/>
        <v>716.35</v>
      </c>
    </row>
    <row r="7948" spans="1:25" x14ac:dyDescent="0.2">
      <c r="A7948" s="37">
        <f t="shared" si="668"/>
        <v>7946</v>
      </c>
      <c r="B7948" s="38">
        <v>716.21799999999996</v>
      </c>
      <c r="H7948" s="37">
        <f t="shared" si="669"/>
        <v>7946</v>
      </c>
      <c r="I7948" s="42">
        <f t="shared" si="666"/>
        <v>716.31439894319681</v>
      </c>
      <c r="O7948" s="43"/>
      <c r="P7948" s="43"/>
      <c r="X7948" s="37">
        <f t="shared" si="667"/>
        <v>7951</v>
      </c>
      <c r="Y7948" s="38">
        <f t="shared" si="665"/>
        <v>716.38300000000004</v>
      </c>
    </row>
    <row r="7949" spans="1:25" x14ac:dyDescent="0.2">
      <c r="A7949" s="37">
        <f t="shared" si="668"/>
        <v>7947</v>
      </c>
      <c r="B7949" s="38">
        <v>716.25099999999998</v>
      </c>
      <c r="H7949" s="37">
        <f t="shared" si="669"/>
        <v>7947</v>
      </c>
      <c r="I7949" s="42">
        <f t="shared" si="666"/>
        <v>716.34742404227211</v>
      </c>
      <c r="O7949" s="43"/>
      <c r="P7949" s="43"/>
      <c r="X7949" s="37">
        <f t="shared" si="667"/>
        <v>7952</v>
      </c>
      <c r="Y7949" s="38">
        <f t="shared" si="665"/>
        <v>716.41599999999994</v>
      </c>
    </row>
    <row r="7950" spans="1:25" x14ac:dyDescent="0.2">
      <c r="A7950" s="37">
        <f t="shared" si="668"/>
        <v>7948</v>
      </c>
      <c r="B7950" s="38">
        <v>716.28399999999999</v>
      </c>
      <c r="H7950" s="37">
        <f t="shared" si="669"/>
        <v>7948</v>
      </c>
      <c r="I7950" s="42">
        <f t="shared" si="666"/>
        <v>716.38044914134741</v>
      </c>
      <c r="O7950" s="43"/>
      <c r="P7950" s="43"/>
      <c r="X7950" s="37">
        <f t="shared" si="667"/>
        <v>7953</v>
      </c>
      <c r="Y7950" s="38">
        <f t="shared" si="665"/>
        <v>716.44899999999996</v>
      </c>
    </row>
    <row r="7951" spans="1:25" x14ac:dyDescent="0.2">
      <c r="A7951" s="37">
        <f t="shared" si="668"/>
        <v>7949</v>
      </c>
      <c r="B7951" s="38">
        <v>716.31700000000001</v>
      </c>
      <c r="H7951" s="37">
        <f t="shared" si="669"/>
        <v>7949</v>
      </c>
      <c r="I7951" s="42">
        <f t="shared" si="666"/>
        <v>716.41347424042272</v>
      </c>
      <c r="O7951" s="43"/>
      <c r="P7951" s="43"/>
      <c r="X7951" s="37">
        <f t="shared" si="667"/>
        <v>7954</v>
      </c>
      <c r="Y7951" s="38">
        <f t="shared" si="665"/>
        <v>716.48199999999997</v>
      </c>
    </row>
    <row r="7952" spans="1:25" x14ac:dyDescent="0.2">
      <c r="A7952" s="37">
        <f t="shared" si="668"/>
        <v>7950</v>
      </c>
      <c r="B7952" s="38">
        <v>716.35</v>
      </c>
      <c r="H7952" s="37">
        <f t="shared" si="669"/>
        <v>7950</v>
      </c>
      <c r="I7952" s="42">
        <f t="shared" si="666"/>
        <v>716.4464993394979</v>
      </c>
      <c r="O7952" s="43"/>
      <c r="P7952" s="43"/>
      <c r="X7952" s="37">
        <f t="shared" si="667"/>
        <v>7955</v>
      </c>
      <c r="Y7952" s="38">
        <f t="shared" si="665"/>
        <v>716.51499999999999</v>
      </c>
    </row>
    <row r="7953" spans="1:25" x14ac:dyDescent="0.2">
      <c r="A7953" s="37">
        <f t="shared" si="668"/>
        <v>7951</v>
      </c>
      <c r="B7953" s="38">
        <v>716.38300000000004</v>
      </c>
      <c r="H7953" s="37">
        <f t="shared" si="669"/>
        <v>7951</v>
      </c>
      <c r="I7953" s="42">
        <f t="shared" si="666"/>
        <v>716.47952443857321</v>
      </c>
      <c r="O7953" s="43"/>
      <c r="P7953" s="43"/>
      <c r="X7953" s="37">
        <f t="shared" si="667"/>
        <v>7956</v>
      </c>
      <c r="Y7953" s="38">
        <f t="shared" si="665"/>
        <v>716.548</v>
      </c>
    </row>
    <row r="7954" spans="1:25" x14ac:dyDescent="0.2">
      <c r="A7954" s="37">
        <f t="shared" si="668"/>
        <v>7952</v>
      </c>
      <c r="B7954" s="38">
        <v>716.41599999999994</v>
      </c>
      <c r="H7954" s="37">
        <f t="shared" si="669"/>
        <v>7952</v>
      </c>
      <c r="I7954" s="42">
        <f t="shared" si="666"/>
        <v>716.51254953764851</v>
      </c>
      <c r="O7954" s="43"/>
      <c r="P7954" s="43"/>
      <c r="X7954" s="37">
        <f t="shared" si="667"/>
        <v>7957</v>
      </c>
      <c r="Y7954" s="38">
        <f t="shared" si="665"/>
        <v>716.58100000000002</v>
      </c>
    </row>
    <row r="7955" spans="1:25" x14ac:dyDescent="0.2">
      <c r="A7955" s="37">
        <f t="shared" si="668"/>
        <v>7953</v>
      </c>
      <c r="B7955" s="38">
        <v>716.44899999999996</v>
      </c>
      <c r="H7955" s="37">
        <f t="shared" si="669"/>
        <v>7953</v>
      </c>
      <c r="I7955" s="42">
        <f t="shared" si="666"/>
        <v>716.54557463672381</v>
      </c>
      <c r="O7955" s="43"/>
      <c r="P7955" s="43"/>
      <c r="X7955" s="37">
        <f t="shared" si="667"/>
        <v>7958</v>
      </c>
      <c r="Y7955" s="38">
        <f t="shared" si="665"/>
        <v>716.61400000000003</v>
      </c>
    </row>
    <row r="7956" spans="1:25" x14ac:dyDescent="0.2">
      <c r="A7956" s="37">
        <f t="shared" si="668"/>
        <v>7954</v>
      </c>
      <c r="B7956" s="38">
        <v>716.48199999999997</v>
      </c>
      <c r="H7956" s="37">
        <f t="shared" si="669"/>
        <v>7954</v>
      </c>
      <c r="I7956" s="42">
        <f t="shared" si="666"/>
        <v>716.57859973579912</v>
      </c>
      <c r="O7956" s="43"/>
      <c r="P7956" s="43"/>
      <c r="X7956" s="37">
        <f t="shared" si="667"/>
        <v>7959</v>
      </c>
      <c r="Y7956" s="38">
        <f t="shared" si="665"/>
        <v>716.64700000000005</v>
      </c>
    </row>
    <row r="7957" spans="1:25" x14ac:dyDescent="0.2">
      <c r="A7957" s="37">
        <f t="shared" si="668"/>
        <v>7955</v>
      </c>
      <c r="B7957" s="38">
        <v>716.51499999999999</v>
      </c>
      <c r="H7957" s="37">
        <f t="shared" si="669"/>
        <v>7955</v>
      </c>
      <c r="I7957" s="42">
        <f t="shared" si="666"/>
        <v>716.61162483487442</v>
      </c>
      <c r="O7957" s="43"/>
      <c r="P7957" s="43"/>
      <c r="X7957" s="37">
        <f t="shared" si="667"/>
        <v>7960</v>
      </c>
      <c r="Y7957" s="38">
        <f t="shared" si="665"/>
        <v>716.68</v>
      </c>
    </row>
    <row r="7958" spans="1:25" x14ac:dyDescent="0.2">
      <c r="A7958" s="37">
        <f t="shared" si="668"/>
        <v>7956</v>
      </c>
      <c r="B7958" s="38">
        <v>716.548</v>
      </c>
      <c r="H7958" s="37">
        <f t="shared" si="669"/>
        <v>7956</v>
      </c>
      <c r="I7958" s="42">
        <f t="shared" si="666"/>
        <v>716.64464993394972</v>
      </c>
      <c r="O7958" s="43"/>
      <c r="P7958" s="43"/>
      <c r="X7958" s="37">
        <f t="shared" si="667"/>
        <v>7961</v>
      </c>
      <c r="Y7958" s="38">
        <f t="shared" ref="Y7958:Y7996" si="670">SUM(Y$6997+((Y$7997-Y$6997)*((X7958-X$6997)/(X$7997-X$6997))))</f>
        <v>716.71299999999997</v>
      </c>
    </row>
    <row r="7959" spans="1:25" x14ac:dyDescent="0.2">
      <c r="A7959" s="37">
        <f t="shared" si="668"/>
        <v>7957</v>
      </c>
      <c r="B7959" s="38">
        <v>716.58100000000002</v>
      </c>
      <c r="H7959" s="37">
        <f t="shared" si="669"/>
        <v>7957</v>
      </c>
      <c r="I7959" s="42">
        <f t="shared" si="666"/>
        <v>716.67767503302503</v>
      </c>
      <c r="O7959" s="43"/>
      <c r="P7959" s="43"/>
      <c r="X7959" s="37">
        <f t="shared" si="667"/>
        <v>7962</v>
      </c>
      <c r="Y7959" s="38">
        <f t="shared" si="670"/>
        <v>716.74599999999998</v>
      </c>
    </row>
    <row r="7960" spans="1:25" x14ac:dyDescent="0.2">
      <c r="A7960" s="37">
        <f t="shared" si="668"/>
        <v>7958</v>
      </c>
      <c r="B7960" s="38">
        <v>716.61400000000003</v>
      </c>
      <c r="H7960" s="37">
        <f t="shared" si="669"/>
        <v>7958</v>
      </c>
      <c r="I7960" s="42">
        <f t="shared" si="666"/>
        <v>716.71070013210033</v>
      </c>
      <c r="O7960" s="43"/>
      <c r="P7960" s="43"/>
      <c r="X7960" s="37">
        <f t="shared" si="667"/>
        <v>7963</v>
      </c>
      <c r="Y7960" s="38">
        <f t="shared" si="670"/>
        <v>716.779</v>
      </c>
    </row>
    <row r="7961" spans="1:25" x14ac:dyDescent="0.2">
      <c r="A7961" s="37">
        <f t="shared" si="668"/>
        <v>7959</v>
      </c>
      <c r="B7961" s="38">
        <v>716.64700000000005</v>
      </c>
      <c r="H7961" s="37">
        <f t="shared" si="669"/>
        <v>7959</v>
      </c>
      <c r="I7961" s="42">
        <f t="shared" si="666"/>
        <v>716.74372523117563</v>
      </c>
      <c r="O7961" s="43"/>
      <c r="P7961" s="43"/>
      <c r="X7961" s="37">
        <f t="shared" si="667"/>
        <v>7964</v>
      </c>
      <c r="Y7961" s="38">
        <f t="shared" si="670"/>
        <v>716.81200000000001</v>
      </c>
    </row>
    <row r="7962" spans="1:25" x14ac:dyDescent="0.2">
      <c r="A7962" s="37">
        <f t="shared" si="668"/>
        <v>7960</v>
      </c>
      <c r="B7962" s="38">
        <v>716.68</v>
      </c>
      <c r="H7962" s="37">
        <f t="shared" si="669"/>
        <v>7960</v>
      </c>
      <c r="I7962" s="42">
        <f t="shared" si="666"/>
        <v>716.77675033025093</v>
      </c>
      <c r="O7962" s="43"/>
      <c r="P7962" s="43"/>
      <c r="X7962" s="37">
        <f t="shared" si="667"/>
        <v>7965</v>
      </c>
      <c r="Y7962" s="38">
        <f t="shared" si="670"/>
        <v>716.84500000000003</v>
      </c>
    </row>
    <row r="7963" spans="1:25" x14ac:dyDescent="0.2">
      <c r="A7963" s="37">
        <f t="shared" si="668"/>
        <v>7961</v>
      </c>
      <c r="B7963" s="38">
        <v>716.71299999999997</v>
      </c>
      <c r="H7963" s="37">
        <f t="shared" si="669"/>
        <v>7961</v>
      </c>
      <c r="I7963" s="42">
        <f t="shared" si="666"/>
        <v>716.80977542932624</v>
      </c>
      <c r="O7963" s="43"/>
      <c r="P7963" s="43"/>
      <c r="X7963" s="37">
        <f t="shared" si="667"/>
        <v>7966</v>
      </c>
      <c r="Y7963" s="38">
        <f t="shared" si="670"/>
        <v>716.87800000000004</v>
      </c>
    </row>
    <row r="7964" spans="1:25" x14ac:dyDescent="0.2">
      <c r="A7964" s="37">
        <f t="shared" si="668"/>
        <v>7962</v>
      </c>
      <c r="B7964" s="38">
        <v>716.74599999999998</v>
      </c>
      <c r="H7964" s="37">
        <f t="shared" si="669"/>
        <v>7962</v>
      </c>
      <c r="I7964" s="42">
        <f t="shared" ref="I7964:I8002" si="671">SUM($F$51+(($F$52-$F$51)*((H7964-$E$51)/($E$52-$E$51))))</f>
        <v>716.84280052840154</v>
      </c>
      <c r="O7964" s="43"/>
      <c r="P7964" s="43"/>
      <c r="X7964" s="37">
        <f t="shared" si="667"/>
        <v>7967</v>
      </c>
      <c r="Y7964" s="38">
        <f t="shared" si="670"/>
        <v>716.91099999999994</v>
      </c>
    </row>
    <row r="7965" spans="1:25" x14ac:dyDescent="0.2">
      <c r="A7965" s="37">
        <f t="shared" si="668"/>
        <v>7963</v>
      </c>
      <c r="B7965" s="38">
        <v>716.779</v>
      </c>
      <c r="H7965" s="37">
        <f t="shared" si="669"/>
        <v>7963</v>
      </c>
      <c r="I7965" s="42">
        <f t="shared" si="671"/>
        <v>716.87582562747684</v>
      </c>
      <c r="O7965" s="43"/>
      <c r="P7965" s="43"/>
      <c r="X7965" s="37">
        <f t="shared" si="667"/>
        <v>7968</v>
      </c>
      <c r="Y7965" s="38">
        <f t="shared" si="670"/>
        <v>716.94399999999996</v>
      </c>
    </row>
    <row r="7966" spans="1:25" x14ac:dyDescent="0.2">
      <c r="A7966" s="37">
        <f t="shared" si="668"/>
        <v>7964</v>
      </c>
      <c r="B7966" s="38">
        <v>716.81200000000001</v>
      </c>
      <c r="H7966" s="37">
        <f t="shared" si="669"/>
        <v>7964</v>
      </c>
      <c r="I7966" s="42">
        <f t="shared" si="671"/>
        <v>716.90885072655215</v>
      </c>
      <c r="O7966" s="43"/>
      <c r="P7966" s="43"/>
      <c r="X7966" s="37">
        <f t="shared" si="667"/>
        <v>7969</v>
      </c>
      <c r="Y7966" s="38">
        <f t="shared" si="670"/>
        <v>716.97699999999998</v>
      </c>
    </row>
    <row r="7967" spans="1:25" x14ac:dyDescent="0.2">
      <c r="A7967" s="37">
        <f t="shared" si="668"/>
        <v>7965</v>
      </c>
      <c r="B7967" s="38">
        <v>716.84500000000003</v>
      </c>
      <c r="H7967" s="37">
        <f t="shared" si="669"/>
        <v>7965</v>
      </c>
      <c r="I7967" s="42">
        <f t="shared" si="671"/>
        <v>716.94187582562745</v>
      </c>
      <c r="O7967" s="43"/>
      <c r="P7967" s="43"/>
      <c r="X7967" s="37">
        <f t="shared" si="667"/>
        <v>7970</v>
      </c>
      <c r="Y7967" s="38">
        <f t="shared" si="670"/>
        <v>717.01</v>
      </c>
    </row>
    <row r="7968" spans="1:25" x14ac:dyDescent="0.2">
      <c r="A7968" s="37">
        <f t="shared" si="668"/>
        <v>7966</v>
      </c>
      <c r="B7968" s="38">
        <v>716.87800000000004</v>
      </c>
      <c r="H7968" s="37">
        <f t="shared" si="669"/>
        <v>7966</v>
      </c>
      <c r="I7968" s="42">
        <f t="shared" si="671"/>
        <v>716.97490092470275</v>
      </c>
      <c r="O7968" s="43"/>
      <c r="P7968" s="43"/>
      <c r="X7968" s="37">
        <f t="shared" si="667"/>
        <v>7971</v>
      </c>
      <c r="Y7968" s="38">
        <f t="shared" si="670"/>
        <v>717.04300000000001</v>
      </c>
    </row>
    <row r="7969" spans="1:25" x14ac:dyDescent="0.2">
      <c r="A7969" s="37">
        <f t="shared" si="668"/>
        <v>7967</v>
      </c>
      <c r="B7969" s="38">
        <v>716.91099999999994</v>
      </c>
      <c r="H7969" s="37">
        <f t="shared" si="669"/>
        <v>7967</v>
      </c>
      <c r="I7969" s="42">
        <f t="shared" si="671"/>
        <v>717.00792602377805</v>
      </c>
      <c r="O7969" s="43"/>
      <c r="P7969" s="43"/>
      <c r="X7969" s="37">
        <f t="shared" si="667"/>
        <v>7972</v>
      </c>
      <c r="Y7969" s="38">
        <f t="shared" si="670"/>
        <v>717.07600000000002</v>
      </c>
    </row>
    <row r="7970" spans="1:25" x14ac:dyDescent="0.2">
      <c r="A7970" s="37">
        <f t="shared" si="668"/>
        <v>7968</v>
      </c>
      <c r="B7970" s="38">
        <v>716.94399999999996</v>
      </c>
      <c r="H7970" s="37">
        <f t="shared" si="669"/>
        <v>7968</v>
      </c>
      <c r="I7970" s="42">
        <f t="shared" si="671"/>
        <v>717.04095112285336</v>
      </c>
      <c r="O7970" s="43"/>
      <c r="P7970" s="43"/>
      <c r="X7970" s="37">
        <f t="shared" si="667"/>
        <v>7973</v>
      </c>
      <c r="Y7970" s="38">
        <f t="shared" si="670"/>
        <v>717.10900000000004</v>
      </c>
    </row>
    <row r="7971" spans="1:25" x14ac:dyDescent="0.2">
      <c r="A7971" s="37">
        <f t="shared" si="668"/>
        <v>7969</v>
      </c>
      <c r="B7971" s="38">
        <v>716.97699999999998</v>
      </c>
      <c r="H7971" s="37">
        <f t="shared" si="669"/>
        <v>7969</v>
      </c>
      <c r="I7971" s="42">
        <f t="shared" si="671"/>
        <v>717.07397622192866</v>
      </c>
      <c r="O7971" s="43"/>
      <c r="P7971" s="43"/>
      <c r="X7971" s="37">
        <f t="shared" si="667"/>
        <v>7974</v>
      </c>
      <c r="Y7971" s="38">
        <f t="shared" si="670"/>
        <v>717.14200000000005</v>
      </c>
    </row>
    <row r="7972" spans="1:25" x14ac:dyDescent="0.2">
      <c r="A7972" s="37">
        <f t="shared" si="668"/>
        <v>7970</v>
      </c>
      <c r="B7972" s="38">
        <v>717.01</v>
      </c>
      <c r="H7972" s="37">
        <f t="shared" si="669"/>
        <v>7970</v>
      </c>
      <c r="I7972" s="42">
        <f t="shared" si="671"/>
        <v>717.10700132100396</v>
      </c>
      <c r="O7972" s="43"/>
      <c r="P7972" s="43"/>
      <c r="X7972" s="37">
        <f t="shared" si="667"/>
        <v>7975</v>
      </c>
      <c r="Y7972" s="38">
        <f t="shared" si="670"/>
        <v>717.17499999999995</v>
      </c>
    </row>
    <row r="7973" spans="1:25" x14ac:dyDescent="0.2">
      <c r="A7973" s="37">
        <f t="shared" si="668"/>
        <v>7971</v>
      </c>
      <c r="B7973" s="38">
        <v>717.04300000000001</v>
      </c>
      <c r="H7973" s="37">
        <f t="shared" si="669"/>
        <v>7971</v>
      </c>
      <c r="I7973" s="42">
        <f t="shared" si="671"/>
        <v>717.14002642007915</v>
      </c>
      <c r="O7973" s="43"/>
      <c r="P7973" s="43"/>
      <c r="X7973" s="37">
        <f t="shared" si="667"/>
        <v>7976</v>
      </c>
      <c r="Y7973" s="38">
        <f t="shared" si="670"/>
        <v>717.20799999999997</v>
      </c>
    </row>
    <row r="7974" spans="1:25" x14ac:dyDescent="0.2">
      <c r="A7974" s="37">
        <f t="shared" si="668"/>
        <v>7972</v>
      </c>
      <c r="B7974" s="38">
        <v>717.07600000000002</v>
      </c>
      <c r="H7974" s="37">
        <f t="shared" si="669"/>
        <v>7972</v>
      </c>
      <c r="I7974" s="42">
        <f t="shared" si="671"/>
        <v>717.17305151915446</v>
      </c>
      <c r="O7974" s="43"/>
      <c r="P7974" s="43"/>
      <c r="X7974" s="37">
        <f t="shared" si="667"/>
        <v>7977</v>
      </c>
      <c r="Y7974" s="38">
        <f t="shared" si="670"/>
        <v>717.24099999999999</v>
      </c>
    </row>
    <row r="7975" spans="1:25" x14ac:dyDescent="0.2">
      <c r="A7975" s="37">
        <f t="shared" si="668"/>
        <v>7973</v>
      </c>
      <c r="B7975" s="38">
        <v>717.10900000000004</v>
      </c>
      <c r="H7975" s="37">
        <f t="shared" si="669"/>
        <v>7973</v>
      </c>
      <c r="I7975" s="42">
        <f t="shared" si="671"/>
        <v>717.20607661822976</v>
      </c>
      <c r="O7975" s="43"/>
      <c r="P7975" s="43"/>
      <c r="X7975" s="37">
        <f t="shared" si="667"/>
        <v>7978</v>
      </c>
      <c r="Y7975" s="38">
        <f t="shared" si="670"/>
        <v>717.274</v>
      </c>
    </row>
    <row r="7976" spans="1:25" x14ac:dyDescent="0.2">
      <c r="A7976" s="37">
        <f t="shared" si="668"/>
        <v>7974</v>
      </c>
      <c r="B7976" s="38">
        <v>717.14200000000005</v>
      </c>
      <c r="H7976" s="37">
        <f t="shared" si="669"/>
        <v>7974</v>
      </c>
      <c r="I7976" s="42">
        <f t="shared" si="671"/>
        <v>717.23910171730506</v>
      </c>
      <c r="O7976" s="43"/>
      <c r="P7976" s="43"/>
      <c r="X7976" s="37">
        <f t="shared" si="667"/>
        <v>7979</v>
      </c>
      <c r="Y7976" s="38">
        <f t="shared" si="670"/>
        <v>717.30700000000002</v>
      </c>
    </row>
    <row r="7977" spans="1:25" x14ac:dyDescent="0.2">
      <c r="A7977" s="37">
        <f t="shared" si="668"/>
        <v>7975</v>
      </c>
      <c r="B7977" s="38">
        <v>717.17499999999995</v>
      </c>
      <c r="H7977" s="37">
        <f t="shared" si="669"/>
        <v>7975</v>
      </c>
      <c r="I7977" s="42">
        <f t="shared" si="671"/>
        <v>717.27212681638036</v>
      </c>
      <c r="O7977" s="43"/>
      <c r="P7977" s="43"/>
      <c r="X7977" s="37">
        <f t="shared" si="667"/>
        <v>7980</v>
      </c>
      <c r="Y7977" s="38">
        <f t="shared" si="670"/>
        <v>717.34</v>
      </c>
    </row>
    <row r="7978" spans="1:25" x14ac:dyDescent="0.2">
      <c r="A7978" s="37">
        <f t="shared" si="668"/>
        <v>7976</v>
      </c>
      <c r="B7978" s="38">
        <v>717.20799999999997</v>
      </c>
      <c r="H7978" s="37">
        <f t="shared" si="669"/>
        <v>7976</v>
      </c>
      <c r="I7978" s="42">
        <f t="shared" si="671"/>
        <v>717.30515191545567</v>
      </c>
      <c r="O7978" s="43"/>
      <c r="P7978" s="43"/>
      <c r="X7978" s="37">
        <f t="shared" si="667"/>
        <v>7981</v>
      </c>
      <c r="Y7978" s="38">
        <f t="shared" si="670"/>
        <v>717.37300000000005</v>
      </c>
    </row>
    <row r="7979" spans="1:25" x14ac:dyDescent="0.2">
      <c r="A7979" s="37">
        <f t="shared" si="668"/>
        <v>7977</v>
      </c>
      <c r="B7979" s="38">
        <v>717.24099999999999</v>
      </c>
      <c r="H7979" s="37">
        <f t="shared" si="669"/>
        <v>7977</v>
      </c>
      <c r="I7979" s="42">
        <f t="shared" si="671"/>
        <v>717.33817701453097</v>
      </c>
      <c r="O7979" s="43"/>
      <c r="P7979" s="43"/>
      <c r="X7979" s="37">
        <f t="shared" si="667"/>
        <v>7982</v>
      </c>
      <c r="Y7979" s="38">
        <f t="shared" si="670"/>
        <v>717.40599999999995</v>
      </c>
    </row>
    <row r="7980" spans="1:25" x14ac:dyDescent="0.2">
      <c r="A7980" s="37">
        <f t="shared" si="668"/>
        <v>7978</v>
      </c>
      <c r="B7980" s="38">
        <v>717.274</v>
      </c>
      <c r="H7980" s="37">
        <f t="shared" si="669"/>
        <v>7978</v>
      </c>
      <c r="I7980" s="42">
        <f t="shared" si="671"/>
        <v>717.37120211360627</v>
      </c>
      <c r="O7980" s="43"/>
      <c r="P7980" s="43"/>
      <c r="X7980" s="37">
        <f t="shared" si="667"/>
        <v>7983</v>
      </c>
      <c r="Y7980" s="38">
        <f t="shared" si="670"/>
        <v>717.43899999999996</v>
      </c>
    </row>
    <row r="7981" spans="1:25" x14ac:dyDescent="0.2">
      <c r="A7981" s="37">
        <f t="shared" si="668"/>
        <v>7979</v>
      </c>
      <c r="B7981" s="38">
        <v>717.30700000000002</v>
      </c>
      <c r="H7981" s="37">
        <f t="shared" si="669"/>
        <v>7979</v>
      </c>
      <c r="I7981" s="42">
        <f t="shared" si="671"/>
        <v>717.40422721268158</v>
      </c>
      <c r="O7981" s="43"/>
      <c r="P7981" s="43"/>
      <c r="X7981" s="37">
        <f t="shared" si="667"/>
        <v>7984</v>
      </c>
      <c r="Y7981" s="38">
        <f t="shared" si="670"/>
        <v>717.47199999999998</v>
      </c>
    </row>
    <row r="7982" spans="1:25" x14ac:dyDescent="0.2">
      <c r="A7982" s="37">
        <f t="shared" si="668"/>
        <v>7980</v>
      </c>
      <c r="B7982" s="38">
        <v>717.34</v>
      </c>
      <c r="H7982" s="37">
        <f t="shared" si="669"/>
        <v>7980</v>
      </c>
      <c r="I7982" s="42">
        <f t="shared" si="671"/>
        <v>717.43725231175688</v>
      </c>
      <c r="O7982" s="43"/>
      <c r="P7982" s="43"/>
      <c r="X7982" s="37">
        <f t="shared" si="667"/>
        <v>7985</v>
      </c>
      <c r="Y7982" s="38">
        <f t="shared" si="670"/>
        <v>717.505</v>
      </c>
    </row>
    <row r="7983" spans="1:25" x14ac:dyDescent="0.2">
      <c r="A7983" s="37">
        <f t="shared" si="668"/>
        <v>7981</v>
      </c>
      <c r="B7983" s="38">
        <v>717.37300000000005</v>
      </c>
      <c r="H7983" s="37">
        <f t="shared" si="669"/>
        <v>7981</v>
      </c>
      <c r="I7983" s="42">
        <f t="shared" si="671"/>
        <v>717.47027741083218</v>
      </c>
      <c r="O7983" s="43"/>
      <c r="P7983" s="43"/>
      <c r="X7983" s="37">
        <f t="shared" si="667"/>
        <v>7986</v>
      </c>
      <c r="Y7983" s="38">
        <f t="shared" si="670"/>
        <v>717.53800000000001</v>
      </c>
    </row>
    <row r="7984" spans="1:25" x14ac:dyDescent="0.2">
      <c r="A7984" s="37">
        <f t="shared" si="668"/>
        <v>7982</v>
      </c>
      <c r="B7984" s="38">
        <v>717.40599999999995</v>
      </c>
      <c r="H7984" s="37">
        <f t="shared" si="669"/>
        <v>7982</v>
      </c>
      <c r="I7984" s="42">
        <f t="shared" si="671"/>
        <v>717.50330250990748</v>
      </c>
      <c r="O7984" s="43"/>
      <c r="P7984" s="43"/>
      <c r="X7984" s="37">
        <f t="shared" si="667"/>
        <v>7987</v>
      </c>
      <c r="Y7984" s="38">
        <f t="shared" si="670"/>
        <v>717.57100000000003</v>
      </c>
    </row>
    <row r="7985" spans="1:25" x14ac:dyDescent="0.2">
      <c r="A7985" s="37">
        <f t="shared" si="668"/>
        <v>7983</v>
      </c>
      <c r="B7985" s="38">
        <v>717.43899999999996</v>
      </c>
      <c r="H7985" s="37">
        <f t="shared" si="669"/>
        <v>7983</v>
      </c>
      <c r="I7985" s="42">
        <f t="shared" si="671"/>
        <v>717.53632760898279</v>
      </c>
      <c r="O7985" s="43"/>
      <c r="P7985" s="43"/>
      <c r="X7985" s="37">
        <f t="shared" si="667"/>
        <v>7988</v>
      </c>
      <c r="Y7985" s="38">
        <f t="shared" si="670"/>
        <v>717.60400000000004</v>
      </c>
    </row>
    <row r="7986" spans="1:25" x14ac:dyDescent="0.2">
      <c r="A7986" s="37">
        <f t="shared" si="668"/>
        <v>7984</v>
      </c>
      <c r="B7986" s="38">
        <v>717.47199999999998</v>
      </c>
      <c r="H7986" s="37">
        <f t="shared" si="669"/>
        <v>7984</v>
      </c>
      <c r="I7986" s="42">
        <f t="shared" si="671"/>
        <v>717.56935270805809</v>
      </c>
      <c r="O7986" s="43"/>
      <c r="P7986" s="43"/>
      <c r="X7986" s="37">
        <f t="shared" si="667"/>
        <v>7989</v>
      </c>
      <c r="Y7986" s="38">
        <f t="shared" si="670"/>
        <v>717.63699999999994</v>
      </c>
    </row>
    <row r="7987" spans="1:25" x14ac:dyDescent="0.2">
      <c r="A7987" s="37">
        <f t="shared" si="668"/>
        <v>7985</v>
      </c>
      <c r="B7987" s="38">
        <v>717.505</v>
      </c>
      <c r="H7987" s="37">
        <f t="shared" si="669"/>
        <v>7985</v>
      </c>
      <c r="I7987" s="42">
        <f t="shared" si="671"/>
        <v>717.60237780713339</v>
      </c>
      <c r="O7987" s="43"/>
      <c r="P7987" s="43"/>
      <c r="X7987" s="37">
        <f t="shared" si="667"/>
        <v>7990</v>
      </c>
      <c r="Y7987" s="38">
        <f t="shared" si="670"/>
        <v>717.67</v>
      </c>
    </row>
    <row r="7988" spans="1:25" x14ac:dyDescent="0.2">
      <c r="A7988" s="37">
        <f t="shared" si="668"/>
        <v>7986</v>
      </c>
      <c r="B7988" s="38">
        <v>717.53800000000001</v>
      </c>
      <c r="H7988" s="37">
        <f t="shared" si="669"/>
        <v>7986</v>
      </c>
      <c r="I7988" s="42">
        <f t="shared" si="671"/>
        <v>717.6354029062087</v>
      </c>
      <c r="O7988" s="43"/>
      <c r="P7988" s="43"/>
      <c r="X7988" s="37">
        <f t="shared" si="667"/>
        <v>7991</v>
      </c>
      <c r="Y7988" s="38">
        <f t="shared" si="670"/>
        <v>717.70299999999997</v>
      </c>
    </row>
    <row r="7989" spans="1:25" x14ac:dyDescent="0.2">
      <c r="A7989" s="37">
        <f t="shared" si="668"/>
        <v>7987</v>
      </c>
      <c r="B7989" s="38">
        <v>717.57100000000003</v>
      </c>
      <c r="H7989" s="37">
        <f t="shared" si="669"/>
        <v>7987</v>
      </c>
      <c r="I7989" s="42">
        <f t="shared" si="671"/>
        <v>717.668428005284</v>
      </c>
      <c r="O7989" s="43"/>
      <c r="P7989" s="43"/>
      <c r="X7989" s="37">
        <f t="shared" si="667"/>
        <v>7992</v>
      </c>
      <c r="Y7989" s="38">
        <f t="shared" si="670"/>
        <v>717.73599999999999</v>
      </c>
    </row>
    <row r="7990" spans="1:25" x14ac:dyDescent="0.2">
      <c r="A7990" s="37">
        <f t="shared" si="668"/>
        <v>7988</v>
      </c>
      <c r="B7990" s="38">
        <v>717.60400000000004</v>
      </c>
      <c r="H7990" s="37">
        <f t="shared" si="669"/>
        <v>7988</v>
      </c>
      <c r="I7990" s="42">
        <f t="shared" si="671"/>
        <v>717.7014531043593</v>
      </c>
      <c r="O7990" s="43"/>
      <c r="P7990" s="43"/>
      <c r="X7990" s="37">
        <f t="shared" si="667"/>
        <v>7993</v>
      </c>
      <c r="Y7990" s="38">
        <f t="shared" si="670"/>
        <v>717.76900000000001</v>
      </c>
    </row>
    <row r="7991" spans="1:25" x14ac:dyDescent="0.2">
      <c r="A7991" s="37">
        <f t="shared" si="668"/>
        <v>7989</v>
      </c>
      <c r="B7991" s="38">
        <v>717.63699999999994</v>
      </c>
      <c r="H7991" s="37">
        <f t="shared" si="669"/>
        <v>7989</v>
      </c>
      <c r="I7991" s="42">
        <f t="shared" si="671"/>
        <v>717.73447820343461</v>
      </c>
      <c r="O7991" s="43"/>
      <c r="P7991" s="43"/>
      <c r="X7991" s="37">
        <f t="shared" si="667"/>
        <v>7994</v>
      </c>
      <c r="Y7991" s="38">
        <f t="shared" si="670"/>
        <v>717.80200000000002</v>
      </c>
    </row>
    <row r="7992" spans="1:25" x14ac:dyDescent="0.2">
      <c r="A7992" s="37">
        <f t="shared" si="668"/>
        <v>7990</v>
      </c>
      <c r="B7992" s="38">
        <v>717.67</v>
      </c>
      <c r="H7992" s="37">
        <f t="shared" si="669"/>
        <v>7990</v>
      </c>
      <c r="I7992" s="42">
        <f t="shared" si="671"/>
        <v>717.76750330250979</v>
      </c>
      <c r="O7992" s="43"/>
      <c r="P7992" s="43"/>
      <c r="X7992" s="37">
        <f t="shared" si="667"/>
        <v>7995</v>
      </c>
      <c r="Y7992" s="38">
        <f t="shared" si="670"/>
        <v>717.83500000000004</v>
      </c>
    </row>
    <row r="7993" spans="1:25" x14ac:dyDescent="0.2">
      <c r="A7993" s="37">
        <f t="shared" si="668"/>
        <v>7991</v>
      </c>
      <c r="B7993" s="38">
        <v>717.70299999999997</v>
      </c>
      <c r="H7993" s="37">
        <f t="shared" si="669"/>
        <v>7991</v>
      </c>
      <c r="I7993" s="42">
        <f t="shared" si="671"/>
        <v>717.8005284015851</v>
      </c>
      <c r="O7993" s="43"/>
      <c r="P7993" s="43"/>
      <c r="X7993" s="37">
        <f t="shared" si="667"/>
        <v>7996</v>
      </c>
      <c r="Y7993" s="38">
        <f t="shared" si="670"/>
        <v>717.86800000000005</v>
      </c>
    </row>
    <row r="7994" spans="1:25" x14ac:dyDescent="0.2">
      <c r="A7994" s="37">
        <f t="shared" si="668"/>
        <v>7992</v>
      </c>
      <c r="B7994" s="38">
        <v>717.73599999999999</v>
      </c>
      <c r="H7994" s="37">
        <f t="shared" si="669"/>
        <v>7992</v>
      </c>
      <c r="I7994" s="42">
        <f t="shared" si="671"/>
        <v>717.8335535006604</v>
      </c>
      <c r="O7994" s="43"/>
      <c r="P7994" s="43"/>
      <c r="X7994" s="37">
        <f t="shared" si="667"/>
        <v>7997</v>
      </c>
      <c r="Y7994" s="38">
        <f t="shared" si="670"/>
        <v>717.90099999999995</v>
      </c>
    </row>
    <row r="7995" spans="1:25" x14ac:dyDescent="0.2">
      <c r="A7995" s="37">
        <f t="shared" si="668"/>
        <v>7993</v>
      </c>
      <c r="B7995" s="38">
        <v>717.76900000000001</v>
      </c>
      <c r="H7995" s="37">
        <f t="shared" si="669"/>
        <v>7993</v>
      </c>
      <c r="I7995" s="42">
        <f t="shared" si="671"/>
        <v>717.8665785997357</v>
      </c>
      <c r="O7995" s="43"/>
      <c r="P7995" s="43"/>
      <c r="X7995" s="37">
        <f t="shared" si="667"/>
        <v>7998</v>
      </c>
      <c r="Y7995" s="38">
        <f t="shared" si="670"/>
        <v>717.93399999999997</v>
      </c>
    </row>
    <row r="7996" spans="1:25" x14ac:dyDescent="0.2">
      <c r="A7996" s="37">
        <f t="shared" si="668"/>
        <v>7994</v>
      </c>
      <c r="B7996" s="38">
        <v>717.80200000000002</v>
      </c>
      <c r="H7996" s="37">
        <f t="shared" si="669"/>
        <v>7994</v>
      </c>
      <c r="I7996" s="42">
        <f t="shared" si="671"/>
        <v>717.89960369881101</v>
      </c>
      <c r="O7996" s="43"/>
      <c r="P7996" s="43"/>
      <c r="X7996" s="37">
        <f t="shared" si="667"/>
        <v>7999</v>
      </c>
      <c r="Y7996" s="38">
        <f t="shared" si="670"/>
        <v>717.96699999999998</v>
      </c>
    </row>
    <row r="7997" spans="1:25" x14ac:dyDescent="0.2">
      <c r="A7997" s="37">
        <f t="shared" si="668"/>
        <v>7995</v>
      </c>
      <c r="B7997" s="38">
        <v>717.83500000000004</v>
      </c>
      <c r="H7997" s="37">
        <f t="shared" si="669"/>
        <v>7995</v>
      </c>
      <c r="I7997" s="42">
        <f t="shared" si="671"/>
        <v>717.93262879788631</v>
      </c>
      <c r="O7997" s="43"/>
      <c r="P7997" s="43"/>
      <c r="X7997" s="37">
        <f t="shared" si="667"/>
        <v>8000</v>
      </c>
      <c r="Y7997" s="40">
        <v>718</v>
      </c>
    </row>
    <row r="7998" spans="1:25" x14ac:dyDescent="0.2">
      <c r="A7998" s="37">
        <f t="shared" si="668"/>
        <v>7996</v>
      </c>
      <c r="B7998" s="38">
        <v>717.86800000000005</v>
      </c>
      <c r="H7998" s="37">
        <f t="shared" si="669"/>
        <v>7996</v>
      </c>
      <c r="I7998" s="42">
        <f t="shared" si="671"/>
        <v>717.96565389696161</v>
      </c>
      <c r="O7998" s="43"/>
      <c r="P7998" s="43"/>
      <c r="X7998" s="37">
        <f t="shared" si="667"/>
        <v>8001</v>
      </c>
      <c r="Y7998" s="38">
        <f t="shared" ref="Y7998:Y8061" si="672">SUM(Y$7997+((Y$8997-Y$7997)*((X7998-X$7997)/(X$8997-X$7997))))</f>
        <v>718.02700000000004</v>
      </c>
    </row>
    <row r="7999" spans="1:25" x14ac:dyDescent="0.2">
      <c r="A7999" s="37">
        <f t="shared" si="668"/>
        <v>7997</v>
      </c>
      <c r="B7999" s="38">
        <v>717.90099999999995</v>
      </c>
      <c r="H7999" s="37">
        <f t="shared" si="669"/>
        <v>7997</v>
      </c>
      <c r="I7999" s="42">
        <f t="shared" si="671"/>
        <v>717.99867899603692</v>
      </c>
      <c r="O7999" s="43"/>
      <c r="P7999" s="43"/>
      <c r="X7999" s="37">
        <f t="shared" si="667"/>
        <v>8002</v>
      </c>
      <c r="Y7999" s="38">
        <f t="shared" si="672"/>
        <v>718.05399999999997</v>
      </c>
    </row>
    <row r="8000" spans="1:25" x14ac:dyDescent="0.2">
      <c r="A8000" s="37">
        <f t="shared" si="668"/>
        <v>7998</v>
      </c>
      <c r="B8000" s="38">
        <v>717.93399999999997</v>
      </c>
      <c r="H8000" s="37">
        <f t="shared" si="669"/>
        <v>7998</v>
      </c>
      <c r="I8000" s="42">
        <f t="shared" si="671"/>
        <v>718.03170409511222</v>
      </c>
      <c r="O8000" s="43"/>
      <c r="P8000" s="43"/>
      <c r="X8000" s="37">
        <f t="shared" si="667"/>
        <v>8003</v>
      </c>
      <c r="Y8000" s="38">
        <f t="shared" si="672"/>
        <v>718.08100000000002</v>
      </c>
    </row>
    <row r="8001" spans="1:25" x14ac:dyDescent="0.2">
      <c r="A8001" s="37">
        <f t="shared" si="668"/>
        <v>7999</v>
      </c>
      <c r="B8001" s="38">
        <v>717.96699999999998</v>
      </c>
      <c r="H8001" s="37">
        <f t="shared" si="669"/>
        <v>7999</v>
      </c>
      <c r="I8001" s="42">
        <f t="shared" si="671"/>
        <v>718.06472919418752</v>
      </c>
      <c r="O8001" s="43"/>
      <c r="P8001" s="43"/>
      <c r="X8001" s="37">
        <f t="shared" si="667"/>
        <v>8004</v>
      </c>
      <c r="Y8001" s="38">
        <f t="shared" si="672"/>
        <v>718.10799999999995</v>
      </c>
    </row>
    <row r="8002" spans="1:25" x14ac:dyDescent="0.2">
      <c r="A8002" s="37">
        <f t="shared" si="668"/>
        <v>8000</v>
      </c>
      <c r="B8002" s="38">
        <v>718</v>
      </c>
      <c r="H8002" s="37">
        <f t="shared" si="669"/>
        <v>8000</v>
      </c>
      <c r="I8002" s="42">
        <f t="shared" si="671"/>
        <v>718.09775429326282</v>
      </c>
      <c r="O8002" s="43"/>
      <c r="P8002" s="43"/>
      <c r="X8002" s="37">
        <f t="shared" si="667"/>
        <v>8005</v>
      </c>
      <c r="Y8002" s="38">
        <f t="shared" si="672"/>
        <v>718.13499999999999</v>
      </c>
    </row>
    <row r="8003" spans="1:25" x14ac:dyDescent="0.2">
      <c r="A8003" s="37">
        <f t="shared" si="668"/>
        <v>8001</v>
      </c>
      <c r="B8003" s="38">
        <v>718.02700000000004</v>
      </c>
      <c r="H8003" s="37">
        <f t="shared" si="669"/>
        <v>8001</v>
      </c>
      <c r="I8003" s="42">
        <f>SUM($F$52+(($F$53-$F$52)*((H8003-$E$52)/($E$53-$E$52))))</f>
        <v>718.1247027741083</v>
      </c>
      <c r="O8003" s="43"/>
      <c r="P8003" s="43"/>
      <c r="X8003" s="37">
        <f t="shared" si="667"/>
        <v>8006</v>
      </c>
      <c r="Y8003" s="38">
        <f t="shared" si="672"/>
        <v>718.16200000000003</v>
      </c>
    </row>
    <row r="8004" spans="1:25" x14ac:dyDescent="0.2">
      <c r="A8004" s="37">
        <f t="shared" si="668"/>
        <v>8002</v>
      </c>
      <c r="B8004" s="38">
        <v>718.05399999999997</v>
      </c>
      <c r="H8004" s="37">
        <f t="shared" si="669"/>
        <v>8002</v>
      </c>
      <c r="I8004" s="42">
        <f t="shared" ref="I8004:I8067" si="673">SUM($F$52+(($F$53-$F$52)*((H8004-$E$52)/($E$53-$E$52))))</f>
        <v>718.15165125495366</v>
      </c>
      <c r="O8004" s="43"/>
      <c r="P8004" s="43"/>
      <c r="X8004" s="37">
        <f t="shared" ref="X8004:X8067" si="674">X8003+1</f>
        <v>8007</v>
      </c>
      <c r="Y8004" s="38">
        <f t="shared" si="672"/>
        <v>718.18899999999996</v>
      </c>
    </row>
    <row r="8005" spans="1:25" x14ac:dyDescent="0.2">
      <c r="A8005" s="37">
        <f t="shared" si="668"/>
        <v>8003</v>
      </c>
      <c r="B8005" s="38">
        <v>718.08100000000002</v>
      </c>
      <c r="H8005" s="37">
        <f t="shared" si="669"/>
        <v>8003</v>
      </c>
      <c r="I8005" s="42">
        <f t="shared" si="673"/>
        <v>718.17859973579914</v>
      </c>
      <c r="O8005" s="43"/>
      <c r="P8005" s="43"/>
      <c r="X8005" s="37">
        <f t="shared" si="674"/>
        <v>8008</v>
      </c>
      <c r="Y8005" s="38">
        <f t="shared" si="672"/>
        <v>718.21600000000001</v>
      </c>
    </row>
    <row r="8006" spans="1:25" x14ac:dyDescent="0.2">
      <c r="A8006" s="37">
        <f t="shared" si="668"/>
        <v>8004</v>
      </c>
      <c r="B8006" s="38">
        <v>718.10799999999995</v>
      </c>
      <c r="H8006" s="37">
        <f t="shared" si="669"/>
        <v>8004</v>
      </c>
      <c r="I8006" s="42">
        <f t="shared" si="673"/>
        <v>718.20554821664462</v>
      </c>
      <c r="O8006" s="43"/>
      <c r="P8006" s="43"/>
      <c r="X8006" s="37">
        <f t="shared" si="674"/>
        <v>8009</v>
      </c>
      <c r="Y8006" s="38">
        <f t="shared" si="672"/>
        <v>718.24300000000005</v>
      </c>
    </row>
    <row r="8007" spans="1:25" x14ac:dyDescent="0.2">
      <c r="A8007" s="37">
        <f t="shared" si="668"/>
        <v>8005</v>
      </c>
      <c r="B8007" s="38">
        <v>718.13499999999999</v>
      </c>
      <c r="H8007" s="37">
        <f t="shared" si="669"/>
        <v>8005</v>
      </c>
      <c r="I8007" s="42">
        <f t="shared" si="673"/>
        <v>718.23249669749009</v>
      </c>
      <c r="O8007" s="43"/>
      <c r="P8007" s="43"/>
      <c r="X8007" s="37">
        <f t="shared" si="674"/>
        <v>8010</v>
      </c>
      <c r="Y8007" s="38">
        <f t="shared" si="672"/>
        <v>718.27</v>
      </c>
    </row>
    <row r="8008" spans="1:25" x14ac:dyDescent="0.2">
      <c r="A8008" s="37">
        <f t="shared" si="668"/>
        <v>8006</v>
      </c>
      <c r="B8008" s="38">
        <v>718.16200000000003</v>
      </c>
      <c r="H8008" s="37">
        <f t="shared" si="669"/>
        <v>8006</v>
      </c>
      <c r="I8008" s="42">
        <f t="shared" si="673"/>
        <v>718.25944517833545</v>
      </c>
      <c r="O8008" s="43"/>
      <c r="P8008" s="43"/>
      <c r="X8008" s="37">
        <f t="shared" si="674"/>
        <v>8011</v>
      </c>
      <c r="Y8008" s="38">
        <f t="shared" si="672"/>
        <v>718.29700000000003</v>
      </c>
    </row>
    <row r="8009" spans="1:25" x14ac:dyDescent="0.2">
      <c r="A8009" s="37">
        <f t="shared" ref="A8009:A8072" si="675">A8008+1</f>
        <v>8007</v>
      </c>
      <c r="B8009" s="38">
        <v>718.18899999999996</v>
      </c>
      <c r="H8009" s="37">
        <f t="shared" ref="H8009:H8072" si="676">H8008+1</f>
        <v>8007</v>
      </c>
      <c r="I8009" s="42">
        <f t="shared" si="673"/>
        <v>718.28639365918093</v>
      </c>
      <c r="O8009" s="43"/>
      <c r="P8009" s="43"/>
      <c r="X8009" s="37">
        <f t="shared" si="674"/>
        <v>8012</v>
      </c>
      <c r="Y8009" s="38">
        <f t="shared" si="672"/>
        <v>718.32399999999996</v>
      </c>
    </row>
    <row r="8010" spans="1:25" x14ac:dyDescent="0.2">
      <c r="A8010" s="37">
        <f t="shared" si="675"/>
        <v>8008</v>
      </c>
      <c r="B8010" s="38">
        <v>718.21600000000001</v>
      </c>
      <c r="H8010" s="37">
        <f t="shared" si="676"/>
        <v>8008</v>
      </c>
      <c r="I8010" s="42">
        <f t="shared" si="673"/>
        <v>718.31334214002641</v>
      </c>
      <c r="O8010" s="43"/>
      <c r="P8010" s="43"/>
      <c r="X8010" s="37">
        <f t="shared" si="674"/>
        <v>8013</v>
      </c>
      <c r="Y8010" s="38">
        <f t="shared" si="672"/>
        <v>718.351</v>
      </c>
    </row>
    <row r="8011" spans="1:25" x14ac:dyDescent="0.2">
      <c r="A8011" s="37">
        <f t="shared" si="675"/>
        <v>8009</v>
      </c>
      <c r="B8011" s="38">
        <v>718.24300000000005</v>
      </c>
      <c r="H8011" s="37">
        <f t="shared" si="676"/>
        <v>8009</v>
      </c>
      <c r="I8011" s="42">
        <f t="shared" si="673"/>
        <v>718.34029062087177</v>
      </c>
      <c r="O8011" s="43"/>
      <c r="P8011" s="43"/>
      <c r="X8011" s="37">
        <f t="shared" si="674"/>
        <v>8014</v>
      </c>
      <c r="Y8011" s="38">
        <f t="shared" si="672"/>
        <v>718.37800000000004</v>
      </c>
    </row>
    <row r="8012" spans="1:25" x14ac:dyDescent="0.2">
      <c r="A8012" s="37">
        <f t="shared" si="675"/>
        <v>8010</v>
      </c>
      <c r="B8012" s="38">
        <v>718.27</v>
      </c>
      <c r="H8012" s="37">
        <f t="shared" si="676"/>
        <v>8010</v>
      </c>
      <c r="I8012" s="42">
        <f t="shared" si="673"/>
        <v>718.36723910171725</v>
      </c>
      <c r="O8012" s="43"/>
      <c r="P8012" s="43"/>
      <c r="X8012" s="37">
        <f t="shared" si="674"/>
        <v>8015</v>
      </c>
      <c r="Y8012" s="38">
        <f t="shared" si="672"/>
        <v>718.40499999999997</v>
      </c>
    </row>
    <row r="8013" spans="1:25" x14ac:dyDescent="0.2">
      <c r="A8013" s="37">
        <f t="shared" si="675"/>
        <v>8011</v>
      </c>
      <c r="B8013" s="38">
        <v>718.29700000000003</v>
      </c>
      <c r="H8013" s="37">
        <f t="shared" si="676"/>
        <v>8011</v>
      </c>
      <c r="I8013" s="42">
        <f t="shared" si="673"/>
        <v>718.39418758256272</v>
      </c>
      <c r="O8013" s="43"/>
      <c r="P8013" s="43"/>
      <c r="X8013" s="37">
        <f t="shared" si="674"/>
        <v>8016</v>
      </c>
      <c r="Y8013" s="38">
        <f t="shared" si="672"/>
        <v>718.43200000000002</v>
      </c>
    </row>
    <row r="8014" spans="1:25" x14ac:dyDescent="0.2">
      <c r="A8014" s="37">
        <f t="shared" si="675"/>
        <v>8012</v>
      </c>
      <c r="B8014" s="38">
        <v>718.32399999999996</v>
      </c>
      <c r="H8014" s="37">
        <f t="shared" si="676"/>
        <v>8012</v>
      </c>
      <c r="I8014" s="42">
        <f t="shared" si="673"/>
        <v>718.42113606340808</v>
      </c>
      <c r="O8014" s="43"/>
      <c r="P8014" s="43"/>
      <c r="X8014" s="37">
        <f t="shared" si="674"/>
        <v>8017</v>
      </c>
      <c r="Y8014" s="38">
        <f t="shared" si="672"/>
        <v>718.45899999999995</v>
      </c>
    </row>
    <row r="8015" spans="1:25" x14ac:dyDescent="0.2">
      <c r="A8015" s="37">
        <f t="shared" si="675"/>
        <v>8013</v>
      </c>
      <c r="B8015" s="38">
        <v>718.351</v>
      </c>
      <c r="H8015" s="37">
        <f t="shared" si="676"/>
        <v>8013</v>
      </c>
      <c r="I8015" s="42">
        <f t="shared" si="673"/>
        <v>718.44808454425356</v>
      </c>
      <c r="O8015" s="43"/>
      <c r="P8015" s="43"/>
      <c r="X8015" s="37">
        <f t="shared" si="674"/>
        <v>8018</v>
      </c>
      <c r="Y8015" s="38">
        <f t="shared" si="672"/>
        <v>718.48599999999999</v>
      </c>
    </row>
    <row r="8016" spans="1:25" x14ac:dyDescent="0.2">
      <c r="A8016" s="37">
        <f t="shared" si="675"/>
        <v>8014</v>
      </c>
      <c r="B8016" s="38">
        <v>718.37800000000004</v>
      </c>
      <c r="H8016" s="37">
        <f t="shared" si="676"/>
        <v>8014</v>
      </c>
      <c r="I8016" s="42">
        <f t="shared" si="673"/>
        <v>718.47503302509904</v>
      </c>
      <c r="O8016" s="43"/>
      <c r="P8016" s="43"/>
      <c r="X8016" s="37">
        <f t="shared" si="674"/>
        <v>8019</v>
      </c>
      <c r="Y8016" s="38">
        <f t="shared" si="672"/>
        <v>718.51300000000003</v>
      </c>
    </row>
    <row r="8017" spans="1:25" x14ac:dyDescent="0.2">
      <c r="A8017" s="37">
        <f t="shared" si="675"/>
        <v>8015</v>
      </c>
      <c r="B8017" s="38">
        <v>718.40499999999997</v>
      </c>
      <c r="H8017" s="37">
        <f t="shared" si="676"/>
        <v>8015</v>
      </c>
      <c r="I8017" s="42">
        <f t="shared" si="673"/>
        <v>718.50198150594451</v>
      </c>
      <c r="O8017" s="43"/>
      <c r="P8017" s="43"/>
      <c r="X8017" s="37">
        <f t="shared" si="674"/>
        <v>8020</v>
      </c>
      <c r="Y8017" s="38">
        <f t="shared" si="672"/>
        <v>718.54</v>
      </c>
    </row>
    <row r="8018" spans="1:25" x14ac:dyDescent="0.2">
      <c r="A8018" s="37">
        <f t="shared" si="675"/>
        <v>8016</v>
      </c>
      <c r="B8018" s="38">
        <v>718.43200000000002</v>
      </c>
      <c r="H8018" s="37">
        <f t="shared" si="676"/>
        <v>8016</v>
      </c>
      <c r="I8018" s="42">
        <f t="shared" si="673"/>
        <v>718.52892998678988</v>
      </c>
      <c r="O8018" s="43"/>
      <c r="P8018" s="43"/>
      <c r="X8018" s="37">
        <f t="shared" si="674"/>
        <v>8021</v>
      </c>
      <c r="Y8018" s="38">
        <f t="shared" si="672"/>
        <v>718.56700000000001</v>
      </c>
    </row>
    <row r="8019" spans="1:25" x14ac:dyDescent="0.2">
      <c r="A8019" s="37">
        <f t="shared" si="675"/>
        <v>8017</v>
      </c>
      <c r="B8019" s="38">
        <v>718.45899999999995</v>
      </c>
      <c r="H8019" s="37">
        <f t="shared" si="676"/>
        <v>8017</v>
      </c>
      <c r="I8019" s="42">
        <f t="shared" si="673"/>
        <v>718.55587846763535</v>
      </c>
      <c r="O8019" s="43"/>
      <c r="P8019" s="43"/>
      <c r="X8019" s="37">
        <f t="shared" si="674"/>
        <v>8022</v>
      </c>
      <c r="Y8019" s="38">
        <f t="shared" si="672"/>
        <v>718.59400000000005</v>
      </c>
    </row>
    <row r="8020" spans="1:25" x14ac:dyDescent="0.2">
      <c r="A8020" s="37">
        <f t="shared" si="675"/>
        <v>8018</v>
      </c>
      <c r="B8020" s="38">
        <v>718.48599999999999</v>
      </c>
      <c r="H8020" s="37">
        <f t="shared" si="676"/>
        <v>8018</v>
      </c>
      <c r="I8020" s="42">
        <f t="shared" si="673"/>
        <v>718.58282694848083</v>
      </c>
      <c r="O8020" s="43"/>
      <c r="P8020" s="43"/>
      <c r="X8020" s="37">
        <f t="shared" si="674"/>
        <v>8023</v>
      </c>
      <c r="Y8020" s="38">
        <f t="shared" si="672"/>
        <v>718.62099999999998</v>
      </c>
    </row>
    <row r="8021" spans="1:25" x14ac:dyDescent="0.2">
      <c r="A8021" s="37">
        <f t="shared" si="675"/>
        <v>8019</v>
      </c>
      <c r="B8021" s="38">
        <v>718.51300000000003</v>
      </c>
      <c r="H8021" s="37">
        <f t="shared" si="676"/>
        <v>8019</v>
      </c>
      <c r="I8021" s="42">
        <f t="shared" si="673"/>
        <v>718.60977542932619</v>
      </c>
      <c r="O8021" s="43"/>
      <c r="P8021" s="43"/>
      <c r="X8021" s="37">
        <f t="shared" si="674"/>
        <v>8024</v>
      </c>
      <c r="Y8021" s="38">
        <f t="shared" si="672"/>
        <v>718.64800000000002</v>
      </c>
    </row>
    <row r="8022" spans="1:25" x14ac:dyDescent="0.2">
      <c r="A8022" s="37">
        <f t="shared" si="675"/>
        <v>8020</v>
      </c>
      <c r="B8022" s="38">
        <v>718.54</v>
      </c>
      <c r="H8022" s="37">
        <f t="shared" si="676"/>
        <v>8020</v>
      </c>
      <c r="I8022" s="42">
        <f t="shared" si="673"/>
        <v>718.63672391017167</v>
      </c>
      <c r="O8022" s="43"/>
      <c r="P8022" s="43"/>
      <c r="X8022" s="37">
        <f t="shared" si="674"/>
        <v>8025</v>
      </c>
      <c r="Y8022" s="38">
        <f t="shared" si="672"/>
        <v>718.67499999999995</v>
      </c>
    </row>
    <row r="8023" spans="1:25" x14ac:dyDescent="0.2">
      <c r="A8023" s="37">
        <f t="shared" si="675"/>
        <v>8021</v>
      </c>
      <c r="B8023" s="38">
        <v>718.56700000000001</v>
      </c>
      <c r="H8023" s="37">
        <f t="shared" si="676"/>
        <v>8021</v>
      </c>
      <c r="I8023" s="42">
        <f t="shared" si="673"/>
        <v>718.66367239101714</v>
      </c>
      <c r="O8023" s="43"/>
      <c r="P8023" s="43"/>
      <c r="X8023" s="37">
        <f t="shared" si="674"/>
        <v>8026</v>
      </c>
      <c r="Y8023" s="38">
        <f t="shared" si="672"/>
        <v>718.702</v>
      </c>
    </row>
    <row r="8024" spans="1:25" x14ac:dyDescent="0.2">
      <c r="A8024" s="37">
        <f t="shared" si="675"/>
        <v>8022</v>
      </c>
      <c r="B8024" s="38">
        <v>718.59400000000005</v>
      </c>
      <c r="H8024" s="37">
        <f t="shared" si="676"/>
        <v>8022</v>
      </c>
      <c r="I8024" s="42">
        <f t="shared" si="673"/>
        <v>718.69062087186251</v>
      </c>
      <c r="O8024" s="43"/>
      <c r="P8024" s="43"/>
      <c r="X8024" s="37">
        <f t="shared" si="674"/>
        <v>8027</v>
      </c>
      <c r="Y8024" s="38">
        <f t="shared" si="672"/>
        <v>718.72900000000004</v>
      </c>
    </row>
    <row r="8025" spans="1:25" x14ac:dyDescent="0.2">
      <c r="A8025" s="37">
        <f t="shared" si="675"/>
        <v>8023</v>
      </c>
      <c r="B8025" s="38">
        <v>718.62099999999998</v>
      </c>
      <c r="H8025" s="37">
        <f t="shared" si="676"/>
        <v>8023</v>
      </c>
      <c r="I8025" s="42">
        <f t="shared" si="673"/>
        <v>718.71756935270798</v>
      </c>
      <c r="O8025" s="43"/>
      <c r="P8025" s="43"/>
      <c r="X8025" s="37">
        <f t="shared" si="674"/>
        <v>8028</v>
      </c>
      <c r="Y8025" s="38">
        <f t="shared" si="672"/>
        <v>718.75599999999997</v>
      </c>
    </row>
    <row r="8026" spans="1:25" x14ac:dyDescent="0.2">
      <c r="A8026" s="37">
        <f t="shared" si="675"/>
        <v>8024</v>
      </c>
      <c r="B8026" s="38">
        <v>718.64800000000002</v>
      </c>
      <c r="H8026" s="37">
        <f t="shared" si="676"/>
        <v>8024</v>
      </c>
      <c r="I8026" s="42">
        <f t="shared" si="673"/>
        <v>718.74451783355346</v>
      </c>
      <c r="O8026" s="43"/>
      <c r="P8026" s="43"/>
      <c r="X8026" s="37">
        <f t="shared" si="674"/>
        <v>8029</v>
      </c>
      <c r="Y8026" s="38">
        <f t="shared" si="672"/>
        <v>718.78300000000002</v>
      </c>
    </row>
    <row r="8027" spans="1:25" x14ac:dyDescent="0.2">
      <c r="A8027" s="37">
        <f t="shared" si="675"/>
        <v>8025</v>
      </c>
      <c r="B8027" s="38">
        <v>718.67499999999995</v>
      </c>
      <c r="H8027" s="37">
        <f t="shared" si="676"/>
        <v>8025</v>
      </c>
      <c r="I8027" s="42">
        <f t="shared" si="673"/>
        <v>718.77146631439894</v>
      </c>
      <c r="O8027" s="43"/>
      <c r="P8027" s="43"/>
      <c r="X8027" s="37">
        <f t="shared" si="674"/>
        <v>8030</v>
      </c>
      <c r="Y8027" s="38">
        <f t="shared" si="672"/>
        <v>718.81</v>
      </c>
    </row>
    <row r="8028" spans="1:25" x14ac:dyDescent="0.2">
      <c r="A8028" s="37">
        <f t="shared" si="675"/>
        <v>8026</v>
      </c>
      <c r="B8028" s="38">
        <v>718.702</v>
      </c>
      <c r="H8028" s="37">
        <f t="shared" si="676"/>
        <v>8026</v>
      </c>
      <c r="I8028" s="42">
        <f t="shared" si="673"/>
        <v>718.7984147952443</v>
      </c>
      <c r="O8028" s="43"/>
      <c r="P8028" s="43"/>
      <c r="X8028" s="37">
        <f t="shared" si="674"/>
        <v>8031</v>
      </c>
      <c r="Y8028" s="38">
        <f t="shared" si="672"/>
        <v>718.83699999999999</v>
      </c>
    </row>
    <row r="8029" spans="1:25" x14ac:dyDescent="0.2">
      <c r="A8029" s="37">
        <f t="shared" si="675"/>
        <v>8027</v>
      </c>
      <c r="B8029" s="38">
        <v>718.72900000000004</v>
      </c>
      <c r="H8029" s="37">
        <f t="shared" si="676"/>
        <v>8027</v>
      </c>
      <c r="I8029" s="42">
        <f t="shared" si="673"/>
        <v>718.82536327608977</v>
      </c>
      <c r="O8029" s="43"/>
      <c r="P8029" s="43"/>
      <c r="X8029" s="37">
        <f t="shared" si="674"/>
        <v>8032</v>
      </c>
      <c r="Y8029" s="38">
        <f t="shared" si="672"/>
        <v>718.86400000000003</v>
      </c>
    </row>
    <row r="8030" spans="1:25" x14ac:dyDescent="0.2">
      <c r="A8030" s="37">
        <f t="shared" si="675"/>
        <v>8028</v>
      </c>
      <c r="B8030" s="38">
        <v>718.75599999999997</v>
      </c>
      <c r="H8030" s="37">
        <f t="shared" si="676"/>
        <v>8028</v>
      </c>
      <c r="I8030" s="42">
        <f t="shared" si="673"/>
        <v>718.85231175693525</v>
      </c>
      <c r="O8030" s="43"/>
      <c r="P8030" s="43"/>
      <c r="X8030" s="37">
        <f t="shared" si="674"/>
        <v>8033</v>
      </c>
      <c r="Y8030" s="38">
        <f t="shared" si="672"/>
        <v>718.89099999999996</v>
      </c>
    </row>
    <row r="8031" spans="1:25" x14ac:dyDescent="0.2">
      <c r="A8031" s="37">
        <f t="shared" si="675"/>
        <v>8029</v>
      </c>
      <c r="B8031" s="38">
        <v>718.78300000000002</v>
      </c>
      <c r="H8031" s="37">
        <f t="shared" si="676"/>
        <v>8029</v>
      </c>
      <c r="I8031" s="42">
        <f t="shared" si="673"/>
        <v>718.87926023778061</v>
      </c>
      <c r="O8031" s="43"/>
      <c r="P8031" s="43"/>
      <c r="X8031" s="37">
        <f t="shared" si="674"/>
        <v>8034</v>
      </c>
      <c r="Y8031" s="38">
        <f t="shared" si="672"/>
        <v>718.91800000000001</v>
      </c>
    </row>
    <row r="8032" spans="1:25" x14ac:dyDescent="0.2">
      <c r="A8032" s="37">
        <f t="shared" si="675"/>
        <v>8030</v>
      </c>
      <c r="B8032" s="38">
        <v>718.81</v>
      </c>
      <c r="H8032" s="37">
        <f t="shared" si="676"/>
        <v>8030</v>
      </c>
      <c r="I8032" s="42">
        <f t="shared" si="673"/>
        <v>718.90620871862609</v>
      </c>
      <c r="O8032" s="43"/>
      <c r="P8032" s="43"/>
      <c r="X8032" s="37">
        <f t="shared" si="674"/>
        <v>8035</v>
      </c>
      <c r="Y8032" s="38">
        <f t="shared" si="672"/>
        <v>718.94500000000005</v>
      </c>
    </row>
    <row r="8033" spans="1:25" x14ac:dyDescent="0.2">
      <c r="A8033" s="37">
        <f t="shared" si="675"/>
        <v>8031</v>
      </c>
      <c r="B8033" s="38">
        <v>718.83699999999999</v>
      </c>
      <c r="H8033" s="37">
        <f t="shared" si="676"/>
        <v>8031</v>
      </c>
      <c r="I8033" s="42">
        <f t="shared" si="673"/>
        <v>718.93315719947157</v>
      </c>
      <c r="O8033" s="43"/>
      <c r="P8033" s="43"/>
      <c r="X8033" s="37">
        <f t="shared" si="674"/>
        <v>8036</v>
      </c>
      <c r="Y8033" s="38">
        <f t="shared" si="672"/>
        <v>718.97199999999998</v>
      </c>
    </row>
    <row r="8034" spans="1:25" x14ac:dyDescent="0.2">
      <c r="A8034" s="37">
        <f t="shared" si="675"/>
        <v>8032</v>
      </c>
      <c r="B8034" s="38">
        <v>718.86400000000003</v>
      </c>
      <c r="H8034" s="37">
        <f t="shared" si="676"/>
        <v>8032</v>
      </c>
      <c r="I8034" s="42">
        <f t="shared" si="673"/>
        <v>718.96010568031693</v>
      </c>
      <c r="O8034" s="43"/>
      <c r="P8034" s="43"/>
      <c r="X8034" s="37">
        <f t="shared" si="674"/>
        <v>8037</v>
      </c>
      <c r="Y8034" s="38">
        <f t="shared" si="672"/>
        <v>718.99900000000002</v>
      </c>
    </row>
    <row r="8035" spans="1:25" x14ac:dyDescent="0.2">
      <c r="A8035" s="37">
        <f t="shared" si="675"/>
        <v>8033</v>
      </c>
      <c r="B8035" s="38">
        <v>718.89099999999996</v>
      </c>
      <c r="H8035" s="37">
        <f t="shared" si="676"/>
        <v>8033</v>
      </c>
      <c r="I8035" s="42">
        <f t="shared" si="673"/>
        <v>718.9870541611624</v>
      </c>
      <c r="O8035" s="43"/>
      <c r="P8035" s="43"/>
      <c r="X8035" s="37">
        <f t="shared" si="674"/>
        <v>8038</v>
      </c>
      <c r="Y8035" s="38">
        <f t="shared" si="672"/>
        <v>719.02599999999995</v>
      </c>
    </row>
    <row r="8036" spans="1:25" x14ac:dyDescent="0.2">
      <c r="A8036" s="37">
        <f t="shared" si="675"/>
        <v>8034</v>
      </c>
      <c r="B8036" s="38">
        <v>718.91800000000001</v>
      </c>
      <c r="H8036" s="37">
        <f t="shared" si="676"/>
        <v>8034</v>
      </c>
      <c r="I8036" s="42">
        <f t="shared" si="673"/>
        <v>719.01400264200788</v>
      </c>
      <c r="O8036" s="43"/>
      <c r="P8036" s="43"/>
      <c r="X8036" s="37">
        <f t="shared" si="674"/>
        <v>8039</v>
      </c>
      <c r="Y8036" s="38">
        <f t="shared" si="672"/>
        <v>719.053</v>
      </c>
    </row>
    <row r="8037" spans="1:25" x14ac:dyDescent="0.2">
      <c r="A8037" s="37">
        <f t="shared" si="675"/>
        <v>8035</v>
      </c>
      <c r="B8037" s="38">
        <v>718.94500000000005</v>
      </c>
      <c r="H8037" s="37">
        <f t="shared" si="676"/>
        <v>8035</v>
      </c>
      <c r="I8037" s="42">
        <f t="shared" si="673"/>
        <v>719.04095112285336</v>
      </c>
      <c r="O8037" s="43"/>
      <c r="P8037" s="43"/>
      <c r="X8037" s="37">
        <f t="shared" si="674"/>
        <v>8040</v>
      </c>
      <c r="Y8037" s="38">
        <f t="shared" si="672"/>
        <v>719.08</v>
      </c>
    </row>
    <row r="8038" spans="1:25" x14ac:dyDescent="0.2">
      <c r="A8038" s="37">
        <f t="shared" si="675"/>
        <v>8036</v>
      </c>
      <c r="B8038" s="38">
        <v>718.97199999999998</v>
      </c>
      <c r="H8038" s="37">
        <f t="shared" si="676"/>
        <v>8036</v>
      </c>
      <c r="I8038" s="42">
        <f t="shared" si="673"/>
        <v>719.06789960369872</v>
      </c>
      <c r="O8038" s="43"/>
      <c r="P8038" s="43"/>
      <c r="X8038" s="37">
        <f t="shared" si="674"/>
        <v>8041</v>
      </c>
      <c r="Y8038" s="38">
        <f t="shared" si="672"/>
        <v>719.10699999999997</v>
      </c>
    </row>
    <row r="8039" spans="1:25" x14ac:dyDescent="0.2">
      <c r="A8039" s="37">
        <f t="shared" si="675"/>
        <v>8037</v>
      </c>
      <c r="B8039" s="38">
        <v>718.99900000000002</v>
      </c>
      <c r="H8039" s="37">
        <f t="shared" si="676"/>
        <v>8037</v>
      </c>
      <c r="I8039" s="42">
        <f t="shared" si="673"/>
        <v>719.0948480845442</v>
      </c>
      <c r="O8039" s="43"/>
      <c r="P8039" s="43"/>
      <c r="X8039" s="37">
        <f t="shared" si="674"/>
        <v>8042</v>
      </c>
      <c r="Y8039" s="38">
        <f t="shared" si="672"/>
        <v>719.13400000000001</v>
      </c>
    </row>
    <row r="8040" spans="1:25" x14ac:dyDescent="0.2">
      <c r="A8040" s="37">
        <f t="shared" si="675"/>
        <v>8038</v>
      </c>
      <c r="B8040" s="38">
        <v>719.02599999999995</v>
      </c>
      <c r="H8040" s="37">
        <f t="shared" si="676"/>
        <v>8038</v>
      </c>
      <c r="I8040" s="42">
        <f t="shared" si="673"/>
        <v>719.12179656538967</v>
      </c>
      <c r="O8040" s="43"/>
      <c r="P8040" s="43"/>
      <c r="X8040" s="37">
        <f t="shared" si="674"/>
        <v>8043</v>
      </c>
      <c r="Y8040" s="38">
        <f t="shared" si="672"/>
        <v>719.16099999999994</v>
      </c>
    </row>
    <row r="8041" spans="1:25" x14ac:dyDescent="0.2">
      <c r="A8041" s="37">
        <f t="shared" si="675"/>
        <v>8039</v>
      </c>
      <c r="B8041" s="38">
        <v>719.053</v>
      </c>
      <c r="H8041" s="37">
        <f t="shared" si="676"/>
        <v>8039</v>
      </c>
      <c r="I8041" s="42">
        <f t="shared" si="673"/>
        <v>719.14874504623504</v>
      </c>
      <c r="O8041" s="43"/>
      <c r="P8041" s="43"/>
      <c r="X8041" s="37">
        <f t="shared" si="674"/>
        <v>8044</v>
      </c>
      <c r="Y8041" s="38">
        <f t="shared" si="672"/>
        <v>719.18799999999999</v>
      </c>
    </row>
    <row r="8042" spans="1:25" x14ac:dyDescent="0.2">
      <c r="A8042" s="37">
        <f t="shared" si="675"/>
        <v>8040</v>
      </c>
      <c r="B8042" s="38">
        <v>719.08</v>
      </c>
      <c r="H8042" s="37">
        <f t="shared" si="676"/>
        <v>8040</v>
      </c>
      <c r="I8042" s="42">
        <f t="shared" si="673"/>
        <v>719.17569352708051</v>
      </c>
      <c r="O8042" s="43"/>
      <c r="P8042" s="43"/>
      <c r="X8042" s="37">
        <f t="shared" si="674"/>
        <v>8045</v>
      </c>
      <c r="Y8042" s="38">
        <f t="shared" si="672"/>
        <v>719.21500000000003</v>
      </c>
    </row>
    <row r="8043" spans="1:25" x14ac:dyDescent="0.2">
      <c r="A8043" s="37">
        <f t="shared" si="675"/>
        <v>8041</v>
      </c>
      <c r="B8043" s="38">
        <v>719.10699999999997</v>
      </c>
      <c r="H8043" s="37">
        <f t="shared" si="676"/>
        <v>8041</v>
      </c>
      <c r="I8043" s="42">
        <f t="shared" si="673"/>
        <v>719.20264200792599</v>
      </c>
      <c r="O8043" s="43"/>
      <c r="P8043" s="43"/>
      <c r="X8043" s="37">
        <f t="shared" si="674"/>
        <v>8046</v>
      </c>
      <c r="Y8043" s="38">
        <f t="shared" si="672"/>
        <v>719.24199999999996</v>
      </c>
    </row>
    <row r="8044" spans="1:25" x14ac:dyDescent="0.2">
      <c r="A8044" s="37">
        <f t="shared" si="675"/>
        <v>8042</v>
      </c>
      <c r="B8044" s="38">
        <v>719.13400000000001</v>
      </c>
      <c r="H8044" s="37">
        <f t="shared" si="676"/>
        <v>8042</v>
      </c>
      <c r="I8044" s="42">
        <f t="shared" si="673"/>
        <v>719.22959048877146</v>
      </c>
      <c r="O8044" s="43"/>
      <c r="P8044" s="43"/>
      <c r="X8044" s="37">
        <f t="shared" si="674"/>
        <v>8047</v>
      </c>
      <c r="Y8044" s="38">
        <f t="shared" si="672"/>
        <v>719.26900000000001</v>
      </c>
    </row>
    <row r="8045" spans="1:25" x14ac:dyDescent="0.2">
      <c r="A8045" s="37">
        <f t="shared" si="675"/>
        <v>8043</v>
      </c>
      <c r="B8045" s="38">
        <v>719.16099999999994</v>
      </c>
      <c r="H8045" s="37">
        <f t="shared" si="676"/>
        <v>8043</v>
      </c>
      <c r="I8045" s="42">
        <f t="shared" si="673"/>
        <v>719.25653896961683</v>
      </c>
      <c r="O8045" s="43"/>
      <c r="P8045" s="43"/>
      <c r="X8045" s="37">
        <f t="shared" si="674"/>
        <v>8048</v>
      </c>
      <c r="Y8045" s="38">
        <f t="shared" si="672"/>
        <v>719.29600000000005</v>
      </c>
    </row>
    <row r="8046" spans="1:25" x14ac:dyDescent="0.2">
      <c r="A8046" s="37">
        <f t="shared" si="675"/>
        <v>8044</v>
      </c>
      <c r="B8046" s="38">
        <v>719.18799999999999</v>
      </c>
      <c r="H8046" s="37">
        <f t="shared" si="676"/>
        <v>8044</v>
      </c>
      <c r="I8046" s="42">
        <f t="shared" si="673"/>
        <v>719.2834874504623</v>
      </c>
      <c r="O8046" s="43"/>
      <c r="P8046" s="43"/>
      <c r="X8046" s="37">
        <f t="shared" si="674"/>
        <v>8049</v>
      </c>
      <c r="Y8046" s="38">
        <f t="shared" si="672"/>
        <v>719.32299999999998</v>
      </c>
    </row>
    <row r="8047" spans="1:25" x14ac:dyDescent="0.2">
      <c r="A8047" s="37">
        <f t="shared" si="675"/>
        <v>8045</v>
      </c>
      <c r="B8047" s="38">
        <v>719.21500000000003</v>
      </c>
      <c r="H8047" s="37">
        <f t="shared" si="676"/>
        <v>8045</v>
      </c>
      <c r="I8047" s="42">
        <f t="shared" si="673"/>
        <v>719.31043593130778</v>
      </c>
      <c r="O8047" s="43"/>
      <c r="P8047" s="43"/>
      <c r="X8047" s="37">
        <f t="shared" si="674"/>
        <v>8050</v>
      </c>
      <c r="Y8047" s="38">
        <f t="shared" si="672"/>
        <v>719.35</v>
      </c>
    </row>
    <row r="8048" spans="1:25" x14ac:dyDescent="0.2">
      <c r="A8048" s="37">
        <f t="shared" si="675"/>
        <v>8046</v>
      </c>
      <c r="B8048" s="38">
        <v>719.24199999999996</v>
      </c>
      <c r="H8048" s="37">
        <f t="shared" si="676"/>
        <v>8046</v>
      </c>
      <c r="I8048" s="42">
        <f t="shared" si="673"/>
        <v>719.33738441215314</v>
      </c>
      <c r="O8048" s="43"/>
      <c r="P8048" s="43"/>
      <c r="X8048" s="37">
        <f t="shared" si="674"/>
        <v>8051</v>
      </c>
      <c r="Y8048" s="38">
        <f t="shared" si="672"/>
        <v>719.37699999999995</v>
      </c>
    </row>
    <row r="8049" spans="1:25" x14ac:dyDescent="0.2">
      <c r="A8049" s="37">
        <f t="shared" si="675"/>
        <v>8047</v>
      </c>
      <c r="B8049" s="38">
        <v>719.26900000000001</v>
      </c>
      <c r="H8049" s="37">
        <f t="shared" si="676"/>
        <v>8047</v>
      </c>
      <c r="I8049" s="42">
        <f t="shared" si="673"/>
        <v>719.36433289299862</v>
      </c>
      <c r="O8049" s="43"/>
      <c r="P8049" s="43"/>
      <c r="X8049" s="37">
        <f t="shared" si="674"/>
        <v>8052</v>
      </c>
      <c r="Y8049" s="38">
        <f t="shared" si="672"/>
        <v>719.404</v>
      </c>
    </row>
    <row r="8050" spans="1:25" x14ac:dyDescent="0.2">
      <c r="A8050" s="37">
        <f t="shared" si="675"/>
        <v>8048</v>
      </c>
      <c r="B8050" s="38">
        <v>719.29600000000005</v>
      </c>
      <c r="H8050" s="37">
        <f t="shared" si="676"/>
        <v>8048</v>
      </c>
      <c r="I8050" s="42">
        <f t="shared" si="673"/>
        <v>719.39128137384409</v>
      </c>
      <c r="O8050" s="43"/>
      <c r="P8050" s="43"/>
      <c r="X8050" s="37">
        <f t="shared" si="674"/>
        <v>8053</v>
      </c>
      <c r="Y8050" s="38">
        <f t="shared" si="672"/>
        <v>719.43100000000004</v>
      </c>
    </row>
    <row r="8051" spans="1:25" x14ac:dyDescent="0.2">
      <c r="A8051" s="37">
        <f t="shared" si="675"/>
        <v>8049</v>
      </c>
      <c r="B8051" s="38">
        <v>719.32299999999998</v>
      </c>
      <c r="H8051" s="37">
        <f t="shared" si="676"/>
        <v>8049</v>
      </c>
      <c r="I8051" s="42">
        <f t="shared" si="673"/>
        <v>719.41822985468946</v>
      </c>
      <c r="O8051" s="43"/>
      <c r="P8051" s="43"/>
      <c r="X8051" s="37">
        <f t="shared" si="674"/>
        <v>8054</v>
      </c>
      <c r="Y8051" s="38">
        <f t="shared" si="672"/>
        <v>719.45799999999997</v>
      </c>
    </row>
    <row r="8052" spans="1:25" x14ac:dyDescent="0.2">
      <c r="A8052" s="37">
        <f t="shared" si="675"/>
        <v>8050</v>
      </c>
      <c r="B8052" s="38">
        <v>719.35</v>
      </c>
      <c r="H8052" s="37">
        <f t="shared" si="676"/>
        <v>8050</v>
      </c>
      <c r="I8052" s="42">
        <f t="shared" si="673"/>
        <v>719.44517833553493</v>
      </c>
      <c r="O8052" s="43"/>
      <c r="P8052" s="43"/>
      <c r="X8052" s="37">
        <f t="shared" si="674"/>
        <v>8055</v>
      </c>
      <c r="Y8052" s="38">
        <f t="shared" si="672"/>
        <v>719.48500000000001</v>
      </c>
    </row>
    <row r="8053" spans="1:25" x14ac:dyDescent="0.2">
      <c r="A8053" s="37">
        <f t="shared" si="675"/>
        <v>8051</v>
      </c>
      <c r="B8053" s="38">
        <v>719.37699999999995</v>
      </c>
      <c r="H8053" s="37">
        <f t="shared" si="676"/>
        <v>8051</v>
      </c>
      <c r="I8053" s="42">
        <f t="shared" si="673"/>
        <v>719.47212681638041</v>
      </c>
      <c r="O8053" s="43"/>
      <c r="P8053" s="43"/>
      <c r="X8053" s="37">
        <f t="shared" si="674"/>
        <v>8056</v>
      </c>
      <c r="Y8053" s="38">
        <f t="shared" si="672"/>
        <v>719.51199999999994</v>
      </c>
    </row>
    <row r="8054" spans="1:25" x14ac:dyDescent="0.2">
      <c r="A8054" s="37">
        <f t="shared" si="675"/>
        <v>8052</v>
      </c>
      <c r="B8054" s="38">
        <v>719.404</v>
      </c>
      <c r="H8054" s="37">
        <f t="shared" si="676"/>
        <v>8052</v>
      </c>
      <c r="I8054" s="42">
        <f t="shared" si="673"/>
        <v>719.49907529722589</v>
      </c>
      <c r="O8054" s="43"/>
      <c r="P8054" s="43"/>
      <c r="X8054" s="37">
        <f t="shared" si="674"/>
        <v>8057</v>
      </c>
      <c r="Y8054" s="38">
        <f t="shared" si="672"/>
        <v>719.53899999999999</v>
      </c>
    </row>
    <row r="8055" spans="1:25" x14ac:dyDescent="0.2">
      <c r="A8055" s="37">
        <f t="shared" si="675"/>
        <v>8053</v>
      </c>
      <c r="B8055" s="38">
        <v>719.43100000000004</v>
      </c>
      <c r="H8055" s="37">
        <f t="shared" si="676"/>
        <v>8053</v>
      </c>
      <c r="I8055" s="42">
        <f t="shared" si="673"/>
        <v>719.52602377807125</v>
      </c>
      <c r="O8055" s="43"/>
      <c r="P8055" s="43"/>
      <c r="X8055" s="37">
        <f t="shared" si="674"/>
        <v>8058</v>
      </c>
      <c r="Y8055" s="38">
        <f t="shared" si="672"/>
        <v>719.56600000000003</v>
      </c>
    </row>
    <row r="8056" spans="1:25" x14ac:dyDescent="0.2">
      <c r="A8056" s="37">
        <f t="shared" si="675"/>
        <v>8054</v>
      </c>
      <c r="B8056" s="38">
        <v>719.45799999999997</v>
      </c>
      <c r="H8056" s="37">
        <f t="shared" si="676"/>
        <v>8054</v>
      </c>
      <c r="I8056" s="42">
        <f t="shared" si="673"/>
        <v>719.55297225891672</v>
      </c>
      <c r="O8056" s="43"/>
      <c r="P8056" s="43"/>
      <c r="X8056" s="37">
        <f t="shared" si="674"/>
        <v>8059</v>
      </c>
      <c r="Y8056" s="38">
        <f t="shared" si="672"/>
        <v>719.59299999999996</v>
      </c>
    </row>
    <row r="8057" spans="1:25" x14ac:dyDescent="0.2">
      <c r="A8057" s="37">
        <f t="shared" si="675"/>
        <v>8055</v>
      </c>
      <c r="B8057" s="38">
        <v>719.48500000000001</v>
      </c>
      <c r="H8057" s="37">
        <f t="shared" si="676"/>
        <v>8055</v>
      </c>
      <c r="I8057" s="42">
        <f t="shared" si="673"/>
        <v>719.5799207397622</v>
      </c>
      <c r="O8057" s="43"/>
      <c r="P8057" s="43"/>
      <c r="X8057" s="37">
        <f t="shared" si="674"/>
        <v>8060</v>
      </c>
      <c r="Y8057" s="38">
        <f t="shared" si="672"/>
        <v>719.62</v>
      </c>
    </row>
    <row r="8058" spans="1:25" x14ac:dyDescent="0.2">
      <c r="A8058" s="37">
        <f t="shared" si="675"/>
        <v>8056</v>
      </c>
      <c r="B8058" s="38">
        <v>719.51199999999994</v>
      </c>
      <c r="H8058" s="37">
        <f t="shared" si="676"/>
        <v>8056</v>
      </c>
      <c r="I8058" s="42">
        <f t="shared" si="673"/>
        <v>719.60686922060756</v>
      </c>
      <c r="O8058" s="43"/>
      <c r="P8058" s="43"/>
      <c r="X8058" s="37">
        <f t="shared" si="674"/>
        <v>8061</v>
      </c>
      <c r="Y8058" s="38">
        <f t="shared" si="672"/>
        <v>719.64700000000005</v>
      </c>
    </row>
    <row r="8059" spans="1:25" x14ac:dyDescent="0.2">
      <c r="A8059" s="37">
        <f t="shared" si="675"/>
        <v>8057</v>
      </c>
      <c r="B8059" s="38">
        <v>719.53899999999999</v>
      </c>
      <c r="H8059" s="37">
        <f t="shared" si="676"/>
        <v>8057</v>
      </c>
      <c r="I8059" s="42">
        <f t="shared" si="673"/>
        <v>719.63381770145304</v>
      </c>
      <c r="O8059" s="43"/>
      <c r="P8059" s="43"/>
      <c r="X8059" s="37">
        <f t="shared" si="674"/>
        <v>8062</v>
      </c>
      <c r="Y8059" s="38">
        <f t="shared" si="672"/>
        <v>719.67399999999998</v>
      </c>
    </row>
    <row r="8060" spans="1:25" x14ac:dyDescent="0.2">
      <c r="A8060" s="37">
        <f t="shared" si="675"/>
        <v>8058</v>
      </c>
      <c r="B8060" s="38">
        <v>719.56600000000003</v>
      </c>
      <c r="H8060" s="37">
        <f t="shared" si="676"/>
        <v>8058</v>
      </c>
      <c r="I8060" s="42">
        <f t="shared" si="673"/>
        <v>719.66076618229852</v>
      </c>
      <c r="O8060" s="43"/>
      <c r="P8060" s="43"/>
      <c r="X8060" s="37">
        <f t="shared" si="674"/>
        <v>8063</v>
      </c>
      <c r="Y8060" s="38">
        <f t="shared" si="672"/>
        <v>719.70100000000002</v>
      </c>
    </row>
    <row r="8061" spans="1:25" x14ac:dyDescent="0.2">
      <c r="A8061" s="37">
        <f t="shared" si="675"/>
        <v>8059</v>
      </c>
      <c r="B8061" s="38">
        <v>719.59299999999996</v>
      </c>
      <c r="H8061" s="37">
        <f t="shared" si="676"/>
        <v>8059</v>
      </c>
      <c r="I8061" s="42">
        <f t="shared" si="673"/>
        <v>719.68771466314388</v>
      </c>
      <c r="O8061" s="43"/>
      <c r="P8061" s="43"/>
      <c r="X8061" s="37">
        <f t="shared" si="674"/>
        <v>8064</v>
      </c>
      <c r="Y8061" s="38">
        <f t="shared" si="672"/>
        <v>719.72799999999995</v>
      </c>
    </row>
    <row r="8062" spans="1:25" x14ac:dyDescent="0.2">
      <c r="A8062" s="37">
        <f t="shared" si="675"/>
        <v>8060</v>
      </c>
      <c r="B8062" s="38">
        <v>719.62</v>
      </c>
      <c r="H8062" s="37">
        <f t="shared" si="676"/>
        <v>8060</v>
      </c>
      <c r="I8062" s="42">
        <f t="shared" si="673"/>
        <v>719.71466314398936</v>
      </c>
      <c r="O8062" s="43"/>
      <c r="P8062" s="43"/>
      <c r="X8062" s="37">
        <f t="shared" si="674"/>
        <v>8065</v>
      </c>
      <c r="Y8062" s="38">
        <f t="shared" ref="Y8062:Y8125" si="677">SUM(Y$7997+((Y$8997-Y$7997)*((X8062-X$7997)/(X$8997-X$7997))))</f>
        <v>719.755</v>
      </c>
    </row>
    <row r="8063" spans="1:25" x14ac:dyDescent="0.2">
      <c r="A8063" s="37">
        <f t="shared" si="675"/>
        <v>8061</v>
      </c>
      <c r="B8063" s="38">
        <v>719.64700000000005</v>
      </c>
      <c r="H8063" s="37">
        <f t="shared" si="676"/>
        <v>8061</v>
      </c>
      <c r="I8063" s="42">
        <f t="shared" si="673"/>
        <v>719.74161162483483</v>
      </c>
      <c r="O8063" s="43"/>
      <c r="P8063" s="43"/>
      <c r="X8063" s="37">
        <f t="shared" si="674"/>
        <v>8066</v>
      </c>
      <c r="Y8063" s="38">
        <f t="shared" si="677"/>
        <v>719.78200000000004</v>
      </c>
    </row>
    <row r="8064" spans="1:25" x14ac:dyDescent="0.2">
      <c r="A8064" s="37">
        <f t="shared" si="675"/>
        <v>8062</v>
      </c>
      <c r="B8064" s="38">
        <v>719.67399999999998</v>
      </c>
      <c r="H8064" s="37">
        <f t="shared" si="676"/>
        <v>8062</v>
      </c>
      <c r="I8064" s="42">
        <f t="shared" si="673"/>
        <v>719.76856010568031</v>
      </c>
      <c r="O8064" s="43"/>
      <c r="P8064" s="43"/>
      <c r="X8064" s="37">
        <f t="shared" si="674"/>
        <v>8067</v>
      </c>
      <c r="Y8064" s="38">
        <f t="shared" si="677"/>
        <v>719.80899999999997</v>
      </c>
    </row>
    <row r="8065" spans="1:25" x14ac:dyDescent="0.2">
      <c r="A8065" s="37">
        <f t="shared" si="675"/>
        <v>8063</v>
      </c>
      <c r="B8065" s="38">
        <v>719.70100000000002</v>
      </c>
      <c r="H8065" s="37">
        <f t="shared" si="676"/>
        <v>8063</v>
      </c>
      <c r="I8065" s="42">
        <f t="shared" si="673"/>
        <v>719.79550858652567</v>
      </c>
      <c r="O8065" s="43"/>
      <c r="P8065" s="43"/>
      <c r="X8065" s="37">
        <f t="shared" si="674"/>
        <v>8068</v>
      </c>
      <c r="Y8065" s="38">
        <f t="shared" si="677"/>
        <v>719.83600000000001</v>
      </c>
    </row>
    <row r="8066" spans="1:25" x14ac:dyDescent="0.2">
      <c r="A8066" s="37">
        <f t="shared" si="675"/>
        <v>8064</v>
      </c>
      <c r="B8066" s="38">
        <v>719.72799999999995</v>
      </c>
      <c r="H8066" s="37">
        <f t="shared" si="676"/>
        <v>8064</v>
      </c>
      <c r="I8066" s="42">
        <f t="shared" si="673"/>
        <v>719.82245706737115</v>
      </c>
      <c r="O8066" s="43"/>
      <c r="P8066" s="43"/>
      <c r="X8066" s="37">
        <f t="shared" si="674"/>
        <v>8069</v>
      </c>
      <c r="Y8066" s="38">
        <f t="shared" si="677"/>
        <v>719.86300000000006</v>
      </c>
    </row>
    <row r="8067" spans="1:25" x14ac:dyDescent="0.2">
      <c r="A8067" s="37">
        <f t="shared" si="675"/>
        <v>8065</v>
      </c>
      <c r="B8067" s="38">
        <v>719.755</v>
      </c>
      <c r="H8067" s="37">
        <f t="shared" si="676"/>
        <v>8065</v>
      </c>
      <c r="I8067" s="42">
        <f t="shared" si="673"/>
        <v>719.84940554821662</v>
      </c>
      <c r="O8067" s="43"/>
      <c r="P8067" s="43"/>
      <c r="X8067" s="37">
        <f t="shared" si="674"/>
        <v>8070</v>
      </c>
      <c r="Y8067" s="38">
        <f t="shared" si="677"/>
        <v>719.89</v>
      </c>
    </row>
    <row r="8068" spans="1:25" x14ac:dyDescent="0.2">
      <c r="A8068" s="37">
        <f t="shared" si="675"/>
        <v>8066</v>
      </c>
      <c r="B8068" s="38">
        <v>719.78200000000004</v>
      </c>
      <c r="H8068" s="37">
        <f t="shared" si="676"/>
        <v>8066</v>
      </c>
      <c r="I8068" s="42">
        <f t="shared" ref="I8068:I8131" si="678">SUM($F$52+(($F$53-$F$52)*((H8068-$E$52)/($E$53-$E$52))))</f>
        <v>719.87635402906199</v>
      </c>
      <c r="O8068" s="43"/>
      <c r="P8068" s="43"/>
      <c r="X8068" s="37">
        <f t="shared" ref="X8068:X8131" si="679">X8067+1</f>
        <v>8071</v>
      </c>
      <c r="Y8068" s="38">
        <f t="shared" si="677"/>
        <v>719.91700000000003</v>
      </c>
    </row>
    <row r="8069" spans="1:25" x14ac:dyDescent="0.2">
      <c r="A8069" s="37">
        <f t="shared" si="675"/>
        <v>8067</v>
      </c>
      <c r="B8069" s="38">
        <v>719.80899999999997</v>
      </c>
      <c r="H8069" s="37">
        <f t="shared" si="676"/>
        <v>8067</v>
      </c>
      <c r="I8069" s="42">
        <f t="shared" si="678"/>
        <v>719.90330250990746</v>
      </c>
      <c r="O8069" s="43"/>
      <c r="P8069" s="43"/>
      <c r="X8069" s="37">
        <f t="shared" si="679"/>
        <v>8072</v>
      </c>
      <c r="Y8069" s="38">
        <f t="shared" si="677"/>
        <v>719.94399999999996</v>
      </c>
    </row>
    <row r="8070" spans="1:25" x14ac:dyDescent="0.2">
      <c r="A8070" s="37">
        <f t="shared" si="675"/>
        <v>8068</v>
      </c>
      <c r="B8070" s="38">
        <v>719.83600000000001</v>
      </c>
      <c r="H8070" s="37">
        <f t="shared" si="676"/>
        <v>8068</v>
      </c>
      <c r="I8070" s="42">
        <f t="shared" si="678"/>
        <v>719.93025099075294</v>
      </c>
      <c r="O8070" s="43"/>
      <c r="P8070" s="43"/>
      <c r="X8070" s="37">
        <f t="shared" si="679"/>
        <v>8073</v>
      </c>
      <c r="Y8070" s="38">
        <f t="shared" si="677"/>
        <v>719.971</v>
      </c>
    </row>
    <row r="8071" spans="1:25" x14ac:dyDescent="0.2">
      <c r="A8071" s="37">
        <f t="shared" si="675"/>
        <v>8069</v>
      </c>
      <c r="B8071" s="38">
        <v>719.86300000000006</v>
      </c>
      <c r="H8071" s="37">
        <f t="shared" si="676"/>
        <v>8069</v>
      </c>
      <c r="I8071" s="42">
        <f t="shared" si="678"/>
        <v>719.95719947159841</v>
      </c>
      <c r="O8071" s="43"/>
      <c r="P8071" s="43"/>
      <c r="X8071" s="37">
        <f t="shared" si="679"/>
        <v>8074</v>
      </c>
      <c r="Y8071" s="38">
        <f t="shared" si="677"/>
        <v>719.99800000000005</v>
      </c>
    </row>
    <row r="8072" spans="1:25" x14ac:dyDescent="0.2">
      <c r="A8072" s="37">
        <f t="shared" si="675"/>
        <v>8070</v>
      </c>
      <c r="B8072" s="38">
        <v>719.89</v>
      </c>
      <c r="H8072" s="37">
        <f t="shared" si="676"/>
        <v>8070</v>
      </c>
      <c r="I8072" s="42">
        <f t="shared" si="678"/>
        <v>719.98414795244378</v>
      </c>
      <c r="O8072" s="43"/>
      <c r="P8072" s="43"/>
      <c r="X8072" s="37">
        <f t="shared" si="679"/>
        <v>8075</v>
      </c>
      <c r="Y8072" s="38">
        <f t="shared" si="677"/>
        <v>720.02499999999998</v>
      </c>
    </row>
    <row r="8073" spans="1:25" x14ac:dyDescent="0.2">
      <c r="A8073" s="37">
        <f t="shared" ref="A8073:A8136" si="680">A8072+1</f>
        <v>8071</v>
      </c>
      <c r="B8073" s="38">
        <v>719.91700000000003</v>
      </c>
      <c r="H8073" s="37">
        <f t="shared" ref="H8073:H8136" si="681">H8072+1</f>
        <v>8071</v>
      </c>
      <c r="I8073" s="42">
        <f t="shared" si="678"/>
        <v>720.01109643328925</v>
      </c>
      <c r="O8073" s="43"/>
      <c r="P8073" s="43"/>
      <c r="X8073" s="37">
        <f t="shared" si="679"/>
        <v>8076</v>
      </c>
      <c r="Y8073" s="38">
        <f t="shared" si="677"/>
        <v>720.05200000000002</v>
      </c>
    </row>
    <row r="8074" spans="1:25" x14ac:dyDescent="0.2">
      <c r="A8074" s="37">
        <f t="shared" si="680"/>
        <v>8072</v>
      </c>
      <c r="B8074" s="38">
        <v>719.94399999999996</v>
      </c>
      <c r="H8074" s="37">
        <f t="shared" si="681"/>
        <v>8072</v>
      </c>
      <c r="I8074" s="42">
        <f t="shared" si="678"/>
        <v>720.03804491413473</v>
      </c>
      <c r="O8074" s="43"/>
      <c r="P8074" s="43"/>
      <c r="X8074" s="37">
        <f t="shared" si="679"/>
        <v>8077</v>
      </c>
      <c r="Y8074" s="38">
        <f t="shared" si="677"/>
        <v>720.07899999999995</v>
      </c>
    </row>
    <row r="8075" spans="1:25" x14ac:dyDescent="0.2">
      <c r="A8075" s="37">
        <f t="shared" si="680"/>
        <v>8073</v>
      </c>
      <c r="B8075" s="38">
        <v>719.971</v>
      </c>
      <c r="H8075" s="37">
        <f t="shared" si="681"/>
        <v>8073</v>
      </c>
      <c r="I8075" s="42">
        <f t="shared" si="678"/>
        <v>720.06499339498009</v>
      </c>
      <c r="O8075" s="43"/>
      <c r="P8075" s="43"/>
      <c r="X8075" s="37">
        <f t="shared" si="679"/>
        <v>8078</v>
      </c>
      <c r="Y8075" s="38">
        <f t="shared" si="677"/>
        <v>720.10599999999999</v>
      </c>
    </row>
    <row r="8076" spans="1:25" x14ac:dyDescent="0.2">
      <c r="A8076" s="37">
        <f t="shared" si="680"/>
        <v>8074</v>
      </c>
      <c r="B8076" s="38">
        <v>719.99800000000005</v>
      </c>
      <c r="H8076" s="37">
        <f t="shared" si="681"/>
        <v>8074</v>
      </c>
      <c r="I8076" s="42">
        <f t="shared" si="678"/>
        <v>720.09194187582557</v>
      </c>
      <c r="O8076" s="43"/>
      <c r="P8076" s="43"/>
      <c r="X8076" s="37">
        <f t="shared" si="679"/>
        <v>8079</v>
      </c>
      <c r="Y8076" s="38">
        <f t="shared" si="677"/>
        <v>720.13300000000004</v>
      </c>
    </row>
    <row r="8077" spans="1:25" x14ac:dyDescent="0.2">
      <c r="A8077" s="37">
        <f t="shared" si="680"/>
        <v>8075</v>
      </c>
      <c r="B8077" s="38">
        <v>720.02499999999998</v>
      </c>
      <c r="H8077" s="37">
        <f t="shared" si="681"/>
        <v>8075</v>
      </c>
      <c r="I8077" s="42">
        <f t="shared" si="678"/>
        <v>720.11889035667105</v>
      </c>
      <c r="O8077" s="43"/>
      <c r="P8077" s="43"/>
      <c r="X8077" s="37">
        <f t="shared" si="679"/>
        <v>8080</v>
      </c>
      <c r="Y8077" s="38">
        <f t="shared" si="677"/>
        <v>720.16</v>
      </c>
    </row>
    <row r="8078" spans="1:25" x14ac:dyDescent="0.2">
      <c r="A8078" s="37">
        <f t="shared" si="680"/>
        <v>8076</v>
      </c>
      <c r="B8078" s="38">
        <v>720.05200000000002</v>
      </c>
      <c r="H8078" s="37">
        <f t="shared" si="681"/>
        <v>8076</v>
      </c>
      <c r="I8078" s="42">
        <f t="shared" si="678"/>
        <v>720.14583883751641</v>
      </c>
      <c r="O8078" s="43"/>
      <c r="P8078" s="43"/>
      <c r="X8078" s="37">
        <f t="shared" si="679"/>
        <v>8081</v>
      </c>
      <c r="Y8078" s="38">
        <f t="shared" si="677"/>
        <v>720.18700000000001</v>
      </c>
    </row>
    <row r="8079" spans="1:25" x14ac:dyDescent="0.2">
      <c r="A8079" s="37">
        <f t="shared" si="680"/>
        <v>8077</v>
      </c>
      <c r="B8079" s="38">
        <v>720.07899999999995</v>
      </c>
      <c r="H8079" s="37">
        <f t="shared" si="681"/>
        <v>8077</v>
      </c>
      <c r="I8079" s="42">
        <f t="shared" si="678"/>
        <v>720.17278731836188</v>
      </c>
      <c r="O8079" s="43"/>
      <c r="P8079" s="43"/>
      <c r="X8079" s="37">
        <f t="shared" si="679"/>
        <v>8082</v>
      </c>
      <c r="Y8079" s="38">
        <f t="shared" si="677"/>
        <v>720.21400000000006</v>
      </c>
    </row>
    <row r="8080" spans="1:25" x14ac:dyDescent="0.2">
      <c r="A8080" s="37">
        <f t="shared" si="680"/>
        <v>8078</v>
      </c>
      <c r="B8080" s="38">
        <v>720.10599999999999</v>
      </c>
      <c r="H8080" s="37">
        <f t="shared" si="681"/>
        <v>8078</v>
      </c>
      <c r="I8080" s="42">
        <f t="shared" si="678"/>
        <v>720.19973579920736</v>
      </c>
      <c r="O8080" s="43"/>
      <c r="P8080" s="43"/>
      <c r="X8080" s="37">
        <f t="shared" si="679"/>
        <v>8083</v>
      </c>
      <c r="Y8080" s="38">
        <f t="shared" si="677"/>
        <v>720.24099999999999</v>
      </c>
    </row>
    <row r="8081" spans="1:25" x14ac:dyDescent="0.2">
      <c r="A8081" s="37">
        <f t="shared" si="680"/>
        <v>8079</v>
      </c>
      <c r="B8081" s="38">
        <v>720.13300000000004</v>
      </c>
      <c r="H8081" s="37">
        <f t="shared" si="681"/>
        <v>8079</v>
      </c>
      <c r="I8081" s="42">
        <f t="shared" si="678"/>
        <v>720.22668428005284</v>
      </c>
      <c r="O8081" s="43"/>
      <c r="P8081" s="43"/>
      <c r="X8081" s="37">
        <f t="shared" si="679"/>
        <v>8084</v>
      </c>
      <c r="Y8081" s="38">
        <f t="shared" si="677"/>
        <v>720.26800000000003</v>
      </c>
    </row>
    <row r="8082" spans="1:25" x14ac:dyDescent="0.2">
      <c r="A8082" s="37">
        <f t="shared" si="680"/>
        <v>8080</v>
      </c>
      <c r="B8082" s="38">
        <v>720.16</v>
      </c>
      <c r="H8082" s="37">
        <f t="shared" si="681"/>
        <v>8080</v>
      </c>
      <c r="I8082" s="42">
        <f t="shared" si="678"/>
        <v>720.2536327608982</v>
      </c>
      <c r="O8082" s="43"/>
      <c r="P8082" s="43"/>
      <c r="X8082" s="37">
        <f t="shared" si="679"/>
        <v>8085</v>
      </c>
      <c r="Y8082" s="38">
        <f t="shared" si="677"/>
        <v>720.29499999999996</v>
      </c>
    </row>
    <row r="8083" spans="1:25" x14ac:dyDescent="0.2">
      <c r="A8083" s="37">
        <f t="shared" si="680"/>
        <v>8081</v>
      </c>
      <c r="B8083" s="38">
        <v>720.18700000000001</v>
      </c>
      <c r="H8083" s="37">
        <f t="shared" si="681"/>
        <v>8081</v>
      </c>
      <c r="I8083" s="42">
        <f t="shared" si="678"/>
        <v>720.28058124174368</v>
      </c>
      <c r="O8083" s="43"/>
      <c r="P8083" s="43"/>
      <c r="X8083" s="37">
        <f t="shared" si="679"/>
        <v>8086</v>
      </c>
      <c r="Y8083" s="38">
        <f t="shared" si="677"/>
        <v>720.322</v>
      </c>
    </row>
    <row r="8084" spans="1:25" x14ac:dyDescent="0.2">
      <c r="A8084" s="37">
        <f t="shared" si="680"/>
        <v>8082</v>
      </c>
      <c r="B8084" s="38">
        <v>720.21400000000006</v>
      </c>
      <c r="H8084" s="37">
        <f t="shared" si="681"/>
        <v>8082</v>
      </c>
      <c r="I8084" s="42">
        <f t="shared" si="678"/>
        <v>720.30752972258915</v>
      </c>
      <c r="O8084" s="43"/>
      <c r="P8084" s="43"/>
      <c r="X8084" s="37">
        <f t="shared" si="679"/>
        <v>8087</v>
      </c>
      <c r="Y8084" s="38">
        <f t="shared" si="677"/>
        <v>720.34900000000005</v>
      </c>
    </row>
    <row r="8085" spans="1:25" x14ac:dyDescent="0.2">
      <c r="A8085" s="37">
        <f t="shared" si="680"/>
        <v>8083</v>
      </c>
      <c r="B8085" s="38">
        <v>720.24099999999999</v>
      </c>
      <c r="H8085" s="37">
        <f t="shared" si="681"/>
        <v>8083</v>
      </c>
      <c r="I8085" s="42">
        <f t="shared" si="678"/>
        <v>720.33447820343451</v>
      </c>
      <c r="O8085" s="43"/>
      <c r="P8085" s="43"/>
      <c r="X8085" s="37">
        <f t="shared" si="679"/>
        <v>8088</v>
      </c>
      <c r="Y8085" s="38">
        <f t="shared" si="677"/>
        <v>720.37599999999998</v>
      </c>
    </row>
    <row r="8086" spans="1:25" x14ac:dyDescent="0.2">
      <c r="A8086" s="37">
        <f t="shared" si="680"/>
        <v>8084</v>
      </c>
      <c r="B8086" s="38">
        <v>720.26800000000003</v>
      </c>
      <c r="H8086" s="37">
        <f t="shared" si="681"/>
        <v>8084</v>
      </c>
      <c r="I8086" s="42">
        <f t="shared" si="678"/>
        <v>720.36142668427999</v>
      </c>
      <c r="O8086" s="43"/>
      <c r="P8086" s="43"/>
      <c r="X8086" s="37">
        <f t="shared" si="679"/>
        <v>8089</v>
      </c>
      <c r="Y8086" s="38">
        <f t="shared" si="677"/>
        <v>720.40300000000002</v>
      </c>
    </row>
    <row r="8087" spans="1:25" x14ac:dyDescent="0.2">
      <c r="A8087" s="37">
        <f t="shared" si="680"/>
        <v>8085</v>
      </c>
      <c r="B8087" s="38">
        <v>720.29499999999996</v>
      </c>
      <c r="H8087" s="37">
        <f t="shared" si="681"/>
        <v>8085</v>
      </c>
      <c r="I8087" s="42">
        <f t="shared" si="678"/>
        <v>720.38837516512547</v>
      </c>
      <c r="O8087" s="43"/>
      <c r="P8087" s="43"/>
      <c r="X8087" s="37">
        <f t="shared" si="679"/>
        <v>8090</v>
      </c>
      <c r="Y8087" s="38">
        <f t="shared" si="677"/>
        <v>720.43</v>
      </c>
    </row>
    <row r="8088" spans="1:25" x14ac:dyDescent="0.2">
      <c r="A8088" s="37">
        <f t="shared" si="680"/>
        <v>8086</v>
      </c>
      <c r="B8088" s="38">
        <v>720.322</v>
      </c>
      <c r="H8088" s="37">
        <f t="shared" si="681"/>
        <v>8086</v>
      </c>
      <c r="I8088" s="42">
        <f t="shared" si="678"/>
        <v>720.41532364597083</v>
      </c>
      <c r="O8088" s="43"/>
      <c r="P8088" s="43"/>
      <c r="X8088" s="37">
        <f t="shared" si="679"/>
        <v>8091</v>
      </c>
      <c r="Y8088" s="38">
        <f t="shared" si="677"/>
        <v>720.45699999999999</v>
      </c>
    </row>
    <row r="8089" spans="1:25" x14ac:dyDescent="0.2">
      <c r="A8089" s="37">
        <f t="shared" si="680"/>
        <v>8087</v>
      </c>
      <c r="B8089" s="38">
        <v>720.34900000000005</v>
      </c>
      <c r="H8089" s="37">
        <f t="shared" si="681"/>
        <v>8087</v>
      </c>
      <c r="I8089" s="42">
        <f t="shared" si="678"/>
        <v>720.44227212681631</v>
      </c>
      <c r="O8089" s="43"/>
      <c r="P8089" s="43"/>
      <c r="X8089" s="37">
        <f t="shared" si="679"/>
        <v>8092</v>
      </c>
      <c r="Y8089" s="38">
        <f t="shared" si="677"/>
        <v>720.48400000000004</v>
      </c>
    </row>
    <row r="8090" spans="1:25" x14ac:dyDescent="0.2">
      <c r="A8090" s="37">
        <f t="shared" si="680"/>
        <v>8088</v>
      </c>
      <c r="B8090" s="38">
        <v>720.37599999999998</v>
      </c>
      <c r="H8090" s="37">
        <f t="shared" si="681"/>
        <v>8088</v>
      </c>
      <c r="I8090" s="42">
        <f t="shared" si="678"/>
        <v>720.46922060766178</v>
      </c>
      <c r="O8090" s="43"/>
      <c r="P8090" s="43"/>
      <c r="X8090" s="37">
        <f t="shared" si="679"/>
        <v>8093</v>
      </c>
      <c r="Y8090" s="38">
        <f t="shared" si="677"/>
        <v>720.51099999999997</v>
      </c>
    </row>
    <row r="8091" spans="1:25" x14ac:dyDescent="0.2">
      <c r="A8091" s="37">
        <f t="shared" si="680"/>
        <v>8089</v>
      </c>
      <c r="B8091" s="38">
        <v>720.40300000000002</v>
      </c>
      <c r="H8091" s="37">
        <f t="shared" si="681"/>
        <v>8089</v>
      </c>
      <c r="I8091" s="42">
        <f t="shared" si="678"/>
        <v>720.49616908850726</v>
      </c>
      <c r="O8091" s="43"/>
      <c r="P8091" s="43"/>
      <c r="X8091" s="37">
        <f t="shared" si="679"/>
        <v>8094</v>
      </c>
      <c r="Y8091" s="38">
        <f t="shared" si="677"/>
        <v>720.53800000000001</v>
      </c>
    </row>
    <row r="8092" spans="1:25" x14ac:dyDescent="0.2">
      <c r="A8092" s="37">
        <f t="shared" si="680"/>
        <v>8090</v>
      </c>
      <c r="B8092" s="38">
        <v>720.43</v>
      </c>
      <c r="H8092" s="37">
        <f t="shared" si="681"/>
        <v>8090</v>
      </c>
      <c r="I8092" s="42">
        <f t="shared" si="678"/>
        <v>720.52311756935262</v>
      </c>
      <c r="O8092" s="43"/>
      <c r="P8092" s="43"/>
      <c r="X8092" s="37">
        <f t="shared" si="679"/>
        <v>8095</v>
      </c>
      <c r="Y8092" s="38">
        <f t="shared" si="677"/>
        <v>720.56500000000005</v>
      </c>
    </row>
    <row r="8093" spans="1:25" x14ac:dyDescent="0.2">
      <c r="A8093" s="37">
        <f t="shared" si="680"/>
        <v>8091</v>
      </c>
      <c r="B8093" s="38">
        <v>720.45699999999999</v>
      </c>
      <c r="H8093" s="37">
        <f t="shared" si="681"/>
        <v>8091</v>
      </c>
      <c r="I8093" s="42">
        <f t="shared" si="678"/>
        <v>720.5500660501981</v>
      </c>
      <c r="O8093" s="43"/>
      <c r="P8093" s="43"/>
      <c r="X8093" s="37">
        <f t="shared" si="679"/>
        <v>8096</v>
      </c>
      <c r="Y8093" s="38">
        <f t="shared" si="677"/>
        <v>720.59199999999998</v>
      </c>
    </row>
    <row r="8094" spans="1:25" x14ac:dyDescent="0.2">
      <c r="A8094" s="37">
        <f t="shared" si="680"/>
        <v>8092</v>
      </c>
      <c r="B8094" s="38">
        <v>720.48400000000004</v>
      </c>
      <c r="H8094" s="37">
        <f t="shared" si="681"/>
        <v>8092</v>
      </c>
      <c r="I8094" s="42">
        <f t="shared" si="678"/>
        <v>720.57701453104357</v>
      </c>
      <c r="O8094" s="43"/>
      <c r="P8094" s="43"/>
      <c r="X8094" s="37">
        <f t="shared" si="679"/>
        <v>8097</v>
      </c>
      <c r="Y8094" s="38">
        <f t="shared" si="677"/>
        <v>720.61900000000003</v>
      </c>
    </row>
    <row r="8095" spans="1:25" x14ac:dyDescent="0.2">
      <c r="A8095" s="37">
        <f t="shared" si="680"/>
        <v>8093</v>
      </c>
      <c r="B8095" s="38">
        <v>720.51099999999997</v>
      </c>
      <c r="H8095" s="37">
        <f t="shared" si="681"/>
        <v>8093</v>
      </c>
      <c r="I8095" s="42">
        <f t="shared" si="678"/>
        <v>720.60396301188894</v>
      </c>
      <c r="O8095" s="43"/>
      <c r="P8095" s="43"/>
      <c r="X8095" s="37">
        <f t="shared" si="679"/>
        <v>8098</v>
      </c>
      <c r="Y8095" s="38">
        <f t="shared" si="677"/>
        <v>720.64599999999996</v>
      </c>
    </row>
    <row r="8096" spans="1:25" x14ac:dyDescent="0.2">
      <c r="A8096" s="37">
        <f t="shared" si="680"/>
        <v>8094</v>
      </c>
      <c r="B8096" s="38">
        <v>720.53800000000001</v>
      </c>
      <c r="H8096" s="37">
        <f t="shared" si="681"/>
        <v>8094</v>
      </c>
      <c r="I8096" s="42">
        <f t="shared" si="678"/>
        <v>720.63091149273441</v>
      </c>
      <c r="O8096" s="43"/>
      <c r="P8096" s="43"/>
      <c r="X8096" s="37">
        <f t="shared" si="679"/>
        <v>8099</v>
      </c>
      <c r="Y8096" s="38">
        <f t="shared" si="677"/>
        <v>720.673</v>
      </c>
    </row>
    <row r="8097" spans="1:25" x14ac:dyDescent="0.2">
      <c r="A8097" s="37">
        <f t="shared" si="680"/>
        <v>8095</v>
      </c>
      <c r="B8097" s="38">
        <v>720.56500000000005</v>
      </c>
      <c r="H8097" s="37">
        <f t="shared" si="681"/>
        <v>8095</v>
      </c>
      <c r="I8097" s="42">
        <f t="shared" si="678"/>
        <v>720.65785997357989</v>
      </c>
      <c r="O8097" s="43"/>
      <c r="P8097" s="43"/>
      <c r="X8097" s="37">
        <f t="shared" si="679"/>
        <v>8100</v>
      </c>
      <c r="Y8097" s="38">
        <f t="shared" si="677"/>
        <v>720.7</v>
      </c>
    </row>
    <row r="8098" spans="1:25" x14ac:dyDescent="0.2">
      <c r="A8098" s="37">
        <f t="shared" si="680"/>
        <v>8096</v>
      </c>
      <c r="B8098" s="38">
        <v>720.59199999999998</v>
      </c>
      <c r="H8098" s="37">
        <f t="shared" si="681"/>
        <v>8096</v>
      </c>
      <c r="I8098" s="42">
        <f t="shared" si="678"/>
        <v>720.68480845442525</v>
      </c>
      <c r="O8098" s="43"/>
      <c r="P8098" s="43"/>
      <c r="X8098" s="37">
        <f t="shared" si="679"/>
        <v>8101</v>
      </c>
      <c r="Y8098" s="38">
        <f t="shared" si="677"/>
        <v>720.72699999999998</v>
      </c>
    </row>
    <row r="8099" spans="1:25" x14ac:dyDescent="0.2">
      <c r="A8099" s="37">
        <f t="shared" si="680"/>
        <v>8097</v>
      </c>
      <c r="B8099" s="38">
        <v>720.61900000000003</v>
      </c>
      <c r="H8099" s="37">
        <f t="shared" si="681"/>
        <v>8097</v>
      </c>
      <c r="I8099" s="42">
        <f t="shared" si="678"/>
        <v>720.71175693527073</v>
      </c>
      <c r="O8099" s="43"/>
      <c r="P8099" s="43"/>
      <c r="X8099" s="37">
        <f t="shared" si="679"/>
        <v>8102</v>
      </c>
      <c r="Y8099" s="38">
        <f t="shared" si="677"/>
        <v>720.75400000000002</v>
      </c>
    </row>
    <row r="8100" spans="1:25" x14ac:dyDescent="0.2">
      <c r="A8100" s="37">
        <f t="shared" si="680"/>
        <v>8098</v>
      </c>
      <c r="B8100" s="38">
        <v>720.64599999999996</v>
      </c>
      <c r="H8100" s="37">
        <f t="shared" si="681"/>
        <v>8098</v>
      </c>
      <c r="I8100" s="42">
        <f t="shared" si="678"/>
        <v>720.7387054161162</v>
      </c>
      <c r="O8100" s="43"/>
      <c r="P8100" s="43"/>
      <c r="X8100" s="37">
        <f t="shared" si="679"/>
        <v>8103</v>
      </c>
      <c r="Y8100" s="38">
        <f t="shared" si="677"/>
        <v>720.78099999999995</v>
      </c>
    </row>
    <row r="8101" spans="1:25" x14ac:dyDescent="0.2">
      <c r="A8101" s="37">
        <f t="shared" si="680"/>
        <v>8099</v>
      </c>
      <c r="B8101" s="38">
        <v>720.673</v>
      </c>
      <c r="H8101" s="37">
        <f t="shared" si="681"/>
        <v>8099</v>
      </c>
      <c r="I8101" s="42">
        <f t="shared" si="678"/>
        <v>720.76565389696168</v>
      </c>
      <c r="O8101" s="43"/>
      <c r="P8101" s="43"/>
      <c r="X8101" s="37">
        <f t="shared" si="679"/>
        <v>8104</v>
      </c>
      <c r="Y8101" s="38">
        <f t="shared" si="677"/>
        <v>720.80799999999999</v>
      </c>
    </row>
    <row r="8102" spans="1:25" x14ac:dyDescent="0.2">
      <c r="A8102" s="37">
        <f t="shared" si="680"/>
        <v>8100</v>
      </c>
      <c r="B8102" s="38">
        <v>720.7</v>
      </c>
      <c r="H8102" s="37">
        <f t="shared" si="681"/>
        <v>8100</v>
      </c>
      <c r="I8102" s="42">
        <f t="shared" si="678"/>
        <v>720.79260237780704</v>
      </c>
      <c r="O8102" s="43"/>
      <c r="P8102" s="43"/>
      <c r="X8102" s="37">
        <f t="shared" si="679"/>
        <v>8105</v>
      </c>
      <c r="Y8102" s="38">
        <f t="shared" si="677"/>
        <v>720.83500000000004</v>
      </c>
    </row>
    <row r="8103" spans="1:25" x14ac:dyDescent="0.2">
      <c r="A8103" s="37">
        <f t="shared" si="680"/>
        <v>8101</v>
      </c>
      <c r="B8103" s="38">
        <v>720.72699999999998</v>
      </c>
      <c r="H8103" s="37">
        <f t="shared" si="681"/>
        <v>8101</v>
      </c>
      <c r="I8103" s="42">
        <f t="shared" si="678"/>
        <v>720.81955085865252</v>
      </c>
      <c r="O8103" s="43"/>
      <c r="P8103" s="43"/>
      <c r="X8103" s="37">
        <f t="shared" si="679"/>
        <v>8106</v>
      </c>
      <c r="Y8103" s="38">
        <f t="shared" si="677"/>
        <v>720.86199999999997</v>
      </c>
    </row>
    <row r="8104" spans="1:25" x14ac:dyDescent="0.2">
      <c r="A8104" s="37">
        <f t="shared" si="680"/>
        <v>8102</v>
      </c>
      <c r="B8104" s="38">
        <v>720.75400000000002</v>
      </c>
      <c r="H8104" s="37">
        <f t="shared" si="681"/>
        <v>8102</v>
      </c>
      <c r="I8104" s="42">
        <f t="shared" si="678"/>
        <v>720.846499339498</v>
      </c>
      <c r="O8104" s="43"/>
      <c r="P8104" s="43"/>
      <c r="X8104" s="37">
        <f t="shared" si="679"/>
        <v>8107</v>
      </c>
      <c r="Y8104" s="38">
        <f t="shared" si="677"/>
        <v>720.88900000000001</v>
      </c>
    </row>
    <row r="8105" spans="1:25" x14ac:dyDescent="0.2">
      <c r="A8105" s="37">
        <f t="shared" si="680"/>
        <v>8103</v>
      </c>
      <c r="B8105" s="38">
        <v>720.78099999999995</v>
      </c>
      <c r="H8105" s="37">
        <f t="shared" si="681"/>
        <v>8103</v>
      </c>
      <c r="I8105" s="42">
        <f t="shared" si="678"/>
        <v>720.87344782034336</v>
      </c>
      <c r="O8105" s="43"/>
      <c r="P8105" s="43"/>
      <c r="X8105" s="37">
        <f t="shared" si="679"/>
        <v>8108</v>
      </c>
      <c r="Y8105" s="38">
        <f t="shared" si="677"/>
        <v>720.91600000000005</v>
      </c>
    </row>
    <row r="8106" spans="1:25" x14ac:dyDescent="0.2">
      <c r="A8106" s="37">
        <f t="shared" si="680"/>
        <v>8104</v>
      </c>
      <c r="B8106" s="38">
        <v>720.80799999999999</v>
      </c>
      <c r="H8106" s="37">
        <f t="shared" si="681"/>
        <v>8104</v>
      </c>
      <c r="I8106" s="42">
        <f t="shared" si="678"/>
        <v>720.90039630118883</v>
      </c>
      <c r="O8106" s="43"/>
      <c r="P8106" s="43"/>
      <c r="X8106" s="37">
        <f t="shared" si="679"/>
        <v>8109</v>
      </c>
      <c r="Y8106" s="38">
        <f t="shared" si="677"/>
        <v>720.94299999999998</v>
      </c>
    </row>
    <row r="8107" spans="1:25" x14ac:dyDescent="0.2">
      <c r="A8107" s="37">
        <f t="shared" si="680"/>
        <v>8105</v>
      </c>
      <c r="B8107" s="38">
        <v>720.83500000000004</v>
      </c>
      <c r="H8107" s="37">
        <f t="shared" si="681"/>
        <v>8105</v>
      </c>
      <c r="I8107" s="42">
        <f t="shared" si="678"/>
        <v>720.92734478203431</v>
      </c>
      <c r="O8107" s="43"/>
      <c r="P8107" s="43"/>
      <c r="X8107" s="37">
        <f t="shared" si="679"/>
        <v>8110</v>
      </c>
      <c r="Y8107" s="38">
        <f t="shared" si="677"/>
        <v>720.97</v>
      </c>
    </row>
    <row r="8108" spans="1:25" x14ac:dyDescent="0.2">
      <c r="A8108" s="37">
        <f t="shared" si="680"/>
        <v>8106</v>
      </c>
      <c r="B8108" s="38">
        <v>720.86199999999997</v>
      </c>
      <c r="H8108" s="37">
        <f t="shared" si="681"/>
        <v>8106</v>
      </c>
      <c r="I8108" s="42">
        <f t="shared" si="678"/>
        <v>720.95429326287979</v>
      </c>
      <c r="O8108" s="43"/>
      <c r="P8108" s="43"/>
      <c r="X8108" s="37">
        <f t="shared" si="679"/>
        <v>8111</v>
      </c>
      <c r="Y8108" s="38">
        <f t="shared" si="677"/>
        <v>720.99699999999996</v>
      </c>
    </row>
    <row r="8109" spans="1:25" x14ac:dyDescent="0.2">
      <c r="A8109" s="37">
        <f t="shared" si="680"/>
        <v>8107</v>
      </c>
      <c r="B8109" s="38">
        <v>720.88900000000001</v>
      </c>
      <c r="H8109" s="37">
        <f t="shared" si="681"/>
        <v>8107</v>
      </c>
      <c r="I8109" s="42">
        <f t="shared" si="678"/>
        <v>720.98124174372515</v>
      </c>
      <c r="O8109" s="43"/>
      <c r="P8109" s="43"/>
      <c r="X8109" s="37">
        <f t="shared" si="679"/>
        <v>8112</v>
      </c>
      <c r="Y8109" s="38">
        <f t="shared" si="677"/>
        <v>721.024</v>
      </c>
    </row>
    <row r="8110" spans="1:25" x14ac:dyDescent="0.2">
      <c r="A8110" s="37">
        <f t="shared" si="680"/>
        <v>8108</v>
      </c>
      <c r="B8110" s="38">
        <v>720.91600000000005</v>
      </c>
      <c r="H8110" s="37">
        <f t="shared" si="681"/>
        <v>8108</v>
      </c>
      <c r="I8110" s="42">
        <f t="shared" si="678"/>
        <v>721.00819022457063</v>
      </c>
      <c r="O8110" s="43"/>
      <c r="P8110" s="43"/>
      <c r="X8110" s="37">
        <f t="shared" si="679"/>
        <v>8113</v>
      </c>
      <c r="Y8110" s="38">
        <f t="shared" si="677"/>
        <v>721.05100000000004</v>
      </c>
    </row>
    <row r="8111" spans="1:25" x14ac:dyDescent="0.2">
      <c r="A8111" s="37">
        <f t="shared" si="680"/>
        <v>8109</v>
      </c>
      <c r="B8111" s="38">
        <v>720.94299999999998</v>
      </c>
      <c r="H8111" s="37">
        <f t="shared" si="681"/>
        <v>8109</v>
      </c>
      <c r="I8111" s="42">
        <f t="shared" si="678"/>
        <v>721.0351387054161</v>
      </c>
      <c r="O8111" s="43"/>
      <c r="P8111" s="43"/>
      <c r="X8111" s="37">
        <f t="shared" si="679"/>
        <v>8114</v>
      </c>
      <c r="Y8111" s="38">
        <f t="shared" si="677"/>
        <v>721.07799999999997</v>
      </c>
    </row>
    <row r="8112" spans="1:25" x14ac:dyDescent="0.2">
      <c r="A8112" s="37">
        <f t="shared" si="680"/>
        <v>8110</v>
      </c>
      <c r="B8112" s="38">
        <v>720.97</v>
      </c>
      <c r="H8112" s="37">
        <f t="shared" si="681"/>
        <v>8110</v>
      </c>
      <c r="I8112" s="42">
        <f t="shared" si="678"/>
        <v>721.06208718626146</v>
      </c>
      <c r="O8112" s="43"/>
      <c r="P8112" s="43"/>
      <c r="X8112" s="37">
        <f t="shared" si="679"/>
        <v>8115</v>
      </c>
      <c r="Y8112" s="38">
        <f t="shared" si="677"/>
        <v>721.10500000000002</v>
      </c>
    </row>
    <row r="8113" spans="1:25" x14ac:dyDescent="0.2">
      <c r="A8113" s="37">
        <f t="shared" si="680"/>
        <v>8111</v>
      </c>
      <c r="B8113" s="38">
        <v>720.99699999999996</v>
      </c>
      <c r="H8113" s="37">
        <f t="shared" si="681"/>
        <v>8111</v>
      </c>
      <c r="I8113" s="42">
        <f t="shared" si="678"/>
        <v>721.08903566710694</v>
      </c>
      <c r="O8113" s="43"/>
      <c r="P8113" s="43"/>
      <c r="X8113" s="37">
        <f t="shared" si="679"/>
        <v>8116</v>
      </c>
      <c r="Y8113" s="38">
        <f t="shared" si="677"/>
        <v>721.13199999999995</v>
      </c>
    </row>
    <row r="8114" spans="1:25" x14ac:dyDescent="0.2">
      <c r="A8114" s="37">
        <f t="shared" si="680"/>
        <v>8112</v>
      </c>
      <c r="B8114" s="38">
        <v>721.024</v>
      </c>
      <c r="H8114" s="37">
        <f t="shared" si="681"/>
        <v>8112</v>
      </c>
      <c r="I8114" s="42">
        <f t="shared" si="678"/>
        <v>721.11598414795242</v>
      </c>
      <c r="O8114" s="43"/>
      <c r="P8114" s="43"/>
      <c r="X8114" s="37">
        <f t="shared" si="679"/>
        <v>8117</v>
      </c>
      <c r="Y8114" s="38">
        <f t="shared" si="677"/>
        <v>721.15899999999999</v>
      </c>
    </row>
    <row r="8115" spans="1:25" x14ac:dyDescent="0.2">
      <c r="A8115" s="37">
        <f t="shared" si="680"/>
        <v>8113</v>
      </c>
      <c r="B8115" s="38">
        <v>721.05100000000004</v>
      </c>
      <c r="H8115" s="37">
        <f t="shared" si="681"/>
        <v>8113</v>
      </c>
      <c r="I8115" s="42">
        <f t="shared" si="678"/>
        <v>721.14293262879778</v>
      </c>
      <c r="O8115" s="43"/>
      <c r="P8115" s="43"/>
      <c r="X8115" s="37">
        <f t="shared" si="679"/>
        <v>8118</v>
      </c>
      <c r="Y8115" s="38">
        <f t="shared" si="677"/>
        <v>721.18600000000004</v>
      </c>
    </row>
    <row r="8116" spans="1:25" x14ac:dyDescent="0.2">
      <c r="A8116" s="37">
        <f t="shared" si="680"/>
        <v>8114</v>
      </c>
      <c r="B8116" s="38">
        <v>721.07799999999997</v>
      </c>
      <c r="H8116" s="37">
        <f t="shared" si="681"/>
        <v>8114</v>
      </c>
      <c r="I8116" s="42">
        <f t="shared" si="678"/>
        <v>721.16988110964326</v>
      </c>
      <c r="O8116" s="43"/>
      <c r="P8116" s="43"/>
      <c r="X8116" s="37">
        <f t="shared" si="679"/>
        <v>8119</v>
      </c>
      <c r="Y8116" s="38">
        <f t="shared" si="677"/>
        <v>721.21299999999997</v>
      </c>
    </row>
    <row r="8117" spans="1:25" x14ac:dyDescent="0.2">
      <c r="A8117" s="37">
        <f t="shared" si="680"/>
        <v>8115</v>
      </c>
      <c r="B8117" s="38">
        <v>721.10500000000002</v>
      </c>
      <c r="H8117" s="37">
        <f t="shared" si="681"/>
        <v>8115</v>
      </c>
      <c r="I8117" s="42">
        <f t="shared" si="678"/>
        <v>721.19682959048873</v>
      </c>
      <c r="O8117" s="43"/>
      <c r="P8117" s="43"/>
      <c r="X8117" s="37">
        <f t="shared" si="679"/>
        <v>8120</v>
      </c>
      <c r="Y8117" s="38">
        <f t="shared" si="677"/>
        <v>721.24</v>
      </c>
    </row>
    <row r="8118" spans="1:25" x14ac:dyDescent="0.2">
      <c r="A8118" s="37">
        <f t="shared" si="680"/>
        <v>8116</v>
      </c>
      <c r="B8118" s="38">
        <v>721.13199999999995</v>
      </c>
      <c r="H8118" s="37">
        <f t="shared" si="681"/>
        <v>8116</v>
      </c>
      <c r="I8118" s="42">
        <f t="shared" si="678"/>
        <v>721.22377807133421</v>
      </c>
      <c r="O8118" s="43"/>
      <c r="P8118" s="43"/>
      <c r="X8118" s="37">
        <f t="shared" si="679"/>
        <v>8121</v>
      </c>
      <c r="Y8118" s="38">
        <f t="shared" si="677"/>
        <v>721.26700000000005</v>
      </c>
    </row>
    <row r="8119" spans="1:25" x14ac:dyDescent="0.2">
      <c r="A8119" s="37">
        <f t="shared" si="680"/>
        <v>8117</v>
      </c>
      <c r="B8119" s="38">
        <v>721.15899999999999</v>
      </c>
      <c r="H8119" s="37">
        <f t="shared" si="681"/>
        <v>8117</v>
      </c>
      <c r="I8119" s="42">
        <f t="shared" si="678"/>
        <v>721.25072655217957</v>
      </c>
      <c r="O8119" s="43"/>
      <c r="P8119" s="43"/>
      <c r="X8119" s="37">
        <f t="shared" si="679"/>
        <v>8122</v>
      </c>
      <c r="Y8119" s="38">
        <f t="shared" si="677"/>
        <v>721.29399999999998</v>
      </c>
    </row>
    <row r="8120" spans="1:25" x14ac:dyDescent="0.2">
      <c r="A8120" s="37">
        <f t="shared" si="680"/>
        <v>8118</v>
      </c>
      <c r="B8120" s="38">
        <v>721.18600000000004</v>
      </c>
      <c r="H8120" s="37">
        <f t="shared" si="681"/>
        <v>8118</v>
      </c>
      <c r="I8120" s="42">
        <f t="shared" si="678"/>
        <v>721.27767503302505</v>
      </c>
      <c r="O8120" s="43"/>
      <c r="P8120" s="43"/>
      <c r="X8120" s="37">
        <f t="shared" si="679"/>
        <v>8123</v>
      </c>
      <c r="Y8120" s="38">
        <f t="shared" si="677"/>
        <v>721.32100000000003</v>
      </c>
    </row>
    <row r="8121" spans="1:25" x14ac:dyDescent="0.2">
      <c r="A8121" s="37">
        <f t="shared" si="680"/>
        <v>8119</v>
      </c>
      <c r="B8121" s="38">
        <v>721.21299999999997</v>
      </c>
      <c r="H8121" s="37">
        <f t="shared" si="681"/>
        <v>8119</v>
      </c>
      <c r="I8121" s="42">
        <f t="shared" si="678"/>
        <v>721.30462351387052</v>
      </c>
      <c r="O8121" s="43"/>
      <c r="P8121" s="43"/>
      <c r="X8121" s="37">
        <f t="shared" si="679"/>
        <v>8124</v>
      </c>
      <c r="Y8121" s="38">
        <f t="shared" si="677"/>
        <v>721.34799999999996</v>
      </c>
    </row>
    <row r="8122" spans="1:25" x14ac:dyDescent="0.2">
      <c r="A8122" s="37">
        <f t="shared" si="680"/>
        <v>8120</v>
      </c>
      <c r="B8122" s="38">
        <v>721.24</v>
      </c>
      <c r="H8122" s="37">
        <f t="shared" si="681"/>
        <v>8120</v>
      </c>
      <c r="I8122" s="42">
        <f t="shared" si="678"/>
        <v>721.33157199471589</v>
      </c>
      <c r="O8122" s="43"/>
      <c r="P8122" s="43"/>
      <c r="X8122" s="37">
        <f t="shared" si="679"/>
        <v>8125</v>
      </c>
      <c r="Y8122" s="38">
        <f t="shared" si="677"/>
        <v>721.375</v>
      </c>
    </row>
    <row r="8123" spans="1:25" x14ac:dyDescent="0.2">
      <c r="A8123" s="37">
        <f t="shared" si="680"/>
        <v>8121</v>
      </c>
      <c r="B8123" s="38">
        <v>721.26700000000005</v>
      </c>
      <c r="H8123" s="37">
        <f t="shared" si="681"/>
        <v>8121</v>
      </c>
      <c r="I8123" s="42">
        <f t="shared" si="678"/>
        <v>721.35852047556136</v>
      </c>
      <c r="O8123" s="43"/>
      <c r="P8123" s="43"/>
      <c r="X8123" s="37">
        <f t="shared" si="679"/>
        <v>8126</v>
      </c>
      <c r="Y8123" s="38">
        <f t="shared" si="677"/>
        <v>721.40200000000004</v>
      </c>
    </row>
    <row r="8124" spans="1:25" x14ac:dyDescent="0.2">
      <c r="A8124" s="37">
        <f t="shared" si="680"/>
        <v>8122</v>
      </c>
      <c r="B8124" s="38">
        <v>721.29399999999998</v>
      </c>
      <c r="H8124" s="37">
        <f t="shared" si="681"/>
        <v>8122</v>
      </c>
      <c r="I8124" s="42">
        <f t="shared" si="678"/>
        <v>721.38546895640684</v>
      </c>
      <c r="O8124" s="43"/>
      <c r="P8124" s="43"/>
      <c r="X8124" s="37">
        <f t="shared" si="679"/>
        <v>8127</v>
      </c>
      <c r="Y8124" s="38">
        <f t="shared" si="677"/>
        <v>721.42899999999997</v>
      </c>
    </row>
    <row r="8125" spans="1:25" x14ac:dyDescent="0.2">
      <c r="A8125" s="37">
        <f t="shared" si="680"/>
        <v>8123</v>
      </c>
      <c r="B8125" s="38">
        <v>721.32100000000003</v>
      </c>
      <c r="H8125" s="37">
        <f t="shared" si="681"/>
        <v>8123</v>
      </c>
      <c r="I8125" s="42">
        <f t="shared" si="678"/>
        <v>721.4124174372522</v>
      </c>
      <c r="O8125" s="43"/>
      <c r="P8125" s="43"/>
      <c r="X8125" s="37">
        <f t="shared" si="679"/>
        <v>8128</v>
      </c>
      <c r="Y8125" s="38">
        <f t="shared" si="677"/>
        <v>721.45600000000002</v>
      </c>
    </row>
    <row r="8126" spans="1:25" x14ac:dyDescent="0.2">
      <c r="A8126" s="37">
        <f t="shared" si="680"/>
        <v>8124</v>
      </c>
      <c r="B8126" s="38">
        <v>721.34799999999996</v>
      </c>
      <c r="H8126" s="37">
        <f t="shared" si="681"/>
        <v>8124</v>
      </c>
      <c r="I8126" s="42">
        <f t="shared" si="678"/>
        <v>721.43936591809768</v>
      </c>
      <c r="O8126" s="43"/>
      <c r="P8126" s="43"/>
      <c r="X8126" s="37">
        <f t="shared" si="679"/>
        <v>8129</v>
      </c>
      <c r="Y8126" s="38">
        <f t="shared" ref="Y8126:Y8189" si="682">SUM(Y$7997+((Y$8997-Y$7997)*((X8126-X$7997)/(X$8997-X$7997))))</f>
        <v>721.48299999999995</v>
      </c>
    </row>
    <row r="8127" spans="1:25" x14ac:dyDescent="0.2">
      <c r="A8127" s="37">
        <f t="shared" si="680"/>
        <v>8125</v>
      </c>
      <c r="B8127" s="38">
        <v>721.375</v>
      </c>
      <c r="H8127" s="37">
        <f t="shared" si="681"/>
        <v>8125</v>
      </c>
      <c r="I8127" s="42">
        <f t="shared" si="678"/>
        <v>721.46631439894315</v>
      </c>
      <c r="O8127" s="43"/>
      <c r="P8127" s="43"/>
      <c r="X8127" s="37">
        <f t="shared" si="679"/>
        <v>8130</v>
      </c>
      <c r="Y8127" s="38">
        <f t="shared" si="682"/>
        <v>721.51</v>
      </c>
    </row>
    <row r="8128" spans="1:25" x14ac:dyDescent="0.2">
      <c r="A8128" s="37">
        <f t="shared" si="680"/>
        <v>8126</v>
      </c>
      <c r="B8128" s="38">
        <v>721.40200000000004</v>
      </c>
      <c r="H8128" s="37">
        <f t="shared" si="681"/>
        <v>8126</v>
      </c>
      <c r="I8128" s="42">
        <f t="shared" si="678"/>
        <v>721.49326287978863</v>
      </c>
      <c r="O8128" s="43"/>
      <c r="P8128" s="43"/>
      <c r="X8128" s="37">
        <f t="shared" si="679"/>
        <v>8131</v>
      </c>
      <c r="Y8128" s="38">
        <f t="shared" si="682"/>
        <v>721.53700000000003</v>
      </c>
    </row>
    <row r="8129" spans="1:25" x14ac:dyDescent="0.2">
      <c r="A8129" s="37">
        <f t="shared" si="680"/>
        <v>8127</v>
      </c>
      <c r="B8129" s="38">
        <v>721.42899999999997</v>
      </c>
      <c r="H8129" s="37">
        <f t="shared" si="681"/>
        <v>8127</v>
      </c>
      <c r="I8129" s="42">
        <f t="shared" si="678"/>
        <v>721.52021136063399</v>
      </c>
      <c r="O8129" s="43"/>
      <c r="P8129" s="43"/>
      <c r="X8129" s="37">
        <f t="shared" si="679"/>
        <v>8132</v>
      </c>
      <c r="Y8129" s="38">
        <f t="shared" si="682"/>
        <v>721.56399999999996</v>
      </c>
    </row>
    <row r="8130" spans="1:25" x14ac:dyDescent="0.2">
      <c r="A8130" s="37">
        <f t="shared" si="680"/>
        <v>8128</v>
      </c>
      <c r="B8130" s="38">
        <v>721.45600000000002</v>
      </c>
      <c r="H8130" s="37">
        <f t="shared" si="681"/>
        <v>8128</v>
      </c>
      <c r="I8130" s="42">
        <f t="shared" si="678"/>
        <v>721.54715984147947</v>
      </c>
      <c r="O8130" s="43"/>
      <c r="P8130" s="43"/>
      <c r="X8130" s="37">
        <f t="shared" si="679"/>
        <v>8133</v>
      </c>
      <c r="Y8130" s="38">
        <f t="shared" si="682"/>
        <v>721.59100000000001</v>
      </c>
    </row>
    <row r="8131" spans="1:25" x14ac:dyDescent="0.2">
      <c r="A8131" s="37">
        <f t="shared" si="680"/>
        <v>8129</v>
      </c>
      <c r="B8131" s="38">
        <v>721.48299999999995</v>
      </c>
      <c r="H8131" s="37">
        <f t="shared" si="681"/>
        <v>8129</v>
      </c>
      <c r="I8131" s="42">
        <f t="shared" si="678"/>
        <v>721.57410832232495</v>
      </c>
      <c r="O8131" s="43"/>
      <c r="P8131" s="43"/>
      <c r="X8131" s="37">
        <f t="shared" si="679"/>
        <v>8134</v>
      </c>
      <c r="Y8131" s="38">
        <f t="shared" si="682"/>
        <v>721.61800000000005</v>
      </c>
    </row>
    <row r="8132" spans="1:25" x14ac:dyDescent="0.2">
      <c r="A8132" s="37">
        <f t="shared" si="680"/>
        <v>8130</v>
      </c>
      <c r="B8132" s="38">
        <v>721.51</v>
      </c>
      <c r="H8132" s="37">
        <f t="shared" si="681"/>
        <v>8130</v>
      </c>
      <c r="I8132" s="42">
        <f t="shared" ref="I8132:I8195" si="683">SUM($F$52+(($F$53-$F$52)*((H8132-$E$52)/($E$53-$E$52))))</f>
        <v>721.60105680317031</v>
      </c>
      <c r="O8132" s="43"/>
      <c r="P8132" s="43"/>
      <c r="X8132" s="37">
        <f t="shared" ref="X8132:X8195" si="684">X8131+1</f>
        <v>8135</v>
      </c>
      <c r="Y8132" s="38">
        <f t="shared" si="682"/>
        <v>721.64499999999998</v>
      </c>
    </row>
    <row r="8133" spans="1:25" x14ac:dyDescent="0.2">
      <c r="A8133" s="37">
        <f t="shared" si="680"/>
        <v>8131</v>
      </c>
      <c r="B8133" s="38">
        <v>721.53700000000003</v>
      </c>
      <c r="H8133" s="37">
        <f t="shared" si="681"/>
        <v>8131</v>
      </c>
      <c r="I8133" s="42">
        <f t="shared" si="683"/>
        <v>721.62800528401579</v>
      </c>
      <c r="O8133" s="43"/>
      <c r="P8133" s="43"/>
      <c r="X8133" s="37">
        <f t="shared" si="684"/>
        <v>8136</v>
      </c>
      <c r="Y8133" s="38">
        <f t="shared" si="682"/>
        <v>721.67200000000003</v>
      </c>
    </row>
    <row r="8134" spans="1:25" x14ac:dyDescent="0.2">
      <c r="A8134" s="37">
        <f t="shared" si="680"/>
        <v>8132</v>
      </c>
      <c r="B8134" s="38">
        <v>721.56399999999996</v>
      </c>
      <c r="H8134" s="37">
        <f t="shared" si="681"/>
        <v>8132</v>
      </c>
      <c r="I8134" s="42">
        <f t="shared" si="683"/>
        <v>721.65495376486126</v>
      </c>
      <c r="O8134" s="43"/>
      <c r="P8134" s="43"/>
      <c r="X8134" s="37">
        <f t="shared" si="684"/>
        <v>8137</v>
      </c>
      <c r="Y8134" s="38">
        <f t="shared" si="682"/>
        <v>721.69899999999996</v>
      </c>
    </row>
    <row r="8135" spans="1:25" x14ac:dyDescent="0.2">
      <c r="A8135" s="37">
        <f t="shared" si="680"/>
        <v>8133</v>
      </c>
      <c r="B8135" s="38">
        <v>721.59100000000001</v>
      </c>
      <c r="H8135" s="37">
        <f t="shared" si="681"/>
        <v>8133</v>
      </c>
      <c r="I8135" s="42">
        <f t="shared" si="683"/>
        <v>721.68190224570662</v>
      </c>
      <c r="O8135" s="43"/>
      <c r="P8135" s="43"/>
      <c r="X8135" s="37">
        <f t="shared" si="684"/>
        <v>8138</v>
      </c>
      <c r="Y8135" s="38">
        <f t="shared" si="682"/>
        <v>721.726</v>
      </c>
    </row>
    <row r="8136" spans="1:25" x14ac:dyDescent="0.2">
      <c r="A8136" s="37">
        <f t="shared" si="680"/>
        <v>8134</v>
      </c>
      <c r="B8136" s="38">
        <v>721.61800000000005</v>
      </c>
      <c r="H8136" s="37">
        <f t="shared" si="681"/>
        <v>8134</v>
      </c>
      <c r="I8136" s="42">
        <f t="shared" si="683"/>
        <v>721.7088507265521</v>
      </c>
      <c r="O8136" s="43"/>
      <c r="P8136" s="43"/>
      <c r="X8136" s="37">
        <f t="shared" si="684"/>
        <v>8139</v>
      </c>
      <c r="Y8136" s="38">
        <f t="shared" si="682"/>
        <v>721.75300000000004</v>
      </c>
    </row>
    <row r="8137" spans="1:25" x14ac:dyDescent="0.2">
      <c r="A8137" s="37">
        <f t="shared" ref="A8137:A8200" si="685">A8136+1</f>
        <v>8135</v>
      </c>
      <c r="B8137" s="38">
        <v>721.64499999999998</v>
      </c>
      <c r="H8137" s="37">
        <f t="shared" ref="H8137:H8200" si="686">H8136+1</f>
        <v>8135</v>
      </c>
      <c r="I8137" s="42">
        <f t="shared" si="683"/>
        <v>721.73579920739758</v>
      </c>
      <c r="O8137" s="43"/>
      <c r="P8137" s="43"/>
      <c r="X8137" s="37">
        <f t="shared" si="684"/>
        <v>8140</v>
      </c>
      <c r="Y8137" s="38">
        <f t="shared" si="682"/>
        <v>721.78</v>
      </c>
    </row>
    <row r="8138" spans="1:25" x14ac:dyDescent="0.2">
      <c r="A8138" s="37">
        <f t="shared" si="685"/>
        <v>8136</v>
      </c>
      <c r="B8138" s="38">
        <v>721.67200000000003</v>
      </c>
      <c r="H8138" s="37">
        <f t="shared" si="686"/>
        <v>8136</v>
      </c>
      <c r="I8138" s="42">
        <f t="shared" si="683"/>
        <v>721.76274768824305</v>
      </c>
      <c r="O8138" s="43"/>
      <c r="P8138" s="43"/>
      <c r="X8138" s="37">
        <f t="shared" si="684"/>
        <v>8141</v>
      </c>
      <c r="Y8138" s="38">
        <f t="shared" si="682"/>
        <v>721.80700000000002</v>
      </c>
    </row>
    <row r="8139" spans="1:25" x14ac:dyDescent="0.2">
      <c r="A8139" s="37">
        <f t="shared" si="685"/>
        <v>8137</v>
      </c>
      <c r="B8139" s="38">
        <v>721.69899999999996</v>
      </c>
      <c r="H8139" s="37">
        <f t="shared" si="686"/>
        <v>8137</v>
      </c>
      <c r="I8139" s="42">
        <f t="shared" si="683"/>
        <v>721.78969616908842</v>
      </c>
      <c r="O8139" s="43"/>
      <c r="P8139" s="43"/>
      <c r="X8139" s="37">
        <f t="shared" si="684"/>
        <v>8142</v>
      </c>
      <c r="Y8139" s="38">
        <f t="shared" si="682"/>
        <v>721.83399999999995</v>
      </c>
    </row>
    <row r="8140" spans="1:25" x14ac:dyDescent="0.2">
      <c r="A8140" s="37">
        <f t="shared" si="685"/>
        <v>8138</v>
      </c>
      <c r="B8140" s="38">
        <v>721.726</v>
      </c>
      <c r="H8140" s="37">
        <f t="shared" si="686"/>
        <v>8138</v>
      </c>
      <c r="I8140" s="42">
        <f t="shared" si="683"/>
        <v>721.81664464993389</v>
      </c>
      <c r="O8140" s="43"/>
      <c r="P8140" s="43"/>
      <c r="X8140" s="37">
        <f t="shared" si="684"/>
        <v>8143</v>
      </c>
      <c r="Y8140" s="38">
        <f t="shared" si="682"/>
        <v>721.86099999999999</v>
      </c>
    </row>
    <row r="8141" spans="1:25" x14ac:dyDescent="0.2">
      <c r="A8141" s="37">
        <f t="shared" si="685"/>
        <v>8139</v>
      </c>
      <c r="B8141" s="38">
        <v>721.75300000000004</v>
      </c>
      <c r="H8141" s="37">
        <f t="shared" si="686"/>
        <v>8139</v>
      </c>
      <c r="I8141" s="42">
        <f t="shared" si="683"/>
        <v>721.84359313077937</v>
      </c>
      <c r="O8141" s="43"/>
      <c r="P8141" s="43"/>
      <c r="X8141" s="37">
        <f t="shared" si="684"/>
        <v>8144</v>
      </c>
      <c r="Y8141" s="38">
        <f t="shared" si="682"/>
        <v>721.88800000000003</v>
      </c>
    </row>
    <row r="8142" spans="1:25" x14ac:dyDescent="0.2">
      <c r="A8142" s="37">
        <f t="shared" si="685"/>
        <v>8140</v>
      </c>
      <c r="B8142" s="38">
        <v>721.78</v>
      </c>
      <c r="H8142" s="37">
        <f t="shared" si="686"/>
        <v>8140</v>
      </c>
      <c r="I8142" s="42">
        <f t="shared" si="683"/>
        <v>721.87054161162473</v>
      </c>
      <c r="O8142" s="43"/>
      <c r="P8142" s="43"/>
      <c r="X8142" s="37">
        <f t="shared" si="684"/>
        <v>8145</v>
      </c>
      <c r="Y8142" s="38">
        <f t="shared" si="682"/>
        <v>721.91499999999996</v>
      </c>
    </row>
    <row r="8143" spans="1:25" x14ac:dyDescent="0.2">
      <c r="A8143" s="37">
        <f t="shared" si="685"/>
        <v>8141</v>
      </c>
      <c r="B8143" s="38">
        <v>721.80700000000002</v>
      </c>
      <c r="H8143" s="37">
        <f t="shared" si="686"/>
        <v>8141</v>
      </c>
      <c r="I8143" s="42">
        <f t="shared" si="683"/>
        <v>721.89749009247021</v>
      </c>
      <c r="O8143" s="43"/>
      <c r="P8143" s="43"/>
      <c r="X8143" s="37">
        <f t="shared" si="684"/>
        <v>8146</v>
      </c>
      <c r="Y8143" s="38">
        <f t="shared" si="682"/>
        <v>721.94200000000001</v>
      </c>
    </row>
    <row r="8144" spans="1:25" x14ac:dyDescent="0.2">
      <c r="A8144" s="37">
        <f t="shared" si="685"/>
        <v>8142</v>
      </c>
      <c r="B8144" s="38">
        <v>721.83399999999995</v>
      </c>
      <c r="H8144" s="37">
        <f t="shared" si="686"/>
        <v>8142</v>
      </c>
      <c r="I8144" s="42">
        <f t="shared" si="683"/>
        <v>721.92443857331568</v>
      </c>
      <c r="O8144" s="43"/>
      <c r="P8144" s="43"/>
      <c r="X8144" s="37">
        <f t="shared" si="684"/>
        <v>8147</v>
      </c>
      <c r="Y8144" s="38">
        <f t="shared" si="682"/>
        <v>721.96900000000005</v>
      </c>
    </row>
    <row r="8145" spans="1:25" x14ac:dyDescent="0.2">
      <c r="A8145" s="37">
        <f t="shared" si="685"/>
        <v>8143</v>
      </c>
      <c r="B8145" s="38">
        <v>721.86099999999999</v>
      </c>
      <c r="H8145" s="37">
        <f t="shared" si="686"/>
        <v>8143</v>
      </c>
      <c r="I8145" s="42">
        <f t="shared" si="683"/>
        <v>721.95138705416116</v>
      </c>
      <c r="O8145" s="43"/>
      <c r="P8145" s="43"/>
      <c r="X8145" s="37">
        <f t="shared" si="684"/>
        <v>8148</v>
      </c>
      <c r="Y8145" s="38">
        <f t="shared" si="682"/>
        <v>721.99599999999998</v>
      </c>
    </row>
    <row r="8146" spans="1:25" x14ac:dyDescent="0.2">
      <c r="A8146" s="37">
        <f t="shared" si="685"/>
        <v>8144</v>
      </c>
      <c r="B8146" s="38">
        <v>721.88800000000003</v>
      </c>
      <c r="H8146" s="37">
        <f t="shared" si="686"/>
        <v>8144</v>
      </c>
      <c r="I8146" s="42">
        <f t="shared" si="683"/>
        <v>721.97833553500652</v>
      </c>
      <c r="O8146" s="43"/>
      <c r="P8146" s="43"/>
      <c r="X8146" s="37">
        <f t="shared" si="684"/>
        <v>8149</v>
      </c>
      <c r="Y8146" s="38">
        <f t="shared" si="682"/>
        <v>722.02300000000002</v>
      </c>
    </row>
    <row r="8147" spans="1:25" x14ac:dyDescent="0.2">
      <c r="A8147" s="37">
        <f t="shared" si="685"/>
        <v>8145</v>
      </c>
      <c r="B8147" s="38">
        <v>721.91499999999996</v>
      </c>
      <c r="H8147" s="37">
        <f t="shared" si="686"/>
        <v>8145</v>
      </c>
      <c r="I8147" s="42">
        <f t="shared" si="683"/>
        <v>722.005284015852</v>
      </c>
      <c r="O8147" s="43"/>
      <c r="P8147" s="43"/>
      <c r="X8147" s="37">
        <f t="shared" si="684"/>
        <v>8150</v>
      </c>
      <c r="Y8147" s="38">
        <f t="shared" si="682"/>
        <v>722.05</v>
      </c>
    </row>
    <row r="8148" spans="1:25" x14ac:dyDescent="0.2">
      <c r="A8148" s="37">
        <f t="shared" si="685"/>
        <v>8146</v>
      </c>
      <c r="B8148" s="38">
        <v>721.94200000000001</v>
      </c>
      <c r="H8148" s="37">
        <f t="shared" si="686"/>
        <v>8146</v>
      </c>
      <c r="I8148" s="42">
        <f t="shared" si="683"/>
        <v>722.03223249669747</v>
      </c>
      <c r="O8148" s="43"/>
      <c r="P8148" s="43"/>
      <c r="X8148" s="37">
        <f t="shared" si="684"/>
        <v>8151</v>
      </c>
      <c r="Y8148" s="38">
        <f t="shared" si="682"/>
        <v>722.077</v>
      </c>
    </row>
    <row r="8149" spans="1:25" x14ac:dyDescent="0.2">
      <c r="A8149" s="37">
        <f t="shared" si="685"/>
        <v>8147</v>
      </c>
      <c r="B8149" s="38">
        <v>721.96900000000005</v>
      </c>
      <c r="H8149" s="37">
        <f t="shared" si="686"/>
        <v>8147</v>
      </c>
      <c r="I8149" s="42">
        <f t="shared" si="683"/>
        <v>722.05918097754284</v>
      </c>
      <c r="O8149" s="43"/>
      <c r="P8149" s="43"/>
      <c r="X8149" s="37">
        <f t="shared" si="684"/>
        <v>8152</v>
      </c>
      <c r="Y8149" s="38">
        <f t="shared" si="682"/>
        <v>722.10400000000004</v>
      </c>
    </row>
    <row r="8150" spans="1:25" x14ac:dyDescent="0.2">
      <c r="A8150" s="37">
        <f t="shared" si="685"/>
        <v>8148</v>
      </c>
      <c r="B8150" s="38">
        <v>721.99599999999998</v>
      </c>
      <c r="H8150" s="37">
        <f t="shared" si="686"/>
        <v>8148</v>
      </c>
      <c r="I8150" s="42">
        <f t="shared" si="683"/>
        <v>722.08612945838831</v>
      </c>
      <c r="O8150" s="43"/>
      <c r="P8150" s="43"/>
      <c r="X8150" s="37">
        <f t="shared" si="684"/>
        <v>8153</v>
      </c>
      <c r="Y8150" s="38">
        <f t="shared" si="682"/>
        <v>722.13099999999997</v>
      </c>
    </row>
    <row r="8151" spans="1:25" x14ac:dyDescent="0.2">
      <c r="A8151" s="37">
        <f t="shared" si="685"/>
        <v>8149</v>
      </c>
      <c r="B8151" s="38">
        <v>722.02300000000002</v>
      </c>
      <c r="H8151" s="37">
        <f t="shared" si="686"/>
        <v>8149</v>
      </c>
      <c r="I8151" s="42">
        <f t="shared" si="683"/>
        <v>722.11307793923379</v>
      </c>
      <c r="O8151" s="43"/>
      <c r="P8151" s="43"/>
      <c r="X8151" s="37">
        <f t="shared" si="684"/>
        <v>8154</v>
      </c>
      <c r="Y8151" s="38">
        <f t="shared" si="682"/>
        <v>722.15800000000002</v>
      </c>
    </row>
    <row r="8152" spans="1:25" x14ac:dyDescent="0.2">
      <c r="A8152" s="37">
        <f t="shared" si="685"/>
        <v>8150</v>
      </c>
      <c r="B8152" s="38">
        <v>722.05</v>
      </c>
      <c r="H8152" s="37">
        <f t="shared" si="686"/>
        <v>8150</v>
      </c>
      <c r="I8152" s="42">
        <f t="shared" si="683"/>
        <v>722.14002642007915</v>
      </c>
      <c r="O8152" s="43"/>
      <c r="P8152" s="43"/>
      <c r="X8152" s="37">
        <f t="shared" si="684"/>
        <v>8155</v>
      </c>
      <c r="Y8152" s="38">
        <f t="shared" si="682"/>
        <v>722.18499999999995</v>
      </c>
    </row>
    <row r="8153" spans="1:25" x14ac:dyDescent="0.2">
      <c r="A8153" s="37">
        <f t="shared" si="685"/>
        <v>8151</v>
      </c>
      <c r="B8153" s="38">
        <v>722.077</v>
      </c>
      <c r="H8153" s="37">
        <f t="shared" si="686"/>
        <v>8151</v>
      </c>
      <c r="I8153" s="42">
        <f t="shared" si="683"/>
        <v>722.16697490092463</v>
      </c>
      <c r="O8153" s="43"/>
      <c r="P8153" s="43"/>
      <c r="X8153" s="37">
        <f t="shared" si="684"/>
        <v>8156</v>
      </c>
      <c r="Y8153" s="38">
        <f t="shared" si="682"/>
        <v>722.21199999999999</v>
      </c>
    </row>
    <row r="8154" spans="1:25" x14ac:dyDescent="0.2">
      <c r="A8154" s="37">
        <f t="shared" si="685"/>
        <v>8152</v>
      </c>
      <c r="B8154" s="38">
        <v>722.10400000000004</v>
      </c>
      <c r="H8154" s="37">
        <f t="shared" si="686"/>
        <v>8152</v>
      </c>
      <c r="I8154" s="42">
        <f t="shared" si="683"/>
        <v>722.19392338177011</v>
      </c>
      <c r="O8154" s="43"/>
      <c r="P8154" s="43"/>
      <c r="X8154" s="37">
        <f t="shared" si="684"/>
        <v>8157</v>
      </c>
      <c r="Y8154" s="38">
        <f t="shared" si="682"/>
        <v>722.23900000000003</v>
      </c>
    </row>
    <row r="8155" spans="1:25" x14ac:dyDescent="0.2">
      <c r="A8155" s="37">
        <f t="shared" si="685"/>
        <v>8153</v>
      </c>
      <c r="B8155" s="38">
        <v>722.13099999999997</v>
      </c>
      <c r="H8155" s="37">
        <f t="shared" si="686"/>
        <v>8153</v>
      </c>
      <c r="I8155" s="42">
        <f t="shared" si="683"/>
        <v>722.22087186261558</v>
      </c>
      <c r="O8155" s="43"/>
      <c r="P8155" s="43"/>
      <c r="X8155" s="37">
        <f t="shared" si="684"/>
        <v>8158</v>
      </c>
      <c r="Y8155" s="38">
        <f t="shared" si="682"/>
        <v>722.26599999999996</v>
      </c>
    </row>
    <row r="8156" spans="1:25" x14ac:dyDescent="0.2">
      <c r="A8156" s="37">
        <f t="shared" si="685"/>
        <v>8154</v>
      </c>
      <c r="B8156" s="38">
        <v>722.15800000000002</v>
      </c>
      <c r="H8156" s="37">
        <f t="shared" si="686"/>
        <v>8154</v>
      </c>
      <c r="I8156" s="42">
        <f t="shared" si="683"/>
        <v>722.24782034346094</v>
      </c>
      <c r="O8156" s="43"/>
      <c r="P8156" s="43"/>
      <c r="X8156" s="37">
        <f t="shared" si="684"/>
        <v>8159</v>
      </c>
      <c r="Y8156" s="38">
        <f t="shared" si="682"/>
        <v>722.29300000000001</v>
      </c>
    </row>
    <row r="8157" spans="1:25" x14ac:dyDescent="0.2">
      <c r="A8157" s="37">
        <f t="shared" si="685"/>
        <v>8155</v>
      </c>
      <c r="B8157" s="38">
        <v>722.18499999999995</v>
      </c>
      <c r="H8157" s="37">
        <f t="shared" si="686"/>
        <v>8155</v>
      </c>
      <c r="I8157" s="42">
        <f t="shared" si="683"/>
        <v>722.27476882430642</v>
      </c>
      <c r="O8157" s="43"/>
      <c r="P8157" s="43"/>
      <c r="X8157" s="37">
        <f t="shared" si="684"/>
        <v>8160</v>
      </c>
      <c r="Y8157" s="38">
        <f t="shared" si="682"/>
        <v>722.32</v>
      </c>
    </row>
    <row r="8158" spans="1:25" x14ac:dyDescent="0.2">
      <c r="A8158" s="37">
        <f t="shared" si="685"/>
        <v>8156</v>
      </c>
      <c r="B8158" s="38">
        <v>722.21199999999999</v>
      </c>
      <c r="H8158" s="37">
        <f t="shared" si="686"/>
        <v>8156</v>
      </c>
      <c r="I8158" s="42">
        <f t="shared" si="683"/>
        <v>722.3017173051519</v>
      </c>
      <c r="O8158" s="43"/>
      <c r="P8158" s="43"/>
      <c r="X8158" s="37">
        <f t="shared" si="684"/>
        <v>8161</v>
      </c>
      <c r="Y8158" s="38">
        <f t="shared" si="682"/>
        <v>722.34699999999998</v>
      </c>
    </row>
    <row r="8159" spans="1:25" x14ac:dyDescent="0.2">
      <c r="A8159" s="37">
        <f t="shared" si="685"/>
        <v>8157</v>
      </c>
      <c r="B8159" s="38">
        <v>722.23900000000003</v>
      </c>
      <c r="H8159" s="37">
        <f t="shared" si="686"/>
        <v>8157</v>
      </c>
      <c r="I8159" s="42">
        <f t="shared" si="683"/>
        <v>722.32866578599726</v>
      </c>
      <c r="O8159" s="43"/>
      <c r="P8159" s="43"/>
      <c r="X8159" s="37">
        <f t="shared" si="684"/>
        <v>8162</v>
      </c>
      <c r="Y8159" s="38">
        <f t="shared" si="682"/>
        <v>722.37400000000002</v>
      </c>
    </row>
    <row r="8160" spans="1:25" x14ac:dyDescent="0.2">
      <c r="A8160" s="37">
        <f t="shared" si="685"/>
        <v>8158</v>
      </c>
      <c r="B8160" s="38">
        <v>722.26599999999996</v>
      </c>
      <c r="H8160" s="37">
        <f t="shared" si="686"/>
        <v>8158</v>
      </c>
      <c r="I8160" s="42">
        <f t="shared" si="683"/>
        <v>722.35561426684274</v>
      </c>
      <c r="O8160" s="43"/>
      <c r="P8160" s="43"/>
      <c r="X8160" s="37">
        <f t="shared" si="684"/>
        <v>8163</v>
      </c>
      <c r="Y8160" s="38">
        <f t="shared" si="682"/>
        <v>722.40099999999995</v>
      </c>
    </row>
    <row r="8161" spans="1:25" x14ac:dyDescent="0.2">
      <c r="A8161" s="37">
        <f t="shared" si="685"/>
        <v>8159</v>
      </c>
      <c r="B8161" s="38">
        <v>722.29300000000001</v>
      </c>
      <c r="H8161" s="37">
        <f t="shared" si="686"/>
        <v>8159</v>
      </c>
      <c r="I8161" s="42">
        <f t="shared" si="683"/>
        <v>722.38256274768821</v>
      </c>
      <c r="O8161" s="43"/>
      <c r="P8161" s="43"/>
      <c r="X8161" s="37">
        <f t="shared" si="684"/>
        <v>8164</v>
      </c>
      <c r="Y8161" s="38">
        <f t="shared" si="682"/>
        <v>722.428</v>
      </c>
    </row>
    <row r="8162" spans="1:25" x14ac:dyDescent="0.2">
      <c r="A8162" s="37">
        <f t="shared" si="685"/>
        <v>8160</v>
      </c>
      <c r="B8162" s="38">
        <v>722.32</v>
      </c>
      <c r="H8162" s="37">
        <f t="shared" si="686"/>
        <v>8160</v>
      </c>
      <c r="I8162" s="42">
        <f t="shared" si="683"/>
        <v>722.40951122853357</v>
      </c>
      <c r="O8162" s="43"/>
      <c r="P8162" s="43"/>
      <c r="X8162" s="37">
        <f t="shared" si="684"/>
        <v>8165</v>
      </c>
      <c r="Y8162" s="38">
        <f t="shared" si="682"/>
        <v>722.45500000000004</v>
      </c>
    </row>
    <row r="8163" spans="1:25" x14ac:dyDescent="0.2">
      <c r="A8163" s="37">
        <f t="shared" si="685"/>
        <v>8161</v>
      </c>
      <c r="B8163" s="38">
        <v>722.34699999999998</v>
      </c>
      <c r="H8163" s="37">
        <f t="shared" si="686"/>
        <v>8161</v>
      </c>
      <c r="I8163" s="42">
        <f t="shared" si="683"/>
        <v>722.43645970937905</v>
      </c>
      <c r="O8163" s="43"/>
      <c r="P8163" s="43"/>
      <c r="X8163" s="37">
        <f t="shared" si="684"/>
        <v>8166</v>
      </c>
      <c r="Y8163" s="38">
        <f t="shared" si="682"/>
        <v>722.48199999999997</v>
      </c>
    </row>
    <row r="8164" spans="1:25" x14ac:dyDescent="0.2">
      <c r="A8164" s="37">
        <f t="shared" si="685"/>
        <v>8162</v>
      </c>
      <c r="B8164" s="38">
        <v>722.37400000000002</v>
      </c>
      <c r="H8164" s="37">
        <f t="shared" si="686"/>
        <v>8162</v>
      </c>
      <c r="I8164" s="42">
        <f t="shared" si="683"/>
        <v>722.46340819022453</v>
      </c>
      <c r="O8164" s="43"/>
      <c r="P8164" s="43"/>
      <c r="X8164" s="37">
        <f t="shared" si="684"/>
        <v>8167</v>
      </c>
      <c r="Y8164" s="38">
        <f t="shared" si="682"/>
        <v>722.50900000000001</v>
      </c>
    </row>
    <row r="8165" spans="1:25" x14ac:dyDescent="0.2">
      <c r="A8165" s="37">
        <f t="shared" si="685"/>
        <v>8163</v>
      </c>
      <c r="B8165" s="38">
        <v>722.40099999999995</v>
      </c>
      <c r="H8165" s="37">
        <f t="shared" si="686"/>
        <v>8163</v>
      </c>
      <c r="I8165" s="42">
        <f t="shared" si="683"/>
        <v>722.49035667107</v>
      </c>
      <c r="O8165" s="43"/>
      <c r="P8165" s="43"/>
      <c r="X8165" s="37">
        <f t="shared" si="684"/>
        <v>8168</v>
      </c>
      <c r="Y8165" s="38">
        <f t="shared" si="682"/>
        <v>722.53599999999994</v>
      </c>
    </row>
    <row r="8166" spans="1:25" x14ac:dyDescent="0.2">
      <c r="A8166" s="37">
        <f t="shared" si="685"/>
        <v>8164</v>
      </c>
      <c r="B8166" s="38">
        <v>722.428</v>
      </c>
      <c r="H8166" s="37">
        <f t="shared" si="686"/>
        <v>8164</v>
      </c>
      <c r="I8166" s="42">
        <f t="shared" si="683"/>
        <v>722.51730515191537</v>
      </c>
      <c r="O8166" s="43"/>
      <c r="P8166" s="43"/>
      <c r="X8166" s="37">
        <f t="shared" si="684"/>
        <v>8169</v>
      </c>
      <c r="Y8166" s="38">
        <f t="shared" si="682"/>
        <v>722.56299999999999</v>
      </c>
    </row>
    <row r="8167" spans="1:25" x14ac:dyDescent="0.2">
      <c r="A8167" s="37">
        <f t="shared" si="685"/>
        <v>8165</v>
      </c>
      <c r="B8167" s="38">
        <v>722.45500000000004</v>
      </c>
      <c r="H8167" s="37">
        <f t="shared" si="686"/>
        <v>8165</v>
      </c>
      <c r="I8167" s="42">
        <f t="shared" si="683"/>
        <v>722.54425363276084</v>
      </c>
      <c r="O8167" s="43"/>
      <c r="P8167" s="43"/>
      <c r="X8167" s="37">
        <f t="shared" si="684"/>
        <v>8170</v>
      </c>
      <c r="Y8167" s="38">
        <f t="shared" si="682"/>
        <v>722.59</v>
      </c>
    </row>
    <row r="8168" spans="1:25" x14ac:dyDescent="0.2">
      <c r="A8168" s="37">
        <f t="shared" si="685"/>
        <v>8166</v>
      </c>
      <c r="B8168" s="38">
        <v>722.48199999999997</v>
      </c>
      <c r="H8168" s="37">
        <f t="shared" si="686"/>
        <v>8166</v>
      </c>
      <c r="I8168" s="42">
        <f t="shared" si="683"/>
        <v>722.57120211360632</v>
      </c>
      <c r="O8168" s="43"/>
      <c r="P8168" s="43"/>
      <c r="X8168" s="37">
        <f t="shared" si="684"/>
        <v>8171</v>
      </c>
      <c r="Y8168" s="38">
        <f t="shared" si="682"/>
        <v>722.61699999999996</v>
      </c>
    </row>
    <row r="8169" spans="1:25" x14ac:dyDescent="0.2">
      <c r="A8169" s="37">
        <f t="shared" si="685"/>
        <v>8167</v>
      </c>
      <c r="B8169" s="38">
        <v>722.50900000000001</v>
      </c>
      <c r="H8169" s="37">
        <f t="shared" si="686"/>
        <v>8167</v>
      </c>
      <c r="I8169" s="42">
        <f t="shared" si="683"/>
        <v>722.59815059445168</v>
      </c>
      <c r="O8169" s="43"/>
      <c r="P8169" s="43"/>
      <c r="X8169" s="37">
        <f t="shared" si="684"/>
        <v>8172</v>
      </c>
      <c r="Y8169" s="38">
        <f t="shared" si="682"/>
        <v>722.64400000000001</v>
      </c>
    </row>
    <row r="8170" spans="1:25" x14ac:dyDescent="0.2">
      <c r="A8170" s="37">
        <f t="shared" si="685"/>
        <v>8168</v>
      </c>
      <c r="B8170" s="38">
        <v>722.53599999999994</v>
      </c>
      <c r="H8170" s="37">
        <f t="shared" si="686"/>
        <v>8168</v>
      </c>
      <c r="I8170" s="42">
        <f t="shared" si="683"/>
        <v>722.62509907529716</v>
      </c>
      <c r="O8170" s="43"/>
      <c r="P8170" s="43"/>
      <c r="X8170" s="37">
        <f t="shared" si="684"/>
        <v>8173</v>
      </c>
      <c r="Y8170" s="38">
        <f t="shared" si="682"/>
        <v>722.67100000000005</v>
      </c>
    </row>
    <row r="8171" spans="1:25" x14ac:dyDescent="0.2">
      <c r="A8171" s="37">
        <f t="shared" si="685"/>
        <v>8169</v>
      </c>
      <c r="B8171" s="38">
        <v>722.56299999999999</v>
      </c>
      <c r="H8171" s="37">
        <f t="shared" si="686"/>
        <v>8169</v>
      </c>
      <c r="I8171" s="42">
        <f t="shared" si="683"/>
        <v>722.65204755614263</v>
      </c>
      <c r="O8171" s="43"/>
      <c r="P8171" s="43"/>
      <c r="X8171" s="37">
        <f t="shared" si="684"/>
        <v>8174</v>
      </c>
      <c r="Y8171" s="38">
        <f t="shared" si="682"/>
        <v>722.69799999999998</v>
      </c>
    </row>
    <row r="8172" spans="1:25" x14ac:dyDescent="0.2">
      <c r="A8172" s="37">
        <f t="shared" si="685"/>
        <v>8170</v>
      </c>
      <c r="B8172" s="38">
        <v>722.59</v>
      </c>
      <c r="H8172" s="37">
        <f t="shared" si="686"/>
        <v>8170</v>
      </c>
      <c r="I8172" s="42">
        <f t="shared" si="683"/>
        <v>722.67899603698811</v>
      </c>
      <c r="O8172" s="43"/>
      <c r="P8172" s="43"/>
      <c r="X8172" s="37">
        <f t="shared" si="684"/>
        <v>8175</v>
      </c>
      <c r="Y8172" s="38">
        <f t="shared" si="682"/>
        <v>722.72500000000002</v>
      </c>
    </row>
    <row r="8173" spans="1:25" x14ac:dyDescent="0.2">
      <c r="A8173" s="37">
        <f t="shared" si="685"/>
        <v>8171</v>
      </c>
      <c r="B8173" s="38">
        <v>722.61699999999996</v>
      </c>
      <c r="H8173" s="37">
        <f t="shared" si="686"/>
        <v>8171</v>
      </c>
      <c r="I8173" s="42">
        <f t="shared" si="683"/>
        <v>722.70594451783347</v>
      </c>
      <c r="O8173" s="43"/>
      <c r="P8173" s="43"/>
      <c r="X8173" s="37">
        <f t="shared" si="684"/>
        <v>8176</v>
      </c>
      <c r="Y8173" s="38">
        <f t="shared" si="682"/>
        <v>722.75199999999995</v>
      </c>
    </row>
    <row r="8174" spans="1:25" x14ac:dyDescent="0.2">
      <c r="A8174" s="37">
        <f t="shared" si="685"/>
        <v>8172</v>
      </c>
      <c r="B8174" s="38">
        <v>722.64400000000001</v>
      </c>
      <c r="H8174" s="37">
        <f t="shared" si="686"/>
        <v>8172</v>
      </c>
      <c r="I8174" s="42">
        <f t="shared" si="683"/>
        <v>722.73289299867895</v>
      </c>
      <c r="O8174" s="43"/>
      <c r="P8174" s="43"/>
      <c r="X8174" s="37">
        <f t="shared" si="684"/>
        <v>8177</v>
      </c>
      <c r="Y8174" s="38">
        <f t="shared" si="682"/>
        <v>722.779</v>
      </c>
    </row>
    <row r="8175" spans="1:25" x14ac:dyDescent="0.2">
      <c r="A8175" s="37">
        <f t="shared" si="685"/>
        <v>8173</v>
      </c>
      <c r="B8175" s="38">
        <v>722.67100000000005</v>
      </c>
      <c r="H8175" s="37">
        <f t="shared" si="686"/>
        <v>8173</v>
      </c>
      <c r="I8175" s="42">
        <f t="shared" si="683"/>
        <v>722.75984147952443</v>
      </c>
      <c r="O8175" s="43"/>
      <c r="P8175" s="43"/>
      <c r="X8175" s="37">
        <f t="shared" si="684"/>
        <v>8178</v>
      </c>
      <c r="Y8175" s="38">
        <f t="shared" si="682"/>
        <v>722.80600000000004</v>
      </c>
    </row>
    <row r="8176" spans="1:25" x14ac:dyDescent="0.2">
      <c r="A8176" s="37">
        <f t="shared" si="685"/>
        <v>8174</v>
      </c>
      <c r="B8176" s="38">
        <v>722.69799999999998</v>
      </c>
      <c r="H8176" s="37">
        <f t="shared" si="686"/>
        <v>8174</v>
      </c>
      <c r="I8176" s="42">
        <f t="shared" si="683"/>
        <v>722.78678996036979</v>
      </c>
      <c r="O8176" s="43"/>
      <c r="P8176" s="43"/>
      <c r="X8176" s="37">
        <f t="shared" si="684"/>
        <v>8179</v>
      </c>
      <c r="Y8176" s="38">
        <f t="shared" si="682"/>
        <v>722.83299999999997</v>
      </c>
    </row>
    <row r="8177" spans="1:25" x14ac:dyDescent="0.2">
      <c r="A8177" s="37">
        <f t="shared" si="685"/>
        <v>8175</v>
      </c>
      <c r="B8177" s="38">
        <v>722.72500000000002</v>
      </c>
      <c r="H8177" s="37">
        <f t="shared" si="686"/>
        <v>8175</v>
      </c>
      <c r="I8177" s="42">
        <f t="shared" si="683"/>
        <v>722.81373844121526</v>
      </c>
      <c r="O8177" s="43"/>
      <c r="P8177" s="43"/>
      <c r="X8177" s="37">
        <f t="shared" si="684"/>
        <v>8180</v>
      </c>
      <c r="Y8177" s="38">
        <f t="shared" si="682"/>
        <v>722.86</v>
      </c>
    </row>
    <row r="8178" spans="1:25" x14ac:dyDescent="0.2">
      <c r="A8178" s="37">
        <f t="shared" si="685"/>
        <v>8176</v>
      </c>
      <c r="B8178" s="38">
        <v>722.75199999999995</v>
      </c>
      <c r="H8178" s="37">
        <f t="shared" si="686"/>
        <v>8176</v>
      </c>
      <c r="I8178" s="42">
        <f t="shared" si="683"/>
        <v>722.84068692206074</v>
      </c>
      <c r="O8178" s="43"/>
      <c r="P8178" s="43"/>
      <c r="X8178" s="37">
        <f t="shared" si="684"/>
        <v>8181</v>
      </c>
      <c r="Y8178" s="38">
        <f t="shared" si="682"/>
        <v>722.88699999999994</v>
      </c>
    </row>
    <row r="8179" spans="1:25" x14ac:dyDescent="0.2">
      <c r="A8179" s="37">
        <f t="shared" si="685"/>
        <v>8177</v>
      </c>
      <c r="B8179" s="38">
        <v>722.779</v>
      </c>
      <c r="H8179" s="37">
        <f t="shared" si="686"/>
        <v>8177</v>
      </c>
      <c r="I8179" s="42">
        <f t="shared" si="683"/>
        <v>722.8676354029061</v>
      </c>
      <c r="O8179" s="43"/>
      <c r="P8179" s="43"/>
      <c r="X8179" s="37">
        <f t="shared" si="684"/>
        <v>8182</v>
      </c>
      <c r="Y8179" s="38">
        <f t="shared" si="682"/>
        <v>722.91399999999999</v>
      </c>
    </row>
    <row r="8180" spans="1:25" x14ac:dyDescent="0.2">
      <c r="A8180" s="37">
        <f t="shared" si="685"/>
        <v>8178</v>
      </c>
      <c r="B8180" s="38">
        <v>722.80600000000004</v>
      </c>
      <c r="H8180" s="37">
        <f t="shared" si="686"/>
        <v>8178</v>
      </c>
      <c r="I8180" s="42">
        <f t="shared" si="683"/>
        <v>722.89458388375158</v>
      </c>
      <c r="O8180" s="43"/>
      <c r="P8180" s="43"/>
      <c r="X8180" s="37">
        <f t="shared" si="684"/>
        <v>8183</v>
      </c>
      <c r="Y8180" s="38">
        <f t="shared" si="682"/>
        <v>722.94100000000003</v>
      </c>
    </row>
    <row r="8181" spans="1:25" x14ac:dyDescent="0.2">
      <c r="A8181" s="37">
        <f t="shared" si="685"/>
        <v>8179</v>
      </c>
      <c r="B8181" s="38">
        <v>722.83299999999997</v>
      </c>
      <c r="H8181" s="37">
        <f t="shared" si="686"/>
        <v>8179</v>
      </c>
      <c r="I8181" s="42">
        <f t="shared" si="683"/>
        <v>722.92153236459706</v>
      </c>
      <c r="O8181" s="43"/>
      <c r="P8181" s="43"/>
      <c r="X8181" s="37">
        <f t="shared" si="684"/>
        <v>8184</v>
      </c>
      <c r="Y8181" s="38">
        <f t="shared" si="682"/>
        <v>722.96799999999996</v>
      </c>
    </row>
    <row r="8182" spans="1:25" x14ac:dyDescent="0.2">
      <c r="A8182" s="37">
        <f t="shared" si="685"/>
        <v>8180</v>
      </c>
      <c r="B8182" s="38">
        <v>722.86</v>
      </c>
      <c r="H8182" s="37">
        <f t="shared" si="686"/>
        <v>8180</v>
      </c>
      <c r="I8182" s="42">
        <f t="shared" si="683"/>
        <v>722.94848084544253</v>
      </c>
      <c r="O8182" s="43"/>
      <c r="P8182" s="43"/>
      <c r="X8182" s="37">
        <f t="shared" si="684"/>
        <v>8185</v>
      </c>
      <c r="Y8182" s="38">
        <f t="shared" si="682"/>
        <v>722.995</v>
      </c>
    </row>
    <row r="8183" spans="1:25" x14ac:dyDescent="0.2">
      <c r="A8183" s="37">
        <f t="shared" si="685"/>
        <v>8181</v>
      </c>
      <c r="B8183" s="38">
        <v>722.88699999999994</v>
      </c>
      <c r="H8183" s="37">
        <f t="shared" si="686"/>
        <v>8181</v>
      </c>
      <c r="I8183" s="42">
        <f t="shared" si="683"/>
        <v>722.97542932628789</v>
      </c>
      <c r="O8183" s="43"/>
      <c r="P8183" s="43"/>
      <c r="X8183" s="37">
        <f t="shared" si="684"/>
        <v>8186</v>
      </c>
      <c r="Y8183" s="38">
        <f t="shared" si="682"/>
        <v>723.02200000000005</v>
      </c>
    </row>
    <row r="8184" spans="1:25" x14ac:dyDescent="0.2">
      <c r="A8184" s="37">
        <f t="shared" si="685"/>
        <v>8182</v>
      </c>
      <c r="B8184" s="38">
        <v>722.91399999999999</v>
      </c>
      <c r="H8184" s="37">
        <f t="shared" si="686"/>
        <v>8182</v>
      </c>
      <c r="I8184" s="42">
        <f t="shared" si="683"/>
        <v>723.00237780713337</v>
      </c>
      <c r="O8184" s="43"/>
      <c r="P8184" s="43"/>
      <c r="X8184" s="37">
        <f t="shared" si="684"/>
        <v>8187</v>
      </c>
      <c r="Y8184" s="38">
        <f t="shared" si="682"/>
        <v>723.04899999999998</v>
      </c>
    </row>
    <row r="8185" spans="1:25" x14ac:dyDescent="0.2">
      <c r="A8185" s="37">
        <f t="shared" si="685"/>
        <v>8183</v>
      </c>
      <c r="B8185" s="38">
        <v>722.94100000000003</v>
      </c>
      <c r="H8185" s="37">
        <f t="shared" si="686"/>
        <v>8183</v>
      </c>
      <c r="I8185" s="42">
        <f t="shared" si="683"/>
        <v>723.02932628797885</v>
      </c>
      <c r="O8185" s="43"/>
      <c r="P8185" s="43"/>
      <c r="X8185" s="37">
        <f t="shared" si="684"/>
        <v>8188</v>
      </c>
      <c r="Y8185" s="38">
        <f t="shared" si="682"/>
        <v>723.07600000000002</v>
      </c>
    </row>
    <row r="8186" spans="1:25" x14ac:dyDescent="0.2">
      <c r="A8186" s="37">
        <f t="shared" si="685"/>
        <v>8184</v>
      </c>
      <c r="B8186" s="38">
        <v>722.96799999999996</v>
      </c>
      <c r="H8186" s="37">
        <f t="shared" si="686"/>
        <v>8184</v>
      </c>
      <c r="I8186" s="42">
        <f t="shared" si="683"/>
        <v>723.05627476882421</v>
      </c>
      <c r="O8186" s="43"/>
      <c r="P8186" s="43"/>
      <c r="X8186" s="37">
        <f t="shared" si="684"/>
        <v>8189</v>
      </c>
      <c r="Y8186" s="38">
        <f t="shared" si="682"/>
        <v>723.10299999999995</v>
      </c>
    </row>
    <row r="8187" spans="1:25" x14ac:dyDescent="0.2">
      <c r="A8187" s="37">
        <f t="shared" si="685"/>
        <v>8185</v>
      </c>
      <c r="B8187" s="38">
        <v>722.995</v>
      </c>
      <c r="H8187" s="37">
        <f t="shared" si="686"/>
        <v>8185</v>
      </c>
      <c r="I8187" s="42">
        <f t="shared" si="683"/>
        <v>723.08322324966969</v>
      </c>
      <c r="O8187" s="43"/>
      <c r="P8187" s="43"/>
      <c r="X8187" s="37">
        <f t="shared" si="684"/>
        <v>8190</v>
      </c>
      <c r="Y8187" s="38">
        <f t="shared" si="682"/>
        <v>723.13</v>
      </c>
    </row>
    <row r="8188" spans="1:25" x14ac:dyDescent="0.2">
      <c r="A8188" s="37">
        <f t="shared" si="685"/>
        <v>8186</v>
      </c>
      <c r="B8188" s="38">
        <v>723.02200000000005</v>
      </c>
      <c r="H8188" s="37">
        <f t="shared" si="686"/>
        <v>8186</v>
      </c>
      <c r="I8188" s="42">
        <f t="shared" si="683"/>
        <v>723.11017173051516</v>
      </c>
      <c r="O8188" s="43"/>
      <c r="P8188" s="43"/>
      <c r="X8188" s="37">
        <f t="shared" si="684"/>
        <v>8191</v>
      </c>
      <c r="Y8188" s="38">
        <f t="shared" si="682"/>
        <v>723.15700000000004</v>
      </c>
    </row>
    <row r="8189" spans="1:25" x14ac:dyDescent="0.2">
      <c r="A8189" s="37">
        <f t="shared" si="685"/>
        <v>8187</v>
      </c>
      <c r="B8189" s="38">
        <v>723.04899999999998</v>
      </c>
      <c r="H8189" s="37">
        <f t="shared" si="686"/>
        <v>8187</v>
      </c>
      <c r="I8189" s="42">
        <f t="shared" si="683"/>
        <v>723.13712021136052</v>
      </c>
      <c r="O8189" s="43"/>
      <c r="P8189" s="43"/>
      <c r="X8189" s="37">
        <f t="shared" si="684"/>
        <v>8192</v>
      </c>
      <c r="Y8189" s="38">
        <f t="shared" si="682"/>
        <v>723.18399999999997</v>
      </c>
    </row>
    <row r="8190" spans="1:25" x14ac:dyDescent="0.2">
      <c r="A8190" s="37">
        <f t="shared" si="685"/>
        <v>8188</v>
      </c>
      <c r="B8190" s="38">
        <v>723.07600000000002</v>
      </c>
      <c r="H8190" s="37">
        <f t="shared" si="686"/>
        <v>8188</v>
      </c>
      <c r="I8190" s="42">
        <f t="shared" si="683"/>
        <v>723.164068692206</v>
      </c>
      <c r="O8190" s="43"/>
      <c r="P8190" s="43"/>
      <c r="X8190" s="37">
        <f t="shared" si="684"/>
        <v>8193</v>
      </c>
      <c r="Y8190" s="38">
        <f t="shared" ref="Y8190:Y8253" si="687">SUM(Y$7997+((Y$8997-Y$7997)*((X8190-X$7997)/(X$8997-X$7997))))</f>
        <v>723.21100000000001</v>
      </c>
    </row>
    <row r="8191" spans="1:25" x14ac:dyDescent="0.2">
      <c r="A8191" s="37">
        <f t="shared" si="685"/>
        <v>8189</v>
      </c>
      <c r="B8191" s="38">
        <v>723.10299999999995</v>
      </c>
      <c r="H8191" s="37">
        <f t="shared" si="686"/>
        <v>8189</v>
      </c>
      <c r="I8191" s="42">
        <f t="shared" si="683"/>
        <v>723.19101717305148</v>
      </c>
      <c r="O8191" s="43"/>
      <c r="P8191" s="43"/>
      <c r="X8191" s="37">
        <f t="shared" si="684"/>
        <v>8194</v>
      </c>
      <c r="Y8191" s="38">
        <f t="shared" si="687"/>
        <v>723.23800000000006</v>
      </c>
    </row>
    <row r="8192" spans="1:25" x14ac:dyDescent="0.2">
      <c r="A8192" s="37">
        <f t="shared" si="685"/>
        <v>8190</v>
      </c>
      <c r="B8192" s="38">
        <v>723.13</v>
      </c>
      <c r="H8192" s="37">
        <f t="shared" si="686"/>
        <v>8190</v>
      </c>
      <c r="I8192" s="42">
        <f t="shared" si="683"/>
        <v>723.21796565389695</v>
      </c>
      <c r="O8192" s="43"/>
      <c r="P8192" s="43"/>
      <c r="X8192" s="37">
        <f t="shared" si="684"/>
        <v>8195</v>
      </c>
      <c r="Y8192" s="38">
        <f t="shared" si="687"/>
        <v>723.26499999999999</v>
      </c>
    </row>
    <row r="8193" spans="1:25" x14ac:dyDescent="0.2">
      <c r="A8193" s="37">
        <f t="shared" si="685"/>
        <v>8191</v>
      </c>
      <c r="B8193" s="38">
        <v>723.15700000000004</v>
      </c>
      <c r="H8193" s="37">
        <f t="shared" si="686"/>
        <v>8191</v>
      </c>
      <c r="I8193" s="42">
        <f t="shared" si="683"/>
        <v>723.24491413474232</v>
      </c>
      <c r="O8193" s="43"/>
      <c r="P8193" s="43"/>
      <c r="X8193" s="37">
        <f t="shared" si="684"/>
        <v>8196</v>
      </c>
      <c r="Y8193" s="38">
        <f t="shared" si="687"/>
        <v>723.29200000000003</v>
      </c>
    </row>
    <row r="8194" spans="1:25" x14ac:dyDescent="0.2">
      <c r="A8194" s="37">
        <f t="shared" si="685"/>
        <v>8192</v>
      </c>
      <c r="B8194" s="38">
        <v>723.18399999999997</v>
      </c>
      <c r="H8194" s="37">
        <f t="shared" si="686"/>
        <v>8192</v>
      </c>
      <c r="I8194" s="42">
        <f t="shared" si="683"/>
        <v>723.27186261558779</v>
      </c>
      <c r="O8194" s="43"/>
      <c r="P8194" s="43"/>
      <c r="X8194" s="37">
        <f t="shared" si="684"/>
        <v>8197</v>
      </c>
      <c r="Y8194" s="38">
        <f t="shared" si="687"/>
        <v>723.31899999999996</v>
      </c>
    </row>
    <row r="8195" spans="1:25" x14ac:dyDescent="0.2">
      <c r="A8195" s="37">
        <f t="shared" si="685"/>
        <v>8193</v>
      </c>
      <c r="B8195" s="38">
        <v>723.21100000000001</v>
      </c>
      <c r="H8195" s="37">
        <f t="shared" si="686"/>
        <v>8193</v>
      </c>
      <c r="I8195" s="42">
        <f t="shared" si="683"/>
        <v>723.29881109643327</v>
      </c>
      <c r="O8195" s="43"/>
      <c r="P8195" s="43"/>
      <c r="X8195" s="37">
        <f t="shared" si="684"/>
        <v>8198</v>
      </c>
      <c r="Y8195" s="38">
        <f t="shared" si="687"/>
        <v>723.346</v>
      </c>
    </row>
    <row r="8196" spans="1:25" x14ac:dyDescent="0.2">
      <c r="A8196" s="37">
        <f t="shared" si="685"/>
        <v>8194</v>
      </c>
      <c r="B8196" s="38">
        <v>723.23800000000006</v>
      </c>
      <c r="H8196" s="37">
        <f t="shared" si="686"/>
        <v>8194</v>
      </c>
      <c r="I8196" s="42">
        <f t="shared" ref="I8196:I8259" si="688">SUM($F$52+(($F$53-$F$52)*((H8196-$E$52)/($E$53-$E$52))))</f>
        <v>723.32575957727863</v>
      </c>
      <c r="O8196" s="43"/>
      <c r="P8196" s="43"/>
      <c r="X8196" s="37">
        <f t="shared" ref="X8196:X8259" si="689">X8195+1</f>
        <v>8199</v>
      </c>
      <c r="Y8196" s="38">
        <f t="shared" si="687"/>
        <v>723.37300000000005</v>
      </c>
    </row>
    <row r="8197" spans="1:25" x14ac:dyDescent="0.2">
      <c r="A8197" s="37">
        <f t="shared" si="685"/>
        <v>8195</v>
      </c>
      <c r="B8197" s="38">
        <v>723.26499999999999</v>
      </c>
      <c r="H8197" s="37">
        <f t="shared" si="686"/>
        <v>8195</v>
      </c>
      <c r="I8197" s="42">
        <f t="shared" si="688"/>
        <v>723.35270805812411</v>
      </c>
      <c r="O8197" s="43"/>
      <c r="P8197" s="43"/>
      <c r="X8197" s="37">
        <f t="shared" si="689"/>
        <v>8200</v>
      </c>
      <c r="Y8197" s="38">
        <f t="shared" si="687"/>
        <v>723.4</v>
      </c>
    </row>
    <row r="8198" spans="1:25" x14ac:dyDescent="0.2">
      <c r="A8198" s="37">
        <f t="shared" si="685"/>
        <v>8196</v>
      </c>
      <c r="B8198" s="38">
        <v>723.29200000000003</v>
      </c>
      <c r="H8198" s="37">
        <f t="shared" si="686"/>
        <v>8196</v>
      </c>
      <c r="I8198" s="42">
        <f t="shared" si="688"/>
        <v>723.37965653896958</v>
      </c>
      <c r="O8198" s="43"/>
      <c r="P8198" s="43"/>
      <c r="X8198" s="37">
        <f t="shared" si="689"/>
        <v>8201</v>
      </c>
      <c r="Y8198" s="38">
        <f t="shared" si="687"/>
        <v>723.42700000000002</v>
      </c>
    </row>
    <row r="8199" spans="1:25" x14ac:dyDescent="0.2">
      <c r="A8199" s="37">
        <f t="shared" si="685"/>
        <v>8197</v>
      </c>
      <c r="B8199" s="38">
        <v>723.31899999999996</v>
      </c>
      <c r="H8199" s="37">
        <f t="shared" si="686"/>
        <v>8197</v>
      </c>
      <c r="I8199" s="42">
        <f t="shared" si="688"/>
        <v>723.40660501981495</v>
      </c>
      <c r="O8199" s="43"/>
      <c r="P8199" s="43"/>
      <c r="X8199" s="37">
        <f t="shared" si="689"/>
        <v>8202</v>
      </c>
      <c r="Y8199" s="38">
        <f t="shared" si="687"/>
        <v>723.45399999999995</v>
      </c>
    </row>
    <row r="8200" spans="1:25" x14ac:dyDescent="0.2">
      <c r="A8200" s="37">
        <f t="shared" si="685"/>
        <v>8198</v>
      </c>
      <c r="B8200" s="38">
        <v>723.346</v>
      </c>
      <c r="H8200" s="37">
        <f t="shared" si="686"/>
        <v>8198</v>
      </c>
      <c r="I8200" s="42">
        <f t="shared" si="688"/>
        <v>723.43355350066042</v>
      </c>
      <c r="O8200" s="43"/>
      <c r="P8200" s="43"/>
      <c r="X8200" s="37">
        <f t="shared" si="689"/>
        <v>8203</v>
      </c>
      <c r="Y8200" s="38">
        <f t="shared" si="687"/>
        <v>723.48099999999999</v>
      </c>
    </row>
    <row r="8201" spans="1:25" x14ac:dyDescent="0.2">
      <c r="A8201" s="37">
        <f t="shared" ref="A8201:A8264" si="690">A8200+1</f>
        <v>8199</v>
      </c>
      <c r="B8201" s="38">
        <v>723.37300000000005</v>
      </c>
      <c r="H8201" s="37">
        <f t="shared" ref="H8201:H8264" si="691">H8200+1</f>
        <v>8199</v>
      </c>
      <c r="I8201" s="42">
        <f t="shared" si="688"/>
        <v>723.4605019815059</v>
      </c>
      <c r="O8201" s="43"/>
      <c r="P8201" s="43"/>
      <c r="X8201" s="37">
        <f t="shared" si="689"/>
        <v>8204</v>
      </c>
      <c r="Y8201" s="38">
        <f t="shared" si="687"/>
        <v>723.50800000000004</v>
      </c>
    </row>
    <row r="8202" spans="1:25" x14ac:dyDescent="0.2">
      <c r="A8202" s="37">
        <f t="shared" si="690"/>
        <v>8200</v>
      </c>
      <c r="B8202" s="38">
        <v>723.4</v>
      </c>
      <c r="H8202" s="37">
        <f t="shared" si="691"/>
        <v>8200</v>
      </c>
      <c r="I8202" s="42">
        <f t="shared" si="688"/>
        <v>723.48745046235138</v>
      </c>
      <c r="O8202" s="43"/>
      <c r="P8202" s="43"/>
      <c r="X8202" s="37">
        <f t="shared" si="689"/>
        <v>8205</v>
      </c>
      <c r="Y8202" s="38">
        <f t="shared" si="687"/>
        <v>723.53499999999997</v>
      </c>
    </row>
    <row r="8203" spans="1:25" x14ac:dyDescent="0.2">
      <c r="A8203" s="37">
        <f t="shared" si="690"/>
        <v>8201</v>
      </c>
      <c r="B8203" s="38">
        <v>723.42700000000002</v>
      </c>
      <c r="H8203" s="37">
        <f t="shared" si="691"/>
        <v>8201</v>
      </c>
      <c r="I8203" s="42">
        <f t="shared" si="688"/>
        <v>723.51439894319674</v>
      </c>
      <c r="O8203" s="43"/>
      <c r="P8203" s="43"/>
      <c r="X8203" s="37">
        <f t="shared" si="689"/>
        <v>8206</v>
      </c>
      <c r="Y8203" s="38">
        <f t="shared" si="687"/>
        <v>723.56200000000001</v>
      </c>
    </row>
    <row r="8204" spans="1:25" x14ac:dyDescent="0.2">
      <c r="A8204" s="37">
        <f t="shared" si="690"/>
        <v>8202</v>
      </c>
      <c r="B8204" s="38">
        <v>723.45399999999995</v>
      </c>
      <c r="H8204" s="37">
        <f t="shared" si="691"/>
        <v>8202</v>
      </c>
      <c r="I8204" s="42">
        <f t="shared" si="688"/>
        <v>723.54134742404221</v>
      </c>
      <c r="O8204" s="43"/>
      <c r="P8204" s="43"/>
      <c r="X8204" s="37">
        <f t="shared" si="689"/>
        <v>8207</v>
      </c>
      <c r="Y8204" s="38">
        <f t="shared" si="687"/>
        <v>723.58900000000006</v>
      </c>
    </row>
    <row r="8205" spans="1:25" x14ac:dyDescent="0.2">
      <c r="A8205" s="37">
        <f t="shared" si="690"/>
        <v>8203</v>
      </c>
      <c r="B8205" s="38">
        <v>723.48099999999999</v>
      </c>
      <c r="H8205" s="37">
        <f t="shared" si="691"/>
        <v>8203</v>
      </c>
      <c r="I8205" s="42">
        <f t="shared" si="688"/>
        <v>723.56829590488769</v>
      </c>
      <c r="O8205" s="43"/>
      <c r="P8205" s="43"/>
      <c r="X8205" s="37">
        <f t="shared" si="689"/>
        <v>8208</v>
      </c>
      <c r="Y8205" s="38">
        <f t="shared" si="687"/>
        <v>723.61599999999999</v>
      </c>
    </row>
    <row r="8206" spans="1:25" x14ac:dyDescent="0.2">
      <c r="A8206" s="37">
        <f t="shared" si="690"/>
        <v>8204</v>
      </c>
      <c r="B8206" s="38">
        <v>723.50800000000004</v>
      </c>
      <c r="H8206" s="37">
        <f t="shared" si="691"/>
        <v>8204</v>
      </c>
      <c r="I8206" s="42">
        <f t="shared" si="688"/>
        <v>723.59524438573305</v>
      </c>
      <c r="O8206" s="43"/>
      <c r="P8206" s="43"/>
      <c r="X8206" s="37">
        <f t="shared" si="689"/>
        <v>8209</v>
      </c>
      <c r="Y8206" s="38">
        <f t="shared" si="687"/>
        <v>723.64300000000003</v>
      </c>
    </row>
    <row r="8207" spans="1:25" x14ac:dyDescent="0.2">
      <c r="A8207" s="37">
        <f t="shared" si="690"/>
        <v>8205</v>
      </c>
      <c r="B8207" s="38">
        <v>723.53499999999997</v>
      </c>
      <c r="H8207" s="37">
        <f t="shared" si="691"/>
        <v>8205</v>
      </c>
      <c r="I8207" s="42">
        <f t="shared" si="688"/>
        <v>723.62219286657853</v>
      </c>
      <c r="O8207" s="43"/>
      <c r="P8207" s="43"/>
      <c r="X8207" s="37">
        <f t="shared" si="689"/>
        <v>8210</v>
      </c>
      <c r="Y8207" s="38">
        <f t="shared" si="687"/>
        <v>723.67</v>
      </c>
    </row>
    <row r="8208" spans="1:25" x14ac:dyDescent="0.2">
      <c r="A8208" s="37">
        <f t="shared" si="690"/>
        <v>8206</v>
      </c>
      <c r="B8208" s="38">
        <v>723.56200000000001</v>
      </c>
      <c r="H8208" s="37">
        <f t="shared" si="691"/>
        <v>8206</v>
      </c>
      <c r="I8208" s="42">
        <f t="shared" si="688"/>
        <v>723.64914134742401</v>
      </c>
      <c r="O8208" s="43"/>
      <c r="P8208" s="43"/>
      <c r="X8208" s="37">
        <f t="shared" si="689"/>
        <v>8211</v>
      </c>
      <c r="Y8208" s="38">
        <f t="shared" si="687"/>
        <v>723.697</v>
      </c>
    </row>
    <row r="8209" spans="1:25" x14ac:dyDescent="0.2">
      <c r="A8209" s="37">
        <f t="shared" si="690"/>
        <v>8207</v>
      </c>
      <c r="B8209" s="38">
        <v>723.58900000000006</v>
      </c>
      <c r="H8209" s="37">
        <f t="shared" si="691"/>
        <v>8207</v>
      </c>
      <c r="I8209" s="42">
        <f t="shared" si="688"/>
        <v>723.67608982826948</v>
      </c>
      <c r="O8209" s="43"/>
      <c r="P8209" s="43"/>
      <c r="X8209" s="37">
        <f t="shared" si="689"/>
        <v>8212</v>
      </c>
      <c r="Y8209" s="38">
        <f t="shared" si="687"/>
        <v>723.72400000000005</v>
      </c>
    </row>
    <row r="8210" spans="1:25" x14ac:dyDescent="0.2">
      <c r="A8210" s="37">
        <f t="shared" si="690"/>
        <v>8208</v>
      </c>
      <c r="B8210" s="38">
        <v>723.61599999999999</v>
      </c>
      <c r="H8210" s="37">
        <f t="shared" si="691"/>
        <v>8208</v>
      </c>
      <c r="I8210" s="42">
        <f t="shared" si="688"/>
        <v>723.70303830911485</v>
      </c>
      <c r="O8210" s="43"/>
      <c r="P8210" s="43"/>
      <c r="X8210" s="37">
        <f t="shared" si="689"/>
        <v>8213</v>
      </c>
      <c r="Y8210" s="38">
        <f t="shared" si="687"/>
        <v>723.75099999999998</v>
      </c>
    </row>
    <row r="8211" spans="1:25" x14ac:dyDescent="0.2">
      <c r="A8211" s="37">
        <f t="shared" si="690"/>
        <v>8209</v>
      </c>
      <c r="B8211" s="38">
        <v>723.64300000000003</v>
      </c>
      <c r="H8211" s="37">
        <f t="shared" si="691"/>
        <v>8209</v>
      </c>
      <c r="I8211" s="42">
        <f t="shared" si="688"/>
        <v>723.72998678996032</v>
      </c>
      <c r="O8211" s="43"/>
      <c r="P8211" s="43"/>
      <c r="X8211" s="37">
        <f t="shared" si="689"/>
        <v>8214</v>
      </c>
      <c r="Y8211" s="38">
        <f t="shared" si="687"/>
        <v>723.77800000000002</v>
      </c>
    </row>
    <row r="8212" spans="1:25" x14ac:dyDescent="0.2">
      <c r="A8212" s="37">
        <f t="shared" si="690"/>
        <v>8210</v>
      </c>
      <c r="B8212" s="38">
        <v>723.67</v>
      </c>
      <c r="H8212" s="37">
        <f t="shared" si="691"/>
        <v>8210</v>
      </c>
      <c r="I8212" s="42">
        <f t="shared" si="688"/>
        <v>723.7569352708058</v>
      </c>
      <c r="O8212" s="43"/>
      <c r="P8212" s="43"/>
      <c r="X8212" s="37">
        <f t="shared" si="689"/>
        <v>8215</v>
      </c>
      <c r="Y8212" s="38">
        <f t="shared" si="687"/>
        <v>723.80499999999995</v>
      </c>
    </row>
    <row r="8213" spans="1:25" x14ac:dyDescent="0.2">
      <c r="A8213" s="37">
        <f t="shared" si="690"/>
        <v>8211</v>
      </c>
      <c r="B8213" s="38">
        <v>723.697</v>
      </c>
      <c r="H8213" s="37">
        <f t="shared" si="691"/>
        <v>8211</v>
      </c>
      <c r="I8213" s="42">
        <f t="shared" si="688"/>
        <v>723.78388375165116</v>
      </c>
      <c r="O8213" s="43"/>
      <c r="P8213" s="43"/>
      <c r="X8213" s="37">
        <f t="shared" si="689"/>
        <v>8216</v>
      </c>
      <c r="Y8213" s="38">
        <f t="shared" si="687"/>
        <v>723.83199999999999</v>
      </c>
    </row>
    <row r="8214" spans="1:25" x14ac:dyDescent="0.2">
      <c r="A8214" s="37">
        <f t="shared" si="690"/>
        <v>8212</v>
      </c>
      <c r="B8214" s="38">
        <v>723.72400000000005</v>
      </c>
      <c r="H8214" s="37">
        <f t="shared" si="691"/>
        <v>8212</v>
      </c>
      <c r="I8214" s="42">
        <f t="shared" si="688"/>
        <v>723.81083223249664</v>
      </c>
      <c r="O8214" s="43"/>
      <c r="P8214" s="43"/>
      <c r="X8214" s="37">
        <f t="shared" si="689"/>
        <v>8217</v>
      </c>
      <c r="Y8214" s="38">
        <f t="shared" si="687"/>
        <v>723.85900000000004</v>
      </c>
    </row>
    <row r="8215" spans="1:25" x14ac:dyDescent="0.2">
      <c r="A8215" s="37">
        <f t="shared" si="690"/>
        <v>8213</v>
      </c>
      <c r="B8215" s="38">
        <v>723.75099999999998</v>
      </c>
      <c r="H8215" s="37">
        <f t="shared" si="691"/>
        <v>8213</v>
      </c>
      <c r="I8215" s="42">
        <f t="shared" si="688"/>
        <v>723.83778071334211</v>
      </c>
      <c r="O8215" s="43"/>
      <c r="P8215" s="43"/>
      <c r="X8215" s="37">
        <f t="shared" si="689"/>
        <v>8218</v>
      </c>
      <c r="Y8215" s="38">
        <f t="shared" si="687"/>
        <v>723.88599999999997</v>
      </c>
    </row>
    <row r="8216" spans="1:25" x14ac:dyDescent="0.2">
      <c r="A8216" s="37">
        <f t="shared" si="690"/>
        <v>8214</v>
      </c>
      <c r="B8216" s="38">
        <v>723.77800000000002</v>
      </c>
      <c r="H8216" s="37">
        <f t="shared" si="691"/>
        <v>8214</v>
      </c>
      <c r="I8216" s="42">
        <f t="shared" si="688"/>
        <v>723.86472919418748</v>
      </c>
      <c r="O8216" s="43"/>
      <c r="P8216" s="43"/>
      <c r="X8216" s="37">
        <f t="shared" si="689"/>
        <v>8219</v>
      </c>
      <c r="Y8216" s="38">
        <f t="shared" si="687"/>
        <v>723.91300000000001</v>
      </c>
    </row>
    <row r="8217" spans="1:25" x14ac:dyDescent="0.2">
      <c r="A8217" s="37">
        <f t="shared" si="690"/>
        <v>8215</v>
      </c>
      <c r="B8217" s="38">
        <v>723.80499999999995</v>
      </c>
      <c r="H8217" s="37">
        <f t="shared" si="691"/>
        <v>8215</v>
      </c>
      <c r="I8217" s="42">
        <f t="shared" si="688"/>
        <v>723.89167767503295</v>
      </c>
      <c r="O8217" s="43"/>
      <c r="P8217" s="43"/>
      <c r="X8217" s="37">
        <f t="shared" si="689"/>
        <v>8220</v>
      </c>
      <c r="Y8217" s="38">
        <f t="shared" si="687"/>
        <v>723.94</v>
      </c>
    </row>
    <row r="8218" spans="1:25" x14ac:dyDescent="0.2">
      <c r="A8218" s="37">
        <f t="shared" si="690"/>
        <v>8216</v>
      </c>
      <c r="B8218" s="38">
        <v>723.83199999999999</v>
      </c>
      <c r="H8218" s="37">
        <f t="shared" si="691"/>
        <v>8216</v>
      </c>
      <c r="I8218" s="42">
        <f t="shared" si="688"/>
        <v>723.91862615587843</v>
      </c>
      <c r="O8218" s="43"/>
      <c r="P8218" s="43"/>
      <c r="X8218" s="37">
        <f t="shared" si="689"/>
        <v>8221</v>
      </c>
      <c r="Y8218" s="38">
        <f t="shared" si="687"/>
        <v>723.96699999999998</v>
      </c>
    </row>
    <row r="8219" spans="1:25" x14ac:dyDescent="0.2">
      <c r="A8219" s="37">
        <f t="shared" si="690"/>
        <v>8217</v>
      </c>
      <c r="B8219" s="38">
        <v>723.85900000000004</v>
      </c>
      <c r="H8219" s="37">
        <f t="shared" si="691"/>
        <v>8217</v>
      </c>
      <c r="I8219" s="42">
        <f t="shared" si="688"/>
        <v>723.9455746367239</v>
      </c>
      <c r="O8219" s="43"/>
      <c r="P8219" s="43"/>
      <c r="X8219" s="37">
        <f t="shared" si="689"/>
        <v>8222</v>
      </c>
      <c r="Y8219" s="38">
        <f t="shared" si="687"/>
        <v>723.99400000000003</v>
      </c>
    </row>
    <row r="8220" spans="1:25" x14ac:dyDescent="0.2">
      <c r="A8220" s="37">
        <f t="shared" si="690"/>
        <v>8218</v>
      </c>
      <c r="B8220" s="38">
        <v>723.88599999999997</v>
      </c>
      <c r="H8220" s="37">
        <f t="shared" si="691"/>
        <v>8218</v>
      </c>
      <c r="I8220" s="42">
        <f t="shared" si="688"/>
        <v>723.97252311756927</v>
      </c>
      <c r="O8220" s="43"/>
      <c r="P8220" s="43"/>
      <c r="X8220" s="37">
        <f t="shared" si="689"/>
        <v>8223</v>
      </c>
      <c r="Y8220" s="38">
        <f t="shared" si="687"/>
        <v>724.02099999999996</v>
      </c>
    </row>
    <row r="8221" spans="1:25" x14ac:dyDescent="0.2">
      <c r="A8221" s="37">
        <f t="shared" si="690"/>
        <v>8219</v>
      </c>
      <c r="B8221" s="38">
        <v>723.91300000000001</v>
      </c>
      <c r="H8221" s="37">
        <f t="shared" si="691"/>
        <v>8219</v>
      </c>
      <c r="I8221" s="42">
        <f t="shared" si="688"/>
        <v>723.99947159841474</v>
      </c>
      <c r="O8221" s="43"/>
      <c r="P8221" s="43"/>
      <c r="X8221" s="37">
        <f t="shared" si="689"/>
        <v>8224</v>
      </c>
      <c r="Y8221" s="38">
        <f t="shared" si="687"/>
        <v>724.048</v>
      </c>
    </row>
    <row r="8222" spans="1:25" x14ac:dyDescent="0.2">
      <c r="A8222" s="37">
        <f t="shared" si="690"/>
        <v>8220</v>
      </c>
      <c r="B8222" s="38">
        <v>723.94</v>
      </c>
      <c r="H8222" s="37">
        <f t="shared" si="691"/>
        <v>8220</v>
      </c>
      <c r="I8222" s="42">
        <f t="shared" si="688"/>
        <v>724.02642007926022</v>
      </c>
      <c r="O8222" s="43"/>
      <c r="P8222" s="43"/>
      <c r="X8222" s="37">
        <f t="shared" si="689"/>
        <v>8225</v>
      </c>
      <c r="Y8222" s="38">
        <f t="shared" si="687"/>
        <v>724.07500000000005</v>
      </c>
    </row>
    <row r="8223" spans="1:25" x14ac:dyDescent="0.2">
      <c r="A8223" s="37">
        <f t="shared" si="690"/>
        <v>8221</v>
      </c>
      <c r="B8223" s="38">
        <v>723.96699999999998</v>
      </c>
      <c r="H8223" s="37">
        <f t="shared" si="691"/>
        <v>8221</v>
      </c>
      <c r="I8223" s="42">
        <f t="shared" si="688"/>
        <v>724.05336856010558</v>
      </c>
      <c r="O8223" s="43"/>
      <c r="P8223" s="43"/>
      <c r="X8223" s="37">
        <f t="shared" si="689"/>
        <v>8226</v>
      </c>
      <c r="Y8223" s="38">
        <f t="shared" si="687"/>
        <v>724.10199999999998</v>
      </c>
    </row>
    <row r="8224" spans="1:25" x14ac:dyDescent="0.2">
      <c r="A8224" s="37">
        <f t="shared" si="690"/>
        <v>8222</v>
      </c>
      <c r="B8224" s="38">
        <v>723.99400000000003</v>
      </c>
      <c r="H8224" s="37">
        <f t="shared" si="691"/>
        <v>8222</v>
      </c>
      <c r="I8224" s="42">
        <f t="shared" si="688"/>
        <v>724.08031704095106</v>
      </c>
      <c r="O8224" s="43"/>
      <c r="P8224" s="43"/>
      <c r="X8224" s="37">
        <f t="shared" si="689"/>
        <v>8227</v>
      </c>
      <c r="Y8224" s="38">
        <f t="shared" si="687"/>
        <v>724.12900000000002</v>
      </c>
    </row>
    <row r="8225" spans="1:25" x14ac:dyDescent="0.2">
      <c r="A8225" s="37">
        <f t="shared" si="690"/>
        <v>8223</v>
      </c>
      <c r="B8225" s="38">
        <v>724.02099999999996</v>
      </c>
      <c r="H8225" s="37">
        <f t="shared" si="691"/>
        <v>8223</v>
      </c>
      <c r="I8225" s="42">
        <f t="shared" si="688"/>
        <v>724.10726552179653</v>
      </c>
      <c r="O8225" s="43"/>
      <c r="P8225" s="43"/>
      <c r="X8225" s="37">
        <f t="shared" si="689"/>
        <v>8228</v>
      </c>
      <c r="Y8225" s="38">
        <f t="shared" si="687"/>
        <v>724.15599999999995</v>
      </c>
    </row>
    <row r="8226" spans="1:25" x14ac:dyDescent="0.2">
      <c r="A8226" s="37">
        <f t="shared" si="690"/>
        <v>8224</v>
      </c>
      <c r="B8226" s="38">
        <v>724.048</v>
      </c>
      <c r="H8226" s="37">
        <f t="shared" si="691"/>
        <v>8224</v>
      </c>
      <c r="I8226" s="42">
        <f t="shared" si="688"/>
        <v>724.1342140026419</v>
      </c>
      <c r="O8226" s="43"/>
      <c r="P8226" s="43"/>
      <c r="X8226" s="37">
        <f t="shared" si="689"/>
        <v>8229</v>
      </c>
      <c r="Y8226" s="38">
        <f t="shared" si="687"/>
        <v>724.18299999999999</v>
      </c>
    </row>
    <row r="8227" spans="1:25" x14ac:dyDescent="0.2">
      <c r="A8227" s="37">
        <f t="shared" si="690"/>
        <v>8225</v>
      </c>
      <c r="B8227" s="38">
        <v>724.07500000000005</v>
      </c>
      <c r="H8227" s="37">
        <f t="shared" si="691"/>
        <v>8225</v>
      </c>
      <c r="I8227" s="42">
        <f t="shared" si="688"/>
        <v>724.16116248348737</v>
      </c>
      <c r="O8227" s="43"/>
      <c r="P8227" s="43"/>
      <c r="X8227" s="37">
        <f t="shared" si="689"/>
        <v>8230</v>
      </c>
      <c r="Y8227" s="38">
        <f t="shared" si="687"/>
        <v>724.21</v>
      </c>
    </row>
    <row r="8228" spans="1:25" x14ac:dyDescent="0.2">
      <c r="A8228" s="37">
        <f t="shared" si="690"/>
        <v>8226</v>
      </c>
      <c r="B8228" s="38">
        <v>724.10199999999998</v>
      </c>
      <c r="H8228" s="37">
        <f t="shared" si="691"/>
        <v>8226</v>
      </c>
      <c r="I8228" s="42">
        <f t="shared" si="688"/>
        <v>724.18811096433285</v>
      </c>
      <c r="O8228" s="43"/>
      <c r="P8228" s="43"/>
      <c r="X8228" s="37">
        <f t="shared" si="689"/>
        <v>8231</v>
      </c>
      <c r="Y8228" s="38">
        <f t="shared" si="687"/>
        <v>724.23699999999997</v>
      </c>
    </row>
    <row r="8229" spans="1:25" x14ac:dyDescent="0.2">
      <c r="A8229" s="37">
        <f t="shared" si="690"/>
        <v>8227</v>
      </c>
      <c r="B8229" s="38">
        <v>724.12900000000002</v>
      </c>
      <c r="H8229" s="37">
        <f t="shared" si="691"/>
        <v>8227</v>
      </c>
      <c r="I8229" s="42">
        <f t="shared" si="688"/>
        <v>724.21505944517833</v>
      </c>
      <c r="O8229" s="43"/>
      <c r="P8229" s="43"/>
      <c r="X8229" s="37">
        <f t="shared" si="689"/>
        <v>8232</v>
      </c>
      <c r="Y8229" s="38">
        <f t="shared" si="687"/>
        <v>724.26400000000001</v>
      </c>
    </row>
    <row r="8230" spans="1:25" x14ac:dyDescent="0.2">
      <c r="A8230" s="37">
        <f t="shared" si="690"/>
        <v>8228</v>
      </c>
      <c r="B8230" s="38">
        <v>724.15599999999995</v>
      </c>
      <c r="H8230" s="37">
        <f t="shared" si="691"/>
        <v>8228</v>
      </c>
      <c r="I8230" s="42">
        <f t="shared" si="688"/>
        <v>724.24200792602369</v>
      </c>
      <c r="O8230" s="43"/>
      <c r="P8230" s="43"/>
      <c r="X8230" s="37">
        <f t="shared" si="689"/>
        <v>8233</v>
      </c>
      <c r="Y8230" s="38">
        <f t="shared" si="687"/>
        <v>724.29100000000005</v>
      </c>
    </row>
    <row r="8231" spans="1:25" x14ac:dyDescent="0.2">
      <c r="A8231" s="37">
        <f t="shared" si="690"/>
        <v>8229</v>
      </c>
      <c r="B8231" s="38">
        <v>724.18299999999999</v>
      </c>
      <c r="H8231" s="37">
        <f t="shared" si="691"/>
        <v>8229</v>
      </c>
      <c r="I8231" s="42">
        <f t="shared" si="688"/>
        <v>724.26895640686917</v>
      </c>
      <c r="O8231" s="43"/>
      <c r="P8231" s="43"/>
      <c r="X8231" s="37">
        <f t="shared" si="689"/>
        <v>8234</v>
      </c>
      <c r="Y8231" s="38">
        <f t="shared" si="687"/>
        <v>724.31799999999998</v>
      </c>
    </row>
    <row r="8232" spans="1:25" x14ac:dyDescent="0.2">
      <c r="A8232" s="37">
        <f t="shared" si="690"/>
        <v>8230</v>
      </c>
      <c r="B8232" s="38">
        <v>724.21</v>
      </c>
      <c r="H8232" s="37">
        <f t="shared" si="691"/>
        <v>8230</v>
      </c>
      <c r="I8232" s="42">
        <f t="shared" si="688"/>
        <v>724.29590488771464</v>
      </c>
      <c r="O8232" s="43"/>
      <c r="P8232" s="43"/>
      <c r="X8232" s="37">
        <f t="shared" si="689"/>
        <v>8235</v>
      </c>
      <c r="Y8232" s="38">
        <f t="shared" si="687"/>
        <v>724.34500000000003</v>
      </c>
    </row>
    <row r="8233" spans="1:25" x14ac:dyDescent="0.2">
      <c r="A8233" s="37">
        <f t="shared" si="690"/>
        <v>8231</v>
      </c>
      <c r="B8233" s="38">
        <v>724.23699999999997</v>
      </c>
      <c r="H8233" s="37">
        <f t="shared" si="691"/>
        <v>8231</v>
      </c>
      <c r="I8233" s="42">
        <f t="shared" si="688"/>
        <v>724.32285336856</v>
      </c>
      <c r="O8233" s="43"/>
      <c r="P8233" s="43"/>
      <c r="X8233" s="37">
        <f t="shared" si="689"/>
        <v>8236</v>
      </c>
      <c r="Y8233" s="38">
        <f t="shared" si="687"/>
        <v>724.37199999999996</v>
      </c>
    </row>
    <row r="8234" spans="1:25" x14ac:dyDescent="0.2">
      <c r="A8234" s="37">
        <f t="shared" si="690"/>
        <v>8232</v>
      </c>
      <c r="B8234" s="38">
        <v>724.26400000000001</v>
      </c>
      <c r="H8234" s="37">
        <f t="shared" si="691"/>
        <v>8232</v>
      </c>
      <c r="I8234" s="42">
        <f t="shared" si="688"/>
        <v>724.34980184940548</v>
      </c>
      <c r="O8234" s="43"/>
      <c r="P8234" s="43"/>
      <c r="X8234" s="37">
        <f t="shared" si="689"/>
        <v>8237</v>
      </c>
      <c r="Y8234" s="38">
        <f t="shared" si="687"/>
        <v>724.399</v>
      </c>
    </row>
    <row r="8235" spans="1:25" x14ac:dyDescent="0.2">
      <c r="A8235" s="37">
        <f t="shared" si="690"/>
        <v>8233</v>
      </c>
      <c r="B8235" s="38">
        <v>724.29100000000005</v>
      </c>
      <c r="H8235" s="37">
        <f t="shared" si="691"/>
        <v>8233</v>
      </c>
      <c r="I8235" s="42">
        <f t="shared" si="688"/>
        <v>724.37675033025096</v>
      </c>
      <c r="O8235" s="43"/>
      <c r="P8235" s="43"/>
      <c r="X8235" s="37">
        <f t="shared" si="689"/>
        <v>8238</v>
      </c>
      <c r="Y8235" s="38">
        <f t="shared" si="687"/>
        <v>724.42600000000004</v>
      </c>
    </row>
    <row r="8236" spans="1:25" x14ac:dyDescent="0.2">
      <c r="A8236" s="37">
        <f t="shared" si="690"/>
        <v>8234</v>
      </c>
      <c r="B8236" s="38">
        <v>724.31799999999998</v>
      </c>
      <c r="H8236" s="37">
        <f t="shared" si="691"/>
        <v>8234</v>
      </c>
      <c r="I8236" s="42">
        <f t="shared" si="688"/>
        <v>724.40369881109643</v>
      </c>
      <c r="O8236" s="43"/>
      <c r="P8236" s="43"/>
      <c r="X8236" s="37">
        <f t="shared" si="689"/>
        <v>8239</v>
      </c>
      <c r="Y8236" s="38">
        <f t="shared" si="687"/>
        <v>724.45299999999997</v>
      </c>
    </row>
    <row r="8237" spans="1:25" x14ac:dyDescent="0.2">
      <c r="A8237" s="37">
        <f t="shared" si="690"/>
        <v>8235</v>
      </c>
      <c r="B8237" s="38">
        <v>724.34500000000003</v>
      </c>
      <c r="H8237" s="37">
        <f t="shared" si="691"/>
        <v>8235</v>
      </c>
      <c r="I8237" s="42">
        <f t="shared" si="688"/>
        <v>724.4306472919418</v>
      </c>
      <c r="O8237" s="43"/>
      <c r="P8237" s="43"/>
      <c r="X8237" s="37">
        <f t="shared" si="689"/>
        <v>8240</v>
      </c>
      <c r="Y8237" s="38">
        <f t="shared" si="687"/>
        <v>724.48</v>
      </c>
    </row>
    <row r="8238" spans="1:25" x14ac:dyDescent="0.2">
      <c r="A8238" s="37">
        <f t="shared" si="690"/>
        <v>8236</v>
      </c>
      <c r="B8238" s="38">
        <v>724.37199999999996</v>
      </c>
      <c r="H8238" s="37">
        <f t="shared" si="691"/>
        <v>8236</v>
      </c>
      <c r="I8238" s="42">
        <f t="shared" si="688"/>
        <v>724.45759577278727</v>
      </c>
      <c r="O8238" s="43"/>
      <c r="P8238" s="43"/>
      <c r="X8238" s="37">
        <f t="shared" si="689"/>
        <v>8241</v>
      </c>
      <c r="Y8238" s="38">
        <f t="shared" si="687"/>
        <v>724.50699999999995</v>
      </c>
    </row>
    <row r="8239" spans="1:25" x14ac:dyDescent="0.2">
      <c r="A8239" s="37">
        <f t="shared" si="690"/>
        <v>8237</v>
      </c>
      <c r="B8239" s="38">
        <v>724.399</v>
      </c>
      <c r="H8239" s="37">
        <f t="shared" si="691"/>
        <v>8237</v>
      </c>
      <c r="I8239" s="42">
        <f t="shared" si="688"/>
        <v>724.48454425363275</v>
      </c>
      <c r="O8239" s="43"/>
      <c r="P8239" s="43"/>
      <c r="X8239" s="37">
        <f t="shared" si="689"/>
        <v>8242</v>
      </c>
      <c r="Y8239" s="38">
        <f t="shared" si="687"/>
        <v>724.53399999999999</v>
      </c>
    </row>
    <row r="8240" spans="1:25" x14ac:dyDescent="0.2">
      <c r="A8240" s="37">
        <f t="shared" si="690"/>
        <v>8238</v>
      </c>
      <c r="B8240" s="38">
        <v>724.42600000000004</v>
      </c>
      <c r="H8240" s="37">
        <f t="shared" si="691"/>
        <v>8238</v>
      </c>
      <c r="I8240" s="42">
        <f t="shared" si="688"/>
        <v>724.51149273447811</v>
      </c>
      <c r="O8240" s="43"/>
      <c r="P8240" s="43"/>
      <c r="X8240" s="37">
        <f t="shared" si="689"/>
        <v>8243</v>
      </c>
      <c r="Y8240" s="38">
        <f t="shared" si="687"/>
        <v>724.56100000000004</v>
      </c>
    </row>
    <row r="8241" spans="1:25" x14ac:dyDescent="0.2">
      <c r="A8241" s="37">
        <f t="shared" si="690"/>
        <v>8239</v>
      </c>
      <c r="B8241" s="38">
        <v>724.45299999999997</v>
      </c>
      <c r="H8241" s="37">
        <f t="shared" si="691"/>
        <v>8239</v>
      </c>
      <c r="I8241" s="42">
        <f t="shared" si="688"/>
        <v>724.53844121532359</v>
      </c>
      <c r="O8241" s="43"/>
      <c r="P8241" s="43"/>
      <c r="X8241" s="37">
        <f t="shared" si="689"/>
        <v>8244</v>
      </c>
      <c r="Y8241" s="38">
        <f t="shared" si="687"/>
        <v>724.58799999999997</v>
      </c>
    </row>
    <row r="8242" spans="1:25" x14ac:dyDescent="0.2">
      <c r="A8242" s="37">
        <f t="shared" si="690"/>
        <v>8240</v>
      </c>
      <c r="B8242" s="38">
        <v>724.48</v>
      </c>
      <c r="H8242" s="37">
        <f t="shared" si="691"/>
        <v>8240</v>
      </c>
      <c r="I8242" s="42">
        <f t="shared" si="688"/>
        <v>724.56538969616906</v>
      </c>
      <c r="O8242" s="43"/>
      <c r="P8242" s="43"/>
      <c r="X8242" s="37">
        <f t="shared" si="689"/>
        <v>8245</v>
      </c>
      <c r="Y8242" s="38">
        <f t="shared" si="687"/>
        <v>724.61500000000001</v>
      </c>
    </row>
    <row r="8243" spans="1:25" x14ac:dyDescent="0.2">
      <c r="A8243" s="37">
        <f t="shared" si="690"/>
        <v>8241</v>
      </c>
      <c r="B8243" s="38">
        <v>724.50699999999995</v>
      </c>
      <c r="H8243" s="37">
        <f t="shared" si="691"/>
        <v>8241</v>
      </c>
      <c r="I8243" s="42">
        <f t="shared" si="688"/>
        <v>724.59233817701443</v>
      </c>
      <c r="O8243" s="43"/>
      <c r="P8243" s="43"/>
      <c r="X8243" s="37">
        <f t="shared" si="689"/>
        <v>8246</v>
      </c>
      <c r="Y8243" s="38">
        <f t="shared" si="687"/>
        <v>724.64200000000005</v>
      </c>
    </row>
    <row r="8244" spans="1:25" x14ac:dyDescent="0.2">
      <c r="A8244" s="37">
        <f t="shared" si="690"/>
        <v>8242</v>
      </c>
      <c r="B8244" s="38">
        <v>724.53399999999999</v>
      </c>
      <c r="H8244" s="37">
        <f t="shared" si="691"/>
        <v>8242</v>
      </c>
      <c r="I8244" s="42">
        <f t="shared" si="688"/>
        <v>724.6192866578599</v>
      </c>
      <c r="O8244" s="43"/>
      <c r="P8244" s="43"/>
      <c r="X8244" s="37">
        <f t="shared" si="689"/>
        <v>8247</v>
      </c>
      <c r="Y8244" s="38">
        <f t="shared" si="687"/>
        <v>724.66899999999998</v>
      </c>
    </row>
    <row r="8245" spans="1:25" x14ac:dyDescent="0.2">
      <c r="A8245" s="37">
        <f t="shared" si="690"/>
        <v>8243</v>
      </c>
      <c r="B8245" s="38">
        <v>724.56100000000004</v>
      </c>
      <c r="H8245" s="37">
        <f t="shared" si="691"/>
        <v>8243</v>
      </c>
      <c r="I8245" s="42">
        <f t="shared" si="688"/>
        <v>724.64623513870538</v>
      </c>
      <c r="O8245" s="43"/>
      <c r="P8245" s="43"/>
      <c r="X8245" s="37">
        <f t="shared" si="689"/>
        <v>8248</v>
      </c>
      <c r="Y8245" s="38">
        <f t="shared" si="687"/>
        <v>724.69600000000003</v>
      </c>
    </row>
    <row r="8246" spans="1:25" x14ac:dyDescent="0.2">
      <c r="A8246" s="37">
        <f t="shared" si="690"/>
        <v>8244</v>
      </c>
      <c r="B8246" s="38">
        <v>724.58799999999997</v>
      </c>
      <c r="H8246" s="37">
        <f t="shared" si="691"/>
        <v>8244</v>
      </c>
      <c r="I8246" s="42">
        <f t="shared" si="688"/>
        <v>724.67318361955085</v>
      </c>
      <c r="O8246" s="43"/>
      <c r="P8246" s="43"/>
      <c r="X8246" s="37">
        <f t="shared" si="689"/>
        <v>8249</v>
      </c>
      <c r="Y8246" s="38">
        <f t="shared" si="687"/>
        <v>724.72299999999996</v>
      </c>
    </row>
    <row r="8247" spans="1:25" x14ac:dyDescent="0.2">
      <c r="A8247" s="37">
        <f t="shared" si="690"/>
        <v>8245</v>
      </c>
      <c r="B8247" s="38">
        <v>724.61500000000001</v>
      </c>
      <c r="H8247" s="37">
        <f t="shared" si="691"/>
        <v>8245</v>
      </c>
      <c r="I8247" s="42">
        <f t="shared" si="688"/>
        <v>724.70013210039622</v>
      </c>
      <c r="O8247" s="43"/>
      <c r="P8247" s="43"/>
      <c r="X8247" s="37">
        <f t="shared" si="689"/>
        <v>8250</v>
      </c>
      <c r="Y8247" s="38">
        <f t="shared" si="687"/>
        <v>724.75</v>
      </c>
    </row>
    <row r="8248" spans="1:25" x14ac:dyDescent="0.2">
      <c r="A8248" s="37">
        <f t="shared" si="690"/>
        <v>8246</v>
      </c>
      <c r="B8248" s="38">
        <v>724.64200000000005</v>
      </c>
      <c r="H8248" s="37">
        <f t="shared" si="691"/>
        <v>8246</v>
      </c>
      <c r="I8248" s="42">
        <f t="shared" si="688"/>
        <v>724.72708058124169</v>
      </c>
      <c r="O8248" s="43"/>
      <c r="P8248" s="43"/>
      <c r="X8248" s="37">
        <f t="shared" si="689"/>
        <v>8251</v>
      </c>
      <c r="Y8248" s="38">
        <f t="shared" si="687"/>
        <v>724.77700000000004</v>
      </c>
    </row>
    <row r="8249" spans="1:25" x14ac:dyDescent="0.2">
      <c r="A8249" s="37">
        <f t="shared" si="690"/>
        <v>8247</v>
      </c>
      <c r="B8249" s="38">
        <v>724.66899999999998</v>
      </c>
      <c r="H8249" s="37">
        <f t="shared" si="691"/>
        <v>8247</v>
      </c>
      <c r="I8249" s="42">
        <f t="shared" si="688"/>
        <v>724.75402906208717</v>
      </c>
      <c r="O8249" s="43"/>
      <c r="P8249" s="43"/>
      <c r="X8249" s="37">
        <f t="shared" si="689"/>
        <v>8252</v>
      </c>
      <c r="Y8249" s="38">
        <f t="shared" si="687"/>
        <v>724.80399999999997</v>
      </c>
    </row>
    <row r="8250" spans="1:25" x14ac:dyDescent="0.2">
      <c r="A8250" s="37">
        <f t="shared" si="690"/>
        <v>8248</v>
      </c>
      <c r="B8250" s="38">
        <v>724.69600000000003</v>
      </c>
      <c r="H8250" s="37">
        <f t="shared" si="691"/>
        <v>8248</v>
      </c>
      <c r="I8250" s="42">
        <f t="shared" si="688"/>
        <v>724.78097754293253</v>
      </c>
      <c r="O8250" s="43"/>
      <c r="P8250" s="43"/>
      <c r="X8250" s="37">
        <f t="shared" si="689"/>
        <v>8253</v>
      </c>
      <c r="Y8250" s="38">
        <f t="shared" si="687"/>
        <v>724.83100000000002</v>
      </c>
    </row>
    <row r="8251" spans="1:25" x14ac:dyDescent="0.2">
      <c r="A8251" s="37">
        <f t="shared" si="690"/>
        <v>8249</v>
      </c>
      <c r="B8251" s="38">
        <v>724.72299999999996</v>
      </c>
      <c r="H8251" s="37">
        <f t="shared" si="691"/>
        <v>8249</v>
      </c>
      <c r="I8251" s="42">
        <f t="shared" si="688"/>
        <v>724.80792602377801</v>
      </c>
      <c r="O8251" s="43"/>
      <c r="P8251" s="43"/>
      <c r="X8251" s="37">
        <f t="shared" si="689"/>
        <v>8254</v>
      </c>
      <c r="Y8251" s="38">
        <f t="shared" si="687"/>
        <v>724.85799999999995</v>
      </c>
    </row>
    <row r="8252" spans="1:25" x14ac:dyDescent="0.2">
      <c r="A8252" s="37">
        <f t="shared" si="690"/>
        <v>8250</v>
      </c>
      <c r="B8252" s="38">
        <v>724.75</v>
      </c>
      <c r="H8252" s="37">
        <f t="shared" si="691"/>
        <v>8250</v>
      </c>
      <c r="I8252" s="42">
        <f t="shared" si="688"/>
        <v>724.83487450462349</v>
      </c>
      <c r="O8252" s="43"/>
      <c r="P8252" s="43"/>
      <c r="X8252" s="37">
        <f t="shared" si="689"/>
        <v>8255</v>
      </c>
      <c r="Y8252" s="38">
        <f t="shared" si="687"/>
        <v>724.88499999999999</v>
      </c>
    </row>
    <row r="8253" spans="1:25" x14ac:dyDescent="0.2">
      <c r="A8253" s="37">
        <f t="shared" si="690"/>
        <v>8251</v>
      </c>
      <c r="B8253" s="38">
        <v>724.77700000000004</v>
      </c>
      <c r="H8253" s="37">
        <f t="shared" si="691"/>
        <v>8251</v>
      </c>
      <c r="I8253" s="42">
        <f t="shared" si="688"/>
        <v>724.86182298546885</v>
      </c>
      <c r="O8253" s="43"/>
      <c r="P8253" s="43"/>
      <c r="X8253" s="37">
        <f t="shared" si="689"/>
        <v>8256</v>
      </c>
      <c r="Y8253" s="38">
        <f t="shared" si="687"/>
        <v>724.91200000000003</v>
      </c>
    </row>
    <row r="8254" spans="1:25" x14ac:dyDescent="0.2">
      <c r="A8254" s="37">
        <f t="shared" si="690"/>
        <v>8252</v>
      </c>
      <c r="B8254" s="38">
        <v>724.80399999999997</v>
      </c>
      <c r="H8254" s="37">
        <f t="shared" si="691"/>
        <v>8252</v>
      </c>
      <c r="I8254" s="42">
        <f t="shared" si="688"/>
        <v>724.88877146631432</v>
      </c>
      <c r="O8254" s="43"/>
      <c r="P8254" s="43"/>
      <c r="X8254" s="37">
        <f t="shared" si="689"/>
        <v>8257</v>
      </c>
      <c r="Y8254" s="38">
        <f t="shared" ref="Y8254:Y8317" si="692">SUM(Y$7997+((Y$8997-Y$7997)*((X8254-X$7997)/(X$8997-X$7997))))</f>
        <v>724.93899999999996</v>
      </c>
    </row>
    <row r="8255" spans="1:25" x14ac:dyDescent="0.2">
      <c r="A8255" s="37">
        <f t="shared" si="690"/>
        <v>8253</v>
      </c>
      <c r="B8255" s="38">
        <v>724.83100000000002</v>
      </c>
      <c r="H8255" s="37">
        <f t="shared" si="691"/>
        <v>8253</v>
      </c>
      <c r="I8255" s="42">
        <f t="shared" si="688"/>
        <v>724.9157199471598</v>
      </c>
      <c r="O8255" s="43"/>
      <c r="P8255" s="43"/>
      <c r="X8255" s="37">
        <f t="shared" si="689"/>
        <v>8258</v>
      </c>
      <c r="Y8255" s="38">
        <f t="shared" si="692"/>
        <v>724.96600000000001</v>
      </c>
    </row>
    <row r="8256" spans="1:25" x14ac:dyDescent="0.2">
      <c r="A8256" s="37">
        <f t="shared" si="690"/>
        <v>8254</v>
      </c>
      <c r="B8256" s="38">
        <v>724.85799999999995</v>
      </c>
      <c r="H8256" s="37">
        <f t="shared" si="691"/>
        <v>8254</v>
      </c>
      <c r="I8256" s="42">
        <f t="shared" si="688"/>
        <v>724.94266842800528</v>
      </c>
      <c r="O8256" s="43"/>
      <c r="P8256" s="43"/>
      <c r="X8256" s="37">
        <f t="shared" si="689"/>
        <v>8259</v>
      </c>
      <c r="Y8256" s="38">
        <f t="shared" si="692"/>
        <v>724.99300000000005</v>
      </c>
    </row>
    <row r="8257" spans="1:25" x14ac:dyDescent="0.2">
      <c r="A8257" s="37">
        <f t="shared" si="690"/>
        <v>8255</v>
      </c>
      <c r="B8257" s="38">
        <v>724.88499999999999</v>
      </c>
      <c r="H8257" s="37">
        <f t="shared" si="691"/>
        <v>8255</v>
      </c>
      <c r="I8257" s="42">
        <f t="shared" si="688"/>
        <v>724.96961690885064</v>
      </c>
      <c r="O8257" s="43"/>
      <c r="P8257" s="43"/>
      <c r="X8257" s="37">
        <f t="shared" si="689"/>
        <v>8260</v>
      </c>
      <c r="Y8257" s="38">
        <f t="shared" si="692"/>
        <v>725.02</v>
      </c>
    </row>
    <row r="8258" spans="1:25" x14ac:dyDescent="0.2">
      <c r="A8258" s="37">
        <f t="shared" si="690"/>
        <v>8256</v>
      </c>
      <c r="B8258" s="38">
        <v>724.91200000000003</v>
      </c>
      <c r="H8258" s="37">
        <f t="shared" si="691"/>
        <v>8256</v>
      </c>
      <c r="I8258" s="42">
        <f t="shared" si="688"/>
        <v>724.99656538969612</v>
      </c>
      <c r="O8258" s="43"/>
      <c r="P8258" s="43"/>
      <c r="X8258" s="37">
        <f t="shared" si="689"/>
        <v>8261</v>
      </c>
      <c r="Y8258" s="38">
        <f t="shared" si="692"/>
        <v>725.04700000000003</v>
      </c>
    </row>
    <row r="8259" spans="1:25" x14ac:dyDescent="0.2">
      <c r="A8259" s="37">
        <f t="shared" si="690"/>
        <v>8257</v>
      </c>
      <c r="B8259" s="38">
        <v>724.93899999999996</v>
      </c>
      <c r="H8259" s="37">
        <f t="shared" si="691"/>
        <v>8257</v>
      </c>
      <c r="I8259" s="42">
        <f t="shared" si="688"/>
        <v>725.02351387054159</v>
      </c>
      <c r="O8259" s="43"/>
      <c r="P8259" s="43"/>
      <c r="X8259" s="37">
        <f t="shared" si="689"/>
        <v>8262</v>
      </c>
      <c r="Y8259" s="38">
        <f t="shared" si="692"/>
        <v>725.07399999999996</v>
      </c>
    </row>
    <row r="8260" spans="1:25" x14ac:dyDescent="0.2">
      <c r="A8260" s="37">
        <f t="shared" si="690"/>
        <v>8258</v>
      </c>
      <c r="B8260" s="38">
        <v>724.96600000000001</v>
      </c>
      <c r="H8260" s="37">
        <f t="shared" si="691"/>
        <v>8258</v>
      </c>
      <c r="I8260" s="42">
        <f t="shared" ref="I8260:I8323" si="693">SUM($F$52+(($F$53-$F$52)*((H8260-$E$52)/($E$53-$E$52))))</f>
        <v>725.05046235138695</v>
      </c>
      <c r="O8260" s="43"/>
      <c r="P8260" s="43"/>
      <c r="X8260" s="37">
        <f t="shared" ref="X8260:X8323" si="694">X8259+1</f>
        <v>8263</v>
      </c>
      <c r="Y8260" s="38">
        <f t="shared" si="692"/>
        <v>725.101</v>
      </c>
    </row>
    <row r="8261" spans="1:25" x14ac:dyDescent="0.2">
      <c r="A8261" s="37">
        <f t="shared" si="690"/>
        <v>8259</v>
      </c>
      <c r="B8261" s="38">
        <v>724.99300000000005</v>
      </c>
      <c r="H8261" s="37">
        <f t="shared" si="691"/>
        <v>8259</v>
      </c>
      <c r="I8261" s="42">
        <f t="shared" si="693"/>
        <v>725.07741083223243</v>
      </c>
      <c r="O8261" s="43"/>
      <c r="P8261" s="43"/>
      <c r="X8261" s="37">
        <f t="shared" si="694"/>
        <v>8264</v>
      </c>
      <c r="Y8261" s="38">
        <f t="shared" si="692"/>
        <v>725.12800000000004</v>
      </c>
    </row>
    <row r="8262" spans="1:25" x14ac:dyDescent="0.2">
      <c r="A8262" s="37">
        <f t="shared" si="690"/>
        <v>8260</v>
      </c>
      <c r="B8262" s="38">
        <v>725.02</v>
      </c>
      <c r="H8262" s="37">
        <f t="shared" si="691"/>
        <v>8260</v>
      </c>
      <c r="I8262" s="42">
        <f t="shared" si="693"/>
        <v>725.10435931307791</v>
      </c>
      <c r="O8262" s="43"/>
      <c r="P8262" s="43"/>
      <c r="X8262" s="37">
        <f t="shared" si="694"/>
        <v>8265</v>
      </c>
      <c r="Y8262" s="38">
        <f t="shared" si="692"/>
        <v>725.15499999999997</v>
      </c>
    </row>
    <row r="8263" spans="1:25" x14ac:dyDescent="0.2">
      <c r="A8263" s="37">
        <f t="shared" si="690"/>
        <v>8261</v>
      </c>
      <c r="B8263" s="38">
        <v>725.04700000000003</v>
      </c>
      <c r="H8263" s="37">
        <f t="shared" si="691"/>
        <v>8261</v>
      </c>
      <c r="I8263" s="42">
        <f t="shared" si="693"/>
        <v>725.13130779392327</v>
      </c>
      <c r="O8263" s="43"/>
      <c r="P8263" s="43"/>
      <c r="X8263" s="37">
        <f t="shared" si="694"/>
        <v>8266</v>
      </c>
      <c r="Y8263" s="38">
        <f t="shared" si="692"/>
        <v>725.18200000000002</v>
      </c>
    </row>
    <row r="8264" spans="1:25" x14ac:dyDescent="0.2">
      <c r="A8264" s="37">
        <f t="shared" si="690"/>
        <v>8262</v>
      </c>
      <c r="B8264" s="38">
        <v>725.07399999999996</v>
      </c>
      <c r="H8264" s="37">
        <f t="shared" si="691"/>
        <v>8262</v>
      </c>
      <c r="I8264" s="42">
        <f t="shared" si="693"/>
        <v>725.15825627476875</v>
      </c>
      <c r="O8264" s="43"/>
      <c r="P8264" s="43"/>
      <c r="X8264" s="37">
        <f t="shared" si="694"/>
        <v>8267</v>
      </c>
      <c r="Y8264" s="38">
        <f t="shared" si="692"/>
        <v>725.20899999999995</v>
      </c>
    </row>
    <row r="8265" spans="1:25" x14ac:dyDescent="0.2">
      <c r="A8265" s="37">
        <f t="shared" ref="A8265:A8328" si="695">A8264+1</f>
        <v>8263</v>
      </c>
      <c r="B8265" s="38">
        <v>725.101</v>
      </c>
      <c r="H8265" s="37">
        <f t="shared" ref="H8265:H8328" si="696">H8264+1</f>
        <v>8263</v>
      </c>
      <c r="I8265" s="42">
        <f t="shared" si="693"/>
        <v>725.18520475561422</v>
      </c>
      <c r="O8265" s="43"/>
      <c r="P8265" s="43"/>
      <c r="X8265" s="37">
        <f t="shared" si="694"/>
        <v>8268</v>
      </c>
      <c r="Y8265" s="38">
        <f t="shared" si="692"/>
        <v>725.23599999999999</v>
      </c>
    </row>
    <row r="8266" spans="1:25" x14ac:dyDescent="0.2">
      <c r="A8266" s="37">
        <f t="shared" si="695"/>
        <v>8264</v>
      </c>
      <c r="B8266" s="38">
        <v>725.12800000000004</v>
      </c>
      <c r="H8266" s="37">
        <f t="shared" si="696"/>
        <v>8264</v>
      </c>
      <c r="I8266" s="42">
        <f t="shared" si="693"/>
        <v>725.2121532364597</v>
      </c>
      <c r="O8266" s="43"/>
      <c r="P8266" s="43"/>
      <c r="X8266" s="37">
        <f t="shared" si="694"/>
        <v>8269</v>
      </c>
      <c r="Y8266" s="38">
        <f t="shared" si="692"/>
        <v>725.26300000000003</v>
      </c>
    </row>
    <row r="8267" spans="1:25" x14ac:dyDescent="0.2">
      <c r="A8267" s="37">
        <f t="shared" si="695"/>
        <v>8265</v>
      </c>
      <c r="B8267" s="38">
        <v>725.15499999999997</v>
      </c>
      <c r="H8267" s="37">
        <f t="shared" si="696"/>
        <v>8265</v>
      </c>
      <c r="I8267" s="42">
        <f t="shared" si="693"/>
        <v>725.23910171730506</v>
      </c>
      <c r="O8267" s="43"/>
      <c r="P8267" s="43"/>
      <c r="X8267" s="37">
        <f t="shared" si="694"/>
        <v>8270</v>
      </c>
      <c r="Y8267" s="38">
        <f t="shared" si="692"/>
        <v>725.29</v>
      </c>
    </row>
    <row r="8268" spans="1:25" x14ac:dyDescent="0.2">
      <c r="A8268" s="37">
        <f t="shared" si="695"/>
        <v>8266</v>
      </c>
      <c r="B8268" s="38">
        <v>725.18200000000002</v>
      </c>
      <c r="H8268" s="37">
        <f t="shared" si="696"/>
        <v>8266</v>
      </c>
      <c r="I8268" s="42">
        <f t="shared" si="693"/>
        <v>725.26605019815054</v>
      </c>
      <c r="O8268" s="43"/>
      <c r="P8268" s="43"/>
      <c r="X8268" s="37">
        <f t="shared" si="694"/>
        <v>8271</v>
      </c>
      <c r="Y8268" s="38">
        <f t="shared" si="692"/>
        <v>725.31700000000001</v>
      </c>
    </row>
    <row r="8269" spans="1:25" x14ac:dyDescent="0.2">
      <c r="A8269" s="37">
        <f t="shared" si="695"/>
        <v>8267</v>
      </c>
      <c r="B8269" s="38">
        <v>725.20899999999995</v>
      </c>
      <c r="H8269" s="37">
        <f t="shared" si="696"/>
        <v>8267</v>
      </c>
      <c r="I8269" s="42">
        <f t="shared" si="693"/>
        <v>725.29299867899601</v>
      </c>
      <c r="O8269" s="43"/>
      <c r="P8269" s="43"/>
      <c r="X8269" s="37">
        <f t="shared" si="694"/>
        <v>8272</v>
      </c>
      <c r="Y8269" s="38">
        <f t="shared" si="692"/>
        <v>725.34400000000005</v>
      </c>
    </row>
    <row r="8270" spans="1:25" x14ac:dyDescent="0.2">
      <c r="A8270" s="37">
        <f t="shared" si="695"/>
        <v>8268</v>
      </c>
      <c r="B8270" s="38">
        <v>725.23599999999999</v>
      </c>
      <c r="H8270" s="37">
        <f t="shared" si="696"/>
        <v>8268</v>
      </c>
      <c r="I8270" s="42">
        <f t="shared" si="693"/>
        <v>725.31994715984138</v>
      </c>
      <c r="O8270" s="43"/>
      <c r="P8270" s="43"/>
      <c r="X8270" s="37">
        <f t="shared" si="694"/>
        <v>8273</v>
      </c>
      <c r="Y8270" s="38">
        <f t="shared" si="692"/>
        <v>725.37099999999998</v>
      </c>
    </row>
    <row r="8271" spans="1:25" x14ac:dyDescent="0.2">
      <c r="A8271" s="37">
        <f t="shared" si="695"/>
        <v>8269</v>
      </c>
      <c r="B8271" s="38">
        <v>725.26300000000003</v>
      </c>
      <c r="H8271" s="37">
        <f t="shared" si="696"/>
        <v>8269</v>
      </c>
      <c r="I8271" s="42">
        <f t="shared" si="693"/>
        <v>725.34689564068685</v>
      </c>
      <c r="O8271" s="43"/>
      <c r="P8271" s="43"/>
      <c r="X8271" s="37">
        <f t="shared" si="694"/>
        <v>8274</v>
      </c>
      <c r="Y8271" s="38">
        <f t="shared" si="692"/>
        <v>725.39800000000002</v>
      </c>
    </row>
    <row r="8272" spans="1:25" x14ac:dyDescent="0.2">
      <c r="A8272" s="37">
        <f t="shared" si="695"/>
        <v>8270</v>
      </c>
      <c r="B8272" s="38">
        <v>725.29</v>
      </c>
      <c r="H8272" s="37">
        <f t="shared" si="696"/>
        <v>8270</v>
      </c>
      <c r="I8272" s="42">
        <f t="shared" si="693"/>
        <v>725.37384412153233</v>
      </c>
      <c r="O8272" s="43"/>
      <c r="P8272" s="43"/>
      <c r="X8272" s="37">
        <f t="shared" si="694"/>
        <v>8275</v>
      </c>
      <c r="Y8272" s="38">
        <f t="shared" si="692"/>
        <v>725.42499999999995</v>
      </c>
    </row>
    <row r="8273" spans="1:25" x14ac:dyDescent="0.2">
      <c r="A8273" s="37">
        <f t="shared" si="695"/>
        <v>8271</v>
      </c>
      <c r="B8273" s="38">
        <v>725.31700000000001</v>
      </c>
      <c r="H8273" s="37">
        <f t="shared" si="696"/>
        <v>8271</v>
      </c>
      <c r="I8273" s="42">
        <f t="shared" si="693"/>
        <v>725.40079260237781</v>
      </c>
      <c r="O8273" s="43"/>
      <c r="P8273" s="43"/>
      <c r="X8273" s="37">
        <f t="shared" si="694"/>
        <v>8276</v>
      </c>
      <c r="Y8273" s="38">
        <f t="shared" si="692"/>
        <v>725.452</v>
      </c>
    </row>
    <row r="8274" spans="1:25" x14ac:dyDescent="0.2">
      <c r="A8274" s="37">
        <f t="shared" si="695"/>
        <v>8272</v>
      </c>
      <c r="B8274" s="38">
        <v>725.34400000000005</v>
      </c>
      <c r="H8274" s="37">
        <f t="shared" si="696"/>
        <v>8272</v>
      </c>
      <c r="I8274" s="42">
        <f t="shared" si="693"/>
        <v>725.42774108322317</v>
      </c>
      <c r="O8274" s="43"/>
      <c r="P8274" s="43"/>
      <c r="X8274" s="37">
        <f t="shared" si="694"/>
        <v>8277</v>
      </c>
      <c r="Y8274" s="38">
        <f t="shared" si="692"/>
        <v>725.47900000000004</v>
      </c>
    </row>
    <row r="8275" spans="1:25" x14ac:dyDescent="0.2">
      <c r="A8275" s="37">
        <f t="shared" si="695"/>
        <v>8273</v>
      </c>
      <c r="B8275" s="38">
        <v>725.37099999999998</v>
      </c>
      <c r="H8275" s="37">
        <f t="shared" si="696"/>
        <v>8273</v>
      </c>
      <c r="I8275" s="42">
        <f t="shared" si="693"/>
        <v>725.45468956406864</v>
      </c>
      <c r="O8275" s="43"/>
      <c r="P8275" s="43"/>
      <c r="X8275" s="37">
        <f t="shared" si="694"/>
        <v>8278</v>
      </c>
      <c r="Y8275" s="38">
        <f t="shared" si="692"/>
        <v>725.50599999999997</v>
      </c>
    </row>
    <row r="8276" spans="1:25" x14ac:dyDescent="0.2">
      <c r="A8276" s="37">
        <f t="shared" si="695"/>
        <v>8274</v>
      </c>
      <c r="B8276" s="38">
        <v>725.39800000000002</v>
      </c>
      <c r="H8276" s="37">
        <f t="shared" si="696"/>
        <v>8274</v>
      </c>
      <c r="I8276" s="42">
        <f t="shared" si="693"/>
        <v>725.48163804491412</v>
      </c>
      <c r="O8276" s="43"/>
      <c r="P8276" s="43"/>
      <c r="X8276" s="37">
        <f t="shared" si="694"/>
        <v>8279</v>
      </c>
      <c r="Y8276" s="38">
        <f t="shared" si="692"/>
        <v>725.53300000000002</v>
      </c>
    </row>
    <row r="8277" spans="1:25" x14ac:dyDescent="0.2">
      <c r="A8277" s="37">
        <f t="shared" si="695"/>
        <v>8275</v>
      </c>
      <c r="B8277" s="38">
        <v>725.42499999999995</v>
      </c>
      <c r="H8277" s="37">
        <f t="shared" si="696"/>
        <v>8275</v>
      </c>
      <c r="I8277" s="42">
        <f t="shared" si="693"/>
        <v>725.50858652575948</v>
      </c>
      <c r="O8277" s="43"/>
      <c r="P8277" s="43"/>
      <c r="X8277" s="37">
        <f t="shared" si="694"/>
        <v>8280</v>
      </c>
      <c r="Y8277" s="38">
        <f t="shared" si="692"/>
        <v>725.56</v>
      </c>
    </row>
    <row r="8278" spans="1:25" x14ac:dyDescent="0.2">
      <c r="A8278" s="37">
        <f t="shared" si="695"/>
        <v>8276</v>
      </c>
      <c r="B8278" s="38">
        <v>725.452</v>
      </c>
      <c r="H8278" s="37">
        <f t="shared" si="696"/>
        <v>8276</v>
      </c>
      <c r="I8278" s="42">
        <f t="shared" si="693"/>
        <v>725.53553500660496</v>
      </c>
      <c r="O8278" s="43"/>
      <c r="P8278" s="43"/>
      <c r="X8278" s="37">
        <f t="shared" si="694"/>
        <v>8281</v>
      </c>
      <c r="Y8278" s="38">
        <f t="shared" si="692"/>
        <v>725.58699999999999</v>
      </c>
    </row>
    <row r="8279" spans="1:25" x14ac:dyDescent="0.2">
      <c r="A8279" s="37">
        <f t="shared" si="695"/>
        <v>8277</v>
      </c>
      <c r="B8279" s="38">
        <v>725.47900000000004</v>
      </c>
      <c r="H8279" s="37">
        <f t="shared" si="696"/>
        <v>8277</v>
      </c>
      <c r="I8279" s="42">
        <f t="shared" si="693"/>
        <v>725.56248348745044</v>
      </c>
      <c r="O8279" s="43"/>
      <c r="P8279" s="43"/>
      <c r="X8279" s="37">
        <f t="shared" si="694"/>
        <v>8282</v>
      </c>
      <c r="Y8279" s="38">
        <f t="shared" si="692"/>
        <v>725.61400000000003</v>
      </c>
    </row>
    <row r="8280" spans="1:25" x14ac:dyDescent="0.2">
      <c r="A8280" s="37">
        <f t="shared" si="695"/>
        <v>8278</v>
      </c>
      <c r="B8280" s="38">
        <v>725.50599999999997</v>
      </c>
      <c r="H8280" s="37">
        <f t="shared" si="696"/>
        <v>8278</v>
      </c>
      <c r="I8280" s="42">
        <f t="shared" si="693"/>
        <v>725.5894319682958</v>
      </c>
      <c r="O8280" s="43"/>
      <c r="P8280" s="43"/>
      <c r="X8280" s="37">
        <f t="shared" si="694"/>
        <v>8283</v>
      </c>
      <c r="Y8280" s="38">
        <f t="shared" si="692"/>
        <v>725.64099999999996</v>
      </c>
    </row>
    <row r="8281" spans="1:25" x14ac:dyDescent="0.2">
      <c r="A8281" s="37">
        <f t="shared" si="695"/>
        <v>8279</v>
      </c>
      <c r="B8281" s="38">
        <v>725.53300000000002</v>
      </c>
      <c r="H8281" s="37">
        <f t="shared" si="696"/>
        <v>8279</v>
      </c>
      <c r="I8281" s="42">
        <f t="shared" si="693"/>
        <v>725.61638044914127</v>
      </c>
      <c r="O8281" s="43"/>
      <c r="P8281" s="43"/>
      <c r="X8281" s="37">
        <f t="shared" si="694"/>
        <v>8284</v>
      </c>
      <c r="Y8281" s="38">
        <f t="shared" si="692"/>
        <v>725.66800000000001</v>
      </c>
    </row>
    <row r="8282" spans="1:25" x14ac:dyDescent="0.2">
      <c r="A8282" s="37">
        <f t="shared" si="695"/>
        <v>8280</v>
      </c>
      <c r="B8282" s="38">
        <v>725.56</v>
      </c>
      <c r="H8282" s="37">
        <f t="shared" si="696"/>
        <v>8280</v>
      </c>
      <c r="I8282" s="42">
        <f t="shared" si="693"/>
        <v>725.64332892998675</v>
      </c>
      <c r="O8282" s="43"/>
      <c r="P8282" s="43"/>
      <c r="X8282" s="37">
        <f t="shared" si="694"/>
        <v>8285</v>
      </c>
      <c r="Y8282" s="38">
        <f t="shared" si="692"/>
        <v>725.69500000000005</v>
      </c>
    </row>
    <row r="8283" spans="1:25" x14ac:dyDescent="0.2">
      <c r="A8283" s="37">
        <f t="shared" si="695"/>
        <v>8281</v>
      </c>
      <c r="B8283" s="38">
        <v>725.58699999999999</v>
      </c>
      <c r="H8283" s="37">
        <f t="shared" si="696"/>
        <v>8281</v>
      </c>
      <c r="I8283" s="42">
        <f t="shared" si="693"/>
        <v>725.67027741083223</v>
      </c>
      <c r="O8283" s="43"/>
      <c r="P8283" s="43"/>
      <c r="X8283" s="37">
        <f t="shared" si="694"/>
        <v>8286</v>
      </c>
      <c r="Y8283" s="38">
        <f t="shared" si="692"/>
        <v>725.72199999999998</v>
      </c>
    </row>
    <row r="8284" spans="1:25" x14ac:dyDescent="0.2">
      <c r="A8284" s="37">
        <f t="shared" si="695"/>
        <v>8282</v>
      </c>
      <c r="B8284" s="38">
        <v>725.61400000000003</v>
      </c>
      <c r="H8284" s="37">
        <f t="shared" si="696"/>
        <v>8282</v>
      </c>
      <c r="I8284" s="42">
        <f t="shared" si="693"/>
        <v>725.69722589167759</v>
      </c>
      <c r="O8284" s="43"/>
      <c r="P8284" s="43"/>
      <c r="X8284" s="37">
        <f t="shared" si="694"/>
        <v>8287</v>
      </c>
      <c r="Y8284" s="38">
        <f t="shared" si="692"/>
        <v>725.74900000000002</v>
      </c>
    </row>
    <row r="8285" spans="1:25" x14ac:dyDescent="0.2">
      <c r="A8285" s="37">
        <f t="shared" si="695"/>
        <v>8283</v>
      </c>
      <c r="B8285" s="38">
        <v>725.64099999999996</v>
      </c>
      <c r="H8285" s="37">
        <f t="shared" si="696"/>
        <v>8283</v>
      </c>
      <c r="I8285" s="42">
        <f t="shared" si="693"/>
        <v>725.72417437252307</v>
      </c>
      <c r="O8285" s="43"/>
      <c r="P8285" s="43"/>
      <c r="X8285" s="37">
        <f t="shared" si="694"/>
        <v>8288</v>
      </c>
      <c r="Y8285" s="38">
        <f t="shared" si="692"/>
        <v>725.77599999999995</v>
      </c>
    </row>
    <row r="8286" spans="1:25" x14ac:dyDescent="0.2">
      <c r="A8286" s="37">
        <f t="shared" si="695"/>
        <v>8284</v>
      </c>
      <c r="B8286" s="38">
        <v>725.66800000000001</v>
      </c>
      <c r="H8286" s="37">
        <f t="shared" si="696"/>
        <v>8284</v>
      </c>
      <c r="I8286" s="42">
        <f t="shared" si="693"/>
        <v>725.75112285336854</v>
      </c>
      <c r="O8286" s="43"/>
      <c r="P8286" s="43"/>
      <c r="X8286" s="37">
        <f t="shared" si="694"/>
        <v>8289</v>
      </c>
      <c r="Y8286" s="38">
        <f t="shared" si="692"/>
        <v>725.803</v>
      </c>
    </row>
    <row r="8287" spans="1:25" x14ac:dyDescent="0.2">
      <c r="A8287" s="37">
        <f t="shared" si="695"/>
        <v>8285</v>
      </c>
      <c r="B8287" s="38">
        <v>725.69500000000005</v>
      </c>
      <c r="H8287" s="37">
        <f t="shared" si="696"/>
        <v>8285</v>
      </c>
      <c r="I8287" s="42">
        <f t="shared" si="693"/>
        <v>725.77807133421391</v>
      </c>
      <c r="O8287" s="43"/>
      <c r="P8287" s="43"/>
      <c r="X8287" s="37">
        <f t="shared" si="694"/>
        <v>8290</v>
      </c>
      <c r="Y8287" s="38">
        <f t="shared" si="692"/>
        <v>725.83</v>
      </c>
    </row>
    <row r="8288" spans="1:25" x14ac:dyDescent="0.2">
      <c r="A8288" s="37">
        <f t="shared" si="695"/>
        <v>8286</v>
      </c>
      <c r="B8288" s="38">
        <v>725.72199999999998</v>
      </c>
      <c r="H8288" s="37">
        <f t="shared" si="696"/>
        <v>8286</v>
      </c>
      <c r="I8288" s="42">
        <f t="shared" si="693"/>
        <v>725.80501981505938</v>
      </c>
      <c r="O8288" s="43"/>
      <c r="P8288" s="43"/>
      <c r="X8288" s="37">
        <f t="shared" si="694"/>
        <v>8291</v>
      </c>
      <c r="Y8288" s="38">
        <f t="shared" si="692"/>
        <v>725.85699999999997</v>
      </c>
    </row>
    <row r="8289" spans="1:25" x14ac:dyDescent="0.2">
      <c r="A8289" s="37">
        <f t="shared" si="695"/>
        <v>8287</v>
      </c>
      <c r="B8289" s="38">
        <v>725.74900000000002</v>
      </c>
      <c r="H8289" s="37">
        <f t="shared" si="696"/>
        <v>8287</v>
      </c>
      <c r="I8289" s="42">
        <f t="shared" si="693"/>
        <v>725.83196829590486</v>
      </c>
      <c r="O8289" s="43"/>
      <c r="P8289" s="43"/>
      <c r="X8289" s="37">
        <f t="shared" si="694"/>
        <v>8292</v>
      </c>
      <c r="Y8289" s="38">
        <f t="shared" si="692"/>
        <v>725.88400000000001</v>
      </c>
    </row>
    <row r="8290" spans="1:25" x14ac:dyDescent="0.2">
      <c r="A8290" s="37">
        <f t="shared" si="695"/>
        <v>8288</v>
      </c>
      <c r="B8290" s="38">
        <v>725.77599999999995</v>
      </c>
      <c r="H8290" s="37">
        <f t="shared" si="696"/>
        <v>8288</v>
      </c>
      <c r="I8290" s="42">
        <f t="shared" si="693"/>
        <v>725.85891677675022</v>
      </c>
      <c r="O8290" s="43"/>
      <c r="P8290" s="43"/>
      <c r="X8290" s="37">
        <f t="shared" si="694"/>
        <v>8293</v>
      </c>
      <c r="Y8290" s="38">
        <f t="shared" si="692"/>
        <v>725.91099999999994</v>
      </c>
    </row>
    <row r="8291" spans="1:25" x14ac:dyDescent="0.2">
      <c r="A8291" s="37">
        <f t="shared" si="695"/>
        <v>8289</v>
      </c>
      <c r="B8291" s="38">
        <v>725.803</v>
      </c>
      <c r="H8291" s="37">
        <f t="shared" si="696"/>
        <v>8289</v>
      </c>
      <c r="I8291" s="42">
        <f t="shared" si="693"/>
        <v>725.8858652575957</v>
      </c>
      <c r="O8291" s="43"/>
      <c r="P8291" s="43"/>
      <c r="X8291" s="37">
        <f t="shared" si="694"/>
        <v>8294</v>
      </c>
      <c r="Y8291" s="38">
        <f t="shared" si="692"/>
        <v>725.93799999999999</v>
      </c>
    </row>
    <row r="8292" spans="1:25" x14ac:dyDescent="0.2">
      <c r="A8292" s="37">
        <f t="shared" si="695"/>
        <v>8290</v>
      </c>
      <c r="B8292" s="38">
        <v>725.83</v>
      </c>
      <c r="H8292" s="37">
        <f t="shared" si="696"/>
        <v>8290</v>
      </c>
      <c r="I8292" s="42">
        <f t="shared" si="693"/>
        <v>725.91281373844117</v>
      </c>
      <c r="O8292" s="43"/>
      <c r="P8292" s="43"/>
      <c r="X8292" s="37">
        <f t="shared" si="694"/>
        <v>8295</v>
      </c>
      <c r="Y8292" s="38">
        <f t="shared" si="692"/>
        <v>725.96500000000003</v>
      </c>
    </row>
    <row r="8293" spans="1:25" x14ac:dyDescent="0.2">
      <c r="A8293" s="37">
        <f t="shared" si="695"/>
        <v>8291</v>
      </c>
      <c r="B8293" s="38">
        <v>725.85699999999997</v>
      </c>
      <c r="H8293" s="37">
        <f t="shared" si="696"/>
        <v>8291</v>
      </c>
      <c r="I8293" s="42">
        <f t="shared" si="693"/>
        <v>725.93976221928665</v>
      </c>
      <c r="O8293" s="43"/>
      <c r="P8293" s="43"/>
      <c r="X8293" s="37">
        <f t="shared" si="694"/>
        <v>8296</v>
      </c>
      <c r="Y8293" s="38">
        <f t="shared" si="692"/>
        <v>725.99199999999996</v>
      </c>
    </row>
    <row r="8294" spans="1:25" x14ac:dyDescent="0.2">
      <c r="A8294" s="37">
        <f t="shared" si="695"/>
        <v>8292</v>
      </c>
      <c r="B8294" s="38">
        <v>725.88400000000001</v>
      </c>
      <c r="H8294" s="37">
        <f t="shared" si="696"/>
        <v>8292</v>
      </c>
      <c r="I8294" s="42">
        <f t="shared" si="693"/>
        <v>725.96671070013201</v>
      </c>
      <c r="O8294" s="43"/>
      <c r="P8294" s="43"/>
      <c r="X8294" s="37">
        <f t="shared" si="694"/>
        <v>8297</v>
      </c>
      <c r="Y8294" s="38">
        <f t="shared" si="692"/>
        <v>726.01900000000001</v>
      </c>
    </row>
    <row r="8295" spans="1:25" x14ac:dyDescent="0.2">
      <c r="A8295" s="37">
        <f t="shared" si="695"/>
        <v>8293</v>
      </c>
      <c r="B8295" s="38">
        <v>725.91099999999994</v>
      </c>
      <c r="H8295" s="37">
        <f t="shared" si="696"/>
        <v>8293</v>
      </c>
      <c r="I8295" s="42">
        <f t="shared" si="693"/>
        <v>725.99365918097749</v>
      </c>
      <c r="O8295" s="43"/>
      <c r="P8295" s="43"/>
      <c r="X8295" s="37">
        <f t="shared" si="694"/>
        <v>8298</v>
      </c>
      <c r="Y8295" s="38">
        <f t="shared" si="692"/>
        <v>726.04600000000005</v>
      </c>
    </row>
    <row r="8296" spans="1:25" x14ac:dyDescent="0.2">
      <c r="A8296" s="37">
        <f t="shared" si="695"/>
        <v>8294</v>
      </c>
      <c r="B8296" s="38">
        <v>725.93799999999999</v>
      </c>
      <c r="H8296" s="37">
        <f t="shared" si="696"/>
        <v>8294</v>
      </c>
      <c r="I8296" s="42">
        <f t="shared" si="693"/>
        <v>726.02060766182296</v>
      </c>
      <c r="O8296" s="43"/>
      <c r="P8296" s="43"/>
      <c r="X8296" s="37">
        <f t="shared" si="694"/>
        <v>8299</v>
      </c>
      <c r="Y8296" s="38">
        <f t="shared" si="692"/>
        <v>726.07299999999998</v>
      </c>
    </row>
    <row r="8297" spans="1:25" x14ac:dyDescent="0.2">
      <c r="A8297" s="37">
        <f t="shared" si="695"/>
        <v>8295</v>
      </c>
      <c r="B8297" s="38">
        <v>725.96500000000003</v>
      </c>
      <c r="H8297" s="37">
        <f t="shared" si="696"/>
        <v>8295</v>
      </c>
      <c r="I8297" s="42">
        <f t="shared" si="693"/>
        <v>726.04755614266833</v>
      </c>
      <c r="O8297" s="43"/>
      <c r="P8297" s="43"/>
      <c r="X8297" s="37">
        <f t="shared" si="694"/>
        <v>8300</v>
      </c>
      <c r="Y8297" s="38">
        <f t="shared" si="692"/>
        <v>726.1</v>
      </c>
    </row>
    <row r="8298" spans="1:25" x14ac:dyDescent="0.2">
      <c r="A8298" s="37">
        <f t="shared" si="695"/>
        <v>8296</v>
      </c>
      <c r="B8298" s="38">
        <v>725.99199999999996</v>
      </c>
      <c r="H8298" s="37">
        <f t="shared" si="696"/>
        <v>8296</v>
      </c>
      <c r="I8298" s="42">
        <f t="shared" si="693"/>
        <v>726.0745046235138</v>
      </c>
      <c r="O8298" s="43"/>
      <c r="P8298" s="43"/>
      <c r="X8298" s="37">
        <f t="shared" si="694"/>
        <v>8301</v>
      </c>
      <c r="Y8298" s="38">
        <f t="shared" si="692"/>
        <v>726.12699999999995</v>
      </c>
    </row>
    <row r="8299" spans="1:25" x14ac:dyDescent="0.2">
      <c r="A8299" s="37">
        <f t="shared" si="695"/>
        <v>8297</v>
      </c>
      <c r="B8299" s="38">
        <v>726.01900000000001</v>
      </c>
      <c r="H8299" s="37">
        <f t="shared" si="696"/>
        <v>8297</v>
      </c>
      <c r="I8299" s="42">
        <f t="shared" si="693"/>
        <v>726.10145310435928</v>
      </c>
      <c r="O8299" s="43"/>
      <c r="P8299" s="43"/>
      <c r="X8299" s="37">
        <f t="shared" si="694"/>
        <v>8302</v>
      </c>
      <c r="Y8299" s="38">
        <f t="shared" si="692"/>
        <v>726.154</v>
      </c>
    </row>
    <row r="8300" spans="1:25" x14ac:dyDescent="0.2">
      <c r="A8300" s="37">
        <f t="shared" si="695"/>
        <v>8298</v>
      </c>
      <c r="B8300" s="38">
        <v>726.04600000000005</v>
      </c>
      <c r="H8300" s="37">
        <f t="shared" si="696"/>
        <v>8298</v>
      </c>
      <c r="I8300" s="42">
        <f t="shared" si="693"/>
        <v>726.12840158520464</v>
      </c>
      <c r="O8300" s="43"/>
      <c r="P8300" s="43"/>
      <c r="X8300" s="37">
        <f t="shared" si="694"/>
        <v>8303</v>
      </c>
      <c r="Y8300" s="38">
        <f t="shared" si="692"/>
        <v>726.18100000000004</v>
      </c>
    </row>
    <row r="8301" spans="1:25" x14ac:dyDescent="0.2">
      <c r="A8301" s="37">
        <f t="shared" si="695"/>
        <v>8299</v>
      </c>
      <c r="B8301" s="38">
        <v>726.07299999999998</v>
      </c>
      <c r="H8301" s="37">
        <f t="shared" si="696"/>
        <v>8299</v>
      </c>
      <c r="I8301" s="42">
        <f t="shared" si="693"/>
        <v>726.15535006605012</v>
      </c>
      <c r="O8301" s="43"/>
      <c r="P8301" s="43"/>
      <c r="X8301" s="37">
        <f t="shared" si="694"/>
        <v>8304</v>
      </c>
      <c r="Y8301" s="38">
        <f t="shared" si="692"/>
        <v>726.20799999999997</v>
      </c>
    </row>
    <row r="8302" spans="1:25" x14ac:dyDescent="0.2">
      <c r="A8302" s="37">
        <f t="shared" si="695"/>
        <v>8300</v>
      </c>
      <c r="B8302" s="38">
        <v>726.1</v>
      </c>
      <c r="H8302" s="37">
        <f t="shared" si="696"/>
        <v>8300</v>
      </c>
      <c r="I8302" s="42">
        <f t="shared" si="693"/>
        <v>726.18229854689559</v>
      </c>
      <c r="O8302" s="43"/>
      <c r="P8302" s="43"/>
      <c r="X8302" s="37">
        <f t="shared" si="694"/>
        <v>8305</v>
      </c>
      <c r="Y8302" s="38">
        <f t="shared" si="692"/>
        <v>726.23500000000001</v>
      </c>
    </row>
    <row r="8303" spans="1:25" x14ac:dyDescent="0.2">
      <c r="A8303" s="37">
        <f t="shared" si="695"/>
        <v>8301</v>
      </c>
      <c r="B8303" s="38">
        <v>726.12699999999995</v>
      </c>
      <c r="H8303" s="37">
        <f t="shared" si="696"/>
        <v>8301</v>
      </c>
      <c r="I8303" s="42">
        <f t="shared" si="693"/>
        <v>726.20924702774107</v>
      </c>
      <c r="O8303" s="43"/>
      <c r="P8303" s="43"/>
      <c r="X8303" s="37">
        <f t="shared" si="694"/>
        <v>8306</v>
      </c>
      <c r="Y8303" s="38">
        <f t="shared" si="692"/>
        <v>726.26199999999994</v>
      </c>
    </row>
    <row r="8304" spans="1:25" x14ac:dyDescent="0.2">
      <c r="A8304" s="37">
        <f t="shared" si="695"/>
        <v>8302</v>
      </c>
      <c r="B8304" s="38">
        <v>726.154</v>
      </c>
      <c r="H8304" s="37">
        <f t="shared" si="696"/>
        <v>8302</v>
      </c>
      <c r="I8304" s="42">
        <f t="shared" si="693"/>
        <v>726.23619550858643</v>
      </c>
      <c r="O8304" s="43"/>
      <c r="P8304" s="43"/>
      <c r="X8304" s="37">
        <f t="shared" si="694"/>
        <v>8307</v>
      </c>
      <c r="Y8304" s="38">
        <f t="shared" si="692"/>
        <v>726.28899999999999</v>
      </c>
    </row>
    <row r="8305" spans="1:25" x14ac:dyDescent="0.2">
      <c r="A8305" s="37">
        <f t="shared" si="695"/>
        <v>8303</v>
      </c>
      <c r="B8305" s="38">
        <v>726.18100000000004</v>
      </c>
      <c r="H8305" s="37">
        <f t="shared" si="696"/>
        <v>8303</v>
      </c>
      <c r="I8305" s="42">
        <f t="shared" si="693"/>
        <v>726.26314398943191</v>
      </c>
      <c r="O8305" s="43"/>
      <c r="P8305" s="43"/>
      <c r="X8305" s="37">
        <f t="shared" si="694"/>
        <v>8308</v>
      </c>
      <c r="Y8305" s="38">
        <f t="shared" si="692"/>
        <v>726.31600000000003</v>
      </c>
    </row>
    <row r="8306" spans="1:25" x14ac:dyDescent="0.2">
      <c r="A8306" s="37">
        <f t="shared" si="695"/>
        <v>8304</v>
      </c>
      <c r="B8306" s="38">
        <v>726.20799999999997</v>
      </c>
      <c r="H8306" s="37">
        <f t="shared" si="696"/>
        <v>8304</v>
      </c>
      <c r="I8306" s="42">
        <f t="shared" si="693"/>
        <v>726.29009247027739</v>
      </c>
      <c r="O8306" s="43"/>
      <c r="P8306" s="43"/>
      <c r="X8306" s="37">
        <f t="shared" si="694"/>
        <v>8309</v>
      </c>
      <c r="Y8306" s="38">
        <f t="shared" si="692"/>
        <v>726.34299999999996</v>
      </c>
    </row>
    <row r="8307" spans="1:25" x14ac:dyDescent="0.2">
      <c r="A8307" s="37">
        <f t="shared" si="695"/>
        <v>8305</v>
      </c>
      <c r="B8307" s="38">
        <v>726.23500000000001</v>
      </c>
      <c r="H8307" s="37">
        <f t="shared" si="696"/>
        <v>8305</v>
      </c>
      <c r="I8307" s="42">
        <f t="shared" si="693"/>
        <v>726.31704095112275</v>
      </c>
      <c r="O8307" s="43"/>
      <c r="P8307" s="43"/>
      <c r="X8307" s="37">
        <f t="shared" si="694"/>
        <v>8310</v>
      </c>
      <c r="Y8307" s="38">
        <f t="shared" si="692"/>
        <v>726.37</v>
      </c>
    </row>
    <row r="8308" spans="1:25" x14ac:dyDescent="0.2">
      <c r="A8308" s="37">
        <f t="shared" si="695"/>
        <v>8306</v>
      </c>
      <c r="B8308" s="38">
        <v>726.26199999999994</v>
      </c>
      <c r="H8308" s="37">
        <f t="shared" si="696"/>
        <v>8306</v>
      </c>
      <c r="I8308" s="42">
        <f t="shared" si="693"/>
        <v>726.34398943196823</v>
      </c>
      <c r="O8308" s="43"/>
      <c r="P8308" s="43"/>
      <c r="X8308" s="37">
        <f t="shared" si="694"/>
        <v>8311</v>
      </c>
      <c r="Y8308" s="38">
        <f t="shared" si="692"/>
        <v>726.39700000000005</v>
      </c>
    </row>
    <row r="8309" spans="1:25" x14ac:dyDescent="0.2">
      <c r="A8309" s="37">
        <f t="shared" si="695"/>
        <v>8307</v>
      </c>
      <c r="B8309" s="38">
        <v>726.28899999999999</v>
      </c>
      <c r="H8309" s="37">
        <f t="shared" si="696"/>
        <v>8307</v>
      </c>
      <c r="I8309" s="42">
        <f t="shared" si="693"/>
        <v>726.3709379128137</v>
      </c>
      <c r="O8309" s="43"/>
      <c r="P8309" s="43"/>
      <c r="X8309" s="37">
        <f t="shared" si="694"/>
        <v>8312</v>
      </c>
      <c r="Y8309" s="38">
        <f t="shared" si="692"/>
        <v>726.42399999999998</v>
      </c>
    </row>
    <row r="8310" spans="1:25" x14ac:dyDescent="0.2">
      <c r="A8310" s="37">
        <f t="shared" si="695"/>
        <v>8308</v>
      </c>
      <c r="B8310" s="38">
        <v>726.31600000000003</v>
      </c>
      <c r="H8310" s="37">
        <f t="shared" si="696"/>
        <v>8308</v>
      </c>
      <c r="I8310" s="42">
        <f t="shared" si="693"/>
        <v>726.39788639365918</v>
      </c>
      <c r="O8310" s="43"/>
      <c r="P8310" s="43"/>
      <c r="X8310" s="37">
        <f t="shared" si="694"/>
        <v>8313</v>
      </c>
      <c r="Y8310" s="38">
        <f t="shared" si="692"/>
        <v>726.45100000000002</v>
      </c>
    </row>
    <row r="8311" spans="1:25" x14ac:dyDescent="0.2">
      <c r="A8311" s="37">
        <f t="shared" si="695"/>
        <v>8309</v>
      </c>
      <c r="B8311" s="38">
        <v>726.34299999999996</v>
      </c>
      <c r="H8311" s="37">
        <f t="shared" si="696"/>
        <v>8309</v>
      </c>
      <c r="I8311" s="42">
        <f t="shared" si="693"/>
        <v>726.42483487450454</v>
      </c>
      <c r="O8311" s="43"/>
      <c r="P8311" s="43"/>
      <c r="X8311" s="37">
        <f t="shared" si="694"/>
        <v>8314</v>
      </c>
      <c r="Y8311" s="38">
        <f t="shared" si="692"/>
        <v>726.47799999999995</v>
      </c>
    </row>
    <row r="8312" spans="1:25" x14ac:dyDescent="0.2">
      <c r="A8312" s="37">
        <f t="shared" si="695"/>
        <v>8310</v>
      </c>
      <c r="B8312" s="38">
        <v>726.37</v>
      </c>
      <c r="H8312" s="37">
        <f t="shared" si="696"/>
        <v>8310</v>
      </c>
      <c r="I8312" s="42">
        <f t="shared" si="693"/>
        <v>726.45178335535002</v>
      </c>
      <c r="O8312" s="43"/>
      <c r="P8312" s="43"/>
      <c r="X8312" s="37">
        <f t="shared" si="694"/>
        <v>8315</v>
      </c>
      <c r="Y8312" s="38">
        <f t="shared" si="692"/>
        <v>726.505</v>
      </c>
    </row>
    <row r="8313" spans="1:25" x14ac:dyDescent="0.2">
      <c r="A8313" s="37">
        <f t="shared" si="695"/>
        <v>8311</v>
      </c>
      <c r="B8313" s="38">
        <v>726.39700000000005</v>
      </c>
      <c r="H8313" s="37">
        <f t="shared" si="696"/>
        <v>8311</v>
      </c>
      <c r="I8313" s="42">
        <f t="shared" si="693"/>
        <v>726.47873183619549</v>
      </c>
      <c r="O8313" s="43"/>
      <c r="P8313" s="43"/>
      <c r="X8313" s="37">
        <f t="shared" si="694"/>
        <v>8316</v>
      </c>
      <c r="Y8313" s="38">
        <f t="shared" si="692"/>
        <v>726.53200000000004</v>
      </c>
    </row>
    <row r="8314" spans="1:25" x14ac:dyDescent="0.2">
      <c r="A8314" s="37">
        <f t="shared" si="695"/>
        <v>8312</v>
      </c>
      <c r="B8314" s="38">
        <v>726.42399999999998</v>
      </c>
      <c r="H8314" s="37">
        <f t="shared" si="696"/>
        <v>8312</v>
      </c>
      <c r="I8314" s="42">
        <f t="shared" si="693"/>
        <v>726.50568031704086</v>
      </c>
      <c r="O8314" s="43"/>
      <c r="P8314" s="43"/>
      <c r="X8314" s="37">
        <f t="shared" si="694"/>
        <v>8317</v>
      </c>
      <c r="Y8314" s="38">
        <f t="shared" si="692"/>
        <v>726.55899999999997</v>
      </c>
    </row>
    <row r="8315" spans="1:25" x14ac:dyDescent="0.2">
      <c r="A8315" s="37">
        <f t="shared" si="695"/>
        <v>8313</v>
      </c>
      <c r="B8315" s="38">
        <v>726.45100000000002</v>
      </c>
      <c r="H8315" s="37">
        <f t="shared" si="696"/>
        <v>8313</v>
      </c>
      <c r="I8315" s="42">
        <f t="shared" si="693"/>
        <v>726.53262879788633</v>
      </c>
      <c r="O8315" s="43"/>
      <c r="P8315" s="43"/>
      <c r="X8315" s="37">
        <f t="shared" si="694"/>
        <v>8318</v>
      </c>
      <c r="Y8315" s="38">
        <f t="shared" si="692"/>
        <v>726.58600000000001</v>
      </c>
    </row>
    <row r="8316" spans="1:25" x14ac:dyDescent="0.2">
      <c r="A8316" s="37">
        <f t="shared" si="695"/>
        <v>8314</v>
      </c>
      <c r="B8316" s="38">
        <v>726.47799999999995</v>
      </c>
      <c r="H8316" s="37">
        <f t="shared" si="696"/>
        <v>8314</v>
      </c>
      <c r="I8316" s="42">
        <f t="shared" si="693"/>
        <v>726.55957727873181</v>
      </c>
      <c r="O8316" s="43"/>
      <c r="P8316" s="43"/>
      <c r="X8316" s="37">
        <f t="shared" si="694"/>
        <v>8319</v>
      </c>
      <c r="Y8316" s="38">
        <f t="shared" si="692"/>
        <v>726.61300000000006</v>
      </c>
    </row>
    <row r="8317" spans="1:25" x14ac:dyDescent="0.2">
      <c r="A8317" s="37">
        <f t="shared" si="695"/>
        <v>8315</v>
      </c>
      <c r="B8317" s="38">
        <v>726.505</v>
      </c>
      <c r="H8317" s="37">
        <f t="shared" si="696"/>
        <v>8315</v>
      </c>
      <c r="I8317" s="42">
        <f t="shared" si="693"/>
        <v>726.58652575957717</v>
      </c>
      <c r="O8317" s="43"/>
      <c r="P8317" s="43"/>
      <c r="X8317" s="37">
        <f t="shared" si="694"/>
        <v>8320</v>
      </c>
      <c r="Y8317" s="38">
        <f t="shared" si="692"/>
        <v>726.64</v>
      </c>
    </row>
    <row r="8318" spans="1:25" x14ac:dyDescent="0.2">
      <c r="A8318" s="37">
        <f t="shared" si="695"/>
        <v>8316</v>
      </c>
      <c r="B8318" s="38">
        <v>726.53200000000004</v>
      </c>
      <c r="H8318" s="37">
        <f t="shared" si="696"/>
        <v>8316</v>
      </c>
      <c r="I8318" s="42">
        <f t="shared" si="693"/>
        <v>726.61347424042265</v>
      </c>
      <c r="O8318" s="43"/>
      <c r="P8318" s="43"/>
      <c r="X8318" s="37">
        <f t="shared" si="694"/>
        <v>8321</v>
      </c>
      <c r="Y8318" s="38">
        <f t="shared" ref="Y8318:Y8381" si="697">SUM(Y$7997+((Y$8997-Y$7997)*((X8318-X$7997)/(X$8997-X$7997))))</f>
        <v>726.66700000000003</v>
      </c>
    </row>
    <row r="8319" spans="1:25" x14ac:dyDescent="0.2">
      <c r="A8319" s="37">
        <f t="shared" si="695"/>
        <v>8317</v>
      </c>
      <c r="B8319" s="38">
        <v>726.55899999999997</v>
      </c>
      <c r="H8319" s="37">
        <f t="shared" si="696"/>
        <v>8317</v>
      </c>
      <c r="I8319" s="42">
        <f t="shared" si="693"/>
        <v>726.64042272126812</v>
      </c>
      <c r="O8319" s="43"/>
      <c r="P8319" s="43"/>
      <c r="X8319" s="37">
        <f t="shared" si="694"/>
        <v>8322</v>
      </c>
      <c r="Y8319" s="38">
        <f t="shared" si="697"/>
        <v>726.69399999999996</v>
      </c>
    </row>
    <row r="8320" spans="1:25" x14ac:dyDescent="0.2">
      <c r="A8320" s="37">
        <f t="shared" si="695"/>
        <v>8318</v>
      </c>
      <c r="B8320" s="38">
        <v>726.58600000000001</v>
      </c>
      <c r="H8320" s="37">
        <f t="shared" si="696"/>
        <v>8318</v>
      </c>
      <c r="I8320" s="42">
        <f t="shared" si="693"/>
        <v>726.6673712021136</v>
      </c>
      <c r="O8320" s="43"/>
      <c r="P8320" s="43"/>
      <c r="X8320" s="37">
        <f t="shared" si="694"/>
        <v>8323</v>
      </c>
      <c r="Y8320" s="38">
        <f t="shared" si="697"/>
        <v>726.721</v>
      </c>
    </row>
    <row r="8321" spans="1:25" x14ac:dyDescent="0.2">
      <c r="A8321" s="37">
        <f t="shared" si="695"/>
        <v>8319</v>
      </c>
      <c r="B8321" s="38">
        <v>726.61300000000006</v>
      </c>
      <c r="H8321" s="37">
        <f t="shared" si="696"/>
        <v>8319</v>
      </c>
      <c r="I8321" s="42">
        <f t="shared" si="693"/>
        <v>726.69431968295896</v>
      </c>
      <c r="O8321" s="43"/>
      <c r="P8321" s="43"/>
      <c r="X8321" s="37">
        <f t="shared" si="694"/>
        <v>8324</v>
      </c>
      <c r="Y8321" s="38">
        <f t="shared" si="697"/>
        <v>726.74800000000005</v>
      </c>
    </row>
    <row r="8322" spans="1:25" x14ac:dyDescent="0.2">
      <c r="A8322" s="37">
        <f t="shared" si="695"/>
        <v>8320</v>
      </c>
      <c r="B8322" s="38">
        <v>726.64</v>
      </c>
      <c r="H8322" s="37">
        <f t="shared" si="696"/>
        <v>8320</v>
      </c>
      <c r="I8322" s="42">
        <f t="shared" si="693"/>
        <v>726.72126816380444</v>
      </c>
      <c r="O8322" s="43"/>
      <c r="P8322" s="43"/>
      <c r="X8322" s="37">
        <f t="shared" si="694"/>
        <v>8325</v>
      </c>
      <c r="Y8322" s="38">
        <f t="shared" si="697"/>
        <v>726.77499999999998</v>
      </c>
    </row>
    <row r="8323" spans="1:25" x14ac:dyDescent="0.2">
      <c r="A8323" s="37">
        <f t="shared" si="695"/>
        <v>8321</v>
      </c>
      <c r="B8323" s="38">
        <v>726.66700000000003</v>
      </c>
      <c r="H8323" s="37">
        <f t="shared" si="696"/>
        <v>8321</v>
      </c>
      <c r="I8323" s="42">
        <f t="shared" si="693"/>
        <v>726.74821664464991</v>
      </c>
      <c r="O8323" s="43"/>
      <c r="P8323" s="43"/>
      <c r="X8323" s="37">
        <f t="shared" si="694"/>
        <v>8326</v>
      </c>
      <c r="Y8323" s="38">
        <f t="shared" si="697"/>
        <v>726.80200000000002</v>
      </c>
    </row>
    <row r="8324" spans="1:25" x14ac:dyDescent="0.2">
      <c r="A8324" s="37">
        <f t="shared" si="695"/>
        <v>8322</v>
      </c>
      <c r="B8324" s="38">
        <v>726.69399999999996</v>
      </c>
      <c r="H8324" s="37">
        <f t="shared" si="696"/>
        <v>8322</v>
      </c>
      <c r="I8324" s="42">
        <f t="shared" ref="I8324:I8387" si="698">SUM($F$52+(($F$53-$F$52)*((H8324-$E$52)/($E$53-$E$52))))</f>
        <v>726.77516512549528</v>
      </c>
      <c r="O8324" s="43"/>
      <c r="P8324" s="43"/>
      <c r="X8324" s="37">
        <f t="shared" ref="X8324:X8387" si="699">X8323+1</f>
        <v>8327</v>
      </c>
      <c r="Y8324" s="38">
        <f t="shared" si="697"/>
        <v>726.82899999999995</v>
      </c>
    </row>
    <row r="8325" spans="1:25" x14ac:dyDescent="0.2">
      <c r="A8325" s="37">
        <f t="shared" si="695"/>
        <v>8323</v>
      </c>
      <c r="B8325" s="38">
        <v>726.721</v>
      </c>
      <c r="H8325" s="37">
        <f t="shared" si="696"/>
        <v>8323</v>
      </c>
      <c r="I8325" s="42">
        <f t="shared" si="698"/>
        <v>726.80211360634075</v>
      </c>
      <c r="O8325" s="43"/>
      <c r="P8325" s="43"/>
      <c r="X8325" s="37">
        <f t="shared" si="699"/>
        <v>8328</v>
      </c>
      <c r="Y8325" s="38">
        <f t="shared" si="697"/>
        <v>726.85599999999999</v>
      </c>
    </row>
    <row r="8326" spans="1:25" x14ac:dyDescent="0.2">
      <c r="A8326" s="37">
        <f t="shared" si="695"/>
        <v>8324</v>
      </c>
      <c r="B8326" s="38">
        <v>726.74800000000005</v>
      </c>
      <c r="H8326" s="37">
        <f t="shared" si="696"/>
        <v>8324</v>
      </c>
      <c r="I8326" s="42">
        <f t="shared" si="698"/>
        <v>726.82906208718623</v>
      </c>
      <c r="O8326" s="43"/>
      <c r="P8326" s="43"/>
      <c r="X8326" s="37">
        <f t="shared" si="699"/>
        <v>8329</v>
      </c>
      <c r="Y8326" s="38">
        <f t="shared" si="697"/>
        <v>726.88300000000004</v>
      </c>
    </row>
    <row r="8327" spans="1:25" x14ac:dyDescent="0.2">
      <c r="A8327" s="37">
        <f t="shared" si="695"/>
        <v>8325</v>
      </c>
      <c r="B8327" s="38">
        <v>726.77499999999998</v>
      </c>
      <c r="H8327" s="37">
        <f t="shared" si="696"/>
        <v>8325</v>
      </c>
      <c r="I8327" s="42">
        <f t="shared" si="698"/>
        <v>726.85601056803159</v>
      </c>
      <c r="O8327" s="43"/>
      <c r="P8327" s="43"/>
      <c r="X8327" s="37">
        <f t="shared" si="699"/>
        <v>8330</v>
      </c>
      <c r="Y8327" s="38">
        <f t="shared" si="697"/>
        <v>726.91</v>
      </c>
    </row>
    <row r="8328" spans="1:25" x14ac:dyDescent="0.2">
      <c r="A8328" s="37">
        <f t="shared" si="695"/>
        <v>8326</v>
      </c>
      <c r="B8328" s="38">
        <v>726.80200000000002</v>
      </c>
      <c r="H8328" s="37">
        <f t="shared" si="696"/>
        <v>8326</v>
      </c>
      <c r="I8328" s="42">
        <f t="shared" si="698"/>
        <v>726.88295904887707</v>
      </c>
      <c r="O8328" s="43"/>
      <c r="P8328" s="43"/>
      <c r="X8328" s="37">
        <f t="shared" si="699"/>
        <v>8331</v>
      </c>
      <c r="Y8328" s="38">
        <f t="shared" si="697"/>
        <v>726.93700000000001</v>
      </c>
    </row>
    <row r="8329" spans="1:25" x14ac:dyDescent="0.2">
      <c r="A8329" s="37">
        <f t="shared" ref="A8329:A8392" si="700">A8328+1</f>
        <v>8327</v>
      </c>
      <c r="B8329" s="38">
        <v>726.82899999999995</v>
      </c>
      <c r="H8329" s="37">
        <f t="shared" ref="H8329:H8392" si="701">H8328+1</f>
        <v>8327</v>
      </c>
      <c r="I8329" s="42">
        <f t="shared" si="698"/>
        <v>726.90990752972255</v>
      </c>
      <c r="O8329" s="43"/>
      <c r="P8329" s="43"/>
      <c r="X8329" s="37">
        <f t="shared" si="699"/>
        <v>8332</v>
      </c>
      <c r="Y8329" s="38">
        <f t="shared" si="697"/>
        <v>726.96400000000006</v>
      </c>
    </row>
    <row r="8330" spans="1:25" x14ac:dyDescent="0.2">
      <c r="A8330" s="37">
        <f t="shared" si="700"/>
        <v>8328</v>
      </c>
      <c r="B8330" s="38">
        <v>726.85599999999999</v>
      </c>
      <c r="H8330" s="37">
        <f t="shared" si="701"/>
        <v>8328</v>
      </c>
      <c r="I8330" s="42">
        <f t="shared" si="698"/>
        <v>726.93685601056802</v>
      </c>
      <c r="O8330" s="43"/>
      <c r="P8330" s="43"/>
      <c r="X8330" s="37">
        <f t="shared" si="699"/>
        <v>8333</v>
      </c>
      <c r="Y8330" s="38">
        <f t="shared" si="697"/>
        <v>726.99099999999999</v>
      </c>
    </row>
    <row r="8331" spans="1:25" x14ac:dyDescent="0.2">
      <c r="A8331" s="37">
        <f t="shared" si="700"/>
        <v>8329</v>
      </c>
      <c r="B8331" s="38">
        <v>726.88300000000004</v>
      </c>
      <c r="H8331" s="37">
        <f t="shared" si="701"/>
        <v>8329</v>
      </c>
      <c r="I8331" s="42">
        <f t="shared" si="698"/>
        <v>726.96380449141338</v>
      </c>
      <c r="O8331" s="43"/>
      <c r="P8331" s="43"/>
      <c r="X8331" s="37">
        <f t="shared" si="699"/>
        <v>8334</v>
      </c>
      <c r="Y8331" s="38">
        <f t="shared" si="697"/>
        <v>727.01800000000003</v>
      </c>
    </row>
    <row r="8332" spans="1:25" x14ac:dyDescent="0.2">
      <c r="A8332" s="37">
        <f t="shared" si="700"/>
        <v>8330</v>
      </c>
      <c r="B8332" s="38">
        <v>726.91</v>
      </c>
      <c r="H8332" s="37">
        <f t="shared" si="701"/>
        <v>8330</v>
      </c>
      <c r="I8332" s="42">
        <f t="shared" si="698"/>
        <v>726.99075297225886</v>
      </c>
      <c r="O8332" s="43"/>
      <c r="P8332" s="43"/>
      <c r="X8332" s="37">
        <f t="shared" si="699"/>
        <v>8335</v>
      </c>
      <c r="Y8332" s="38">
        <f t="shared" si="697"/>
        <v>727.04499999999996</v>
      </c>
    </row>
    <row r="8333" spans="1:25" x14ac:dyDescent="0.2">
      <c r="A8333" s="37">
        <f t="shared" si="700"/>
        <v>8331</v>
      </c>
      <c r="B8333" s="38">
        <v>726.93700000000001</v>
      </c>
      <c r="H8333" s="37">
        <f t="shared" si="701"/>
        <v>8331</v>
      </c>
      <c r="I8333" s="42">
        <f t="shared" si="698"/>
        <v>727.01770145310434</v>
      </c>
      <c r="O8333" s="43"/>
      <c r="P8333" s="43"/>
      <c r="X8333" s="37">
        <f t="shared" si="699"/>
        <v>8336</v>
      </c>
      <c r="Y8333" s="38">
        <f t="shared" si="697"/>
        <v>727.072</v>
      </c>
    </row>
    <row r="8334" spans="1:25" x14ac:dyDescent="0.2">
      <c r="A8334" s="37">
        <f t="shared" si="700"/>
        <v>8332</v>
      </c>
      <c r="B8334" s="38">
        <v>726.96400000000006</v>
      </c>
      <c r="H8334" s="37">
        <f t="shared" si="701"/>
        <v>8332</v>
      </c>
      <c r="I8334" s="42">
        <f t="shared" si="698"/>
        <v>727.0446499339497</v>
      </c>
      <c r="O8334" s="43"/>
      <c r="P8334" s="43"/>
      <c r="X8334" s="37">
        <f t="shared" si="699"/>
        <v>8337</v>
      </c>
      <c r="Y8334" s="38">
        <f t="shared" si="697"/>
        <v>727.09900000000005</v>
      </c>
    </row>
    <row r="8335" spans="1:25" x14ac:dyDescent="0.2">
      <c r="A8335" s="37">
        <f t="shared" si="700"/>
        <v>8333</v>
      </c>
      <c r="B8335" s="38">
        <v>726.99099999999999</v>
      </c>
      <c r="H8335" s="37">
        <f t="shared" si="701"/>
        <v>8333</v>
      </c>
      <c r="I8335" s="42">
        <f t="shared" si="698"/>
        <v>727.07159841479518</v>
      </c>
      <c r="O8335" s="43"/>
      <c r="P8335" s="43"/>
      <c r="X8335" s="37">
        <f t="shared" si="699"/>
        <v>8338</v>
      </c>
      <c r="Y8335" s="38">
        <f t="shared" si="697"/>
        <v>727.12599999999998</v>
      </c>
    </row>
    <row r="8336" spans="1:25" x14ac:dyDescent="0.2">
      <c r="A8336" s="37">
        <f t="shared" si="700"/>
        <v>8334</v>
      </c>
      <c r="B8336" s="38">
        <v>727.01800000000003</v>
      </c>
      <c r="H8336" s="37">
        <f t="shared" si="701"/>
        <v>8334</v>
      </c>
      <c r="I8336" s="42">
        <f t="shared" si="698"/>
        <v>727.09854689564065</v>
      </c>
      <c r="O8336" s="43"/>
      <c r="P8336" s="43"/>
      <c r="X8336" s="37">
        <f t="shared" si="699"/>
        <v>8339</v>
      </c>
      <c r="Y8336" s="38">
        <f t="shared" si="697"/>
        <v>727.15300000000002</v>
      </c>
    </row>
    <row r="8337" spans="1:25" x14ac:dyDescent="0.2">
      <c r="A8337" s="37">
        <f t="shared" si="700"/>
        <v>8335</v>
      </c>
      <c r="B8337" s="38">
        <v>727.04499999999996</v>
      </c>
      <c r="H8337" s="37">
        <f t="shared" si="701"/>
        <v>8335</v>
      </c>
      <c r="I8337" s="42">
        <f t="shared" si="698"/>
        <v>727.12549537648613</v>
      </c>
      <c r="O8337" s="43"/>
      <c r="P8337" s="43"/>
      <c r="X8337" s="37">
        <f t="shared" si="699"/>
        <v>8340</v>
      </c>
      <c r="Y8337" s="38">
        <f t="shared" si="697"/>
        <v>727.18</v>
      </c>
    </row>
    <row r="8338" spans="1:25" x14ac:dyDescent="0.2">
      <c r="A8338" s="37">
        <f t="shared" si="700"/>
        <v>8336</v>
      </c>
      <c r="B8338" s="38">
        <v>727.072</v>
      </c>
      <c r="H8338" s="37">
        <f t="shared" si="701"/>
        <v>8336</v>
      </c>
      <c r="I8338" s="42">
        <f t="shared" si="698"/>
        <v>727.15244385733149</v>
      </c>
      <c r="O8338" s="43"/>
      <c r="P8338" s="43"/>
      <c r="X8338" s="37">
        <f t="shared" si="699"/>
        <v>8341</v>
      </c>
      <c r="Y8338" s="38">
        <f t="shared" si="697"/>
        <v>727.20699999999999</v>
      </c>
    </row>
    <row r="8339" spans="1:25" x14ac:dyDescent="0.2">
      <c r="A8339" s="37">
        <f t="shared" si="700"/>
        <v>8337</v>
      </c>
      <c r="B8339" s="38">
        <v>727.09900000000005</v>
      </c>
      <c r="H8339" s="37">
        <f t="shared" si="701"/>
        <v>8337</v>
      </c>
      <c r="I8339" s="42">
        <f t="shared" si="698"/>
        <v>727.17939233817697</v>
      </c>
      <c r="O8339" s="43"/>
      <c r="P8339" s="43"/>
      <c r="X8339" s="37">
        <f t="shared" si="699"/>
        <v>8342</v>
      </c>
      <c r="Y8339" s="38">
        <f t="shared" si="697"/>
        <v>727.23400000000004</v>
      </c>
    </row>
    <row r="8340" spans="1:25" x14ac:dyDescent="0.2">
      <c r="A8340" s="37">
        <f t="shared" si="700"/>
        <v>8338</v>
      </c>
      <c r="B8340" s="38">
        <v>727.12599999999998</v>
      </c>
      <c r="H8340" s="37">
        <f t="shared" si="701"/>
        <v>8338</v>
      </c>
      <c r="I8340" s="42">
        <f t="shared" si="698"/>
        <v>727.20634081902244</v>
      </c>
      <c r="O8340" s="43"/>
      <c r="P8340" s="43"/>
      <c r="X8340" s="37">
        <f t="shared" si="699"/>
        <v>8343</v>
      </c>
      <c r="Y8340" s="38">
        <f t="shared" si="697"/>
        <v>727.26099999999997</v>
      </c>
    </row>
    <row r="8341" spans="1:25" x14ac:dyDescent="0.2">
      <c r="A8341" s="37">
        <f t="shared" si="700"/>
        <v>8339</v>
      </c>
      <c r="B8341" s="38">
        <v>727.15300000000002</v>
      </c>
      <c r="H8341" s="37">
        <f t="shared" si="701"/>
        <v>8339</v>
      </c>
      <c r="I8341" s="42">
        <f t="shared" si="698"/>
        <v>727.23328929986781</v>
      </c>
      <c r="O8341" s="43"/>
      <c r="P8341" s="43"/>
      <c r="X8341" s="37">
        <f t="shared" si="699"/>
        <v>8344</v>
      </c>
      <c r="Y8341" s="38">
        <f t="shared" si="697"/>
        <v>727.28800000000001</v>
      </c>
    </row>
    <row r="8342" spans="1:25" x14ac:dyDescent="0.2">
      <c r="A8342" s="37">
        <f t="shared" si="700"/>
        <v>8340</v>
      </c>
      <c r="B8342" s="38">
        <v>727.18</v>
      </c>
      <c r="H8342" s="37">
        <f t="shared" si="701"/>
        <v>8340</v>
      </c>
      <c r="I8342" s="42">
        <f t="shared" si="698"/>
        <v>727.26023778071328</v>
      </c>
      <c r="O8342" s="43"/>
      <c r="P8342" s="43"/>
      <c r="X8342" s="37">
        <f t="shared" si="699"/>
        <v>8345</v>
      </c>
      <c r="Y8342" s="38">
        <f t="shared" si="697"/>
        <v>727.31500000000005</v>
      </c>
    </row>
    <row r="8343" spans="1:25" x14ac:dyDescent="0.2">
      <c r="A8343" s="37">
        <f t="shared" si="700"/>
        <v>8341</v>
      </c>
      <c r="B8343" s="38">
        <v>727.20699999999999</v>
      </c>
      <c r="H8343" s="37">
        <f t="shared" si="701"/>
        <v>8341</v>
      </c>
      <c r="I8343" s="42">
        <f t="shared" si="698"/>
        <v>727.28718626155876</v>
      </c>
      <c r="O8343" s="43"/>
      <c r="P8343" s="43"/>
      <c r="X8343" s="37">
        <f t="shared" si="699"/>
        <v>8346</v>
      </c>
      <c r="Y8343" s="38">
        <f t="shared" si="697"/>
        <v>727.34199999999998</v>
      </c>
    </row>
    <row r="8344" spans="1:25" x14ac:dyDescent="0.2">
      <c r="A8344" s="37">
        <f t="shared" si="700"/>
        <v>8342</v>
      </c>
      <c r="B8344" s="38">
        <v>727.23400000000004</v>
      </c>
      <c r="H8344" s="37">
        <f t="shared" si="701"/>
        <v>8342</v>
      </c>
      <c r="I8344" s="42">
        <f t="shared" si="698"/>
        <v>727.31413474240412</v>
      </c>
      <c r="O8344" s="43"/>
      <c r="P8344" s="43"/>
      <c r="X8344" s="37">
        <f t="shared" si="699"/>
        <v>8347</v>
      </c>
      <c r="Y8344" s="38">
        <f t="shared" si="697"/>
        <v>727.36900000000003</v>
      </c>
    </row>
    <row r="8345" spans="1:25" x14ac:dyDescent="0.2">
      <c r="A8345" s="37">
        <f t="shared" si="700"/>
        <v>8343</v>
      </c>
      <c r="B8345" s="38">
        <v>727.26099999999997</v>
      </c>
      <c r="H8345" s="37">
        <f t="shared" si="701"/>
        <v>8343</v>
      </c>
      <c r="I8345" s="42">
        <f t="shared" si="698"/>
        <v>727.3410832232496</v>
      </c>
      <c r="O8345" s="43"/>
      <c r="P8345" s="43"/>
      <c r="X8345" s="37">
        <f t="shared" si="699"/>
        <v>8348</v>
      </c>
      <c r="Y8345" s="38">
        <f t="shared" si="697"/>
        <v>727.39599999999996</v>
      </c>
    </row>
    <row r="8346" spans="1:25" x14ac:dyDescent="0.2">
      <c r="A8346" s="37">
        <f t="shared" si="700"/>
        <v>8344</v>
      </c>
      <c r="B8346" s="38">
        <v>727.28800000000001</v>
      </c>
      <c r="H8346" s="37">
        <f t="shared" si="701"/>
        <v>8344</v>
      </c>
      <c r="I8346" s="42">
        <f t="shared" si="698"/>
        <v>727.36803170409507</v>
      </c>
      <c r="O8346" s="43"/>
      <c r="P8346" s="43"/>
      <c r="X8346" s="37">
        <f t="shared" si="699"/>
        <v>8349</v>
      </c>
      <c r="Y8346" s="38">
        <f t="shared" si="697"/>
        <v>727.423</v>
      </c>
    </row>
    <row r="8347" spans="1:25" x14ac:dyDescent="0.2">
      <c r="A8347" s="37">
        <f t="shared" si="700"/>
        <v>8345</v>
      </c>
      <c r="B8347" s="38">
        <v>727.31500000000005</v>
      </c>
      <c r="H8347" s="37">
        <f t="shared" si="701"/>
        <v>8345</v>
      </c>
      <c r="I8347" s="42">
        <f t="shared" si="698"/>
        <v>727.39498018494055</v>
      </c>
      <c r="O8347" s="43"/>
      <c r="P8347" s="43"/>
      <c r="X8347" s="37">
        <f t="shared" si="699"/>
        <v>8350</v>
      </c>
      <c r="Y8347" s="38">
        <f t="shared" si="697"/>
        <v>727.45</v>
      </c>
    </row>
    <row r="8348" spans="1:25" x14ac:dyDescent="0.2">
      <c r="A8348" s="37">
        <f t="shared" si="700"/>
        <v>8346</v>
      </c>
      <c r="B8348" s="38">
        <v>727.34199999999998</v>
      </c>
      <c r="H8348" s="37">
        <f t="shared" si="701"/>
        <v>8346</v>
      </c>
      <c r="I8348" s="42">
        <f t="shared" si="698"/>
        <v>727.42192866578591</v>
      </c>
      <c r="O8348" s="43"/>
      <c r="P8348" s="43"/>
      <c r="X8348" s="37">
        <f t="shared" si="699"/>
        <v>8351</v>
      </c>
      <c r="Y8348" s="38">
        <f t="shared" si="697"/>
        <v>727.47699999999998</v>
      </c>
    </row>
    <row r="8349" spans="1:25" x14ac:dyDescent="0.2">
      <c r="A8349" s="37">
        <f t="shared" si="700"/>
        <v>8347</v>
      </c>
      <c r="B8349" s="38">
        <v>727.36900000000003</v>
      </c>
      <c r="H8349" s="37">
        <f t="shared" si="701"/>
        <v>8347</v>
      </c>
      <c r="I8349" s="42">
        <f t="shared" si="698"/>
        <v>727.44887714663139</v>
      </c>
      <c r="O8349" s="43"/>
      <c r="P8349" s="43"/>
      <c r="X8349" s="37">
        <f t="shared" si="699"/>
        <v>8352</v>
      </c>
      <c r="Y8349" s="38">
        <f t="shared" si="697"/>
        <v>727.50400000000002</v>
      </c>
    </row>
    <row r="8350" spans="1:25" x14ac:dyDescent="0.2">
      <c r="A8350" s="37">
        <f t="shared" si="700"/>
        <v>8348</v>
      </c>
      <c r="B8350" s="38">
        <v>727.39599999999996</v>
      </c>
      <c r="H8350" s="37">
        <f t="shared" si="701"/>
        <v>8348</v>
      </c>
      <c r="I8350" s="42">
        <f t="shared" si="698"/>
        <v>727.47582562747687</v>
      </c>
      <c r="O8350" s="43"/>
      <c r="P8350" s="43"/>
      <c r="X8350" s="37">
        <f t="shared" si="699"/>
        <v>8353</v>
      </c>
      <c r="Y8350" s="38">
        <f t="shared" si="697"/>
        <v>727.53099999999995</v>
      </c>
    </row>
    <row r="8351" spans="1:25" x14ac:dyDescent="0.2">
      <c r="A8351" s="37">
        <f t="shared" si="700"/>
        <v>8349</v>
      </c>
      <c r="B8351" s="38">
        <v>727.423</v>
      </c>
      <c r="H8351" s="37">
        <f t="shared" si="701"/>
        <v>8349</v>
      </c>
      <c r="I8351" s="42">
        <f t="shared" si="698"/>
        <v>727.50277410832223</v>
      </c>
      <c r="O8351" s="43"/>
      <c r="P8351" s="43"/>
      <c r="X8351" s="37">
        <f t="shared" si="699"/>
        <v>8354</v>
      </c>
      <c r="Y8351" s="38">
        <f t="shared" si="697"/>
        <v>727.55799999999999</v>
      </c>
    </row>
    <row r="8352" spans="1:25" x14ac:dyDescent="0.2">
      <c r="A8352" s="37">
        <f t="shared" si="700"/>
        <v>8350</v>
      </c>
      <c r="B8352" s="38">
        <v>727.45</v>
      </c>
      <c r="H8352" s="37">
        <f t="shared" si="701"/>
        <v>8350</v>
      </c>
      <c r="I8352" s="42">
        <f t="shared" si="698"/>
        <v>727.5297225891677</v>
      </c>
      <c r="O8352" s="43"/>
      <c r="P8352" s="43"/>
      <c r="X8352" s="37">
        <f t="shared" si="699"/>
        <v>8355</v>
      </c>
      <c r="Y8352" s="38">
        <f t="shared" si="697"/>
        <v>727.58500000000004</v>
      </c>
    </row>
    <row r="8353" spans="1:25" x14ac:dyDescent="0.2">
      <c r="A8353" s="37">
        <f t="shared" si="700"/>
        <v>8351</v>
      </c>
      <c r="B8353" s="38">
        <v>727.47699999999998</v>
      </c>
      <c r="H8353" s="37">
        <f t="shared" si="701"/>
        <v>8351</v>
      </c>
      <c r="I8353" s="42">
        <f t="shared" si="698"/>
        <v>727.55667107001318</v>
      </c>
      <c r="O8353" s="43"/>
      <c r="P8353" s="43"/>
      <c r="X8353" s="37">
        <f t="shared" si="699"/>
        <v>8356</v>
      </c>
      <c r="Y8353" s="38">
        <f t="shared" si="697"/>
        <v>727.61199999999997</v>
      </c>
    </row>
    <row r="8354" spans="1:25" x14ac:dyDescent="0.2">
      <c r="A8354" s="37">
        <f t="shared" si="700"/>
        <v>8352</v>
      </c>
      <c r="B8354" s="38">
        <v>727.50400000000002</v>
      </c>
      <c r="H8354" s="37">
        <f t="shared" si="701"/>
        <v>8352</v>
      </c>
      <c r="I8354" s="42">
        <f t="shared" si="698"/>
        <v>727.58361955085854</v>
      </c>
      <c r="O8354" s="43"/>
      <c r="P8354" s="43"/>
      <c r="X8354" s="37">
        <f t="shared" si="699"/>
        <v>8357</v>
      </c>
      <c r="Y8354" s="38">
        <f t="shared" si="697"/>
        <v>727.63900000000001</v>
      </c>
    </row>
    <row r="8355" spans="1:25" x14ac:dyDescent="0.2">
      <c r="A8355" s="37">
        <f t="shared" si="700"/>
        <v>8353</v>
      </c>
      <c r="B8355" s="38">
        <v>727.53099999999995</v>
      </c>
      <c r="H8355" s="37">
        <f t="shared" si="701"/>
        <v>8353</v>
      </c>
      <c r="I8355" s="42">
        <f t="shared" si="698"/>
        <v>727.61056803170402</v>
      </c>
      <c r="O8355" s="43"/>
      <c r="P8355" s="43"/>
      <c r="X8355" s="37">
        <f t="shared" si="699"/>
        <v>8358</v>
      </c>
      <c r="Y8355" s="38">
        <f t="shared" si="697"/>
        <v>727.66600000000005</v>
      </c>
    </row>
    <row r="8356" spans="1:25" x14ac:dyDescent="0.2">
      <c r="A8356" s="37">
        <f t="shared" si="700"/>
        <v>8354</v>
      </c>
      <c r="B8356" s="38">
        <v>727.55799999999999</v>
      </c>
      <c r="H8356" s="37">
        <f t="shared" si="701"/>
        <v>8354</v>
      </c>
      <c r="I8356" s="42">
        <f t="shared" si="698"/>
        <v>727.6375165125495</v>
      </c>
      <c r="O8356" s="43"/>
      <c r="P8356" s="43"/>
      <c r="X8356" s="37">
        <f t="shared" si="699"/>
        <v>8359</v>
      </c>
      <c r="Y8356" s="38">
        <f t="shared" si="697"/>
        <v>727.69299999999998</v>
      </c>
    </row>
    <row r="8357" spans="1:25" x14ac:dyDescent="0.2">
      <c r="A8357" s="37">
        <f t="shared" si="700"/>
        <v>8355</v>
      </c>
      <c r="B8357" s="38">
        <v>727.58500000000004</v>
      </c>
      <c r="H8357" s="37">
        <f t="shared" si="701"/>
        <v>8355</v>
      </c>
      <c r="I8357" s="42">
        <f t="shared" si="698"/>
        <v>727.66446499339497</v>
      </c>
      <c r="O8357" s="43"/>
      <c r="P8357" s="43"/>
      <c r="X8357" s="37">
        <f t="shared" si="699"/>
        <v>8360</v>
      </c>
      <c r="Y8357" s="38">
        <f t="shared" si="697"/>
        <v>727.72</v>
      </c>
    </row>
    <row r="8358" spans="1:25" x14ac:dyDescent="0.2">
      <c r="A8358" s="37">
        <f t="shared" si="700"/>
        <v>8356</v>
      </c>
      <c r="B8358" s="38">
        <v>727.61199999999997</v>
      </c>
      <c r="H8358" s="37">
        <f t="shared" si="701"/>
        <v>8356</v>
      </c>
      <c r="I8358" s="42">
        <f t="shared" si="698"/>
        <v>727.69141347424033</v>
      </c>
      <c r="O8358" s="43"/>
      <c r="P8358" s="43"/>
      <c r="X8358" s="37">
        <f t="shared" si="699"/>
        <v>8361</v>
      </c>
      <c r="Y8358" s="38">
        <f t="shared" si="697"/>
        <v>727.74699999999996</v>
      </c>
    </row>
    <row r="8359" spans="1:25" x14ac:dyDescent="0.2">
      <c r="A8359" s="37">
        <f t="shared" si="700"/>
        <v>8357</v>
      </c>
      <c r="B8359" s="38">
        <v>727.63900000000001</v>
      </c>
      <c r="H8359" s="37">
        <f t="shared" si="701"/>
        <v>8357</v>
      </c>
      <c r="I8359" s="42">
        <f t="shared" si="698"/>
        <v>727.71836195508581</v>
      </c>
      <c r="O8359" s="43"/>
      <c r="P8359" s="43"/>
      <c r="X8359" s="37">
        <f t="shared" si="699"/>
        <v>8362</v>
      </c>
      <c r="Y8359" s="38">
        <f t="shared" si="697"/>
        <v>727.774</v>
      </c>
    </row>
    <row r="8360" spans="1:25" x14ac:dyDescent="0.2">
      <c r="A8360" s="37">
        <f t="shared" si="700"/>
        <v>8358</v>
      </c>
      <c r="B8360" s="38">
        <v>727.66600000000005</v>
      </c>
      <c r="H8360" s="37">
        <f t="shared" si="701"/>
        <v>8358</v>
      </c>
      <c r="I8360" s="42">
        <f t="shared" si="698"/>
        <v>727.74531043593129</v>
      </c>
      <c r="O8360" s="43"/>
      <c r="P8360" s="43"/>
      <c r="X8360" s="37">
        <f t="shared" si="699"/>
        <v>8363</v>
      </c>
      <c r="Y8360" s="38">
        <f t="shared" si="697"/>
        <v>727.80100000000004</v>
      </c>
    </row>
    <row r="8361" spans="1:25" x14ac:dyDescent="0.2">
      <c r="A8361" s="37">
        <f t="shared" si="700"/>
        <v>8359</v>
      </c>
      <c r="B8361" s="38">
        <v>727.69299999999998</v>
      </c>
      <c r="H8361" s="37">
        <f t="shared" si="701"/>
        <v>8359</v>
      </c>
      <c r="I8361" s="42">
        <f t="shared" si="698"/>
        <v>727.77225891677665</v>
      </c>
      <c r="O8361" s="43"/>
      <c r="P8361" s="43"/>
      <c r="X8361" s="37">
        <f t="shared" si="699"/>
        <v>8364</v>
      </c>
      <c r="Y8361" s="38">
        <f t="shared" si="697"/>
        <v>727.82799999999997</v>
      </c>
    </row>
    <row r="8362" spans="1:25" x14ac:dyDescent="0.2">
      <c r="A8362" s="37">
        <f t="shared" si="700"/>
        <v>8360</v>
      </c>
      <c r="B8362" s="38">
        <v>727.72</v>
      </c>
      <c r="H8362" s="37">
        <f t="shared" si="701"/>
        <v>8360</v>
      </c>
      <c r="I8362" s="42">
        <f t="shared" si="698"/>
        <v>727.79920739762213</v>
      </c>
      <c r="O8362" s="43"/>
      <c r="P8362" s="43"/>
      <c r="X8362" s="37">
        <f t="shared" si="699"/>
        <v>8365</v>
      </c>
      <c r="Y8362" s="38">
        <f t="shared" si="697"/>
        <v>727.85500000000002</v>
      </c>
    </row>
    <row r="8363" spans="1:25" x14ac:dyDescent="0.2">
      <c r="A8363" s="37">
        <f t="shared" si="700"/>
        <v>8361</v>
      </c>
      <c r="B8363" s="38">
        <v>727.74699999999996</v>
      </c>
      <c r="H8363" s="37">
        <f t="shared" si="701"/>
        <v>8361</v>
      </c>
      <c r="I8363" s="42">
        <f t="shared" si="698"/>
        <v>727.8261558784676</v>
      </c>
      <c r="O8363" s="43"/>
      <c r="P8363" s="43"/>
      <c r="X8363" s="37">
        <f t="shared" si="699"/>
        <v>8366</v>
      </c>
      <c r="Y8363" s="38">
        <f t="shared" si="697"/>
        <v>727.88199999999995</v>
      </c>
    </row>
    <row r="8364" spans="1:25" x14ac:dyDescent="0.2">
      <c r="A8364" s="37">
        <f t="shared" si="700"/>
        <v>8362</v>
      </c>
      <c r="B8364" s="38">
        <v>727.774</v>
      </c>
      <c r="H8364" s="37">
        <f t="shared" si="701"/>
        <v>8362</v>
      </c>
      <c r="I8364" s="42">
        <f t="shared" si="698"/>
        <v>727.85310435931297</v>
      </c>
      <c r="O8364" s="43"/>
      <c r="P8364" s="43"/>
      <c r="X8364" s="37">
        <f t="shared" si="699"/>
        <v>8367</v>
      </c>
      <c r="Y8364" s="38">
        <f t="shared" si="697"/>
        <v>727.90899999999999</v>
      </c>
    </row>
    <row r="8365" spans="1:25" x14ac:dyDescent="0.2">
      <c r="A8365" s="37">
        <f t="shared" si="700"/>
        <v>8363</v>
      </c>
      <c r="B8365" s="38">
        <v>727.80100000000004</v>
      </c>
      <c r="H8365" s="37">
        <f t="shared" si="701"/>
        <v>8363</v>
      </c>
      <c r="I8365" s="42">
        <f t="shared" si="698"/>
        <v>727.88005284015844</v>
      </c>
      <c r="O8365" s="43"/>
      <c r="P8365" s="43"/>
      <c r="X8365" s="37">
        <f t="shared" si="699"/>
        <v>8368</v>
      </c>
      <c r="Y8365" s="38">
        <f t="shared" si="697"/>
        <v>727.93600000000004</v>
      </c>
    </row>
    <row r="8366" spans="1:25" x14ac:dyDescent="0.2">
      <c r="A8366" s="37">
        <f t="shared" si="700"/>
        <v>8364</v>
      </c>
      <c r="B8366" s="38">
        <v>727.82799999999997</v>
      </c>
      <c r="H8366" s="37">
        <f t="shared" si="701"/>
        <v>8364</v>
      </c>
      <c r="I8366" s="42">
        <f t="shared" si="698"/>
        <v>727.90700132100392</v>
      </c>
      <c r="O8366" s="43"/>
      <c r="P8366" s="43"/>
      <c r="X8366" s="37">
        <f t="shared" si="699"/>
        <v>8369</v>
      </c>
      <c r="Y8366" s="38">
        <f t="shared" si="697"/>
        <v>727.96299999999997</v>
      </c>
    </row>
    <row r="8367" spans="1:25" x14ac:dyDescent="0.2">
      <c r="A8367" s="37">
        <f t="shared" si="700"/>
        <v>8365</v>
      </c>
      <c r="B8367" s="38">
        <v>727.85500000000002</v>
      </c>
      <c r="H8367" s="37">
        <f t="shared" si="701"/>
        <v>8365</v>
      </c>
      <c r="I8367" s="42">
        <f t="shared" si="698"/>
        <v>727.93394980184939</v>
      </c>
      <c r="O8367" s="43"/>
      <c r="P8367" s="43"/>
      <c r="X8367" s="37">
        <f t="shared" si="699"/>
        <v>8370</v>
      </c>
      <c r="Y8367" s="38">
        <f t="shared" si="697"/>
        <v>727.99</v>
      </c>
    </row>
    <row r="8368" spans="1:25" x14ac:dyDescent="0.2">
      <c r="A8368" s="37">
        <f t="shared" si="700"/>
        <v>8366</v>
      </c>
      <c r="B8368" s="38">
        <v>727.88199999999995</v>
      </c>
      <c r="H8368" s="37">
        <f t="shared" si="701"/>
        <v>8366</v>
      </c>
      <c r="I8368" s="42">
        <f t="shared" si="698"/>
        <v>727.96089828269476</v>
      </c>
      <c r="O8368" s="43"/>
      <c r="P8368" s="43"/>
      <c r="X8368" s="37">
        <f t="shared" si="699"/>
        <v>8371</v>
      </c>
      <c r="Y8368" s="38">
        <f t="shared" si="697"/>
        <v>728.01700000000005</v>
      </c>
    </row>
    <row r="8369" spans="1:25" x14ac:dyDescent="0.2">
      <c r="A8369" s="37">
        <f t="shared" si="700"/>
        <v>8367</v>
      </c>
      <c r="B8369" s="38">
        <v>727.90899999999999</v>
      </c>
      <c r="H8369" s="37">
        <f t="shared" si="701"/>
        <v>8367</v>
      </c>
      <c r="I8369" s="42">
        <f t="shared" si="698"/>
        <v>727.98784676354023</v>
      </c>
      <c r="O8369" s="43"/>
      <c r="P8369" s="43"/>
      <c r="X8369" s="37">
        <f t="shared" si="699"/>
        <v>8372</v>
      </c>
      <c r="Y8369" s="38">
        <f t="shared" si="697"/>
        <v>728.04399999999998</v>
      </c>
    </row>
    <row r="8370" spans="1:25" x14ac:dyDescent="0.2">
      <c r="A8370" s="37">
        <f t="shared" si="700"/>
        <v>8368</v>
      </c>
      <c r="B8370" s="38">
        <v>727.93600000000004</v>
      </c>
      <c r="H8370" s="37">
        <f t="shared" si="701"/>
        <v>8368</v>
      </c>
      <c r="I8370" s="42">
        <f t="shared" si="698"/>
        <v>728.01479524438571</v>
      </c>
      <c r="O8370" s="43"/>
      <c r="P8370" s="43"/>
      <c r="X8370" s="37">
        <f t="shared" si="699"/>
        <v>8373</v>
      </c>
      <c r="Y8370" s="38">
        <f t="shared" si="697"/>
        <v>728.07100000000003</v>
      </c>
    </row>
    <row r="8371" spans="1:25" x14ac:dyDescent="0.2">
      <c r="A8371" s="37">
        <f t="shared" si="700"/>
        <v>8369</v>
      </c>
      <c r="B8371" s="38">
        <v>727.96299999999997</v>
      </c>
      <c r="H8371" s="37">
        <f t="shared" si="701"/>
        <v>8369</v>
      </c>
      <c r="I8371" s="42">
        <f t="shared" si="698"/>
        <v>728.04174372523107</v>
      </c>
      <c r="O8371" s="43"/>
      <c r="P8371" s="43"/>
      <c r="X8371" s="37">
        <f t="shared" si="699"/>
        <v>8374</v>
      </c>
      <c r="Y8371" s="38">
        <f t="shared" si="697"/>
        <v>728.09799999999996</v>
      </c>
    </row>
    <row r="8372" spans="1:25" x14ac:dyDescent="0.2">
      <c r="A8372" s="37">
        <f t="shared" si="700"/>
        <v>8370</v>
      </c>
      <c r="B8372" s="38">
        <v>727.99</v>
      </c>
      <c r="H8372" s="37">
        <f t="shared" si="701"/>
        <v>8370</v>
      </c>
      <c r="I8372" s="42">
        <f t="shared" si="698"/>
        <v>728.06869220607655</v>
      </c>
      <c r="O8372" s="43"/>
      <c r="P8372" s="43"/>
      <c r="X8372" s="37">
        <f t="shared" si="699"/>
        <v>8375</v>
      </c>
      <c r="Y8372" s="38">
        <f t="shared" si="697"/>
        <v>728.125</v>
      </c>
    </row>
    <row r="8373" spans="1:25" x14ac:dyDescent="0.2">
      <c r="A8373" s="37">
        <f t="shared" si="700"/>
        <v>8371</v>
      </c>
      <c r="B8373" s="38">
        <v>728.01700000000005</v>
      </c>
      <c r="H8373" s="37">
        <f t="shared" si="701"/>
        <v>8371</v>
      </c>
      <c r="I8373" s="42">
        <f t="shared" si="698"/>
        <v>728.09564068692202</v>
      </c>
      <c r="O8373" s="43"/>
      <c r="P8373" s="43"/>
      <c r="X8373" s="37">
        <f t="shared" si="699"/>
        <v>8376</v>
      </c>
      <c r="Y8373" s="38">
        <f t="shared" si="697"/>
        <v>728.15200000000004</v>
      </c>
    </row>
    <row r="8374" spans="1:25" x14ac:dyDescent="0.2">
      <c r="A8374" s="37">
        <f t="shared" si="700"/>
        <v>8372</v>
      </c>
      <c r="B8374" s="38">
        <v>728.04399999999998</v>
      </c>
      <c r="H8374" s="37">
        <f t="shared" si="701"/>
        <v>8372</v>
      </c>
      <c r="I8374" s="42">
        <f t="shared" si="698"/>
        <v>728.1225891677675</v>
      </c>
      <c r="O8374" s="43"/>
      <c r="P8374" s="43"/>
      <c r="X8374" s="37">
        <f t="shared" si="699"/>
        <v>8377</v>
      </c>
      <c r="Y8374" s="38">
        <f t="shared" si="697"/>
        <v>728.17899999999997</v>
      </c>
    </row>
    <row r="8375" spans="1:25" x14ac:dyDescent="0.2">
      <c r="A8375" s="37">
        <f t="shared" si="700"/>
        <v>8373</v>
      </c>
      <c r="B8375" s="38">
        <v>728.07100000000003</v>
      </c>
      <c r="H8375" s="37">
        <f t="shared" si="701"/>
        <v>8373</v>
      </c>
      <c r="I8375" s="42">
        <f t="shared" si="698"/>
        <v>728.14953764861286</v>
      </c>
      <c r="O8375" s="43"/>
      <c r="P8375" s="43"/>
      <c r="X8375" s="37">
        <f t="shared" si="699"/>
        <v>8378</v>
      </c>
      <c r="Y8375" s="38">
        <f t="shared" si="697"/>
        <v>728.20600000000002</v>
      </c>
    </row>
    <row r="8376" spans="1:25" x14ac:dyDescent="0.2">
      <c r="A8376" s="37">
        <f t="shared" si="700"/>
        <v>8374</v>
      </c>
      <c r="B8376" s="38">
        <v>728.09799999999996</v>
      </c>
      <c r="H8376" s="37">
        <f t="shared" si="701"/>
        <v>8374</v>
      </c>
      <c r="I8376" s="42">
        <f t="shared" si="698"/>
        <v>728.17648612945834</v>
      </c>
      <c r="O8376" s="43"/>
      <c r="P8376" s="43"/>
      <c r="X8376" s="37">
        <f t="shared" si="699"/>
        <v>8379</v>
      </c>
      <c r="Y8376" s="38">
        <f t="shared" si="697"/>
        <v>728.23299999999995</v>
      </c>
    </row>
    <row r="8377" spans="1:25" x14ac:dyDescent="0.2">
      <c r="A8377" s="37">
        <f t="shared" si="700"/>
        <v>8375</v>
      </c>
      <c r="B8377" s="38">
        <v>728.125</v>
      </c>
      <c r="H8377" s="37">
        <f t="shared" si="701"/>
        <v>8375</v>
      </c>
      <c r="I8377" s="42">
        <f t="shared" si="698"/>
        <v>728.20343461030382</v>
      </c>
      <c r="O8377" s="43"/>
      <c r="P8377" s="43"/>
      <c r="X8377" s="37">
        <f t="shared" si="699"/>
        <v>8380</v>
      </c>
      <c r="Y8377" s="38">
        <f t="shared" si="697"/>
        <v>728.26</v>
      </c>
    </row>
    <row r="8378" spans="1:25" x14ac:dyDescent="0.2">
      <c r="A8378" s="37">
        <f t="shared" si="700"/>
        <v>8376</v>
      </c>
      <c r="B8378" s="38">
        <v>728.15200000000004</v>
      </c>
      <c r="H8378" s="37">
        <f t="shared" si="701"/>
        <v>8376</v>
      </c>
      <c r="I8378" s="42">
        <f t="shared" si="698"/>
        <v>728.23038309114918</v>
      </c>
      <c r="O8378" s="43"/>
      <c r="P8378" s="43"/>
      <c r="X8378" s="37">
        <f t="shared" si="699"/>
        <v>8381</v>
      </c>
      <c r="Y8378" s="38">
        <f t="shared" si="697"/>
        <v>728.28700000000003</v>
      </c>
    </row>
    <row r="8379" spans="1:25" x14ac:dyDescent="0.2">
      <c r="A8379" s="37">
        <f t="shared" si="700"/>
        <v>8377</v>
      </c>
      <c r="B8379" s="38">
        <v>728.17899999999997</v>
      </c>
      <c r="H8379" s="37">
        <f t="shared" si="701"/>
        <v>8377</v>
      </c>
      <c r="I8379" s="42">
        <f t="shared" si="698"/>
        <v>728.25733157199465</v>
      </c>
      <c r="O8379" s="43"/>
      <c r="P8379" s="43"/>
      <c r="X8379" s="37">
        <f t="shared" si="699"/>
        <v>8382</v>
      </c>
      <c r="Y8379" s="38">
        <f t="shared" si="697"/>
        <v>728.31399999999996</v>
      </c>
    </row>
    <row r="8380" spans="1:25" x14ac:dyDescent="0.2">
      <c r="A8380" s="37">
        <f t="shared" si="700"/>
        <v>8378</v>
      </c>
      <c r="B8380" s="38">
        <v>728.20600000000002</v>
      </c>
      <c r="H8380" s="37">
        <f t="shared" si="701"/>
        <v>8378</v>
      </c>
      <c r="I8380" s="42">
        <f t="shared" si="698"/>
        <v>728.28428005284013</v>
      </c>
      <c r="O8380" s="43"/>
      <c r="P8380" s="43"/>
      <c r="X8380" s="37">
        <f t="shared" si="699"/>
        <v>8383</v>
      </c>
      <c r="Y8380" s="38">
        <f t="shared" si="697"/>
        <v>728.34100000000001</v>
      </c>
    </row>
    <row r="8381" spans="1:25" x14ac:dyDescent="0.2">
      <c r="A8381" s="37">
        <f t="shared" si="700"/>
        <v>8379</v>
      </c>
      <c r="B8381" s="38">
        <v>728.23299999999995</v>
      </c>
      <c r="H8381" s="37">
        <f t="shared" si="701"/>
        <v>8379</v>
      </c>
      <c r="I8381" s="42">
        <f t="shared" si="698"/>
        <v>728.31122853368549</v>
      </c>
      <c r="O8381" s="43"/>
      <c r="P8381" s="43"/>
      <c r="X8381" s="37">
        <f t="shared" si="699"/>
        <v>8384</v>
      </c>
      <c r="Y8381" s="38">
        <f t="shared" si="697"/>
        <v>728.36800000000005</v>
      </c>
    </row>
    <row r="8382" spans="1:25" x14ac:dyDescent="0.2">
      <c r="A8382" s="37">
        <f t="shared" si="700"/>
        <v>8380</v>
      </c>
      <c r="B8382" s="38">
        <v>728.26</v>
      </c>
      <c r="H8382" s="37">
        <f t="shared" si="701"/>
        <v>8380</v>
      </c>
      <c r="I8382" s="42">
        <f t="shared" si="698"/>
        <v>728.33817701453097</v>
      </c>
      <c r="O8382" s="43"/>
      <c r="P8382" s="43"/>
      <c r="X8382" s="37">
        <f t="shared" si="699"/>
        <v>8385</v>
      </c>
      <c r="Y8382" s="38">
        <f t="shared" ref="Y8382:Y8445" si="702">SUM(Y$7997+((Y$8997-Y$7997)*((X8382-X$7997)/(X$8997-X$7997))))</f>
        <v>728.39499999999998</v>
      </c>
    </row>
    <row r="8383" spans="1:25" x14ac:dyDescent="0.2">
      <c r="A8383" s="37">
        <f t="shared" si="700"/>
        <v>8381</v>
      </c>
      <c r="B8383" s="38">
        <v>728.28700000000003</v>
      </c>
      <c r="H8383" s="37">
        <f t="shared" si="701"/>
        <v>8381</v>
      </c>
      <c r="I8383" s="42">
        <f t="shared" si="698"/>
        <v>728.36512549537645</v>
      </c>
      <c r="O8383" s="43"/>
      <c r="P8383" s="43"/>
      <c r="X8383" s="37">
        <f t="shared" si="699"/>
        <v>8386</v>
      </c>
      <c r="Y8383" s="38">
        <f t="shared" si="702"/>
        <v>728.42200000000003</v>
      </c>
    </row>
    <row r="8384" spans="1:25" x14ac:dyDescent="0.2">
      <c r="A8384" s="37">
        <f t="shared" si="700"/>
        <v>8382</v>
      </c>
      <c r="B8384" s="38">
        <v>728.31399999999996</v>
      </c>
      <c r="H8384" s="37">
        <f t="shared" si="701"/>
        <v>8382</v>
      </c>
      <c r="I8384" s="42">
        <f t="shared" si="698"/>
        <v>728.39207397622192</v>
      </c>
      <c r="O8384" s="43"/>
      <c r="P8384" s="43"/>
      <c r="X8384" s="37">
        <f t="shared" si="699"/>
        <v>8387</v>
      </c>
      <c r="Y8384" s="38">
        <f t="shared" si="702"/>
        <v>728.44899999999996</v>
      </c>
    </row>
    <row r="8385" spans="1:25" x14ac:dyDescent="0.2">
      <c r="A8385" s="37">
        <f t="shared" si="700"/>
        <v>8383</v>
      </c>
      <c r="B8385" s="38">
        <v>728.34100000000001</v>
      </c>
      <c r="H8385" s="37">
        <f t="shared" si="701"/>
        <v>8383</v>
      </c>
      <c r="I8385" s="42">
        <f t="shared" si="698"/>
        <v>728.41902245706729</v>
      </c>
      <c r="O8385" s="43"/>
      <c r="P8385" s="43"/>
      <c r="X8385" s="37">
        <f t="shared" si="699"/>
        <v>8388</v>
      </c>
      <c r="Y8385" s="38">
        <f t="shared" si="702"/>
        <v>728.476</v>
      </c>
    </row>
    <row r="8386" spans="1:25" x14ac:dyDescent="0.2">
      <c r="A8386" s="37">
        <f t="shared" si="700"/>
        <v>8384</v>
      </c>
      <c r="B8386" s="38">
        <v>728.36800000000005</v>
      </c>
      <c r="H8386" s="37">
        <f t="shared" si="701"/>
        <v>8384</v>
      </c>
      <c r="I8386" s="42">
        <f t="shared" si="698"/>
        <v>728.44597093791276</v>
      </c>
      <c r="O8386" s="43"/>
      <c r="P8386" s="43"/>
      <c r="X8386" s="37">
        <f t="shared" si="699"/>
        <v>8389</v>
      </c>
      <c r="Y8386" s="38">
        <f t="shared" si="702"/>
        <v>728.50300000000004</v>
      </c>
    </row>
    <row r="8387" spans="1:25" x14ac:dyDescent="0.2">
      <c r="A8387" s="37">
        <f t="shared" si="700"/>
        <v>8385</v>
      </c>
      <c r="B8387" s="38">
        <v>728.39499999999998</v>
      </c>
      <c r="H8387" s="37">
        <f t="shared" si="701"/>
        <v>8385</v>
      </c>
      <c r="I8387" s="42">
        <f t="shared" si="698"/>
        <v>728.47291941875824</v>
      </c>
      <c r="O8387" s="43"/>
      <c r="P8387" s="43"/>
      <c r="X8387" s="37">
        <f t="shared" si="699"/>
        <v>8390</v>
      </c>
      <c r="Y8387" s="38">
        <f t="shared" si="702"/>
        <v>728.53</v>
      </c>
    </row>
    <row r="8388" spans="1:25" x14ac:dyDescent="0.2">
      <c r="A8388" s="37">
        <f t="shared" si="700"/>
        <v>8386</v>
      </c>
      <c r="B8388" s="38">
        <v>728.42200000000003</v>
      </c>
      <c r="H8388" s="37">
        <f t="shared" si="701"/>
        <v>8386</v>
      </c>
      <c r="I8388" s="42">
        <f t="shared" ref="I8388:I8451" si="703">SUM($F$52+(($F$53-$F$52)*((H8388-$E$52)/($E$53-$E$52))))</f>
        <v>728.4998678996036</v>
      </c>
      <c r="O8388" s="43"/>
      <c r="P8388" s="43"/>
      <c r="X8388" s="37">
        <f t="shared" ref="X8388:X8451" si="704">X8387+1</f>
        <v>8391</v>
      </c>
      <c r="Y8388" s="38">
        <f t="shared" si="702"/>
        <v>728.55700000000002</v>
      </c>
    </row>
    <row r="8389" spans="1:25" x14ac:dyDescent="0.2">
      <c r="A8389" s="37">
        <f t="shared" si="700"/>
        <v>8387</v>
      </c>
      <c r="B8389" s="38">
        <v>728.44899999999996</v>
      </c>
      <c r="H8389" s="37">
        <f t="shared" si="701"/>
        <v>8387</v>
      </c>
      <c r="I8389" s="42">
        <f t="shared" si="703"/>
        <v>728.52681638044908</v>
      </c>
      <c r="O8389" s="43"/>
      <c r="P8389" s="43"/>
      <c r="X8389" s="37">
        <f t="shared" si="704"/>
        <v>8392</v>
      </c>
      <c r="Y8389" s="38">
        <f t="shared" si="702"/>
        <v>728.58399999999995</v>
      </c>
    </row>
    <row r="8390" spans="1:25" x14ac:dyDescent="0.2">
      <c r="A8390" s="37">
        <f t="shared" si="700"/>
        <v>8388</v>
      </c>
      <c r="B8390" s="38">
        <v>728.476</v>
      </c>
      <c r="H8390" s="37">
        <f t="shared" si="701"/>
        <v>8388</v>
      </c>
      <c r="I8390" s="42">
        <f t="shared" si="703"/>
        <v>728.55376486129455</v>
      </c>
      <c r="O8390" s="43"/>
      <c r="P8390" s="43"/>
      <c r="X8390" s="37">
        <f t="shared" si="704"/>
        <v>8393</v>
      </c>
      <c r="Y8390" s="38">
        <f t="shared" si="702"/>
        <v>728.61099999999999</v>
      </c>
    </row>
    <row r="8391" spans="1:25" x14ac:dyDescent="0.2">
      <c r="A8391" s="37">
        <f t="shared" si="700"/>
        <v>8389</v>
      </c>
      <c r="B8391" s="38">
        <v>728.50300000000004</v>
      </c>
      <c r="H8391" s="37">
        <f t="shared" si="701"/>
        <v>8389</v>
      </c>
      <c r="I8391" s="42">
        <f t="shared" si="703"/>
        <v>728.58071334213992</v>
      </c>
      <c r="O8391" s="43"/>
      <c r="P8391" s="43"/>
      <c r="X8391" s="37">
        <f t="shared" si="704"/>
        <v>8394</v>
      </c>
      <c r="Y8391" s="38">
        <f t="shared" si="702"/>
        <v>728.63800000000003</v>
      </c>
    </row>
    <row r="8392" spans="1:25" x14ac:dyDescent="0.2">
      <c r="A8392" s="37">
        <f t="shared" si="700"/>
        <v>8390</v>
      </c>
      <c r="B8392" s="38">
        <v>728.53</v>
      </c>
      <c r="H8392" s="37">
        <f t="shared" si="701"/>
        <v>8390</v>
      </c>
      <c r="I8392" s="42">
        <f t="shared" si="703"/>
        <v>728.60766182298539</v>
      </c>
      <c r="O8392" s="43"/>
      <c r="P8392" s="43"/>
      <c r="X8392" s="37">
        <f t="shared" si="704"/>
        <v>8395</v>
      </c>
      <c r="Y8392" s="38">
        <f t="shared" si="702"/>
        <v>728.66499999999996</v>
      </c>
    </row>
    <row r="8393" spans="1:25" x14ac:dyDescent="0.2">
      <c r="A8393" s="37">
        <f t="shared" ref="A8393:A8456" si="705">A8392+1</f>
        <v>8391</v>
      </c>
      <c r="B8393" s="38">
        <v>728.55700000000002</v>
      </c>
      <c r="H8393" s="37">
        <f t="shared" ref="H8393:H8456" si="706">H8392+1</f>
        <v>8391</v>
      </c>
      <c r="I8393" s="42">
        <f t="shared" si="703"/>
        <v>728.63461030383087</v>
      </c>
      <c r="O8393" s="43"/>
      <c r="P8393" s="43"/>
      <c r="X8393" s="37">
        <f t="shared" si="704"/>
        <v>8396</v>
      </c>
      <c r="Y8393" s="38">
        <f t="shared" si="702"/>
        <v>728.69200000000001</v>
      </c>
    </row>
    <row r="8394" spans="1:25" x14ac:dyDescent="0.2">
      <c r="A8394" s="37">
        <f t="shared" si="705"/>
        <v>8392</v>
      </c>
      <c r="B8394" s="38">
        <v>728.58399999999995</v>
      </c>
      <c r="H8394" s="37">
        <f t="shared" si="706"/>
        <v>8392</v>
      </c>
      <c r="I8394" s="42">
        <f t="shared" si="703"/>
        <v>728.66155878467634</v>
      </c>
      <c r="O8394" s="43"/>
      <c r="P8394" s="43"/>
      <c r="X8394" s="37">
        <f t="shared" si="704"/>
        <v>8397</v>
      </c>
      <c r="Y8394" s="38">
        <f t="shared" si="702"/>
        <v>728.71900000000005</v>
      </c>
    </row>
    <row r="8395" spans="1:25" x14ac:dyDescent="0.2">
      <c r="A8395" s="37">
        <f t="shared" si="705"/>
        <v>8393</v>
      </c>
      <c r="B8395" s="38">
        <v>728.61099999999999</v>
      </c>
      <c r="H8395" s="37">
        <f t="shared" si="706"/>
        <v>8393</v>
      </c>
      <c r="I8395" s="42">
        <f t="shared" si="703"/>
        <v>728.68850726552171</v>
      </c>
      <c r="O8395" s="43"/>
      <c r="P8395" s="43"/>
      <c r="X8395" s="37">
        <f t="shared" si="704"/>
        <v>8398</v>
      </c>
      <c r="Y8395" s="38">
        <f t="shared" si="702"/>
        <v>728.74599999999998</v>
      </c>
    </row>
    <row r="8396" spans="1:25" x14ac:dyDescent="0.2">
      <c r="A8396" s="37">
        <f t="shared" si="705"/>
        <v>8394</v>
      </c>
      <c r="B8396" s="38">
        <v>728.63800000000003</v>
      </c>
      <c r="H8396" s="37">
        <f t="shared" si="706"/>
        <v>8394</v>
      </c>
      <c r="I8396" s="42">
        <f t="shared" si="703"/>
        <v>728.71545574636718</v>
      </c>
      <c r="O8396" s="43"/>
      <c r="P8396" s="43"/>
      <c r="X8396" s="37">
        <f t="shared" si="704"/>
        <v>8399</v>
      </c>
      <c r="Y8396" s="38">
        <f t="shared" si="702"/>
        <v>728.77300000000002</v>
      </c>
    </row>
    <row r="8397" spans="1:25" x14ac:dyDescent="0.2">
      <c r="A8397" s="37">
        <f t="shared" si="705"/>
        <v>8395</v>
      </c>
      <c r="B8397" s="38">
        <v>728.66499999999996</v>
      </c>
      <c r="H8397" s="37">
        <f t="shared" si="706"/>
        <v>8395</v>
      </c>
      <c r="I8397" s="42">
        <f t="shared" si="703"/>
        <v>728.74240422721266</v>
      </c>
      <c r="O8397" s="43"/>
      <c r="P8397" s="43"/>
      <c r="X8397" s="37">
        <f t="shared" si="704"/>
        <v>8400</v>
      </c>
      <c r="Y8397" s="38">
        <f t="shared" si="702"/>
        <v>728.8</v>
      </c>
    </row>
    <row r="8398" spans="1:25" x14ac:dyDescent="0.2">
      <c r="A8398" s="37">
        <f t="shared" si="705"/>
        <v>8396</v>
      </c>
      <c r="B8398" s="38">
        <v>728.69200000000001</v>
      </c>
      <c r="H8398" s="37">
        <f t="shared" si="706"/>
        <v>8396</v>
      </c>
      <c r="I8398" s="42">
        <f t="shared" si="703"/>
        <v>728.76935270805802</v>
      </c>
      <c r="O8398" s="43"/>
      <c r="P8398" s="43"/>
      <c r="X8398" s="37">
        <f t="shared" si="704"/>
        <v>8401</v>
      </c>
      <c r="Y8398" s="38">
        <f t="shared" si="702"/>
        <v>728.827</v>
      </c>
    </row>
    <row r="8399" spans="1:25" x14ac:dyDescent="0.2">
      <c r="A8399" s="37">
        <f t="shared" si="705"/>
        <v>8397</v>
      </c>
      <c r="B8399" s="38">
        <v>728.71900000000005</v>
      </c>
      <c r="H8399" s="37">
        <f t="shared" si="706"/>
        <v>8397</v>
      </c>
      <c r="I8399" s="42">
        <f t="shared" si="703"/>
        <v>728.7963011889035</v>
      </c>
      <c r="O8399" s="43"/>
      <c r="P8399" s="43"/>
      <c r="X8399" s="37">
        <f t="shared" si="704"/>
        <v>8402</v>
      </c>
      <c r="Y8399" s="38">
        <f t="shared" si="702"/>
        <v>728.85400000000004</v>
      </c>
    </row>
    <row r="8400" spans="1:25" x14ac:dyDescent="0.2">
      <c r="A8400" s="37">
        <f t="shared" si="705"/>
        <v>8398</v>
      </c>
      <c r="B8400" s="38">
        <v>728.74599999999998</v>
      </c>
      <c r="H8400" s="37">
        <f t="shared" si="706"/>
        <v>8398</v>
      </c>
      <c r="I8400" s="42">
        <f t="shared" si="703"/>
        <v>728.82324966974898</v>
      </c>
      <c r="O8400" s="43"/>
      <c r="P8400" s="43"/>
      <c r="X8400" s="37">
        <f t="shared" si="704"/>
        <v>8403</v>
      </c>
      <c r="Y8400" s="38">
        <f t="shared" si="702"/>
        <v>728.88099999999997</v>
      </c>
    </row>
    <row r="8401" spans="1:25" x14ac:dyDescent="0.2">
      <c r="A8401" s="37">
        <f t="shared" si="705"/>
        <v>8399</v>
      </c>
      <c r="B8401" s="38">
        <v>728.77300000000002</v>
      </c>
      <c r="H8401" s="37">
        <f t="shared" si="706"/>
        <v>8399</v>
      </c>
      <c r="I8401" s="42">
        <f t="shared" si="703"/>
        <v>728.85019815059445</v>
      </c>
      <c r="O8401" s="43"/>
      <c r="P8401" s="43"/>
      <c r="X8401" s="37">
        <f t="shared" si="704"/>
        <v>8404</v>
      </c>
      <c r="Y8401" s="38">
        <f t="shared" si="702"/>
        <v>728.90800000000002</v>
      </c>
    </row>
    <row r="8402" spans="1:25" x14ac:dyDescent="0.2">
      <c r="A8402" s="37">
        <f t="shared" si="705"/>
        <v>8400</v>
      </c>
      <c r="B8402" s="38">
        <v>728.8</v>
      </c>
      <c r="H8402" s="37">
        <f t="shared" si="706"/>
        <v>8400</v>
      </c>
      <c r="I8402" s="42">
        <f t="shared" si="703"/>
        <v>728.87714663143981</v>
      </c>
      <c r="O8402" s="43"/>
      <c r="P8402" s="43"/>
      <c r="X8402" s="37">
        <f t="shared" si="704"/>
        <v>8405</v>
      </c>
      <c r="Y8402" s="38">
        <f t="shared" si="702"/>
        <v>728.93499999999995</v>
      </c>
    </row>
    <row r="8403" spans="1:25" x14ac:dyDescent="0.2">
      <c r="A8403" s="37">
        <f t="shared" si="705"/>
        <v>8401</v>
      </c>
      <c r="B8403" s="38">
        <v>728.827</v>
      </c>
      <c r="H8403" s="37">
        <f t="shared" si="706"/>
        <v>8401</v>
      </c>
      <c r="I8403" s="42">
        <f t="shared" si="703"/>
        <v>728.90409511228529</v>
      </c>
      <c r="O8403" s="43"/>
      <c r="P8403" s="43"/>
      <c r="X8403" s="37">
        <f t="shared" si="704"/>
        <v>8406</v>
      </c>
      <c r="Y8403" s="38">
        <f t="shared" si="702"/>
        <v>728.96199999999999</v>
      </c>
    </row>
    <row r="8404" spans="1:25" x14ac:dyDescent="0.2">
      <c r="A8404" s="37">
        <f t="shared" si="705"/>
        <v>8402</v>
      </c>
      <c r="B8404" s="38">
        <v>728.85400000000004</v>
      </c>
      <c r="H8404" s="37">
        <f t="shared" si="706"/>
        <v>8402</v>
      </c>
      <c r="I8404" s="42">
        <f t="shared" si="703"/>
        <v>728.93104359313077</v>
      </c>
      <c r="O8404" s="43"/>
      <c r="P8404" s="43"/>
      <c r="X8404" s="37">
        <f t="shared" si="704"/>
        <v>8407</v>
      </c>
      <c r="Y8404" s="38">
        <f t="shared" si="702"/>
        <v>728.98900000000003</v>
      </c>
    </row>
    <row r="8405" spans="1:25" x14ac:dyDescent="0.2">
      <c r="A8405" s="37">
        <f t="shared" si="705"/>
        <v>8403</v>
      </c>
      <c r="B8405" s="38">
        <v>728.88099999999997</v>
      </c>
      <c r="H8405" s="37">
        <f t="shared" si="706"/>
        <v>8403</v>
      </c>
      <c r="I8405" s="42">
        <f t="shared" si="703"/>
        <v>728.95799207397613</v>
      </c>
      <c r="O8405" s="43"/>
      <c r="P8405" s="43"/>
      <c r="X8405" s="37">
        <f t="shared" si="704"/>
        <v>8408</v>
      </c>
      <c r="Y8405" s="38">
        <f t="shared" si="702"/>
        <v>729.01599999999996</v>
      </c>
    </row>
    <row r="8406" spans="1:25" x14ac:dyDescent="0.2">
      <c r="A8406" s="37">
        <f t="shared" si="705"/>
        <v>8404</v>
      </c>
      <c r="B8406" s="38">
        <v>728.90800000000002</v>
      </c>
      <c r="H8406" s="37">
        <f t="shared" si="706"/>
        <v>8404</v>
      </c>
      <c r="I8406" s="42">
        <f t="shared" si="703"/>
        <v>728.98494055482161</v>
      </c>
      <c r="O8406" s="43"/>
      <c r="P8406" s="43"/>
      <c r="X8406" s="37">
        <f t="shared" si="704"/>
        <v>8409</v>
      </c>
      <c r="Y8406" s="38">
        <f t="shared" si="702"/>
        <v>729.04300000000001</v>
      </c>
    </row>
    <row r="8407" spans="1:25" x14ac:dyDescent="0.2">
      <c r="A8407" s="37">
        <f t="shared" si="705"/>
        <v>8405</v>
      </c>
      <c r="B8407" s="38">
        <v>728.93499999999995</v>
      </c>
      <c r="H8407" s="37">
        <f t="shared" si="706"/>
        <v>8405</v>
      </c>
      <c r="I8407" s="42">
        <f t="shared" si="703"/>
        <v>729.01188903566708</v>
      </c>
      <c r="O8407" s="43"/>
      <c r="P8407" s="43"/>
      <c r="X8407" s="37">
        <f t="shared" si="704"/>
        <v>8410</v>
      </c>
      <c r="Y8407" s="38">
        <f t="shared" si="702"/>
        <v>729.07</v>
      </c>
    </row>
    <row r="8408" spans="1:25" x14ac:dyDescent="0.2">
      <c r="A8408" s="37">
        <f t="shared" si="705"/>
        <v>8406</v>
      </c>
      <c r="B8408" s="38">
        <v>728.96199999999999</v>
      </c>
      <c r="H8408" s="37">
        <f t="shared" si="706"/>
        <v>8406</v>
      </c>
      <c r="I8408" s="42">
        <f t="shared" si="703"/>
        <v>729.03883751651244</v>
      </c>
      <c r="O8408" s="43"/>
      <c r="P8408" s="43"/>
      <c r="X8408" s="37">
        <f t="shared" si="704"/>
        <v>8411</v>
      </c>
      <c r="Y8408" s="38">
        <f t="shared" si="702"/>
        <v>729.09699999999998</v>
      </c>
    </row>
    <row r="8409" spans="1:25" x14ac:dyDescent="0.2">
      <c r="A8409" s="37">
        <f t="shared" si="705"/>
        <v>8407</v>
      </c>
      <c r="B8409" s="38">
        <v>728.98900000000003</v>
      </c>
      <c r="H8409" s="37">
        <f t="shared" si="706"/>
        <v>8407</v>
      </c>
      <c r="I8409" s="42">
        <f t="shared" si="703"/>
        <v>729.06578599735792</v>
      </c>
      <c r="O8409" s="43"/>
      <c r="P8409" s="43"/>
      <c r="X8409" s="37">
        <f t="shared" si="704"/>
        <v>8412</v>
      </c>
      <c r="Y8409" s="38">
        <f t="shared" si="702"/>
        <v>729.12400000000002</v>
      </c>
    </row>
    <row r="8410" spans="1:25" x14ac:dyDescent="0.2">
      <c r="A8410" s="37">
        <f t="shared" si="705"/>
        <v>8408</v>
      </c>
      <c r="B8410" s="38">
        <v>729.01599999999996</v>
      </c>
      <c r="H8410" s="37">
        <f t="shared" si="706"/>
        <v>8408</v>
      </c>
      <c r="I8410" s="42">
        <f t="shared" si="703"/>
        <v>729.0927344782034</v>
      </c>
      <c r="O8410" s="43"/>
      <c r="P8410" s="43"/>
      <c r="X8410" s="37">
        <f t="shared" si="704"/>
        <v>8413</v>
      </c>
      <c r="Y8410" s="38">
        <f t="shared" si="702"/>
        <v>729.15099999999995</v>
      </c>
    </row>
    <row r="8411" spans="1:25" x14ac:dyDescent="0.2">
      <c r="A8411" s="37">
        <f t="shared" si="705"/>
        <v>8409</v>
      </c>
      <c r="B8411" s="38">
        <v>729.04300000000001</v>
      </c>
      <c r="H8411" s="37">
        <f t="shared" si="706"/>
        <v>8409</v>
      </c>
      <c r="I8411" s="42">
        <f t="shared" si="703"/>
        <v>729.11968295904887</v>
      </c>
      <c r="O8411" s="43"/>
      <c r="P8411" s="43"/>
      <c r="X8411" s="37">
        <f t="shared" si="704"/>
        <v>8414</v>
      </c>
      <c r="Y8411" s="38">
        <f t="shared" si="702"/>
        <v>729.178</v>
      </c>
    </row>
    <row r="8412" spans="1:25" x14ac:dyDescent="0.2">
      <c r="A8412" s="37">
        <f t="shared" si="705"/>
        <v>8410</v>
      </c>
      <c r="B8412" s="38">
        <v>729.07</v>
      </c>
      <c r="H8412" s="37">
        <f t="shared" si="706"/>
        <v>8410</v>
      </c>
      <c r="I8412" s="42">
        <f t="shared" si="703"/>
        <v>729.14663143989424</v>
      </c>
      <c r="O8412" s="43"/>
      <c r="P8412" s="43"/>
      <c r="X8412" s="37">
        <f t="shared" si="704"/>
        <v>8415</v>
      </c>
      <c r="Y8412" s="38">
        <f t="shared" si="702"/>
        <v>729.20500000000004</v>
      </c>
    </row>
    <row r="8413" spans="1:25" x14ac:dyDescent="0.2">
      <c r="A8413" s="37">
        <f t="shared" si="705"/>
        <v>8411</v>
      </c>
      <c r="B8413" s="38">
        <v>729.09699999999998</v>
      </c>
      <c r="H8413" s="37">
        <f t="shared" si="706"/>
        <v>8411</v>
      </c>
      <c r="I8413" s="42">
        <f t="shared" si="703"/>
        <v>729.17357992073971</v>
      </c>
      <c r="O8413" s="43"/>
      <c r="P8413" s="43"/>
      <c r="X8413" s="37">
        <f t="shared" si="704"/>
        <v>8416</v>
      </c>
      <c r="Y8413" s="38">
        <f t="shared" si="702"/>
        <v>729.23199999999997</v>
      </c>
    </row>
    <row r="8414" spans="1:25" x14ac:dyDescent="0.2">
      <c r="A8414" s="37">
        <f t="shared" si="705"/>
        <v>8412</v>
      </c>
      <c r="B8414" s="38">
        <v>729.12400000000002</v>
      </c>
      <c r="H8414" s="37">
        <f t="shared" si="706"/>
        <v>8412</v>
      </c>
      <c r="I8414" s="42">
        <f t="shared" si="703"/>
        <v>729.20052840158519</v>
      </c>
      <c r="O8414" s="43"/>
      <c r="P8414" s="43"/>
      <c r="X8414" s="37">
        <f t="shared" si="704"/>
        <v>8417</v>
      </c>
      <c r="Y8414" s="38">
        <f t="shared" si="702"/>
        <v>729.25900000000001</v>
      </c>
    </row>
    <row r="8415" spans="1:25" x14ac:dyDescent="0.2">
      <c r="A8415" s="37">
        <f t="shared" si="705"/>
        <v>8413</v>
      </c>
      <c r="B8415" s="38">
        <v>729.15099999999995</v>
      </c>
      <c r="H8415" s="37">
        <f t="shared" si="706"/>
        <v>8413</v>
      </c>
      <c r="I8415" s="42">
        <f t="shared" si="703"/>
        <v>729.22747688243055</v>
      </c>
      <c r="O8415" s="43"/>
      <c r="P8415" s="43"/>
      <c r="X8415" s="37">
        <f t="shared" si="704"/>
        <v>8418</v>
      </c>
      <c r="Y8415" s="38">
        <f t="shared" si="702"/>
        <v>729.28599999999994</v>
      </c>
    </row>
    <row r="8416" spans="1:25" x14ac:dyDescent="0.2">
      <c r="A8416" s="37">
        <f t="shared" si="705"/>
        <v>8414</v>
      </c>
      <c r="B8416" s="38">
        <v>729.178</v>
      </c>
      <c r="H8416" s="37">
        <f t="shared" si="706"/>
        <v>8414</v>
      </c>
      <c r="I8416" s="42">
        <f t="shared" si="703"/>
        <v>729.25442536327603</v>
      </c>
      <c r="O8416" s="43"/>
      <c r="P8416" s="43"/>
      <c r="X8416" s="37">
        <f t="shared" si="704"/>
        <v>8419</v>
      </c>
      <c r="Y8416" s="38">
        <f t="shared" si="702"/>
        <v>729.31299999999999</v>
      </c>
    </row>
    <row r="8417" spans="1:25" x14ac:dyDescent="0.2">
      <c r="A8417" s="37">
        <f t="shared" si="705"/>
        <v>8415</v>
      </c>
      <c r="B8417" s="38">
        <v>729.20500000000004</v>
      </c>
      <c r="H8417" s="37">
        <f t="shared" si="706"/>
        <v>8415</v>
      </c>
      <c r="I8417" s="42">
        <f t="shared" si="703"/>
        <v>729.2813738441215</v>
      </c>
      <c r="O8417" s="43"/>
      <c r="P8417" s="43"/>
      <c r="X8417" s="37">
        <f t="shared" si="704"/>
        <v>8420</v>
      </c>
      <c r="Y8417" s="38">
        <f t="shared" si="702"/>
        <v>729.34</v>
      </c>
    </row>
    <row r="8418" spans="1:25" x14ac:dyDescent="0.2">
      <c r="A8418" s="37">
        <f t="shared" si="705"/>
        <v>8416</v>
      </c>
      <c r="B8418" s="38">
        <v>729.23199999999997</v>
      </c>
      <c r="H8418" s="37">
        <f t="shared" si="706"/>
        <v>8416</v>
      </c>
      <c r="I8418" s="42">
        <f t="shared" si="703"/>
        <v>729.30832232496687</v>
      </c>
      <c r="O8418" s="43"/>
      <c r="P8418" s="43"/>
      <c r="X8418" s="37">
        <f t="shared" si="704"/>
        <v>8421</v>
      </c>
      <c r="Y8418" s="38">
        <f t="shared" si="702"/>
        <v>729.36699999999996</v>
      </c>
    </row>
    <row r="8419" spans="1:25" x14ac:dyDescent="0.2">
      <c r="A8419" s="37">
        <f t="shared" si="705"/>
        <v>8417</v>
      </c>
      <c r="B8419" s="38">
        <v>729.25900000000001</v>
      </c>
      <c r="H8419" s="37">
        <f t="shared" si="706"/>
        <v>8417</v>
      </c>
      <c r="I8419" s="42">
        <f t="shared" si="703"/>
        <v>729.33527080581234</v>
      </c>
      <c r="O8419" s="43"/>
      <c r="P8419" s="43"/>
      <c r="X8419" s="37">
        <f t="shared" si="704"/>
        <v>8422</v>
      </c>
      <c r="Y8419" s="38">
        <f t="shared" si="702"/>
        <v>729.39400000000001</v>
      </c>
    </row>
    <row r="8420" spans="1:25" x14ac:dyDescent="0.2">
      <c r="A8420" s="37">
        <f t="shared" si="705"/>
        <v>8418</v>
      </c>
      <c r="B8420" s="38">
        <v>729.28599999999994</v>
      </c>
      <c r="H8420" s="37">
        <f t="shared" si="706"/>
        <v>8418</v>
      </c>
      <c r="I8420" s="42">
        <f t="shared" si="703"/>
        <v>729.36221928665782</v>
      </c>
      <c r="O8420" s="43"/>
      <c r="P8420" s="43"/>
      <c r="X8420" s="37">
        <f t="shared" si="704"/>
        <v>8423</v>
      </c>
      <c r="Y8420" s="38">
        <f t="shared" si="702"/>
        <v>729.42100000000005</v>
      </c>
    </row>
    <row r="8421" spans="1:25" x14ac:dyDescent="0.2">
      <c r="A8421" s="37">
        <f t="shared" si="705"/>
        <v>8419</v>
      </c>
      <c r="B8421" s="38">
        <v>729.31299999999999</v>
      </c>
      <c r="H8421" s="37">
        <f t="shared" si="706"/>
        <v>8419</v>
      </c>
      <c r="I8421" s="42">
        <f t="shared" si="703"/>
        <v>729.3891677675033</v>
      </c>
      <c r="O8421" s="43"/>
      <c r="P8421" s="43"/>
      <c r="X8421" s="37">
        <f t="shared" si="704"/>
        <v>8424</v>
      </c>
      <c r="Y8421" s="38">
        <f t="shared" si="702"/>
        <v>729.44799999999998</v>
      </c>
    </row>
    <row r="8422" spans="1:25" x14ac:dyDescent="0.2">
      <c r="A8422" s="37">
        <f t="shared" si="705"/>
        <v>8420</v>
      </c>
      <c r="B8422" s="38">
        <v>729.34</v>
      </c>
      <c r="H8422" s="37">
        <f t="shared" si="706"/>
        <v>8420</v>
      </c>
      <c r="I8422" s="42">
        <f t="shared" si="703"/>
        <v>729.41611624834866</v>
      </c>
      <c r="O8422" s="43"/>
      <c r="P8422" s="43"/>
      <c r="X8422" s="37">
        <f t="shared" si="704"/>
        <v>8425</v>
      </c>
      <c r="Y8422" s="38">
        <f t="shared" si="702"/>
        <v>729.47500000000002</v>
      </c>
    </row>
    <row r="8423" spans="1:25" x14ac:dyDescent="0.2">
      <c r="A8423" s="37">
        <f t="shared" si="705"/>
        <v>8421</v>
      </c>
      <c r="B8423" s="38">
        <v>729.36699999999996</v>
      </c>
      <c r="H8423" s="37">
        <f t="shared" si="706"/>
        <v>8421</v>
      </c>
      <c r="I8423" s="42">
        <f t="shared" si="703"/>
        <v>729.44306472919413</v>
      </c>
      <c r="O8423" s="43"/>
      <c r="P8423" s="43"/>
      <c r="X8423" s="37">
        <f t="shared" si="704"/>
        <v>8426</v>
      </c>
      <c r="Y8423" s="38">
        <f t="shared" si="702"/>
        <v>729.50199999999995</v>
      </c>
    </row>
    <row r="8424" spans="1:25" x14ac:dyDescent="0.2">
      <c r="A8424" s="37">
        <f t="shared" si="705"/>
        <v>8422</v>
      </c>
      <c r="B8424" s="38">
        <v>729.39400000000001</v>
      </c>
      <c r="H8424" s="37">
        <f t="shared" si="706"/>
        <v>8422</v>
      </c>
      <c r="I8424" s="42">
        <f t="shared" si="703"/>
        <v>729.47001321003961</v>
      </c>
      <c r="O8424" s="43"/>
      <c r="P8424" s="43"/>
      <c r="X8424" s="37">
        <f t="shared" si="704"/>
        <v>8427</v>
      </c>
      <c r="Y8424" s="38">
        <f t="shared" si="702"/>
        <v>729.529</v>
      </c>
    </row>
    <row r="8425" spans="1:25" x14ac:dyDescent="0.2">
      <c r="A8425" s="37">
        <f t="shared" si="705"/>
        <v>8423</v>
      </c>
      <c r="B8425" s="38">
        <v>729.42100000000005</v>
      </c>
      <c r="H8425" s="37">
        <f t="shared" si="706"/>
        <v>8423</v>
      </c>
      <c r="I8425" s="42">
        <f t="shared" si="703"/>
        <v>729.49696169088497</v>
      </c>
      <c r="O8425" s="43"/>
      <c r="P8425" s="43"/>
      <c r="X8425" s="37">
        <f t="shared" si="704"/>
        <v>8428</v>
      </c>
      <c r="Y8425" s="38">
        <f t="shared" si="702"/>
        <v>729.55600000000004</v>
      </c>
    </row>
    <row r="8426" spans="1:25" x14ac:dyDescent="0.2">
      <c r="A8426" s="37">
        <f t="shared" si="705"/>
        <v>8424</v>
      </c>
      <c r="B8426" s="38">
        <v>729.44799999999998</v>
      </c>
      <c r="H8426" s="37">
        <f t="shared" si="706"/>
        <v>8424</v>
      </c>
      <c r="I8426" s="42">
        <f t="shared" si="703"/>
        <v>729.52391017173045</v>
      </c>
      <c r="O8426" s="43"/>
      <c r="P8426" s="43"/>
      <c r="X8426" s="37">
        <f t="shared" si="704"/>
        <v>8429</v>
      </c>
      <c r="Y8426" s="38">
        <f t="shared" si="702"/>
        <v>729.58299999999997</v>
      </c>
    </row>
    <row r="8427" spans="1:25" x14ac:dyDescent="0.2">
      <c r="A8427" s="37">
        <f t="shared" si="705"/>
        <v>8425</v>
      </c>
      <c r="B8427" s="38">
        <v>729.47500000000002</v>
      </c>
      <c r="H8427" s="37">
        <f t="shared" si="706"/>
        <v>8425</v>
      </c>
      <c r="I8427" s="42">
        <f t="shared" si="703"/>
        <v>729.55085865257593</v>
      </c>
      <c r="O8427" s="43"/>
      <c r="P8427" s="43"/>
      <c r="X8427" s="37">
        <f t="shared" si="704"/>
        <v>8430</v>
      </c>
      <c r="Y8427" s="38">
        <f t="shared" si="702"/>
        <v>729.61</v>
      </c>
    </row>
    <row r="8428" spans="1:25" x14ac:dyDescent="0.2">
      <c r="A8428" s="37">
        <f t="shared" si="705"/>
        <v>8426</v>
      </c>
      <c r="B8428" s="38">
        <v>729.50199999999995</v>
      </c>
      <c r="H8428" s="37">
        <f t="shared" si="706"/>
        <v>8426</v>
      </c>
      <c r="I8428" s="42">
        <f t="shared" si="703"/>
        <v>729.57780713342129</v>
      </c>
      <c r="O8428" s="43"/>
      <c r="P8428" s="43"/>
      <c r="X8428" s="37">
        <f t="shared" si="704"/>
        <v>8431</v>
      </c>
      <c r="Y8428" s="38">
        <f t="shared" si="702"/>
        <v>729.63699999999994</v>
      </c>
    </row>
    <row r="8429" spans="1:25" x14ac:dyDescent="0.2">
      <c r="A8429" s="37">
        <f t="shared" si="705"/>
        <v>8427</v>
      </c>
      <c r="B8429" s="38">
        <v>729.529</v>
      </c>
      <c r="H8429" s="37">
        <f t="shared" si="706"/>
        <v>8427</v>
      </c>
      <c r="I8429" s="42">
        <f t="shared" si="703"/>
        <v>729.60475561426676</v>
      </c>
      <c r="O8429" s="43"/>
      <c r="P8429" s="43"/>
      <c r="X8429" s="37">
        <f t="shared" si="704"/>
        <v>8432</v>
      </c>
      <c r="Y8429" s="38">
        <f t="shared" si="702"/>
        <v>729.66399999999999</v>
      </c>
    </row>
    <row r="8430" spans="1:25" x14ac:dyDescent="0.2">
      <c r="A8430" s="37">
        <f t="shared" si="705"/>
        <v>8428</v>
      </c>
      <c r="B8430" s="38">
        <v>729.55600000000004</v>
      </c>
      <c r="H8430" s="37">
        <f t="shared" si="706"/>
        <v>8428</v>
      </c>
      <c r="I8430" s="42">
        <f t="shared" si="703"/>
        <v>729.63170409511224</v>
      </c>
      <c r="O8430" s="43"/>
      <c r="P8430" s="43"/>
      <c r="X8430" s="37">
        <f t="shared" si="704"/>
        <v>8433</v>
      </c>
      <c r="Y8430" s="38">
        <f t="shared" si="702"/>
        <v>729.69100000000003</v>
      </c>
    </row>
    <row r="8431" spans="1:25" x14ac:dyDescent="0.2">
      <c r="A8431" s="37">
        <f t="shared" si="705"/>
        <v>8429</v>
      </c>
      <c r="B8431" s="38">
        <v>729.58299999999997</v>
      </c>
      <c r="H8431" s="37">
        <f t="shared" si="706"/>
        <v>8429</v>
      </c>
      <c r="I8431" s="42">
        <f t="shared" si="703"/>
        <v>729.65865257595772</v>
      </c>
      <c r="O8431" s="43"/>
      <c r="P8431" s="43"/>
      <c r="X8431" s="37">
        <f t="shared" si="704"/>
        <v>8434</v>
      </c>
      <c r="Y8431" s="38">
        <f t="shared" si="702"/>
        <v>729.71799999999996</v>
      </c>
    </row>
    <row r="8432" spans="1:25" x14ac:dyDescent="0.2">
      <c r="A8432" s="37">
        <f t="shared" si="705"/>
        <v>8430</v>
      </c>
      <c r="B8432" s="38">
        <v>729.61</v>
      </c>
      <c r="H8432" s="37">
        <f t="shared" si="706"/>
        <v>8430</v>
      </c>
      <c r="I8432" s="42">
        <f t="shared" si="703"/>
        <v>729.68560105680308</v>
      </c>
      <c r="O8432" s="43"/>
      <c r="P8432" s="43"/>
      <c r="X8432" s="37">
        <f t="shared" si="704"/>
        <v>8435</v>
      </c>
      <c r="Y8432" s="38">
        <f t="shared" si="702"/>
        <v>729.745</v>
      </c>
    </row>
    <row r="8433" spans="1:25" x14ac:dyDescent="0.2">
      <c r="A8433" s="37">
        <f t="shared" si="705"/>
        <v>8431</v>
      </c>
      <c r="B8433" s="38">
        <v>729.63699999999994</v>
      </c>
      <c r="H8433" s="37">
        <f t="shared" si="706"/>
        <v>8431</v>
      </c>
      <c r="I8433" s="42">
        <f t="shared" si="703"/>
        <v>729.71254953764856</v>
      </c>
      <c r="O8433" s="43"/>
      <c r="P8433" s="43"/>
      <c r="X8433" s="37">
        <f t="shared" si="704"/>
        <v>8436</v>
      </c>
      <c r="Y8433" s="38">
        <f t="shared" si="702"/>
        <v>729.77200000000005</v>
      </c>
    </row>
    <row r="8434" spans="1:25" x14ac:dyDescent="0.2">
      <c r="A8434" s="37">
        <f t="shared" si="705"/>
        <v>8432</v>
      </c>
      <c r="B8434" s="38">
        <v>729.66399999999999</v>
      </c>
      <c r="H8434" s="37">
        <f t="shared" si="706"/>
        <v>8432</v>
      </c>
      <c r="I8434" s="42">
        <f t="shared" si="703"/>
        <v>729.73949801849403</v>
      </c>
      <c r="O8434" s="43"/>
      <c r="P8434" s="43"/>
      <c r="X8434" s="37">
        <f t="shared" si="704"/>
        <v>8437</v>
      </c>
      <c r="Y8434" s="38">
        <f t="shared" si="702"/>
        <v>729.79899999999998</v>
      </c>
    </row>
    <row r="8435" spans="1:25" x14ac:dyDescent="0.2">
      <c r="A8435" s="37">
        <f t="shared" si="705"/>
        <v>8433</v>
      </c>
      <c r="B8435" s="38">
        <v>729.69100000000003</v>
      </c>
      <c r="H8435" s="37">
        <f t="shared" si="706"/>
        <v>8433</v>
      </c>
      <c r="I8435" s="42">
        <f t="shared" si="703"/>
        <v>729.76644649933939</v>
      </c>
      <c r="O8435" s="43"/>
      <c r="P8435" s="43"/>
      <c r="X8435" s="37">
        <f t="shared" si="704"/>
        <v>8438</v>
      </c>
      <c r="Y8435" s="38">
        <f t="shared" si="702"/>
        <v>729.82600000000002</v>
      </c>
    </row>
    <row r="8436" spans="1:25" x14ac:dyDescent="0.2">
      <c r="A8436" s="37">
        <f t="shared" si="705"/>
        <v>8434</v>
      </c>
      <c r="B8436" s="38">
        <v>729.71799999999996</v>
      </c>
      <c r="H8436" s="37">
        <f t="shared" si="706"/>
        <v>8434</v>
      </c>
      <c r="I8436" s="42">
        <f t="shared" si="703"/>
        <v>729.79339498018487</v>
      </c>
      <c r="O8436" s="43"/>
      <c r="P8436" s="43"/>
      <c r="X8436" s="37">
        <f t="shared" si="704"/>
        <v>8439</v>
      </c>
      <c r="Y8436" s="38">
        <f t="shared" si="702"/>
        <v>729.85299999999995</v>
      </c>
    </row>
    <row r="8437" spans="1:25" x14ac:dyDescent="0.2">
      <c r="A8437" s="37">
        <f t="shared" si="705"/>
        <v>8435</v>
      </c>
      <c r="B8437" s="38">
        <v>729.745</v>
      </c>
      <c r="H8437" s="37">
        <f t="shared" si="706"/>
        <v>8435</v>
      </c>
      <c r="I8437" s="42">
        <f t="shared" si="703"/>
        <v>729.82034346103035</v>
      </c>
      <c r="O8437" s="43"/>
      <c r="P8437" s="43"/>
      <c r="X8437" s="37">
        <f t="shared" si="704"/>
        <v>8440</v>
      </c>
      <c r="Y8437" s="38">
        <f t="shared" si="702"/>
        <v>729.88</v>
      </c>
    </row>
    <row r="8438" spans="1:25" x14ac:dyDescent="0.2">
      <c r="A8438" s="37">
        <f t="shared" si="705"/>
        <v>8436</v>
      </c>
      <c r="B8438" s="38">
        <v>729.77200000000005</v>
      </c>
      <c r="H8438" s="37">
        <f t="shared" si="706"/>
        <v>8436</v>
      </c>
      <c r="I8438" s="42">
        <f t="shared" si="703"/>
        <v>729.84729194187571</v>
      </c>
      <c r="O8438" s="43"/>
      <c r="P8438" s="43"/>
      <c r="X8438" s="37">
        <f t="shared" si="704"/>
        <v>8441</v>
      </c>
      <c r="Y8438" s="38">
        <f t="shared" si="702"/>
        <v>729.90700000000004</v>
      </c>
    </row>
    <row r="8439" spans="1:25" x14ac:dyDescent="0.2">
      <c r="A8439" s="37">
        <f t="shared" si="705"/>
        <v>8437</v>
      </c>
      <c r="B8439" s="38">
        <v>729.79899999999998</v>
      </c>
      <c r="H8439" s="37">
        <f t="shared" si="706"/>
        <v>8437</v>
      </c>
      <c r="I8439" s="42">
        <f t="shared" si="703"/>
        <v>729.87424042272119</v>
      </c>
      <c r="O8439" s="43"/>
      <c r="P8439" s="43"/>
      <c r="X8439" s="37">
        <f t="shared" si="704"/>
        <v>8442</v>
      </c>
      <c r="Y8439" s="38">
        <f t="shared" si="702"/>
        <v>729.93399999999997</v>
      </c>
    </row>
    <row r="8440" spans="1:25" x14ac:dyDescent="0.2">
      <c r="A8440" s="37">
        <f t="shared" si="705"/>
        <v>8438</v>
      </c>
      <c r="B8440" s="38">
        <v>729.82600000000002</v>
      </c>
      <c r="H8440" s="37">
        <f t="shared" si="706"/>
        <v>8438</v>
      </c>
      <c r="I8440" s="42">
        <f t="shared" si="703"/>
        <v>729.90118890356666</v>
      </c>
      <c r="O8440" s="43"/>
      <c r="P8440" s="43"/>
      <c r="X8440" s="37">
        <f t="shared" si="704"/>
        <v>8443</v>
      </c>
      <c r="Y8440" s="38">
        <f t="shared" si="702"/>
        <v>729.96100000000001</v>
      </c>
    </row>
    <row r="8441" spans="1:25" x14ac:dyDescent="0.2">
      <c r="A8441" s="37">
        <f t="shared" si="705"/>
        <v>8439</v>
      </c>
      <c r="B8441" s="38">
        <v>729.85299999999995</v>
      </c>
      <c r="H8441" s="37">
        <f t="shared" si="706"/>
        <v>8439</v>
      </c>
      <c r="I8441" s="42">
        <f t="shared" si="703"/>
        <v>729.92813738441214</v>
      </c>
      <c r="O8441" s="43"/>
      <c r="P8441" s="43"/>
      <c r="X8441" s="37">
        <f t="shared" si="704"/>
        <v>8444</v>
      </c>
      <c r="Y8441" s="38">
        <f t="shared" si="702"/>
        <v>729.98800000000006</v>
      </c>
    </row>
    <row r="8442" spans="1:25" x14ac:dyDescent="0.2">
      <c r="A8442" s="37">
        <f t="shared" si="705"/>
        <v>8440</v>
      </c>
      <c r="B8442" s="38">
        <v>729.88</v>
      </c>
      <c r="H8442" s="37">
        <f t="shared" si="706"/>
        <v>8440</v>
      </c>
      <c r="I8442" s="42">
        <f t="shared" si="703"/>
        <v>729.9550858652575</v>
      </c>
      <c r="O8442" s="43"/>
      <c r="P8442" s="43"/>
      <c r="X8442" s="37">
        <f t="shared" si="704"/>
        <v>8445</v>
      </c>
      <c r="Y8442" s="38">
        <f t="shared" si="702"/>
        <v>730.01499999999999</v>
      </c>
    </row>
    <row r="8443" spans="1:25" x14ac:dyDescent="0.2">
      <c r="A8443" s="37">
        <f t="shared" si="705"/>
        <v>8441</v>
      </c>
      <c r="B8443" s="38">
        <v>729.90700000000004</v>
      </c>
      <c r="H8443" s="37">
        <f t="shared" si="706"/>
        <v>8441</v>
      </c>
      <c r="I8443" s="42">
        <f t="shared" si="703"/>
        <v>729.98203434610298</v>
      </c>
      <c r="O8443" s="43"/>
      <c r="P8443" s="43"/>
      <c r="X8443" s="37">
        <f t="shared" si="704"/>
        <v>8446</v>
      </c>
      <c r="Y8443" s="38">
        <f t="shared" si="702"/>
        <v>730.04200000000003</v>
      </c>
    </row>
    <row r="8444" spans="1:25" x14ac:dyDescent="0.2">
      <c r="A8444" s="37">
        <f t="shared" si="705"/>
        <v>8442</v>
      </c>
      <c r="B8444" s="38">
        <v>729.93399999999997</v>
      </c>
      <c r="H8444" s="37">
        <f t="shared" si="706"/>
        <v>8442</v>
      </c>
      <c r="I8444" s="42">
        <f t="shared" si="703"/>
        <v>730.00898282694845</v>
      </c>
      <c r="O8444" s="43"/>
      <c r="P8444" s="43"/>
      <c r="X8444" s="37">
        <f t="shared" si="704"/>
        <v>8447</v>
      </c>
      <c r="Y8444" s="38">
        <f t="shared" si="702"/>
        <v>730.06899999999996</v>
      </c>
    </row>
    <row r="8445" spans="1:25" x14ac:dyDescent="0.2">
      <c r="A8445" s="37">
        <f t="shared" si="705"/>
        <v>8443</v>
      </c>
      <c r="B8445" s="38">
        <v>729.96100000000001</v>
      </c>
      <c r="H8445" s="37">
        <f t="shared" si="706"/>
        <v>8443</v>
      </c>
      <c r="I8445" s="42">
        <f t="shared" si="703"/>
        <v>730.03593130779382</v>
      </c>
      <c r="O8445" s="43"/>
      <c r="P8445" s="43"/>
      <c r="X8445" s="37">
        <f t="shared" si="704"/>
        <v>8448</v>
      </c>
      <c r="Y8445" s="38">
        <f t="shared" si="702"/>
        <v>730.096</v>
      </c>
    </row>
    <row r="8446" spans="1:25" x14ac:dyDescent="0.2">
      <c r="A8446" s="37">
        <f t="shared" si="705"/>
        <v>8444</v>
      </c>
      <c r="B8446" s="38">
        <v>729.98800000000006</v>
      </c>
      <c r="H8446" s="37">
        <f t="shared" si="706"/>
        <v>8444</v>
      </c>
      <c r="I8446" s="42">
        <f t="shared" si="703"/>
        <v>730.06287978863929</v>
      </c>
      <c r="O8446" s="43"/>
      <c r="P8446" s="43"/>
      <c r="X8446" s="37">
        <f t="shared" si="704"/>
        <v>8449</v>
      </c>
      <c r="Y8446" s="38">
        <f t="shared" ref="Y8446:Y8509" si="707">SUM(Y$7997+((Y$8997-Y$7997)*((X8446-X$7997)/(X$8997-X$7997))))</f>
        <v>730.12300000000005</v>
      </c>
    </row>
    <row r="8447" spans="1:25" x14ac:dyDescent="0.2">
      <c r="A8447" s="37">
        <f t="shared" si="705"/>
        <v>8445</v>
      </c>
      <c r="B8447" s="38">
        <v>730.01499999999999</v>
      </c>
      <c r="H8447" s="37">
        <f t="shared" si="706"/>
        <v>8445</v>
      </c>
      <c r="I8447" s="42">
        <f t="shared" si="703"/>
        <v>730.08982826948477</v>
      </c>
      <c r="O8447" s="43"/>
      <c r="P8447" s="43"/>
      <c r="X8447" s="37">
        <f t="shared" si="704"/>
        <v>8450</v>
      </c>
      <c r="Y8447" s="38">
        <f t="shared" si="707"/>
        <v>730.15</v>
      </c>
    </row>
    <row r="8448" spans="1:25" x14ac:dyDescent="0.2">
      <c r="A8448" s="37">
        <f t="shared" si="705"/>
        <v>8446</v>
      </c>
      <c r="B8448" s="38">
        <v>730.04200000000003</v>
      </c>
      <c r="H8448" s="37">
        <f t="shared" si="706"/>
        <v>8446</v>
      </c>
      <c r="I8448" s="42">
        <f t="shared" si="703"/>
        <v>730.11677675033025</v>
      </c>
      <c r="O8448" s="43"/>
      <c r="P8448" s="43"/>
      <c r="X8448" s="37">
        <f t="shared" si="704"/>
        <v>8451</v>
      </c>
      <c r="Y8448" s="38">
        <f t="shared" si="707"/>
        <v>730.17700000000002</v>
      </c>
    </row>
    <row r="8449" spans="1:25" x14ac:dyDescent="0.2">
      <c r="A8449" s="37">
        <f t="shared" si="705"/>
        <v>8447</v>
      </c>
      <c r="B8449" s="38">
        <v>730.06899999999996</v>
      </c>
      <c r="H8449" s="37">
        <f t="shared" si="706"/>
        <v>8447</v>
      </c>
      <c r="I8449" s="42">
        <f t="shared" si="703"/>
        <v>730.14372523117561</v>
      </c>
      <c r="O8449" s="43"/>
      <c r="P8449" s="43"/>
      <c r="X8449" s="37">
        <f t="shared" si="704"/>
        <v>8452</v>
      </c>
      <c r="Y8449" s="38">
        <f t="shared" si="707"/>
        <v>730.20399999999995</v>
      </c>
    </row>
    <row r="8450" spans="1:25" x14ac:dyDescent="0.2">
      <c r="A8450" s="37">
        <f t="shared" si="705"/>
        <v>8448</v>
      </c>
      <c r="B8450" s="38">
        <v>730.096</v>
      </c>
      <c r="H8450" s="37">
        <f t="shared" si="706"/>
        <v>8448</v>
      </c>
      <c r="I8450" s="42">
        <f t="shared" si="703"/>
        <v>730.17067371202108</v>
      </c>
      <c r="O8450" s="43"/>
      <c r="P8450" s="43"/>
      <c r="X8450" s="37">
        <f t="shared" si="704"/>
        <v>8453</v>
      </c>
      <c r="Y8450" s="38">
        <f t="shared" si="707"/>
        <v>730.23099999999999</v>
      </c>
    </row>
    <row r="8451" spans="1:25" x14ac:dyDescent="0.2">
      <c r="A8451" s="37">
        <f t="shared" si="705"/>
        <v>8449</v>
      </c>
      <c r="B8451" s="38">
        <v>730.12300000000005</v>
      </c>
      <c r="H8451" s="37">
        <f t="shared" si="706"/>
        <v>8449</v>
      </c>
      <c r="I8451" s="42">
        <f t="shared" si="703"/>
        <v>730.19762219286656</v>
      </c>
      <c r="O8451" s="43"/>
      <c r="P8451" s="43"/>
      <c r="X8451" s="37">
        <f t="shared" si="704"/>
        <v>8454</v>
      </c>
      <c r="Y8451" s="38">
        <f t="shared" si="707"/>
        <v>730.25800000000004</v>
      </c>
    </row>
    <row r="8452" spans="1:25" x14ac:dyDescent="0.2">
      <c r="A8452" s="37">
        <f t="shared" si="705"/>
        <v>8450</v>
      </c>
      <c r="B8452" s="38">
        <v>730.15</v>
      </c>
      <c r="H8452" s="37">
        <f t="shared" si="706"/>
        <v>8450</v>
      </c>
      <c r="I8452" s="42">
        <f t="shared" ref="I8452:I8515" si="708">SUM($F$52+(($F$53-$F$52)*((H8452-$E$52)/($E$53-$E$52))))</f>
        <v>730.22457067371192</v>
      </c>
      <c r="O8452" s="43"/>
      <c r="P8452" s="43"/>
      <c r="X8452" s="37">
        <f t="shared" ref="X8452:X8515" si="709">X8451+1</f>
        <v>8455</v>
      </c>
      <c r="Y8452" s="38">
        <f t="shared" si="707"/>
        <v>730.28499999999997</v>
      </c>
    </row>
    <row r="8453" spans="1:25" x14ac:dyDescent="0.2">
      <c r="A8453" s="37">
        <f t="shared" si="705"/>
        <v>8451</v>
      </c>
      <c r="B8453" s="38">
        <v>730.17700000000002</v>
      </c>
      <c r="H8453" s="37">
        <f t="shared" si="706"/>
        <v>8451</v>
      </c>
      <c r="I8453" s="42">
        <f t="shared" si="708"/>
        <v>730.2515191545574</v>
      </c>
      <c r="O8453" s="43"/>
      <c r="P8453" s="43"/>
      <c r="X8453" s="37">
        <f t="shared" si="709"/>
        <v>8456</v>
      </c>
      <c r="Y8453" s="38">
        <f t="shared" si="707"/>
        <v>730.31200000000001</v>
      </c>
    </row>
    <row r="8454" spans="1:25" x14ac:dyDescent="0.2">
      <c r="A8454" s="37">
        <f t="shared" si="705"/>
        <v>8452</v>
      </c>
      <c r="B8454" s="38">
        <v>730.20399999999995</v>
      </c>
      <c r="H8454" s="37">
        <f t="shared" si="706"/>
        <v>8452</v>
      </c>
      <c r="I8454" s="42">
        <f t="shared" si="708"/>
        <v>730.27846763540288</v>
      </c>
      <c r="O8454" s="43"/>
      <c r="P8454" s="43"/>
      <c r="X8454" s="37">
        <f t="shared" si="709"/>
        <v>8457</v>
      </c>
      <c r="Y8454" s="38">
        <f t="shared" si="707"/>
        <v>730.33900000000006</v>
      </c>
    </row>
    <row r="8455" spans="1:25" x14ac:dyDescent="0.2">
      <c r="A8455" s="37">
        <f t="shared" si="705"/>
        <v>8453</v>
      </c>
      <c r="B8455" s="38">
        <v>730.23099999999999</v>
      </c>
      <c r="H8455" s="37">
        <f t="shared" si="706"/>
        <v>8453</v>
      </c>
      <c r="I8455" s="42">
        <f t="shared" si="708"/>
        <v>730.30541611624824</v>
      </c>
      <c r="O8455" s="43"/>
      <c r="P8455" s="43"/>
      <c r="X8455" s="37">
        <f t="shared" si="709"/>
        <v>8458</v>
      </c>
      <c r="Y8455" s="38">
        <f t="shared" si="707"/>
        <v>730.36599999999999</v>
      </c>
    </row>
    <row r="8456" spans="1:25" x14ac:dyDescent="0.2">
      <c r="A8456" s="37">
        <f t="shared" si="705"/>
        <v>8454</v>
      </c>
      <c r="B8456" s="38">
        <v>730.25800000000004</v>
      </c>
      <c r="H8456" s="37">
        <f t="shared" si="706"/>
        <v>8454</v>
      </c>
      <c r="I8456" s="42">
        <f t="shared" si="708"/>
        <v>730.33236459709372</v>
      </c>
      <c r="O8456" s="43"/>
      <c r="P8456" s="43"/>
      <c r="X8456" s="37">
        <f t="shared" si="709"/>
        <v>8459</v>
      </c>
      <c r="Y8456" s="38">
        <f t="shared" si="707"/>
        <v>730.39300000000003</v>
      </c>
    </row>
    <row r="8457" spans="1:25" x14ac:dyDescent="0.2">
      <c r="A8457" s="37">
        <f t="shared" ref="A8457:A8520" si="710">A8456+1</f>
        <v>8455</v>
      </c>
      <c r="B8457" s="38">
        <v>730.28499999999997</v>
      </c>
      <c r="H8457" s="37">
        <f t="shared" ref="H8457:H8520" si="711">H8456+1</f>
        <v>8455</v>
      </c>
      <c r="I8457" s="42">
        <f t="shared" si="708"/>
        <v>730.35931307793919</v>
      </c>
      <c r="O8457" s="43"/>
      <c r="P8457" s="43"/>
      <c r="X8457" s="37">
        <f t="shared" si="709"/>
        <v>8460</v>
      </c>
      <c r="Y8457" s="38">
        <f t="shared" si="707"/>
        <v>730.42</v>
      </c>
    </row>
    <row r="8458" spans="1:25" x14ac:dyDescent="0.2">
      <c r="A8458" s="37">
        <f t="shared" si="710"/>
        <v>8456</v>
      </c>
      <c r="B8458" s="38">
        <v>730.31200000000001</v>
      </c>
      <c r="H8458" s="37">
        <f t="shared" si="711"/>
        <v>8456</v>
      </c>
      <c r="I8458" s="42">
        <f t="shared" si="708"/>
        <v>730.38626155878467</v>
      </c>
      <c r="O8458" s="43"/>
      <c r="P8458" s="43"/>
      <c r="X8458" s="37">
        <f t="shared" si="709"/>
        <v>8461</v>
      </c>
      <c r="Y8458" s="38">
        <f t="shared" si="707"/>
        <v>730.447</v>
      </c>
    </row>
    <row r="8459" spans="1:25" x14ac:dyDescent="0.2">
      <c r="A8459" s="37">
        <f t="shared" si="710"/>
        <v>8457</v>
      </c>
      <c r="B8459" s="38">
        <v>730.33900000000006</v>
      </c>
      <c r="H8459" s="37">
        <f t="shared" si="711"/>
        <v>8457</v>
      </c>
      <c r="I8459" s="42">
        <f t="shared" si="708"/>
        <v>730.41321003963003</v>
      </c>
      <c r="O8459" s="43"/>
      <c r="P8459" s="43"/>
      <c r="X8459" s="37">
        <f t="shared" si="709"/>
        <v>8462</v>
      </c>
      <c r="Y8459" s="38">
        <f t="shared" si="707"/>
        <v>730.47400000000005</v>
      </c>
    </row>
    <row r="8460" spans="1:25" x14ac:dyDescent="0.2">
      <c r="A8460" s="37">
        <f t="shared" si="710"/>
        <v>8458</v>
      </c>
      <c r="B8460" s="38">
        <v>730.36599999999999</v>
      </c>
      <c r="H8460" s="37">
        <f t="shared" si="711"/>
        <v>8458</v>
      </c>
      <c r="I8460" s="42">
        <f t="shared" si="708"/>
        <v>730.44015852047551</v>
      </c>
      <c r="O8460" s="43"/>
      <c r="P8460" s="43"/>
      <c r="X8460" s="37">
        <f t="shared" si="709"/>
        <v>8463</v>
      </c>
      <c r="Y8460" s="38">
        <f t="shared" si="707"/>
        <v>730.50099999999998</v>
      </c>
    </row>
    <row r="8461" spans="1:25" x14ac:dyDescent="0.2">
      <c r="A8461" s="37">
        <f t="shared" si="710"/>
        <v>8459</v>
      </c>
      <c r="B8461" s="38">
        <v>730.39300000000003</v>
      </c>
      <c r="H8461" s="37">
        <f t="shared" si="711"/>
        <v>8459</v>
      </c>
      <c r="I8461" s="42">
        <f t="shared" si="708"/>
        <v>730.46710700132098</v>
      </c>
      <c r="O8461" s="43"/>
      <c r="P8461" s="43"/>
      <c r="X8461" s="37">
        <f t="shared" si="709"/>
        <v>8464</v>
      </c>
      <c r="Y8461" s="38">
        <f t="shared" si="707"/>
        <v>730.52800000000002</v>
      </c>
    </row>
    <row r="8462" spans="1:25" x14ac:dyDescent="0.2">
      <c r="A8462" s="37">
        <f t="shared" si="710"/>
        <v>8460</v>
      </c>
      <c r="B8462" s="38">
        <v>730.42</v>
      </c>
      <c r="H8462" s="37">
        <f t="shared" si="711"/>
        <v>8460</v>
      </c>
      <c r="I8462" s="42">
        <f t="shared" si="708"/>
        <v>730.49405548216635</v>
      </c>
      <c r="O8462" s="43"/>
      <c r="P8462" s="43"/>
      <c r="X8462" s="37">
        <f t="shared" si="709"/>
        <v>8465</v>
      </c>
      <c r="Y8462" s="38">
        <f t="shared" si="707"/>
        <v>730.55499999999995</v>
      </c>
    </row>
    <row r="8463" spans="1:25" x14ac:dyDescent="0.2">
      <c r="A8463" s="37">
        <f t="shared" si="710"/>
        <v>8461</v>
      </c>
      <c r="B8463" s="38">
        <v>730.447</v>
      </c>
      <c r="H8463" s="37">
        <f t="shared" si="711"/>
        <v>8461</v>
      </c>
      <c r="I8463" s="42">
        <f t="shared" si="708"/>
        <v>730.52100396301182</v>
      </c>
      <c r="O8463" s="43"/>
      <c r="P8463" s="43"/>
      <c r="X8463" s="37">
        <f t="shared" si="709"/>
        <v>8466</v>
      </c>
      <c r="Y8463" s="38">
        <f t="shared" si="707"/>
        <v>730.58199999999999</v>
      </c>
    </row>
    <row r="8464" spans="1:25" x14ac:dyDescent="0.2">
      <c r="A8464" s="37">
        <f t="shared" si="710"/>
        <v>8462</v>
      </c>
      <c r="B8464" s="38">
        <v>730.47400000000005</v>
      </c>
      <c r="H8464" s="37">
        <f t="shared" si="711"/>
        <v>8462</v>
      </c>
      <c r="I8464" s="42">
        <f t="shared" si="708"/>
        <v>730.5479524438573</v>
      </c>
      <c r="O8464" s="43"/>
      <c r="P8464" s="43"/>
      <c r="X8464" s="37">
        <f t="shared" si="709"/>
        <v>8467</v>
      </c>
      <c r="Y8464" s="38">
        <f t="shared" si="707"/>
        <v>730.60900000000004</v>
      </c>
    </row>
    <row r="8465" spans="1:25" x14ac:dyDescent="0.2">
      <c r="A8465" s="37">
        <f t="shared" si="710"/>
        <v>8463</v>
      </c>
      <c r="B8465" s="38">
        <v>730.50099999999998</v>
      </c>
      <c r="H8465" s="37">
        <f t="shared" si="711"/>
        <v>8463</v>
      </c>
      <c r="I8465" s="42">
        <f t="shared" si="708"/>
        <v>730.57490092470266</v>
      </c>
      <c r="O8465" s="43"/>
      <c r="P8465" s="43"/>
      <c r="X8465" s="37">
        <f t="shared" si="709"/>
        <v>8468</v>
      </c>
      <c r="Y8465" s="38">
        <f t="shared" si="707"/>
        <v>730.63599999999997</v>
      </c>
    </row>
    <row r="8466" spans="1:25" x14ac:dyDescent="0.2">
      <c r="A8466" s="37">
        <f t="shared" si="710"/>
        <v>8464</v>
      </c>
      <c r="B8466" s="38">
        <v>730.52800000000002</v>
      </c>
      <c r="H8466" s="37">
        <f t="shared" si="711"/>
        <v>8464</v>
      </c>
      <c r="I8466" s="42">
        <f t="shared" si="708"/>
        <v>730.60184940554814</v>
      </c>
      <c r="O8466" s="43"/>
      <c r="P8466" s="43"/>
      <c r="X8466" s="37">
        <f t="shared" si="709"/>
        <v>8469</v>
      </c>
      <c r="Y8466" s="38">
        <f t="shared" si="707"/>
        <v>730.66300000000001</v>
      </c>
    </row>
    <row r="8467" spans="1:25" x14ac:dyDescent="0.2">
      <c r="A8467" s="37">
        <f t="shared" si="710"/>
        <v>8465</v>
      </c>
      <c r="B8467" s="38">
        <v>730.55499999999995</v>
      </c>
      <c r="H8467" s="37">
        <f t="shared" si="711"/>
        <v>8465</v>
      </c>
      <c r="I8467" s="42">
        <f t="shared" si="708"/>
        <v>730.62879788639361</v>
      </c>
      <c r="O8467" s="43"/>
      <c r="P8467" s="43"/>
      <c r="X8467" s="37">
        <f t="shared" si="709"/>
        <v>8470</v>
      </c>
      <c r="Y8467" s="38">
        <f t="shared" si="707"/>
        <v>730.69</v>
      </c>
    </row>
    <row r="8468" spans="1:25" x14ac:dyDescent="0.2">
      <c r="A8468" s="37">
        <f t="shared" si="710"/>
        <v>8466</v>
      </c>
      <c r="B8468" s="38">
        <v>730.58199999999999</v>
      </c>
      <c r="H8468" s="37">
        <f t="shared" si="711"/>
        <v>8466</v>
      </c>
      <c r="I8468" s="42">
        <f t="shared" si="708"/>
        <v>730.65574636723909</v>
      </c>
      <c r="O8468" s="43"/>
      <c r="P8468" s="43"/>
      <c r="X8468" s="37">
        <f t="shared" si="709"/>
        <v>8471</v>
      </c>
      <c r="Y8468" s="38">
        <f t="shared" si="707"/>
        <v>730.71699999999998</v>
      </c>
    </row>
    <row r="8469" spans="1:25" x14ac:dyDescent="0.2">
      <c r="A8469" s="37">
        <f t="shared" si="710"/>
        <v>8467</v>
      </c>
      <c r="B8469" s="38">
        <v>730.60900000000004</v>
      </c>
      <c r="H8469" s="37">
        <f t="shared" si="711"/>
        <v>8467</v>
      </c>
      <c r="I8469" s="42">
        <f t="shared" si="708"/>
        <v>730.68269484808445</v>
      </c>
      <c r="O8469" s="43"/>
      <c r="P8469" s="43"/>
      <c r="X8469" s="37">
        <f t="shared" si="709"/>
        <v>8472</v>
      </c>
      <c r="Y8469" s="38">
        <f t="shared" si="707"/>
        <v>730.74400000000003</v>
      </c>
    </row>
    <row r="8470" spans="1:25" x14ac:dyDescent="0.2">
      <c r="A8470" s="37">
        <f t="shared" si="710"/>
        <v>8468</v>
      </c>
      <c r="B8470" s="38">
        <v>730.63599999999997</v>
      </c>
      <c r="H8470" s="37">
        <f t="shared" si="711"/>
        <v>8468</v>
      </c>
      <c r="I8470" s="42">
        <f t="shared" si="708"/>
        <v>730.70964332892993</v>
      </c>
      <c r="O8470" s="43"/>
      <c r="P8470" s="43"/>
      <c r="X8470" s="37">
        <f t="shared" si="709"/>
        <v>8473</v>
      </c>
      <c r="Y8470" s="38">
        <f t="shared" si="707"/>
        <v>730.77099999999996</v>
      </c>
    </row>
    <row r="8471" spans="1:25" x14ac:dyDescent="0.2">
      <c r="A8471" s="37">
        <f t="shared" si="710"/>
        <v>8469</v>
      </c>
      <c r="B8471" s="38">
        <v>730.66300000000001</v>
      </c>
      <c r="H8471" s="37">
        <f t="shared" si="711"/>
        <v>8469</v>
      </c>
      <c r="I8471" s="42">
        <f t="shared" si="708"/>
        <v>730.7365918097754</v>
      </c>
      <c r="O8471" s="43"/>
      <c r="P8471" s="43"/>
      <c r="X8471" s="37">
        <f t="shared" si="709"/>
        <v>8474</v>
      </c>
      <c r="Y8471" s="38">
        <f t="shared" si="707"/>
        <v>730.798</v>
      </c>
    </row>
    <row r="8472" spans="1:25" x14ac:dyDescent="0.2">
      <c r="A8472" s="37">
        <f t="shared" si="710"/>
        <v>8470</v>
      </c>
      <c r="B8472" s="38">
        <v>730.69</v>
      </c>
      <c r="H8472" s="37">
        <f t="shared" si="711"/>
        <v>8470</v>
      </c>
      <c r="I8472" s="42">
        <f t="shared" si="708"/>
        <v>730.76354029062077</v>
      </c>
      <c r="O8472" s="43"/>
      <c r="P8472" s="43"/>
      <c r="X8472" s="37">
        <f t="shared" si="709"/>
        <v>8475</v>
      </c>
      <c r="Y8472" s="38">
        <f t="shared" si="707"/>
        <v>730.82500000000005</v>
      </c>
    </row>
    <row r="8473" spans="1:25" x14ac:dyDescent="0.2">
      <c r="A8473" s="37">
        <f t="shared" si="710"/>
        <v>8471</v>
      </c>
      <c r="B8473" s="38">
        <v>730.71699999999998</v>
      </c>
      <c r="H8473" s="37">
        <f t="shared" si="711"/>
        <v>8471</v>
      </c>
      <c r="I8473" s="42">
        <f t="shared" si="708"/>
        <v>730.79048877146624</v>
      </c>
      <c r="O8473" s="43"/>
      <c r="P8473" s="43"/>
      <c r="X8473" s="37">
        <f t="shared" si="709"/>
        <v>8476</v>
      </c>
      <c r="Y8473" s="38">
        <f t="shared" si="707"/>
        <v>730.85199999999998</v>
      </c>
    </row>
    <row r="8474" spans="1:25" x14ac:dyDescent="0.2">
      <c r="A8474" s="37">
        <f t="shared" si="710"/>
        <v>8472</v>
      </c>
      <c r="B8474" s="38">
        <v>730.74400000000003</v>
      </c>
      <c r="H8474" s="37">
        <f t="shared" si="711"/>
        <v>8472</v>
      </c>
      <c r="I8474" s="42">
        <f t="shared" si="708"/>
        <v>730.81743725231172</v>
      </c>
      <c r="O8474" s="43"/>
      <c r="P8474" s="43"/>
      <c r="X8474" s="37">
        <f t="shared" si="709"/>
        <v>8477</v>
      </c>
      <c r="Y8474" s="38">
        <f t="shared" si="707"/>
        <v>730.87900000000002</v>
      </c>
    </row>
    <row r="8475" spans="1:25" x14ac:dyDescent="0.2">
      <c r="A8475" s="37">
        <f t="shared" si="710"/>
        <v>8473</v>
      </c>
      <c r="B8475" s="38">
        <v>730.77099999999996</v>
      </c>
      <c r="H8475" s="37">
        <f t="shared" si="711"/>
        <v>8473</v>
      </c>
      <c r="I8475" s="42">
        <f t="shared" si="708"/>
        <v>730.8443857331572</v>
      </c>
      <c r="O8475" s="43"/>
      <c r="P8475" s="43"/>
      <c r="X8475" s="37">
        <f t="shared" si="709"/>
        <v>8478</v>
      </c>
      <c r="Y8475" s="38">
        <f t="shared" si="707"/>
        <v>730.90599999999995</v>
      </c>
    </row>
    <row r="8476" spans="1:25" x14ac:dyDescent="0.2">
      <c r="A8476" s="37">
        <f t="shared" si="710"/>
        <v>8474</v>
      </c>
      <c r="B8476" s="38">
        <v>730.798</v>
      </c>
      <c r="H8476" s="37">
        <f t="shared" si="711"/>
        <v>8474</v>
      </c>
      <c r="I8476" s="42">
        <f t="shared" si="708"/>
        <v>730.87133421400256</v>
      </c>
      <c r="O8476" s="43"/>
      <c r="P8476" s="43"/>
      <c r="X8476" s="37">
        <f t="shared" si="709"/>
        <v>8479</v>
      </c>
      <c r="Y8476" s="38">
        <f t="shared" si="707"/>
        <v>730.93299999999999</v>
      </c>
    </row>
    <row r="8477" spans="1:25" x14ac:dyDescent="0.2">
      <c r="A8477" s="37">
        <f t="shared" si="710"/>
        <v>8475</v>
      </c>
      <c r="B8477" s="38">
        <v>730.82500000000005</v>
      </c>
      <c r="H8477" s="37">
        <f t="shared" si="711"/>
        <v>8475</v>
      </c>
      <c r="I8477" s="42">
        <f t="shared" si="708"/>
        <v>730.89828269484804</v>
      </c>
      <c r="O8477" s="43"/>
      <c r="P8477" s="43"/>
      <c r="X8477" s="37">
        <f t="shared" si="709"/>
        <v>8480</v>
      </c>
      <c r="Y8477" s="38">
        <f t="shared" si="707"/>
        <v>730.96</v>
      </c>
    </row>
    <row r="8478" spans="1:25" x14ac:dyDescent="0.2">
      <c r="A8478" s="37">
        <f t="shared" si="710"/>
        <v>8476</v>
      </c>
      <c r="B8478" s="38">
        <v>730.85199999999998</v>
      </c>
      <c r="H8478" s="37">
        <f t="shared" si="711"/>
        <v>8476</v>
      </c>
      <c r="I8478" s="42">
        <f t="shared" si="708"/>
        <v>730.92523117569351</v>
      </c>
      <c r="O8478" s="43"/>
      <c r="P8478" s="43"/>
      <c r="X8478" s="37">
        <f t="shared" si="709"/>
        <v>8481</v>
      </c>
      <c r="Y8478" s="38">
        <f t="shared" si="707"/>
        <v>730.98699999999997</v>
      </c>
    </row>
    <row r="8479" spans="1:25" x14ac:dyDescent="0.2">
      <c r="A8479" s="37">
        <f t="shared" si="710"/>
        <v>8477</v>
      </c>
      <c r="B8479" s="38">
        <v>730.87900000000002</v>
      </c>
      <c r="H8479" s="37">
        <f t="shared" si="711"/>
        <v>8477</v>
      </c>
      <c r="I8479" s="42">
        <f t="shared" si="708"/>
        <v>730.95217965653887</v>
      </c>
      <c r="O8479" s="43"/>
      <c r="P8479" s="43"/>
      <c r="X8479" s="37">
        <f t="shared" si="709"/>
        <v>8482</v>
      </c>
      <c r="Y8479" s="38">
        <f t="shared" si="707"/>
        <v>731.01400000000001</v>
      </c>
    </row>
    <row r="8480" spans="1:25" x14ac:dyDescent="0.2">
      <c r="A8480" s="37">
        <f t="shared" si="710"/>
        <v>8478</v>
      </c>
      <c r="B8480" s="38">
        <v>730.90599999999995</v>
      </c>
      <c r="H8480" s="37">
        <f t="shared" si="711"/>
        <v>8478</v>
      </c>
      <c r="I8480" s="42">
        <f t="shared" si="708"/>
        <v>730.97912813738435</v>
      </c>
      <c r="O8480" s="43"/>
      <c r="P8480" s="43"/>
      <c r="X8480" s="37">
        <f t="shared" si="709"/>
        <v>8483</v>
      </c>
      <c r="Y8480" s="38">
        <f t="shared" si="707"/>
        <v>731.04100000000005</v>
      </c>
    </row>
    <row r="8481" spans="1:25" x14ac:dyDescent="0.2">
      <c r="A8481" s="37">
        <f t="shared" si="710"/>
        <v>8479</v>
      </c>
      <c r="B8481" s="38">
        <v>730.93299999999999</v>
      </c>
      <c r="H8481" s="37">
        <f t="shared" si="711"/>
        <v>8479</v>
      </c>
      <c r="I8481" s="42">
        <f t="shared" si="708"/>
        <v>731.00607661822983</v>
      </c>
      <c r="O8481" s="43"/>
      <c r="P8481" s="43"/>
      <c r="X8481" s="37">
        <f t="shared" si="709"/>
        <v>8484</v>
      </c>
      <c r="Y8481" s="38">
        <f t="shared" si="707"/>
        <v>731.06799999999998</v>
      </c>
    </row>
    <row r="8482" spans="1:25" x14ac:dyDescent="0.2">
      <c r="A8482" s="37">
        <f t="shared" si="710"/>
        <v>8480</v>
      </c>
      <c r="B8482" s="38">
        <v>730.96</v>
      </c>
      <c r="H8482" s="37">
        <f t="shared" si="711"/>
        <v>8480</v>
      </c>
      <c r="I8482" s="42">
        <f t="shared" si="708"/>
        <v>731.03302509907519</v>
      </c>
      <c r="O8482" s="43"/>
      <c r="P8482" s="43"/>
      <c r="X8482" s="37">
        <f t="shared" si="709"/>
        <v>8485</v>
      </c>
      <c r="Y8482" s="38">
        <f t="shared" si="707"/>
        <v>731.09500000000003</v>
      </c>
    </row>
    <row r="8483" spans="1:25" x14ac:dyDescent="0.2">
      <c r="A8483" s="37">
        <f t="shared" si="710"/>
        <v>8481</v>
      </c>
      <c r="B8483" s="38">
        <v>730.98699999999997</v>
      </c>
      <c r="H8483" s="37">
        <f t="shared" si="711"/>
        <v>8481</v>
      </c>
      <c r="I8483" s="42">
        <f t="shared" si="708"/>
        <v>731.05997357992067</v>
      </c>
      <c r="O8483" s="43"/>
      <c r="P8483" s="43"/>
      <c r="X8483" s="37">
        <f t="shared" si="709"/>
        <v>8486</v>
      </c>
      <c r="Y8483" s="38">
        <f t="shared" si="707"/>
        <v>731.12199999999996</v>
      </c>
    </row>
    <row r="8484" spans="1:25" x14ac:dyDescent="0.2">
      <c r="A8484" s="37">
        <f t="shared" si="710"/>
        <v>8482</v>
      </c>
      <c r="B8484" s="38">
        <v>731.01400000000001</v>
      </c>
      <c r="H8484" s="37">
        <f t="shared" si="711"/>
        <v>8482</v>
      </c>
      <c r="I8484" s="42">
        <f t="shared" si="708"/>
        <v>731.08692206076614</v>
      </c>
      <c r="O8484" s="43"/>
      <c r="P8484" s="43"/>
      <c r="X8484" s="37">
        <f t="shared" si="709"/>
        <v>8487</v>
      </c>
      <c r="Y8484" s="38">
        <f t="shared" si="707"/>
        <v>731.149</v>
      </c>
    </row>
    <row r="8485" spans="1:25" x14ac:dyDescent="0.2">
      <c r="A8485" s="37">
        <f t="shared" si="710"/>
        <v>8483</v>
      </c>
      <c r="B8485" s="38">
        <v>731.04100000000005</v>
      </c>
      <c r="H8485" s="37">
        <f t="shared" si="711"/>
        <v>8483</v>
      </c>
      <c r="I8485" s="42">
        <f t="shared" si="708"/>
        <v>731.11387054161162</v>
      </c>
      <c r="O8485" s="43"/>
      <c r="P8485" s="43"/>
      <c r="X8485" s="37">
        <f t="shared" si="709"/>
        <v>8488</v>
      </c>
      <c r="Y8485" s="38">
        <f t="shared" si="707"/>
        <v>731.17600000000004</v>
      </c>
    </row>
    <row r="8486" spans="1:25" x14ac:dyDescent="0.2">
      <c r="A8486" s="37">
        <f t="shared" si="710"/>
        <v>8484</v>
      </c>
      <c r="B8486" s="38">
        <v>731.06799999999998</v>
      </c>
      <c r="H8486" s="37">
        <f t="shared" si="711"/>
        <v>8484</v>
      </c>
      <c r="I8486" s="42">
        <f t="shared" si="708"/>
        <v>731.14081902245698</v>
      </c>
      <c r="O8486" s="43"/>
      <c r="P8486" s="43"/>
      <c r="X8486" s="37">
        <f t="shared" si="709"/>
        <v>8489</v>
      </c>
      <c r="Y8486" s="38">
        <f t="shared" si="707"/>
        <v>731.20299999999997</v>
      </c>
    </row>
    <row r="8487" spans="1:25" x14ac:dyDescent="0.2">
      <c r="A8487" s="37">
        <f t="shared" si="710"/>
        <v>8485</v>
      </c>
      <c r="B8487" s="38">
        <v>731.09500000000003</v>
      </c>
      <c r="H8487" s="37">
        <f t="shared" si="711"/>
        <v>8485</v>
      </c>
      <c r="I8487" s="42">
        <f t="shared" si="708"/>
        <v>731.16776750330246</v>
      </c>
      <c r="O8487" s="43"/>
      <c r="P8487" s="43"/>
      <c r="X8487" s="37">
        <f t="shared" si="709"/>
        <v>8490</v>
      </c>
      <c r="Y8487" s="38">
        <f t="shared" si="707"/>
        <v>731.23</v>
      </c>
    </row>
    <row r="8488" spans="1:25" x14ac:dyDescent="0.2">
      <c r="A8488" s="37">
        <f t="shared" si="710"/>
        <v>8486</v>
      </c>
      <c r="B8488" s="38">
        <v>731.12199999999996</v>
      </c>
      <c r="H8488" s="37">
        <f t="shared" si="711"/>
        <v>8486</v>
      </c>
      <c r="I8488" s="42">
        <f t="shared" si="708"/>
        <v>731.19471598414793</v>
      </c>
      <c r="O8488" s="43"/>
      <c r="P8488" s="43"/>
      <c r="X8488" s="37">
        <f t="shared" si="709"/>
        <v>8491</v>
      </c>
      <c r="Y8488" s="38">
        <f t="shared" si="707"/>
        <v>731.25699999999995</v>
      </c>
    </row>
    <row r="8489" spans="1:25" x14ac:dyDescent="0.2">
      <c r="A8489" s="37">
        <f t="shared" si="710"/>
        <v>8487</v>
      </c>
      <c r="B8489" s="38">
        <v>731.149</v>
      </c>
      <c r="H8489" s="37">
        <f t="shared" si="711"/>
        <v>8487</v>
      </c>
      <c r="I8489" s="42">
        <f t="shared" si="708"/>
        <v>731.2216644649933</v>
      </c>
      <c r="O8489" s="43"/>
      <c r="P8489" s="43"/>
      <c r="X8489" s="37">
        <f t="shared" si="709"/>
        <v>8492</v>
      </c>
      <c r="Y8489" s="38">
        <f t="shared" si="707"/>
        <v>731.28399999999999</v>
      </c>
    </row>
    <row r="8490" spans="1:25" x14ac:dyDescent="0.2">
      <c r="A8490" s="37">
        <f t="shared" si="710"/>
        <v>8488</v>
      </c>
      <c r="B8490" s="38">
        <v>731.17600000000004</v>
      </c>
      <c r="H8490" s="37">
        <f t="shared" si="711"/>
        <v>8488</v>
      </c>
      <c r="I8490" s="42">
        <f t="shared" si="708"/>
        <v>731.24861294583877</v>
      </c>
      <c r="O8490" s="43"/>
      <c r="P8490" s="43"/>
      <c r="X8490" s="37">
        <f t="shared" si="709"/>
        <v>8493</v>
      </c>
      <c r="Y8490" s="38">
        <f t="shared" si="707"/>
        <v>731.31100000000004</v>
      </c>
    </row>
    <row r="8491" spans="1:25" x14ac:dyDescent="0.2">
      <c r="A8491" s="37">
        <f t="shared" si="710"/>
        <v>8489</v>
      </c>
      <c r="B8491" s="38">
        <v>731.20299999999997</v>
      </c>
      <c r="H8491" s="37">
        <f t="shared" si="711"/>
        <v>8489</v>
      </c>
      <c r="I8491" s="42">
        <f t="shared" si="708"/>
        <v>731.27556142668425</v>
      </c>
      <c r="O8491" s="43"/>
      <c r="P8491" s="43"/>
      <c r="X8491" s="37">
        <f t="shared" si="709"/>
        <v>8494</v>
      </c>
      <c r="Y8491" s="38">
        <f t="shared" si="707"/>
        <v>731.33799999999997</v>
      </c>
    </row>
    <row r="8492" spans="1:25" x14ac:dyDescent="0.2">
      <c r="A8492" s="37">
        <f t="shared" si="710"/>
        <v>8490</v>
      </c>
      <c r="B8492" s="38">
        <v>731.23</v>
      </c>
      <c r="H8492" s="37">
        <f t="shared" si="711"/>
        <v>8490</v>
      </c>
      <c r="I8492" s="42">
        <f t="shared" si="708"/>
        <v>731.30250990752961</v>
      </c>
      <c r="O8492" s="43"/>
      <c r="P8492" s="43"/>
      <c r="X8492" s="37">
        <f t="shared" si="709"/>
        <v>8495</v>
      </c>
      <c r="Y8492" s="38">
        <f t="shared" si="707"/>
        <v>731.36500000000001</v>
      </c>
    </row>
    <row r="8493" spans="1:25" x14ac:dyDescent="0.2">
      <c r="A8493" s="37">
        <f t="shared" si="710"/>
        <v>8491</v>
      </c>
      <c r="B8493" s="38">
        <v>731.25699999999995</v>
      </c>
      <c r="H8493" s="37">
        <f t="shared" si="711"/>
        <v>8491</v>
      </c>
      <c r="I8493" s="42">
        <f t="shared" si="708"/>
        <v>731.32945838837509</v>
      </c>
      <c r="O8493" s="43"/>
      <c r="P8493" s="43"/>
      <c r="X8493" s="37">
        <f t="shared" si="709"/>
        <v>8496</v>
      </c>
      <c r="Y8493" s="38">
        <f t="shared" si="707"/>
        <v>731.39200000000005</v>
      </c>
    </row>
    <row r="8494" spans="1:25" x14ac:dyDescent="0.2">
      <c r="A8494" s="37">
        <f t="shared" si="710"/>
        <v>8492</v>
      </c>
      <c r="B8494" s="38">
        <v>731.28399999999999</v>
      </c>
      <c r="H8494" s="37">
        <f t="shared" si="711"/>
        <v>8492</v>
      </c>
      <c r="I8494" s="42">
        <f t="shared" si="708"/>
        <v>731.35640686922056</v>
      </c>
      <c r="O8494" s="43"/>
      <c r="P8494" s="43"/>
      <c r="X8494" s="37">
        <f t="shared" si="709"/>
        <v>8497</v>
      </c>
      <c r="Y8494" s="38">
        <f t="shared" si="707"/>
        <v>731.41899999999998</v>
      </c>
    </row>
    <row r="8495" spans="1:25" x14ac:dyDescent="0.2">
      <c r="A8495" s="37">
        <f t="shared" si="710"/>
        <v>8493</v>
      </c>
      <c r="B8495" s="38">
        <v>731.31100000000004</v>
      </c>
      <c r="H8495" s="37">
        <f t="shared" si="711"/>
        <v>8493</v>
      </c>
      <c r="I8495" s="42">
        <f t="shared" si="708"/>
        <v>731.38335535006604</v>
      </c>
      <c r="O8495" s="43"/>
      <c r="P8495" s="43"/>
      <c r="X8495" s="37">
        <f t="shared" si="709"/>
        <v>8498</v>
      </c>
      <c r="Y8495" s="38">
        <f t="shared" si="707"/>
        <v>731.44600000000003</v>
      </c>
    </row>
    <row r="8496" spans="1:25" x14ac:dyDescent="0.2">
      <c r="A8496" s="37">
        <f t="shared" si="710"/>
        <v>8494</v>
      </c>
      <c r="B8496" s="38">
        <v>731.33799999999997</v>
      </c>
      <c r="H8496" s="37">
        <f t="shared" si="711"/>
        <v>8494</v>
      </c>
      <c r="I8496" s="42">
        <f t="shared" si="708"/>
        <v>731.4103038309114</v>
      </c>
      <c r="O8496" s="43"/>
      <c r="P8496" s="43"/>
      <c r="X8496" s="37">
        <f t="shared" si="709"/>
        <v>8499</v>
      </c>
      <c r="Y8496" s="38">
        <f t="shared" si="707"/>
        <v>731.47299999999996</v>
      </c>
    </row>
    <row r="8497" spans="1:25" x14ac:dyDescent="0.2">
      <c r="A8497" s="37">
        <f t="shared" si="710"/>
        <v>8495</v>
      </c>
      <c r="B8497" s="38">
        <v>731.36500000000001</v>
      </c>
      <c r="H8497" s="37">
        <f t="shared" si="711"/>
        <v>8495</v>
      </c>
      <c r="I8497" s="42">
        <f t="shared" si="708"/>
        <v>731.43725231175688</v>
      </c>
      <c r="O8497" s="43"/>
      <c r="P8497" s="43"/>
      <c r="X8497" s="37">
        <f t="shared" si="709"/>
        <v>8500</v>
      </c>
      <c r="Y8497" s="38">
        <f t="shared" si="707"/>
        <v>731.5</v>
      </c>
    </row>
    <row r="8498" spans="1:25" x14ac:dyDescent="0.2">
      <c r="A8498" s="37">
        <f t="shared" si="710"/>
        <v>8496</v>
      </c>
      <c r="B8498" s="38">
        <v>731.39200000000005</v>
      </c>
      <c r="H8498" s="37">
        <f t="shared" si="711"/>
        <v>8496</v>
      </c>
      <c r="I8498" s="42">
        <f t="shared" si="708"/>
        <v>731.46420079260236</v>
      </c>
      <c r="O8498" s="43"/>
      <c r="P8498" s="43"/>
      <c r="X8498" s="37">
        <f t="shared" si="709"/>
        <v>8501</v>
      </c>
      <c r="Y8498" s="38">
        <f t="shared" si="707"/>
        <v>731.52700000000004</v>
      </c>
    </row>
    <row r="8499" spans="1:25" x14ac:dyDescent="0.2">
      <c r="A8499" s="37">
        <f t="shared" si="710"/>
        <v>8497</v>
      </c>
      <c r="B8499" s="38">
        <v>731.41899999999998</v>
      </c>
      <c r="H8499" s="37">
        <f t="shared" si="711"/>
        <v>8497</v>
      </c>
      <c r="I8499" s="42">
        <f t="shared" si="708"/>
        <v>731.49114927344772</v>
      </c>
      <c r="O8499" s="43"/>
      <c r="P8499" s="43"/>
      <c r="X8499" s="37">
        <f t="shared" si="709"/>
        <v>8502</v>
      </c>
      <c r="Y8499" s="38">
        <f t="shared" si="707"/>
        <v>731.55399999999997</v>
      </c>
    </row>
    <row r="8500" spans="1:25" x14ac:dyDescent="0.2">
      <c r="A8500" s="37">
        <f t="shared" si="710"/>
        <v>8498</v>
      </c>
      <c r="B8500" s="38">
        <v>731.44600000000003</v>
      </c>
      <c r="H8500" s="37">
        <f t="shared" si="711"/>
        <v>8498</v>
      </c>
      <c r="I8500" s="42">
        <f t="shared" si="708"/>
        <v>731.51809775429319</v>
      </c>
      <c r="O8500" s="43"/>
      <c r="P8500" s="43"/>
      <c r="X8500" s="37">
        <f t="shared" si="709"/>
        <v>8503</v>
      </c>
      <c r="Y8500" s="38">
        <f t="shared" si="707"/>
        <v>731.58100000000002</v>
      </c>
    </row>
    <row r="8501" spans="1:25" x14ac:dyDescent="0.2">
      <c r="A8501" s="37">
        <f t="shared" si="710"/>
        <v>8499</v>
      </c>
      <c r="B8501" s="38">
        <v>731.47299999999996</v>
      </c>
      <c r="H8501" s="37">
        <f t="shared" si="711"/>
        <v>8499</v>
      </c>
      <c r="I8501" s="42">
        <f t="shared" si="708"/>
        <v>731.54504623513867</v>
      </c>
      <c r="O8501" s="43"/>
      <c r="P8501" s="43"/>
      <c r="X8501" s="37">
        <f t="shared" si="709"/>
        <v>8504</v>
      </c>
      <c r="Y8501" s="38">
        <f t="shared" si="707"/>
        <v>731.60799999999995</v>
      </c>
    </row>
    <row r="8502" spans="1:25" x14ac:dyDescent="0.2">
      <c r="A8502" s="37">
        <f t="shared" si="710"/>
        <v>8500</v>
      </c>
      <c r="B8502" s="38">
        <v>731.5</v>
      </c>
      <c r="H8502" s="37">
        <f t="shared" si="711"/>
        <v>8500</v>
      </c>
      <c r="I8502" s="42">
        <f t="shared" si="708"/>
        <v>731.57199471598415</v>
      </c>
      <c r="O8502" s="43"/>
      <c r="P8502" s="43"/>
      <c r="X8502" s="37">
        <f t="shared" si="709"/>
        <v>8505</v>
      </c>
      <c r="Y8502" s="38">
        <f t="shared" si="707"/>
        <v>731.63499999999999</v>
      </c>
    </row>
    <row r="8503" spans="1:25" x14ac:dyDescent="0.2">
      <c r="A8503" s="37">
        <f t="shared" si="710"/>
        <v>8501</v>
      </c>
      <c r="B8503" s="38">
        <v>731.52700000000004</v>
      </c>
      <c r="H8503" s="37">
        <f t="shared" si="711"/>
        <v>8501</v>
      </c>
      <c r="I8503" s="42">
        <f t="shared" si="708"/>
        <v>731.59894319682951</v>
      </c>
      <c r="O8503" s="43"/>
      <c r="P8503" s="43"/>
      <c r="X8503" s="37">
        <f t="shared" si="709"/>
        <v>8506</v>
      </c>
      <c r="Y8503" s="38">
        <f t="shared" si="707"/>
        <v>731.66200000000003</v>
      </c>
    </row>
    <row r="8504" spans="1:25" x14ac:dyDescent="0.2">
      <c r="A8504" s="37">
        <f t="shared" si="710"/>
        <v>8502</v>
      </c>
      <c r="B8504" s="38">
        <v>731.55399999999997</v>
      </c>
      <c r="H8504" s="37">
        <f t="shared" si="711"/>
        <v>8502</v>
      </c>
      <c r="I8504" s="42">
        <f t="shared" si="708"/>
        <v>731.62589167767499</v>
      </c>
      <c r="O8504" s="43"/>
      <c r="P8504" s="43"/>
      <c r="X8504" s="37">
        <f t="shared" si="709"/>
        <v>8507</v>
      </c>
      <c r="Y8504" s="38">
        <f t="shared" si="707"/>
        <v>731.68899999999996</v>
      </c>
    </row>
    <row r="8505" spans="1:25" x14ac:dyDescent="0.2">
      <c r="A8505" s="37">
        <f t="shared" si="710"/>
        <v>8503</v>
      </c>
      <c r="B8505" s="38">
        <v>731.58100000000002</v>
      </c>
      <c r="H8505" s="37">
        <f t="shared" si="711"/>
        <v>8503</v>
      </c>
      <c r="I8505" s="42">
        <f t="shared" si="708"/>
        <v>731.65284015852046</v>
      </c>
      <c r="O8505" s="43"/>
      <c r="P8505" s="43"/>
      <c r="X8505" s="37">
        <f t="shared" si="709"/>
        <v>8508</v>
      </c>
      <c r="Y8505" s="38">
        <f t="shared" si="707"/>
        <v>731.71600000000001</v>
      </c>
    </row>
    <row r="8506" spans="1:25" x14ac:dyDescent="0.2">
      <c r="A8506" s="37">
        <f t="shared" si="710"/>
        <v>8504</v>
      </c>
      <c r="B8506" s="38">
        <v>731.60799999999995</v>
      </c>
      <c r="H8506" s="37">
        <f t="shared" si="711"/>
        <v>8504</v>
      </c>
      <c r="I8506" s="42">
        <f t="shared" si="708"/>
        <v>731.67978863936582</v>
      </c>
      <c r="O8506" s="43"/>
      <c r="P8506" s="43"/>
      <c r="X8506" s="37">
        <f t="shared" si="709"/>
        <v>8509</v>
      </c>
      <c r="Y8506" s="38">
        <f t="shared" si="707"/>
        <v>731.74300000000005</v>
      </c>
    </row>
    <row r="8507" spans="1:25" x14ac:dyDescent="0.2">
      <c r="A8507" s="37">
        <f t="shared" si="710"/>
        <v>8505</v>
      </c>
      <c r="B8507" s="38">
        <v>731.63499999999999</v>
      </c>
      <c r="H8507" s="37">
        <f t="shared" si="711"/>
        <v>8505</v>
      </c>
      <c r="I8507" s="42">
        <f t="shared" si="708"/>
        <v>731.7067371202113</v>
      </c>
      <c r="O8507" s="43"/>
      <c r="P8507" s="43"/>
      <c r="X8507" s="37">
        <f t="shared" si="709"/>
        <v>8510</v>
      </c>
      <c r="Y8507" s="38">
        <f t="shared" si="707"/>
        <v>731.77</v>
      </c>
    </row>
    <row r="8508" spans="1:25" x14ac:dyDescent="0.2">
      <c r="A8508" s="37">
        <f t="shared" si="710"/>
        <v>8506</v>
      </c>
      <c r="B8508" s="38">
        <v>731.66200000000003</v>
      </c>
      <c r="H8508" s="37">
        <f t="shared" si="711"/>
        <v>8506</v>
      </c>
      <c r="I8508" s="42">
        <f t="shared" si="708"/>
        <v>731.73368560105678</v>
      </c>
      <c r="O8508" s="43"/>
      <c r="P8508" s="43"/>
      <c r="X8508" s="37">
        <f t="shared" si="709"/>
        <v>8511</v>
      </c>
      <c r="Y8508" s="38">
        <f t="shared" si="707"/>
        <v>731.79700000000003</v>
      </c>
    </row>
    <row r="8509" spans="1:25" x14ac:dyDescent="0.2">
      <c r="A8509" s="37">
        <f t="shared" si="710"/>
        <v>8507</v>
      </c>
      <c r="B8509" s="38">
        <v>731.68899999999996</v>
      </c>
      <c r="H8509" s="37">
        <f t="shared" si="711"/>
        <v>8507</v>
      </c>
      <c r="I8509" s="42">
        <f t="shared" si="708"/>
        <v>731.76063408190214</v>
      </c>
      <c r="O8509" s="43"/>
      <c r="P8509" s="43"/>
      <c r="X8509" s="37">
        <f t="shared" si="709"/>
        <v>8512</v>
      </c>
      <c r="Y8509" s="38">
        <f t="shared" si="707"/>
        <v>731.82399999999996</v>
      </c>
    </row>
    <row r="8510" spans="1:25" x14ac:dyDescent="0.2">
      <c r="A8510" s="37">
        <f t="shared" si="710"/>
        <v>8508</v>
      </c>
      <c r="B8510" s="38">
        <v>731.71600000000001</v>
      </c>
      <c r="H8510" s="37">
        <f t="shared" si="711"/>
        <v>8508</v>
      </c>
      <c r="I8510" s="42">
        <f t="shared" si="708"/>
        <v>731.78758256274762</v>
      </c>
      <c r="O8510" s="43"/>
      <c r="P8510" s="43"/>
      <c r="X8510" s="37">
        <f t="shared" si="709"/>
        <v>8513</v>
      </c>
      <c r="Y8510" s="38">
        <f t="shared" ref="Y8510:Y8573" si="712">SUM(Y$7997+((Y$8997-Y$7997)*((X8510-X$7997)/(X$8997-X$7997))))</f>
        <v>731.851</v>
      </c>
    </row>
    <row r="8511" spans="1:25" x14ac:dyDescent="0.2">
      <c r="A8511" s="37">
        <f t="shared" si="710"/>
        <v>8509</v>
      </c>
      <c r="B8511" s="38">
        <v>731.74300000000005</v>
      </c>
      <c r="H8511" s="37">
        <f t="shared" si="711"/>
        <v>8509</v>
      </c>
      <c r="I8511" s="42">
        <f t="shared" si="708"/>
        <v>731.81453104359309</v>
      </c>
      <c r="O8511" s="43"/>
      <c r="P8511" s="43"/>
      <c r="X8511" s="37">
        <f t="shared" si="709"/>
        <v>8514</v>
      </c>
      <c r="Y8511" s="38">
        <f t="shared" si="712"/>
        <v>731.87800000000004</v>
      </c>
    </row>
    <row r="8512" spans="1:25" x14ac:dyDescent="0.2">
      <c r="A8512" s="37">
        <f t="shared" si="710"/>
        <v>8510</v>
      </c>
      <c r="B8512" s="38">
        <v>731.77</v>
      </c>
      <c r="H8512" s="37">
        <f t="shared" si="711"/>
        <v>8510</v>
      </c>
      <c r="I8512" s="42">
        <f t="shared" si="708"/>
        <v>731.84147952443857</v>
      </c>
      <c r="O8512" s="43"/>
      <c r="P8512" s="43"/>
      <c r="X8512" s="37">
        <f t="shared" si="709"/>
        <v>8515</v>
      </c>
      <c r="Y8512" s="38">
        <f t="shared" si="712"/>
        <v>731.90499999999997</v>
      </c>
    </row>
    <row r="8513" spans="1:25" x14ac:dyDescent="0.2">
      <c r="A8513" s="37">
        <f t="shared" si="710"/>
        <v>8511</v>
      </c>
      <c r="B8513" s="38">
        <v>731.79700000000003</v>
      </c>
      <c r="H8513" s="37">
        <f t="shared" si="711"/>
        <v>8511</v>
      </c>
      <c r="I8513" s="42">
        <f t="shared" si="708"/>
        <v>731.86842800528393</v>
      </c>
      <c r="O8513" s="43"/>
      <c r="P8513" s="43"/>
      <c r="X8513" s="37">
        <f t="shared" si="709"/>
        <v>8516</v>
      </c>
      <c r="Y8513" s="38">
        <f t="shared" si="712"/>
        <v>731.93200000000002</v>
      </c>
    </row>
    <row r="8514" spans="1:25" x14ac:dyDescent="0.2">
      <c r="A8514" s="37">
        <f t="shared" si="710"/>
        <v>8512</v>
      </c>
      <c r="B8514" s="38">
        <v>731.82399999999996</v>
      </c>
      <c r="H8514" s="37">
        <f t="shared" si="711"/>
        <v>8512</v>
      </c>
      <c r="I8514" s="42">
        <f t="shared" si="708"/>
        <v>731.89537648612941</v>
      </c>
      <c r="O8514" s="43"/>
      <c r="P8514" s="43"/>
      <c r="X8514" s="37">
        <f t="shared" si="709"/>
        <v>8517</v>
      </c>
      <c r="Y8514" s="38">
        <f t="shared" si="712"/>
        <v>731.95899999999995</v>
      </c>
    </row>
    <row r="8515" spans="1:25" x14ac:dyDescent="0.2">
      <c r="A8515" s="37">
        <f t="shared" si="710"/>
        <v>8513</v>
      </c>
      <c r="B8515" s="38">
        <v>731.851</v>
      </c>
      <c r="H8515" s="37">
        <f t="shared" si="711"/>
        <v>8513</v>
      </c>
      <c r="I8515" s="42">
        <f t="shared" si="708"/>
        <v>731.92232496697488</v>
      </c>
      <c r="O8515" s="43"/>
      <c r="P8515" s="43"/>
      <c r="X8515" s="37">
        <f t="shared" si="709"/>
        <v>8518</v>
      </c>
      <c r="Y8515" s="38">
        <f t="shared" si="712"/>
        <v>731.98599999999999</v>
      </c>
    </row>
    <row r="8516" spans="1:25" x14ac:dyDescent="0.2">
      <c r="A8516" s="37">
        <f t="shared" si="710"/>
        <v>8514</v>
      </c>
      <c r="B8516" s="38">
        <v>731.87800000000004</v>
      </c>
      <c r="H8516" s="37">
        <f t="shared" si="711"/>
        <v>8514</v>
      </c>
      <c r="I8516" s="42">
        <f t="shared" ref="I8516:I8579" si="713">SUM($F$52+(($F$53-$F$52)*((H8516-$E$52)/($E$53-$E$52))))</f>
        <v>731.94927344782025</v>
      </c>
      <c r="O8516" s="43"/>
      <c r="P8516" s="43"/>
      <c r="X8516" s="37">
        <f t="shared" ref="X8516:X8579" si="714">X8515+1</f>
        <v>8519</v>
      </c>
      <c r="Y8516" s="38">
        <f t="shared" si="712"/>
        <v>732.01300000000003</v>
      </c>
    </row>
    <row r="8517" spans="1:25" x14ac:dyDescent="0.2">
      <c r="A8517" s="37">
        <f t="shared" si="710"/>
        <v>8515</v>
      </c>
      <c r="B8517" s="38">
        <v>731.90499999999997</v>
      </c>
      <c r="H8517" s="37">
        <f t="shared" si="711"/>
        <v>8515</v>
      </c>
      <c r="I8517" s="42">
        <f t="shared" si="713"/>
        <v>731.97622192866572</v>
      </c>
      <c r="O8517" s="43"/>
      <c r="P8517" s="43"/>
      <c r="X8517" s="37">
        <f t="shared" si="714"/>
        <v>8520</v>
      </c>
      <c r="Y8517" s="38">
        <f t="shared" si="712"/>
        <v>732.04</v>
      </c>
    </row>
    <row r="8518" spans="1:25" x14ac:dyDescent="0.2">
      <c r="A8518" s="37">
        <f t="shared" si="710"/>
        <v>8516</v>
      </c>
      <c r="B8518" s="38">
        <v>731.93200000000002</v>
      </c>
      <c r="H8518" s="37">
        <f t="shared" si="711"/>
        <v>8516</v>
      </c>
      <c r="I8518" s="42">
        <f t="shared" si="713"/>
        <v>732.0031704095112</v>
      </c>
      <c r="O8518" s="43"/>
      <c r="P8518" s="43"/>
      <c r="X8518" s="37">
        <f t="shared" si="714"/>
        <v>8521</v>
      </c>
      <c r="Y8518" s="38">
        <f t="shared" si="712"/>
        <v>732.06700000000001</v>
      </c>
    </row>
    <row r="8519" spans="1:25" x14ac:dyDescent="0.2">
      <c r="A8519" s="37">
        <f t="shared" si="710"/>
        <v>8517</v>
      </c>
      <c r="B8519" s="38">
        <v>731.95899999999995</v>
      </c>
      <c r="H8519" s="37">
        <f t="shared" si="711"/>
        <v>8517</v>
      </c>
      <c r="I8519" s="42">
        <f t="shared" si="713"/>
        <v>732.03011889035656</v>
      </c>
      <c r="O8519" s="43"/>
      <c r="P8519" s="43"/>
      <c r="X8519" s="37">
        <f t="shared" si="714"/>
        <v>8522</v>
      </c>
      <c r="Y8519" s="38">
        <f t="shared" si="712"/>
        <v>732.09400000000005</v>
      </c>
    </row>
    <row r="8520" spans="1:25" x14ac:dyDescent="0.2">
      <c r="A8520" s="37">
        <f t="shared" si="710"/>
        <v>8518</v>
      </c>
      <c r="B8520" s="38">
        <v>731.98599999999999</v>
      </c>
      <c r="H8520" s="37">
        <f t="shared" si="711"/>
        <v>8518</v>
      </c>
      <c r="I8520" s="42">
        <f t="shared" si="713"/>
        <v>732.05706737120204</v>
      </c>
      <c r="O8520" s="43"/>
      <c r="P8520" s="43"/>
      <c r="X8520" s="37">
        <f t="shared" si="714"/>
        <v>8523</v>
      </c>
      <c r="Y8520" s="38">
        <f t="shared" si="712"/>
        <v>732.12099999999998</v>
      </c>
    </row>
    <row r="8521" spans="1:25" x14ac:dyDescent="0.2">
      <c r="A8521" s="37">
        <f t="shared" ref="A8521:A8584" si="715">A8520+1</f>
        <v>8519</v>
      </c>
      <c r="B8521" s="38">
        <v>732.01300000000003</v>
      </c>
      <c r="H8521" s="37">
        <f t="shared" ref="H8521:H8584" si="716">H8520+1</f>
        <v>8519</v>
      </c>
      <c r="I8521" s="42">
        <f t="shared" si="713"/>
        <v>732.08401585204751</v>
      </c>
      <c r="O8521" s="43"/>
      <c r="P8521" s="43"/>
      <c r="X8521" s="37">
        <f t="shared" si="714"/>
        <v>8524</v>
      </c>
      <c r="Y8521" s="38">
        <f t="shared" si="712"/>
        <v>732.14800000000002</v>
      </c>
    </row>
    <row r="8522" spans="1:25" x14ac:dyDescent="0.2">
      <c r="A8522" s="37">
        <f t="shared" si="715"/>
        <v>8520</v>
      </c>
      <c r="B8522" s="38">
        <v>732.04</v>
      </c>
      <c r="H8522" s="37">
        <f t="shared" si="716"/>
        <v>8520</v>
      </c>
      <c r="I8522" s="42">
        <f t="shared" si="713"/>
        <v>732.11096433289299</v>
      </c>
      <c r="O8522" s="43"/>
      <c r="P8522" s="43"/>
      <c r="X8522" s="37">
        <f t="shared" si="714"/>
        <v>8525</v>
      </c>
      <c r="Y8522" s="38">
        <f t="shared" si="712"/>
        <v>732.17499999999995</v>
      </c>
    </row>
    <row r="8523" spans="1:25" x14ac:dyDescent="0.2">
      <c r="A8523" s="37">
        <f t="shared" si="715"/>
        <v>8521</v>
      </c>
      <c r="B8523" s="38">
        <v>732.06700000000001</v>
      </c>
      <c r="H8523" s="37">
        <f t="shared" si="716"/>
        <v>8521</v>
      </c>
      <c r="I8523" s="42">
        <f t="shared" si="713"/>
        <v>732.13791281373835</v>
      </c>
      <c r="O8523" s="43"/>
      <c r="P8523" s="43"/>
      <c r="X8523" s="37">
        <f t="shared" si="714"/>
        <v>8526</v>
      </c>
      <c r="Y8523" s="38">
        <f t="shared" si="712"/>
        <v>732.202</v>
      </c>
    </row>
    <row r="8524" spans="1:25" x14ac:dyDescent="0.2">
      <c r="A8524" s="37">
        <f t="shared" si="715"/>
        <v>8522</v>
      </c>
      <c r="B8524" s="38">
        <v>732.09400000000005</v>
      </c>
      <c r="H8524" s="37">
        <f t="shared" si="716"/>
        <v>8522</v>
      </c>
      <c r="I8524" s="42">
        <f t="shared" si="713"/>
        <v>732.16486129458383</v>
      </c>
      <c r="O8524" s="43"/>
      <c r="P8524" s="43"/>
      <c r="X8524" s="37">
        <f t="shared" si="714"/>
        <v>8527</v>
      </c>
      <c r="Y8524" s="38">
        <f t="shared" si="712"/>
        <v>732.22900000000004</v>
      </c>
    </row>
    <row r="8525" spans="1:25" x14ac:dyDescent="0.2">
      <c r="A8525" s="37">
        <f t="shared" si="715"/>
        <v>8523</v>
      </c>
      <c r="B8525" s="38">
        <v>732.12099999999998</v>
      </c>
      <c r="H8525" s="37">
        <f t="shared" si="716"/>
        <v>8523</v>
      </c>
      <c r="I8525" s="42">
        <f t="shared" si="713"/>
        <v>732.19180977542931</v>
      </c>
      <c r="O8525" s="43"/>
      <c r="P8525" s="43"/>
      <c r="X8525" s="37">
        <f t="shared" si="714"/>
        <v>8528</v>
      </c>
      <c r="Y8525" s="38">
        <f t="shared" si="712"/>
        <v>732.25599999999997</v>
      </c>
    </row>
    <row r="8526" spans="1:25" x14ac:dyDescent="0.2">
      <c r="A8526" s="37">
        <f t="shared" si="715"/>
        <v>8524</v>
      </c>
      <c r="B8526" s="38">
        <v>732.14800000000002</v>
      </c>
      <c r="H8526" s="37">
        <f t="shared" si="716"/>
        <v>8524</v>
      </c>
      <c r="I8526" s="42">
        <f t="shared" si="713"/>
        <v>732.21875825627467</v>
      </c>
      <c r="O8526" s="43"/>
      <c r="P8526" s="43"/>
      <c r="X8526" s="37">
        <f t="shared" si="714"/>
        <v>8529</v>
      </c>
      <c r="Y8526" s="38">
        <f t="shared" si="712"/>
        <v>732.28300000000002</v>
      </c>
    </row>
    <row r="8527" spans="1:25" x14ac:dyDescent="0.2">
      <c r="A8527" s="37">
        <f t="shared" si="715"/>
        <v>8525</v>
      </c>
      <c r="B8527" s="38">
        <v>732.17499999999995</v>
      </c>
      <c r="H8527" s="37">
        <f t="shared" si="716"/>
        <v>8525</v>
      </c>
      <c r="I8527" s="42">
        <f t="shared" si="713"/>
        <v>732.24570673712014</v>
      </c>
      <c r="O8527" s="43"/>
      <c r="P8527" s="43"/>
      <c r="X8527" s="37">
        <f t="shared" si="714"/>
        <v>8530</v>
      </c>
      <c r="Y8527" s="38">
        <f t="shared" si="712"/>
        <v>732.31</v>
      </c>
    </row>
    <row r="8528" spans="1:25" x14ac:dyDescent="0.2">
      <c r="A8528" s="37">
        <f t="shared" si="715"/>
        <v>8526</v>
      </c>
      <c r="B8528" s="38">
        <v>732.202</v>
      </c>
      <c r="H8528" s="37">
        <f t="shared" si="716"/>
        <v>8526</v>
      </c>
      <c r="I8528" s="42">
        <f t="shared" si="713"/>
        <v>732.27265521796562</v>
      </c>
      <c r="O8528" s="43"/>
      <c r="P8528" s="43"/>
      <c r="X8528" s="37">
        <f t="shared" si="714"/>
        <v>8531</v>
      </c>
      <c r="Y8528" s="38">
        <f t="shared" si="712"/>
        <v>732.33699999999999</v>
      </c>
    </row>
    <row r="8529" spans="1:25" x14ac:dyDescent="0.2">
      <c r="A8529" s="37">
        <f t="shared" si="715"/>
        <v>8527</v>
      </c>
      <c r="B8529" s="38">
        <v>732.22900000000004</v>
      </c>
      <c r="H8529" s="37">
        <f t="shared" si="716"/>
        <v>8527</v>
      </c>
      <c r="I8529" s="42">
        <f t="shared" si="713"/>
        <v>732.29960369881098</v>
      </c>
      <c r="O8529" s="43"/>
      <c r="P8529" s="43"/>
      <c r="X8529" s="37">
        <f t="shared" si="714"/>
        <v>8532</v>
      </c>
      <c r="Y8529" s="38">
        <f t="shared" si="712"/>
        <v>732.36400000000003</v>
      </c>
    </row>
    <row r="8530" spans="1:25" x14ac:dyDescent="0.2">
      <c r="A8530" s="37">
        <f t="shared" si="715"/>
        <v>8528</v>
      </c>
      <c r="B8530" s="38">
        <v>732.25599999999997</v>
      </c>
      <c r="H8530" s="37">
        <f t="shared" si="716"/>
        <v>8528</v>
      </c>
      <c r="I8530" s="42">
        <f t="shared" si="713"/>
        <v>732.32655217965646</v>
      </c>
      <c r="O8530" s="43"/>
      <c r="P8530" s="43"/>
      <c r="X8530" s="37">
        <f t="shared" si="714"/>
        <v>8533</v>
      </c>
      <c r="Y8530" s="38">
        <f t="shared" si="712"/>
        <v>732.39099999999996</v>
      </c>
    </row>
    <row r="8531" spans="1:25" x14ac:dyDescent="0.2">
      <c r="A8531" s="37">
        <f t="shared" si="715"/>
        <v>8529</v>
      </c>
      <c r="B8531" s="38">
        <v>732.28300000000002</v>
      </c>
      <c r="H8531" s="37">
        <f t="shared" si="716"/>
        <v>8529</v>
      </c>
      <c r="I8531" s="42">
        <f t="shared" si="713"/>
        <v>732.35350066050194</v>
      </c>
      <c r="O8531" s="43"/>
      <c r="P8531" s="43"/>
      <c r="X8531" s="37">
        <f t="shared" si="714"/>
        <v>8534</v>
      </c>
      <c r="Y8531" s="38">
        <f t="shared" si="712"/>
        <v>732.41800000000001</v>
      </c>
    </row>
    <row r="8532" spans="1:25" x14ac:dyDescent="0.2">
      <c r="A8532" s="37">
        <f t="shared" si="715"/>
        <v>8530</v>
      </c>
      <c r="B8532" s="38">
        <v>732.31</v>
      </c>
      <c r="H8532" s="37">
        <f t="shared" si="716"/>
        <v>8530</v>
      </c>
      <c r="I8532" s="42">
        <f t="shared" si="713"/>
        <v>732.38044914134741</v>
      </c>
      <c r="O8532" s="43"/>
      <c r="P8532" s="43"/>
      <c r="X8532" s="37">
        <f t="shared" si="714"/>
        <v>8535</v>
      </c>
      <c r="Y8532" s="38">
        <f t="shared" si="712"/>
        <v>732.44500000000005</v>
      </c>
    </row>
    <row r="8533" spans="1:25" x14ac:dyDescent="0.2">
      <c r="A8533" s="37">
        <f t="shared" si="715"/>
        <v>8531</v>
      </c>
      <c r="B8533" s="38">
        <v>732.33699999999999</v>
      </c>
      <c r="H8533" s="37">
        <f t="shared" si="716"/>
        <v>8531</v>
      </c>
      <c r="I8533" s="42">
        <f t="shared" si="713"/>
        <v>732.40739762219278</v>
      </c>
      <c r="O8533" s="43"/>
      <c r="P8533" s="43"/>
      <c r="X8533" s="37">
        <f t="shared" si="714"/>
        <v>8536</v>
      </c>
      <c r="Y8533" s="38">
        <f t="shared" si="712"/>
        <v>732.47199999999998</v>
      </c>
    </row>
    <row r="8534" spans="1:25" x14ac:dyDescent="0.2">
      <c r="A8534" s="37">
        <f t="shared" si="715"/>
        <v>8532</v>
      </c>
      <c r="B8534" s="38">
        <v>732.36400000000003</v>
      </c>
      <c r="H8534" s="37">
        <f t="shared" si="716"/>
        <v>8532</v>
      </c>
      <c r="I8534" s="42">
        <f t="shared" si="713"/>
        <v>732.43434610303825</v>
      </c>
      <c r="O8534" s="43"/>
      <c r="P8534" s="43"/>
      <c r="X8534" s="37">
        <f t="shared" si="714"/>
        <v>8537</v>
      </c>
      <c r="Y8534" s="38">
        <f t="shared" si="712"/>
        <v>732.49900000000002</v>
      </c>
    </row>
    <row r="8535" spans="1:25" x14ac:dyDescent="0.2">
      <c r="A8535" s="37">
        <f t="shared" si="715"/>
        <v>8533</v>
      </c>
      <c r="B8535" s="38">
        <v>732.39099999999996</v>
      </c>
      <c r="H8535" s="37">
        <f t="shared" si="716"/>
        <v>8533</v>
      </c>
      <c r="I8535" s="42">
        <f t="shared" si="713"/>
        <v>732.46129458388373</v>
      </c>
      <c r="O8535" s="43"/>
      <c r="P8535" s="43"/>
      <c r="X8535" s="37">
        <f t="shared" si="714"/>
        <v>8538</v>
      </c>
      <c r="Y8535" s="38">
        <f t="shared" si="712"/>
        <v>732.52599999999995</v>
      </c>
    </row>
    <row r="8536" spans="1:25" x14ac:dyDescent="0.2">
      <c r="A8536" s="37">
        <f t="shared" si="715"/>
        <v>8534</v>
      </c>
      <c r="B8536" s="38">
        <v>732.41800000000001</v>
      </c>
      <c r="H8536" s="37">
        <f t="shared" si="716"/>
        <v>8534</v>
      </c>
      <c r="I8536" s="42">
        <f t="shared" si="713"/>
        <v>732.48824306472909</v>
      </c>
      <c r="O8536" s="43"/>
      <c r="P8536" s="43"/>
      <c r="X8536" s="37">
        <f t="shared" si="714"/>
        <v>8539</v>
      </c>
      <c r="Y8536" s="38">
        <f t="shared" si="712"/>
        <v>732.553</v>
      </c>
    </row>
    <row r="8537" spans="1:25" x14ac:dyDescent="0.2">
      <c r="A8537" s="37">
        <f t="shared" si="715"/>
        <v>8535</v>
      </c>
      <c r="B8537" s="38">
        <v>732.44500000000005</v>
      </c>
      <c r="H8537" s="37">
        <f t="shared" si="716"/>
        <v>8535</v>
      </c>
      <c r="I8537" s="42">
        <f t="shared" si="713"/>
        <v>732.51519154557457</v>
      </c>
      <c r="O8537" s="43"/>
      <c r="P8537" s="43"/>
      <c r="X8537" s="37">
        <f t="shared" si="714"/>
        <v>8540</v>
      </c>
      <c r="Y8537" s="38">
        <f t="shared" si="712"/>
        <v>732.58</v>
      </c>
    </row>
    <row r="8538" spans="1:25" x14ac:dyDescent="0.2">
      <c r="A8538" s="37">
        <f t="shared" si="715"/>
        <v>8536</v>
      </c>
      <c r="B8538" s="38">
        <v>732.47199999999998</v>
      </c>
      <c r="H8538" s="37">
        <f t="shared" si="716"/>
        <v>8536</v>
      </c>
      <c r="I8538" s="42">
        <f t="shared" si="713"/>
        <v>732.54214002642004</v>
      </c>
      <c r="O8538" s="43"/>
      <c r="P8538" s="43"/>
      <c r="X8538" s="37">
        <f t="shared" si="714"/>
        <v>8541</v>
      </c>
      <c r="Y8538" s="38">
        <f t="shared" si="712"/>
        <v>732.60699999999997</v>
      </c>
    </row>
    <row r="8539" spans="1:25" x14ac:dyDescent="0.2">
      <c r="A8539" s="37">
        <f t="shared" si="715"/>
        <v>8537</v>
      </c>
      <c r="B8539" s="38">
        <v>732.49900000000002</v>
      </c>
      <c r="H8539" s="37">
        <f t="shared" si="716"/>
        <v>8537</v>
      </c>
      <c r="I8539" s="42">
        <f t="shared" si="713"/>
        <v>732.56908850726552</v>
      </c>
      <c r="O8539" s="43"/>
      <c r="P8539" s="43"/>
      <c r="X8539" s="37">
        <f t="shared" si="714"/>
        <v>8542</v>
      </c>
      <c r="Y8539" s="38">
        <f t="shared" si="712"/>
        <v>732.63400000000001</v>
      </c>
    </row>
    <row r="8540" spans="1:25" x14ac:dyDescent="0.2">
      <c r="A8540" s="37">
        <f t="shared" si="715"/>
        <v>8538</v>
      </c>
      <c r="B8540" s="38">
        <v>732.52599999999995</v>
      </c>
      <c r="H8540" s="37">
        <f t="shared" si="716"/>
        <v>8538</v>
      </c>
      <c r="I8540" s="42">
        <f t="shared" si="713"/>
        <v>732.59603698811088</v>
      </c>
      <c r="O8540" s="43"/>
      <c r="P8540" s="43"/>
      <c r="X8540" s="37">
        <f t="shared" si="714"/>
        <v>8543</v>
      </c>
      <c r="Y8540" s="38">
        <f t="shared" si="712"/>
        <v>732.66100000000006</v>
      </c>
    </row>
    <row r="8541" spans="1:25" x14ac:dyDescent="0.2">
      <c r="A8541" s="37">
        <f t="shared" si="715"/>
        <v>8539</v>
      </c>
      <c r="B8541" s="38">
        <v>732.553</v>
      </c>
      <c r="H8541" s="37">
        <f t="shared" si="716"/>
        <v>8539</v>
      </c>
      <c r="I8541" s="42">
        <f t="shared" si="713"/>
        <v>732.62298546895636</v>
      </c>
      <c r="O8541" s="43"/>
      <c r="P8541" s="43"/>
      <c r="X8541" s="37">
        <f t="shared" si="714"/>
        <v>8544</v>
      </c>
      <c r="Y8541" s="38">
        <f t="shared" si="712"/>
        <v>732.68799999999999</v>
      </c>
    </row>
    <row r="8542" spans="1:25" x14ac:dyDescent="0.2">
      <c r="A8542" s="37">
        <f t="shared" si="715"/>
        <v>8540</v>
      </c>
      <c r="B8542" s="38">
        <v>732.58</v>
      </c>
      <c r="H8542" s="37">
        <f t="shared" si="716"/>
        <v>8540</v>
      </c>
      <c r="I8542" s="42">
        <f t="shared" si="713"/>
        <v>732.64993394980183</v>
      </c>
      <c r="O8542" s="43"/>
      <c r="P8542" s="43"/>
      <c r="X8542" s="37">
        <f t="shared" si="714"/>
        <v>8545</v>
      </c>
      <c r="Y8542" s="38">
        <f t="shared" si="712"/>
        <v>732.71500000000003</v>
      </c>
    </row>
    <row r="8543" spans="1:25" x14ac:dyDescent="0.2">
      <c r="A8543" s="37">
        <f t="shared" si="715"/>
        <v>8541</v>
      </c>
      <c r="B8543" s="38">
        <v>732.60699999999997</v>
      </c>
      <c r="H8543" s="37">
        <f t="shared" si="716"/>
        <v>8541</v>
      </c>
      <c r="I8543" s="42">
        <f t="shared" si="713"/>
        <v>732.6768824306472</v>
      </c>
      <c r="O8543" s="43"/>
      <c r="P8543" s="43"/>
      <c r="X8543" s="37">
        <f t="shared" si="714"/>
        <v>8546</v>
      </c>
      <c r="Y8543" s="38">
        <f t="shared" si="712"/>
        <v>732.74199999999996</v>
      </c>
    </row>
    <row r="8544" spans="1:25" x14ac:dyDescent="0.2">
      <c r="A8544" s="37">
        <f t="shared" si="715"/>
        <v>8542</v>
      </c>
      <c r="B8544" s="38">
        <v>732.63400000000001</v>
      </c>
      <c r="H8544" s="37">
        <f t="shared" si="716"/>
        <v>8542</v>
      </c>
      <c r="I8544" s="42">
        <f t="shared" si="713"/>
        <v>732.70383091149267</v>
      </c>
      <c r="O8544" s="43"/>
      <c r="P8544" s="43"/>
      <c r="X8544" s="37">
        <f t="shared" si="714"/>
        <v>8547</v>
      </c>
      <c r="Y8544" s="38">
        <f t="shared" si="712"/>
        <v>732.76900000000001</v>
      </c>
    </row>
    <row r="8545" spans="1:25" x14ac:dyDescent="0.2">
      <c r="A8545" s="37">
        <f t="shared" si="715"/>
        <v>8543</v>
      </c>
      <c r="B8545" s="38">
        <v>732.66100000000006</v>
      </c>
      <c r="H8545" s="37">
        <f t="shared" si="716"/>
        <v>8543</v>
      </c>
      <c r="I8545" s="42">
        <f t="shared" si="713"/>
        <v>732.73077939233815</v>
      </c>
      <c r="O8545" s="43"/>
      <c r="P8545" s="43"/>
      <c r="X8545" s="37">
        <f t="shared" si="714"/>
        <v>8548</v>
      </c>
      <c r="Y8545" s="38">
        <f t="shared" si="712"/>
        <v>732.79600000000005</v>
      </c>
    </row>
    <row r="8546" spans="1:25" x14ac:dyDescent="0.2">
      <c r="A8546" s="37">
        <f t="shared" si="715"/>
        <v>8544</v>
      </c>
      <c r="B8546" s="38">
        <v>732.68799999999999</v>
      </c>
      <c r="H8546" s="37">
        <f t="shared" si="716"/>
        <v>8544</v>
      </c>
      <c r="I8546" s="42">
        <f t="shared" si="713"/>
        <v>732.75772787318351</v>
      </c>
      <c r="O8546" s="43"/>
      <c r="P8546" s="43"/>
      <c r="X8546" s="37">
        <f t="shared" si="714"/>
        <v>8549</v>
      </c>
      <c r="Y8546" s="38">
        <f t="shared" si="712"/>
        <v>732.82299999999998</v>
      </c>
    </row>
    <row r="8547" spans="1:25" x14ac:dyDescent="0.2">
      <c r="A8547" s="37">
        <f t="shared" si="715"/>
        <v>8545</v>
      </c>
      <c r="B8547" s="38">
        <v>732.71500000000003</v>
      </c>
      <c r="H8547" s="37">
        <f t="shared" si="716"/>
        <v>8545</v>
      </c>
      <c r="I8547" s="42">
        <f t="shared" si="713"/>
        <v>732.78467635402899</v>
      </c>
      <c r="O8547" s="43"/>
      <c r="P8547" s="43"/>
      <c r="X8547" s="37">
        <f t="shared" si="714"/>
        <v>8550</v>
      </c>
      <c r="Y8547" s="38">
        <f t="shared" si="712"/>
        <v>732.85</v>
      </c>
    </row>
    <row r="8548" spans="1:25" x14ac:dyDescent="0.2">
      <c r="A8548" s="37">
        <f t="shared" si="715"/>
        <v>8546</v>
      </c>
      <c r="B8548" s="38">
        <v>732.74199999999996</v>
      </c>
      <c r="H8548" s="37">
        <f t="shared" si="716"/>
        <v>8546</v>
      </c>
      <c r="I8548" s="42">
        <f t="shared" si="713"/>
        <v>732.81162483487446</v>
      </c>
      <c r="O8548" s="43"/>
      <c r="P8548" s="43"/>
      <c r="X8548" s="37">
        <f t="shared" si="714"/>
        <v>8551</v>
      </c>
      <c r="Y8548" s="38">
        <f t="shared" si="712"/>
        <v>732.87699999999995</v>
      </c>
    </row>
    <row r="8549" spans="1:25" x14ac:dyDescent="0.2">
      <c r="A8549" s="37">
        <f t="shared" si="715"/>
        <v>8547</v>
      </c>
      <c r="B8549" s="38">
        <v>732.76900000000001</v>
      </c>
      <c r="H8549" s="37">
        <f t="shared" si="716"/>
        <v>8547</v>
      </c>
      <c r="I8549" s="42">
        <f t="shared" si="713"/>
        <v>732.83857331571994</v>
      </c>
      <c r="O8549" s="43"/>
      <c r="P8549" s="43"/>
      <c r="X8549" s="37">
        <f t="shared" si="714"/>
        <v>8552</v>
      </c>
      <c r="Y8549" s="38">
        <f t="shared" si="712"/>
        <v>732.904</v>
      </c>
    </row>
    <row r="8550" spans="1:25" x14ac:dyDescent="0.2">
      <c r="A8550" s="37">
        <f t="shared" si="715"/>
        <v>8548</v>
      </c>
      <c r="B8550" s="38">
        <v>732.79600000000005</v>
      </c>
      <c r="H8550" s="37">
        <f t="shared" si="716"/>
        <v>8548</v>
      </c>
      <c r="I8550" s="42">
        <f t="shared" si="713"/>
        <v>732.8655217965653</v>
      </c>
      <c r="O8550" s="43"/>
      <c r="P8550" s="43"/>
      <c r="X8550" s="37">
        <f t="shared" si="714"/>
        <v>8553</v>
      </c>
      <c r="Y8550" s="38">
        <f t="shared" si="712"/>
        <v>732.93100000000004</v>
      </c>
    </row>
    <row r="8551" spans="1:25" x14ac:dyDescent="0.2">
      <c r="A8551" s="37">
        <f t="shared" si="715"/>
        <v>8549</v>
      </c>
      <c r="B8551" s="38">
        <v>732.82299999999998</v>
      </c>
      <c r="H8551" s="37">
        <f t="shared" si="716"/>
        <v>8549</v>
      </c>
      <c r="I8551" s="42">
        <f t="shared" si="713"/>
        <v>732.89247027741078</v>
      </c>
      <c r="O8551" s="43"/>
      <c r="P8551" s="43"/>
      <c r="X8551" s="37">
        <f t="shared" si="714"/>
        <v>8554</v>
      </c>
      <c r="Y8551" s="38">
        <f t="shared" si="712"/>
        <v>732.95799999999997</v>
      </c>
    </row>
    <row r="8552" spans="1:25" x14ac:dyDescent="0.2">
      <c r="A8552" s="37">
        <f t="shared" si="715"/>
        <v>8550</v>
      </c>
      <c r="B8552" s="38">
        <v>732.85</v>
      </c>
      <c r="H8552" s="37">
        <f t="shared" si="716"/>
        <v>8550</v>
      </c>
      <c r="I8552" s="42">
        <f t="shared" si="713"/>
        <v>732.91941875825626</v>
      </c>
      <c r="O8552" s="43"/>
      <c r="P8552" s="43"/>
      <c r="X8552" s="37">
        <f t="shared" si="714"/>
        <v>8555</v>
      </c>
      <c r="Y8552" s="38">
        <f t="shared" si="712"/>
        <v>732.98500000000001</v>
      </c>
    </row>
    <row r="8553" spans="1:25" x14ac:dyDescent="0.2">
      <c r="A8553" s="37">
        <f t="shared" si="715"/>
        <v>8551</v>
      </c>
      <c r="B8553" s="38">
        <v>732.87699999999995</v>
      </c>
      <c r="H8553" s="37">
        <f t="shared" si="716"/>
        <v>8551</v>
      </c>
      <c r="I8553" s="42">
        <f t="shared" si="713"/>
        <v>732.94636723910162</v>
      </c>
      <c r="O8553" s="43"/>
      <c r="P8553" s="43"/>
      <c r="X8553" s="37">
        <f t="shared" si="714"/>
        <v>8556</v>
      </c>
      <c r="Y8553" s="38">
        <f t="shared" si="712"/>
        <v>733.01199999999994</v>
      </c>
    </row>
    <row r="8554" spans="1:25" x14ac:dyDescent="0.2">
      <c r="A8554" s="37">
        <f t="shared" si="715"/>
        <v>8552</v>
      </c>
      <c r="B8554" s="38">
        <v>732.904</v>
      </c>
      <c r="H8554" s="37">
        <f t="shared" si="716"/>
        <v>8552</v>
      </c>
      <c r="I8554" s="42">
        <f t="shared" si="713"/>
        <v>732.9733157199471</v>
      </c>
      <c r="O8554" s="43"/>
      <c r="P8554" s="43"/>
      <c r="X8554" s="37">
        <f t="shared" si="714"/>
        <v>8557</v>
      </c>
      <c r="Y8554" s="38">
        <f t="shared" si="712"/>
        <v>733.03899999999999</v>
      </c>
    </row>
    <row r="8555" spans="1:25" x14ac:dyDescent="0.2">
      <c r="A8555" s="37">
        <f t="shared" si="715"/>
        <v>8553</v>
      </c>
      <c r="B8555" s="38">
        <v>732.93100000000004</v>
      </c>
      <c r="H8555" s="37">
        <f t="shared" si="716"/>
        <v>8553</v>
      </c>
      <c r="I8555" s="42">
        <f t="shared" si="713"/>
        <v>733.00026420079257</v>
      </c>
      <c r="O8555" s="43"/>
      <c r="P8555" s="43"/>
      <c r="X8555" s="37">
        <f t="shared" si="714"/>
        <v>8558</v>
      </c>
      <c r="Y8555" s="38">
        <f t="shared" si="712"/>
        <v>733.06600000000003</v>
      </c>
    </row>
    <row r="8556" spans="1:25" x14ac:dyDescent="0.2">
      <c r="A8556" s="37">
        <f t="shared" si="715"/>
        <v>8554</v>
      </c>
      <c r="B8556" s="38">
        <v>732.95799999999997</v>
      </c>
      <c r="H8556" s="37">
        <f t="shared" si="716"/>
        <v>8554</v>
      </c>
      <c r="I8556" s="42">
        <f t="shared" si="713"/>
        <v>733.02721268163793</v>
      </c>
      <c r="O8556" s="43"/>
      <c r="P8556" s="43"/>
      <c r="X8556" s="37">
        <f t="shared" si="714"/>
        <v>8559</v>
      </c>
      <c r="Y8556" s="38">
        <f t="shared" si="712"/>
        <v>733.09299999999996</v>
      </c>
    </row>
    <row r="8557" spans="1:25" x14ac:dyDescent="0.2">
      <c r="A8557" s="37">
        <f t="shared" si="715"/>
        <v>8555</v>
      </c>
      <c r="B8557" s="38">
        <v>732.98500000000001</v>
      </c>
      <c r="H8557" s="37">
        <f t="shared" si="716"/>
        <v>8555</v>
      </c>
      <c r="I8557" s="42">
        <f t="shared" si="713"/>
        <v>733.05416116248341</v>
      </c>
      <c r="O8557" s="43"/>
      <c r="P8557" s="43"/>
      <c r="X8557" s="37">
        <f t="shared" si="714"/>
        <v>8560</v>
      </c>
      <c r="Y8557" s="38">
        <f t="shared" si="712"/>
        <v>733.12</v>
      </c>
    </row>
    <row r="8558" spans="1:25" x14ac:dyDescent="0.2">
      <c r="A8558" s="37">
        <f t="shared" si="715"/>
        <v>8556</v>
      </c>
      <c r="B8558" s="38">
        <v>733.01199999999994</v>
      </c>
      <c r="H8558" s="37">
        <f t="shared" si="716"/>
        <v>8556</v>
      </c>
      <c r="I8558" s="42">
        <f t="shared" si="713"/>
        <v>733.08110964332889</v>
      </c>
      <c r="O8558" s="43"/>
      <c r="P8558" s="43"/>
      <c r="X8558" s="37">
        <f t="shared" si="714"/>
        <v>8561</v>
      </c>
      <c r="Y8558" s="38">
        <f t="shared" si="712"/>
        <v>733.14700000000005</v>
      </c>
    </row>
    <row r="8559" spans="1:25" x14ac:dyDescent="0.2">
      <c r="A8559" s="37">
        <f t="shared" si="715"/>
        <v>8557</v>
      </c>
      <c r="B8559" s="38">
        <v>733.03899999999999</v>
      </c>
      <c r="H8559" s="37">
        <f t="shared" si="716"/>
        <v>8557</v>
      </c>
      <c r="I8559" s="42">
        <f t="shared" si="713"/>
        <v>733.10805812417436</v>
      </c>
      <c r="O8559" s="43"/>
      <c r="P8559" s="43"/>
      <c r="X8559" s="37">
        <f t="shared" si="714"/>
        <v>8562</v>
      </c>
      <c r="Y8559" s="38">
        <f t="shared" si="712"/>
        <v>733.17399999999998</v>
      </c>
    </row>
    <row r="8560" spans="1:25" x14ac:dyDescent="0.2">
      <c r="A8560" s="37">
        <f t="shared" si="715"/>
        <v>8558</v>
      </c>
      <c r="B8560" s="38">
        <v>733.06600000000003</v>
      </c>
      <c r="H8560" s="37">
        <f t="shared" si="716"/>
        <v>8558</v>
      </c>
      <c r="I8560" s="42">
        <f t="shared" si="713"/>
        <v>733.13500660501973</v>
      </c>
      <c r="O8560" s="43"/>
      <c r="P8560" s="43"/>
      <c r="X8560" s="37">
        <f t="shared" si="714"/>
        <v>8563</v>
      </c>
      <c r="Y8560" s="38">
        <f t="shared" si="712"/>
        <v>733.20100000000002</v>
      </c>
    </row>
    <row r="8561" spans="1:25" x14ac:dyDescent="0.2">
      <c r="A8561" s="37">
        <f t="shared" si="715"/>
        <v>8559</v>
      </c>
      <c r="B8561" s="38">
        <v>733.09299999999996</v>
      </c>
      <c r="H8561" s="37">
        <f t="shared" si="716"/>
        <v>8559</v>
      </c>
      <c r="I8561" s="42">
        <f t="shared" si="713"/>
        <v>733.1619550858652</v>
      </c>
      <c r="O8561" s="43"/>
      <c r="P8561" s="43"/>
      <c r="X8561" s="37">
        <f t="shared" si="714"/>
        <v>8564</v>
      </c>
      <c r="Y8561" s="38">
        <f t="shared" si="712"/>
        <v>733.22799999999995</v>
      </c>
    </row>
    <row r="8562" spans="1:25" x14ac:dyDescent="0.2">
      <c r="A8562" s="37">
        <f t="shared" si="715"/>
        <v>8560</v>
      </c>
      <c r="B8562" s="38">
        <v>733.12</v>
      </c>
      <c r="H8562" s="37">
        <f t="shared" si="716"/>
        <v>8560</v>
      </c>
      <c r="I8562" s="42">
        <f t="shared" si="713"/>
        <v>733.18890356671068</v>
      </c>
      <c r="O8562" s="43"/>
      <c r="P8562" s="43"/>
      <c r="X8562" s="37">
        <f t="shared" si="714"/>
        <v>8565</v>
      </c>
      <c r="Y8562" s="38">
        <f t="shared" si="712"/>
        <v>733.255</v>
      </c>
    </row>
    <row r="8563" spans="1:25" x14ac:dyDescent="0.2">
      <c r="A8563" s="37">
        <f t="shared" si="715"/>
        <v>8561</v>
      </c>
      <c r="B8563" s="38">
        <v>733.14700000000005</v>
      </c>
      <c r="H8563" s="37">
        <f t="shared" si="716"/>
        <v>8561</v>
      </c>
      <c r="I8563" s="42">
        <f t="shared" si="713"/>
        <v>733.21585204755604</v>
      </c>
      <c r="O8563" s="43"/>
      <c r="P8563" s="43"/>
      <c r="X8563" s="37">
        <f t="shared" si="714"/>
        <v>8566</v>
      </c>
      <c r="Y8563" s="38">
        <f t="shared" si="712"/>
        <v>733.28200000000004</v>
      </c>
    </row>
    <row r="8564" spans="1:25" x14ac:dyDescent="0.2">
      <c r="A8564" s="37">
        <f t="shared" si="715"/>
        <v>8562</v>
      </c>
      <c r="B8564" s="38">
        <v>733.17399999999998</v>
      </c>
      <c r="H8564" s="37">
        <f t="shared" si="716"/>
        <v>8562</v>
      </c>
      <c r="I8564" s="42">
        <f t="shared" si="713"/>
        <v>733.24280052840152</v>
      </c>
      <c r="O8564" s="43"/>
      <c r="P8564" s="43"/>
      <c r="X8564" s="37">
        <f t="shared" si="714"/>
        <v>8567</v>
      </c>
      <c r="Y8564" s="38">
        <f t="shared" si="712"/>
        <v>733.30899999999997</v>
      </c>
    </row>
    <row r="8565" spans="1:25" x14ac:dyDescent="0.2">
      <c r="A8565" s="37">
        <f t="shared" si="715"/>
        <v>8563</v>
      </c>
      <c r="B8565" s="38">
        <v>733.20100000000002</v>
      </c>
      <c r="H8565" s="37">
        <f t="shared" si="716"/>
        <v>8563</v>
      </c>
      <c r="I8565" s="42">
        <f t="shared" si="713"/>
        <v>733.26974900924699</v>
      </c>
      <c r="O8565" s="43"/>
      <c r="P8565" s="43"/>
      <c r="X8565" s="37">
        <f t="shared" si="714"/>
        <v>8568</v>
      </c>
      <c r="Y8565" s="38">
        <f t="shared" si="712"/>
        <v>733.33600000000001</v>
      </c>
    </row>
    <row r="8566" spans="1:25" x14ac:dyDescent="0.2">
      <c r="A8566" s="37">
        <f t="shared" si="715"/>
        <v>8564</v>
      </c>
      <c r="B8566" s="38">
        <v>733.22799999999995</v>
      </c>
      <c r="H8566" s="37">
        <f t="shared" si="716"/>
        <v>8564</v>
      </c>
      <c r="I8566" s="42">
        <f t="shared" si="713"/>
        <v>733.29669749009236</v>
      </c>
      <c r="O8566" s="43"/>
      <c r="P8566" s="43"/>
      <c r="X8566" s="37">
        <f t="shared" si="714"/>
        <v>8569</v>
      </c>
      <c r="Y8566" s="38">
        <f t="shared" si="712"/>
        <v>733.36300000000006</v>
      </c>
    </row>
    <row r="8567" spans="1:25" x14ac:dyDescent="0.2">
      <c r="A8567" s="37">
        <f t="shared" si="715"/>
        <v>8565</v>
      </c>
      <c r="B8567" s="38">
        <v>733.255</v>
      </c>
      <c r="H8567" s="37">
        <f t="shared" si="716"/>
        <v>8565</v>
      </c>
      <c r="I8567" s="42">
        <f t="shared" si="713"/>
        <v>733.32364597093783</v>
      </c>
      <c r="O8567" s="43"/>
      <c r="P8567" s="43"/>
      <c r="X8567" s="37">
        <f t="shared" si="714"/>
        <v>8570</v>
      </c>
      <c r="Y8567" s="38">
        <f t="shared" si="712"/>
        <v>733.39</v>
      </c>
    </row>
    <row r="8568" spans="1:25" x14ac:dyDescent="0.2">
      <c r="A8568" s="37">
        <f t="shared" si="715"/>
        <v>8566</v>
      </c>
      <c r="B8568" s="38">
        <v>733.28200000000004</v>
      </c>
      <c r="H8568" s="37">
        <f t="shared" si="716"/>
        <v>8566</v>
      </c>
      <c r="I8568" s="42">
        <f t="shared" si="713"/>
        <v>733.35059445178331</v>
      </c>
      <c r="O8568" s="43"/>
      <c r="P8568" s="43"/>
      <c r="X8568" s="37">
        <f t="shared" si="714"/>
        <v>8571</v>
      </c>
      <c r="Y8568" s="38">
        <f t="shared" si="712"/>
        <v>733.41700000000003</v>
      </c>
    </row>
    <row r="8569" spans="1:25" x14ac:dyDescent="0.2">
      <c r="A8569" s="37">
        <f t="shared" si="715"/>
        <v>8567</v>
      </c>
      <c r="B8569" s="38">
        <v>733.30899999999997</v>
      </c>
      <c r="H8569" s="37">
        <f t="shared" si="716"/>
        <v>8567</v>
      </c>
      <c r="I8569" s="42">
        <f t="shared" si="713"/>
        <v>733.37754293262878</v>
      </c>
      <c r="O8569" s="43"/>
      <c r="P8569" s="43"/>
      <c r="X8569" s="37">
        <f t="shared" si="714"/>
        <v>8572</v>
      </c>
      <c r="Y8569" s="38">
        <f t="shared" si="712"/>
        <v>733.44399999999996</v>
      </c>
    </row>
    <row r="8570" spans="1:25" x14ac:dyDescent="0.2">
      <c r="A8570" s="37">
        <f t="shared" si="715"/>
        <v>8568</v>
      </c>
      <c r="B8570" s="38">
        <v>733.33600000000001</v>
      </c>
      <c r="H8570" s="37">
        <f t="shared" si="716"/>
        <v>8568</v>
      </c>
      <c r="I8570" s="42">
        <f t="shared" si="713"/>
        <v>733.40449141347415</v>
      </c>
      <c r="O8570" s="43"/>
      <c r="P8570" s="43"/>
      <c r="X8570" s="37">
        <f t="shared" si="714"/>
        <v>8573</v>
      </c>
      <c r="Y8570" s="38">
        <f t="shared" si="712"/>
        <v>733.471</v>
      </c>
    </row>
    <row r="8571" spans="1:25" x14ac:dyDescent="0.2">
      <c r="A8571" s="37">
        <f t="shared" si="715"/>
        <v>8569</v>
      </c>
      <c r="B8571" s="38">
        <v>733.36300000000006</v>
      </c>
      <c r="H8571" s="37">
        <f t="shared" si="716"/>
        <v>8569</v>
      </c>
      <c r="I8571" s="42">
        <f t="shared" si="713"/>
        <v>733.43143989431962</v>
      </c>
      <c r="O8571" s="43"/>
      <c r="P8571" s="43"/>
      <c r="X8571" s="37">
        <f t="shared" si="714"/>
        <v>8574</v>
      </c>
      <c r="Y8571" s="38">
        <f t="shared" si="712"/>
        <v>733.49800000000005</v>
      </c>
    </row>
    <row r="8572" spans="1:25" x14ac:dyDescent="0.2">
      <c r="A8572" s="37">
        <f t="shared" si="715"/>
        <v>8570</v>
      </c>
      <c r="B8572" s="38">
        <v>733.39</v>
      </c>
      <c r="H8572" s="37">
        <f t="shared" si="716"/>
        <v>8570</v>
      </c>
      <c r="I8572" s="42">
        <f t="shared" si="713"/>
        <v>733.4583883751651</v>
      </c>
      <c r="O8572" s="43"/>
      <c r="P8572" s="43"/>
      <c r="X8572" s="37">
        <f t="shared" si="714"/>
        <v>8575</v>
      </c>
      <c r="Y8572" s="38">
        <f t="shared" si="712"/>
        <v>733.52499999999998</v>
      </c>
    </row>
    <row r="8573" spans="1:25" x14ac:dyDescent="0.2">
      <c r="A8573" s="37">
        <f t="shared" si="715"/>
        <v>8571</v>
      </c>
      <c r="B8573" s="38">
        <v>733.41700000000003</v>
      </c>
      <c r="H8573" s="37">
        <f t="shared" si="716"/>
        <v>8571</v>
      </c>
      <c r="I8573" s="42">
        <f t="shared" si="713"/>
        <v>733.48533685601046</v>
      </c>
      <c r="O8573" s="43"/>
      <c r="P8573" s="43"/>
      <c r="X8573" s="37">
        <f t="shared" si="714"/>
        <v>8576</v>
      </c>
      <c r="Y8573" s="38">
        <f t="shared" si="712"/>
        <v>733.55200000000002</v>
      </c>
    </row>
    <row r="8574" spans="1:25" x14ac:dyDescent="0.2">
      <c r="A8574" s="37">
        <f t="shared" si="715"/>
        <v>8572</v>
      </c>
      <c r="B8574" s="38">
        <v>733.44399999999996</v>
      </c>
      <c r="H8574" s="37">
        <f t="shared" si="716"/>
        <v>8572</v>
      </c>
      <c r="I8574" s="42">
        <f t="shared" si="713"/>
        <v>733.51228533685594</v>
      </c>
      <c r="O8574" s="43"/>
      <c r="P8574" s="43"/>
      <c r="X8574" s="37">
        <f t="shared" si="714"/>
        <v>8577</v>
      </c>
      <c r="Y8574" s="38">
        <f t="shared" ref="Y8574:Y8637" si="717">SUM(Y$7997+((Y$8997-Y$7997)*((X8574-X$7997)/(X$8997-X$7997))))</f>
        <v>733.57899999999995</v>
      </c>
    </row>
    <row r="8575" spans="1:25" x14ac:dyDescent="0.2">
      <c r="A8575" s="37">
        <f t="shared" si="715"/>
        <v>8573</v>
      </c>
      <c r="B8575" s="38">
        <v>733.471</v>
      </c>
      <c r="H8575" s="37">
        <f t="shared" si="716"/>
        <v>8573</v>
      </c>
      <c r="I8575" s="42">
        <f t="shared" si="713"/>
        <v>733.53923381770142</v>
      </c>
      <c r="O8575" s="43"/>
      <c r="P8575" s="43"/>
      <c r="X8575" s="37">
        <f t="shared" si="714"/>
        <v>8578</v>
      </c>
      <c r="Y8575" s="38">
        <f t="shared" si="717"/>
        <v>733.60599999999999</v>
      </c>
    </row>
    <row r="8576" spans="1:25" x14ac:dyDescent="0.2">
      <c r="A8576" s="37">
        <f t="shared" si="715"/>
        <v>8574</v>
      </c>
      <c r="B8576" s="38">
        <v>733.49800000000005</v>
      </c>
      <c r="H8576" s="37">
        <f t="shared" si="716"/>
        <v>8574</v>
      </c>
      <c r="I8576" s="42">
        <f t="shared" si="713"/>
        <v>733.56618229854689</v>
      </c>
      <c r="O8576" s="43"/>
      <c r="P8576" s="43"/>
      <c r="X8576" s="37">
        <f t="shared" si="714"/>
        <v>8579</v>
      </c>
      <c r="Y8576" s="38">
        <f t="shared" si="717"/>
        <v>733.63300000000004</v>
      </c>
    </row>
    <row r="8577" spans="1:25" x14ac:dyDescent="0.2">
      <c r="A8577" s="37">
        <f t="shared" si="715"/>
        <v>8575</v>
      </c>
      <c r="B8577" s="38">
        <v>733.52499999999998</v>
      </c>
      <c r="H8577" s="37">
        <f t="shared" si="716"/>
        <v>8575</v>
      </c>
      <c r="I8577" s="42">
        <f t="shared" si="713"/>
        <v>733.59313077939225</v>
      </c>
      <c r="O8577" s="43"/>
      <c r="P8577" s="43"/>
      <c r="X8577" s="37">
        <f t="shared" si="714"/>
        <v>8580</v>
      </c>
      <c r="Y8577" s="38">
        <f t="shared" si="717"/>
        <v>733.66</v>
      </c>
    </row>
    <row r="8578" spans="1:25" x14ac:dyDescent="0.2">
      <c r="A8578" s="37">
        <f t="shared" si="715"/>
        <v>8576</v>
      </c>
      <c r="B8578" s="38">
        <v>733.55200000000002</v>
      </c>
      <c r="H8578" s="37">
        <f t="shared" si="716"/>
        <v>8576</v>
      </c>
      <c r="I8578" s="42">
        <f t="shared" si="713"/>
        <v>733.62007926023773</v>
      </c>
      <c r="O8578" s="43"/>
      <c r="P8578" s="43"/>
      <c r="X8578" s="37">
        <f t="shared" si="714"/>
        <v>8581</v>
      </c>
      <c r="Y8578" s="38">
        <f t="shared" si="717"/>
        <v>733.68700000000001</v>
      </c>
    </row>
    <row r="8579" spans="1:25" x14ac:dyDescent="0.2">
      <c r="A8579" s="37">
        <f t="shared" si="715"/>
        <v>8577</v>
      </c>
      <c r="B8579" s="38">
        <v>733.57899999999995</v>
      </c>
      <c r="H8579" s="37">
        <f t="shared" si="716"/>
        <v>8577</v>
      </c>
      <c r="I8579" s="42">
        <f t="shared" si="713"/>
        <v>733.64702774108321</v>
      </c>
      <c r="O8579" s="43"/>
      <c r="P8579" s="43"/>
      <c r="X8579" s="37">
        <f t="shared" si="714"/>
        <v>8582</v>
      </c>
      <c r="Y8579" s="38">
        <f t="shared" si="717"/>
        <v>733.71399999999994</v>
      </c>
    </row>
    <row r="8580" spans="1:25" x14ac:dyDescent="0.2">
      <c r="A8580" s="37">
        <f t="shared" si="715"/>
        <v>8578</v>
      </c>
      <c r="B8580" s="38">
        <v>733.60599999999999</v>
      </c>
      <c r="H8580" s="37">
        <f t="shared" si="716"/>
        <v>8578</v>
      </c>
      <c r="I8580" s="42">
        <f t="shared" ref="I8580:I8643" si="718">SUM($F$52+(($F$53-$F$52)*((H8580-$E$52)/($E$53-$E$52))))</f>
        <v>733.67397622192857</v>
      </c>
      <c r="O8580" s="43"/>
      <c r="P8580" s="43"/>
      <c r="X8580" s="37">
        <f t="shared" ref="X8580:X8643" si="719">X8579+1</f>
        <v>8583</v>
      </c>
      <c r="Y8580" s="38">
        <f t="shared" si="717"/>
        <v>733.74099999999999</v>
      </c>
    </row>
    <row r="8581" spans="1:25" x14ac:dyDescent="0.2">
      <c r="A8581" s="37">
        <f t="shared" si="715"/>
        <v>8579</v>
      </c>
      <c r="B8581" s="38">
        <v>733.63300000000004</v>
      </c>
      <c r="H8581" s="37">
        <f t="shared" si="716"/>
        <v>8579</v>
      </c>
      <c r="I8581" s="42">
        <f t="shared" si="718"/>
        <v>733.70092470277405</v>
      </c>
      <c r="O8581" s="43"/>
      <c r="P8581" s="43"/>
      <c r="X8581" s="37">
        <f t="shared" si="719"/>
        <v>8584</v>
      </c>
      <c r="Y8581" s="38">
        <f t="shared" si="717"/>
        <v>733.76800000000003</v>
      </c>
    </row>
    <row r="8582" spans="1:25" x14ac:dyDescent="0.2">
      <c r="A8582" s="37">
        <f t="shared" si="715"/>
        <v>8580</v>
      </c>
      <c r="B8582" s="38">
        <v>733.66</v>
      </c>
      <c r="H8582" s="37">
        <f t="shared" si="716"/>
        <v>8580</v>
      </c>
      <c r="I8582" s="42">
        <f t="shared" si="718"/>
        <v>733.72787318361952</v>
      </c>
      <c r="O8582" s="43"/>
      <c r="P8582" s="43"/>
      <c r="X8582" s="37">
        <f t="shared" si="719"/>
        <v>8585</v>
      </c>
      <c r="Y8582" s="38">
        <f t="shared" si="717"/>
        <v>733.79499999999996</v>
      </c>
    </row>
    <row r="8583" spans="1:25" x14ac:dyDescent="0.2">
      <c r="A8583" s="37">
        <f t="shared" si="715"/>
        <v>8581</v>
      </c>
      <c r="B8583" s="38">
        <v>733.68700000000001</v>
      </c>
      <c r="H8583" s="37">
        <f t="shared" si="716"/>
        <v>8581</v>
      </c>
      <c r="I8583" s="42">
        <f t="shared" si="718"/>
        <v>733.75482166446488</v>
      </c>
      <c r="O8583" s="43"/>
      <c r="P8583" s="43"/>
      <c r="X8583" s="37">
        <f t="shared" si="719"/>
        <v>8586</v>
      </c>
      <c r="Y8583" s="38">
        <f t="shared" si="717"/>
        <v>733.822</v>
      </c>
    </row>
    <row r="8584" spans="1:25" x14ac:dyDescent="0.2">
      <c r="A8584" s="37">
        <f t="shared" si="715"/>
        <v>8582</v>
      </c>
      <c r="B8584" s="38">
        <v>733.71399999999994</v>
      </c>
      <c r="H8584" s="37">
        <f t="shared" si="716"/>
        <v>8582</v>
      </c>
      <c r="I8584" s="42">
        <f t="shared" si="718"/>
        <v>733.78177014531036</v>
      </c>
      <c r="O8584" s="43"/>
      <c r="P8584" s="43"/>
      <c r="X8584" s="37">
        <f t="shared" si="719"/>
        <v>8587</v>
      </c>
      <c r="Y8584" s="38">
        <f t="shared" si="717"/>
        <v>733.84900000000005</v>
      </c>
    </row>
    <row r="8585" spans="1:25" x14ac:dyDescent="0.2">
      <c r="A8585" s="37">
        <f t="shared" ref="A8585:A8648" si="720">A8584+1</f>
        <v>8583</v>
      </c>
      <c r="B8585" s="38">
        <v>733.74099999999999</v>
      </c>
      <c r="H8585" s="37">
        <f t="shared" ref="H8585:H8648" si="721">H8584+1</f>
        <v>8583</v>
      </c>
      <c r="I8585" s="42">
        <f t="shared" si="718"/>
        <v>733.80871862615584</v>
      </c>
      <c r="O8585" s="43"/>
      <c r="P8585" s="43"/>
      <c r="X8585" s="37">
        <f t="shared" si="719"/>
        <v>8588</v>
      </c>
      <c r="Y8585" s="38">
        <f t="shared" si="717"/>
        <v>733.87599999999998</v>
      </c>
    </row>
    <row r="8586" spans="1:25" x14ac:dyDescent="0.2">
      <c r="A8586" s="37">
        <f t="shared" si="720"/>
        <v>8584</v>
      </c>
      <c r="B8586" s="38">
        <v>733.76800000000003</v>
      </c>
      <c r="H8586" s="37">
        <f t="shared" si="721"/>
        <v>8584</v>
      </c>
      <c r="I8586" s="42">
        <f t="shared" si="718"/>
        <v>733.83566710700131</v>
      </c>
      <c r="O8586" s="43"/>
      <c r="P8586" s="43"/>
      <c r="X8586" s="37">
        <f t="shared" si="719"/>
        <v>8589</v>
      </c>
      <c r="Y8586" s="38">
        <f t="shared" si="717"/>
        <v>733.90300000000002</v>
      </c>
    </row>
    <row r="8587" spans="1:25" x14ac:dyDescent="0.2">
      <c r="A8587" s="37">
        <f t="shared" si="720"/>
        <v>8585</v>
      </c>
      <c r="B8587" s="38">
        <v>733.79499999999996</v>
      </c>
      <c r="H8587" s="37">
        <f t="shared" si="721"/>
        <v>8585</v>
      </c>
      <c r="I8587" s="42">
        <f t="shared" si="718"/>
        <v>733.86261558784668</v>
      </c>
      <c r="O8587" s="43"/>
      <c r="P8587" s="43"/>
      <c r="X8587" s="37">
        <f t="shared" si="719"/>
        <v>8590</v>
      </c>
      <c r="Y8587" s="38">
        <f t="shared" si="717"/>
        <v>733.93</v>
      </c>
    </row>
    <row r="8588" spans="1:25" x14ac:dyDescent="0.2">
      <c r="A8588" s="37">
        <f t="shared" si="720"/>
        <v>8586</v>
      </c>
      <c r="B8588" s="38">
        <v>733.822</v>
      </c>
      <c r="H8588" s="37">
        <f t="shared" si="721"/>
        <v>8586</v>
      </c>
      <c r="I8588" s="42">
        <f t="shared" si="718"/>
        <v>733.88956406869215</v>
      </c>
      <c r="O8588" s="43"/>
      <c r="P8588" s="43"/>
      <c r="X8588" s="37">
        <f t="shared" si="719"/>
        <v>8591</v>
      </c>
      <c r="Y8588" s="38">
        <f t="shared" si="717"/>
        <v>733.95699999999999</v>
      </c>
    </row>
    <row r="8589" spans="1:25" x14ac:dyDescent="0.2">
      <c r="A8589" s="37">
        <f t="shared" si="720"/>
        <v>8587</v>
      </c>
      <c r="B8589" s="38">
        <v>733.84900000000005</v>
      </c>
      <c r="H8589" s="37">
        <f t="shared" si="721"/>
        <v>8587</v>
      </c>
      <c r="I8589" s="42">
        <f t="shared" si="718"/>
        <v>733.91651254953763</v>
      </c>
      <c r="O8589" s="43"/>
      <c r="P8589" s="43"/>
      <c r="X8589" s="37">
        <f t="shared" si="719"/>
        <v>8592</v>
      </c>
      <c r="Y8589" s="38">
        <f t="shared" si="717"/>
        <v>733.98400000000004</v>
      </c>
    </row>
    <row r="8590" spans="1:25" x14ac:dyDescent="0.2">
      <c r="A8590" s="37">
        <f t="shared" si="720"/>
        <v>8588</v>
      </c>
      <c r="B8590" s="38">
        <v>733.87599999999998</v>
      </c>
      <c r="H8590" s="37">
        <f t="shared" si="721"/>
        <v>8588</v>
      </c>
      <c r="I8590" s="42">
        <f t="shared" si="718"/>
        <v>733.94346103038299</v>
      </c>
      <c r="O8590" s="43"/>
      <c r="P8590" s="43"/>
      <c r="X8590" s="37">
        <f t="shared" si="719"/>
        <v>8593</v>
      </c>
      <c r="Y8590" s="38">
        <f t="shared" si="717"/>
        <v>734.01099999999997</v>
      </c>
    </row>
    <row r="8591" spans="1:25" x14ac:dyDescent="0.2">
      <c r="A8591" s="37">
        <f t="shared" si="720"/>
        <v>8589</v>
      </c>
      <c r="B8591" s="38">
        <v>733.90300000000002</v>
      </c>
      <c r="H8591" s="37">
        <f t="shared" si="721"/>
        <v>8589</v>
      </c>
      <c r="I8591" s="42">
        <f t="shared" si="718"/>
        <v>733.97040951122847</v>
      </c>
      <c r="O8591" s="43"/>
      <c r="P8591" s="43"/>
      <c r="X8591" s="37">
        <f t="shared" si="719"/>
        <v>8594</v>
      </c>
      <c r="Y8591" s="38">
        <f t="shared" si="717"/>
        <v>734.03800000000001</v>
      </c>
    </row>
    <row r="8592" spans="1:25" x14ac:dyDescent="0.2">
      <c r="A8592" s="37">
        <f t="shared" si="720"/>
        <v>8590</v>
      </c>
      <c r="B8592" s="38">
        <v>733.93</v>
      </c>
      <c r="H8592" s="37">
        <f t="shared" si="721"/>
        <v>8590</v>
      </c>
      <c r="I8592" s="42">
        <f t="shared" si="718"/>
        <v>733.99735799207394</v>
      </c>
      <c r="O8592" s="43"/>
      <c r="P8592" s="43"/>
      <c r="X8592" s="37">
        <f t="shared" si="719"/>
        <v>8595</v>
      </c>
      <c r="Y8592" s="38">
        <f t="shared" si="717"/>
        <v>734.06500000000005</v>
      </c>
    </row>
    <row r="8593" spans="1:25" x14ac:dyDescent="0.2">
      <c r="A8593" s="37">
        <f t="shared" si="720"/>
        <v>8591</v>
      </c>
      <c r="B8593" s="38">
        <v>733.95699999999999</v>
      </c>
      <c r="H8593" s="37">
        <f t="shared" si="721"/>
        <v>8591</v>
      </c>
      <c r="I8593" s="42">
        <f t="shared" si="718"/>
        <v>734.02430647291931</v>
      </c>
      <c r="O8593" s="43"/>
      <c r="P8593" s="43"/>
      <c r="X8593" s="37">
        <f t="shared" si="719"/>
        <v>8596</v>
      </c>
      <c r="Y8593" s="38">
        <f t="shared" si="717"/>
        <v>734.09199999999998</v>
      </c>
    </row>
    <row r="8594" spans="1:25" x14ac:dyDescent="0.2">
      <c r="A8594" s="37">
        <f t="shared" si="720"/>
        <v>8592</v>
      </c>
      <c r="B8594" s="38">
        <v>733.98400000000004</v>
      </c>
      <c r="H8594" s="37">
        <f t="shared" si="721"/>
        <v>8592</v>
      </c>
      <c r="I8594" s="42">
        <f t="shared" si="718"/>
        <v>734.05125495376478</v>
      </c>
      <c r="O8594" s="43"/>
      <c r="P8594" s="43"/>
      <c r="X8594" s="37">
        <f t="shared" si="719"/>
        <v>8597</v>
      </c>
      <c r="Y8594" s="38">
        <f t="shared" si="717"/>
        <v>734.11900000000003</v>
      </c>
    </row>
    <row r="8595" spans="1:25" x14ac:dyDescent="0.2">
      <c r="A8595" s="37">
        <f t="shared" si="720"/>
        <v>8593</v>
      </c>
      <c r="B8595" s="38">
        <v>734.01099999999997</v>
      </c>
      <c r="H8595" s="37">
        <f t="shared" si="721"/>
        <v>8593</v>
      </c>
      <c r="I8595" s="42">
        <f t="shared" si="718"/>
        <v>734.07820343461026</v>
      </c>
      <c r="O8595" s="43"/>
      <c r="P8595" s="43"/>
      <c r="X8595" s="37">
        <f t="shared" si="719"/>
        <v>8598</v>
      </c>
      <c r="Y8595" s="38">
        <f t="shared" si="717"/>
        <v>734.14599999999996</v>
      </c>
    </row>
    <row r="8596" spans="1:25" x14ac:dyDescent="0.2">
      <c r="A8596" s="37">
        <f t="shared" si="720"/>
        <v>8594</v>
      </c>
      <c r="B8596" s="38">
        <v>734.03800000000001</v>
      </c>
      <c r="H8596" s="37">
        <f t="shared" si="721"/>
        <v>8594</v>
      </c>
      <c r="I8596" s="42">
        <f t="shared" si="718"/>
        <v>734.10515191545574</v>
      </c>
      <c r="O8596" s="43"/>
      <c r="P8596" s="43"/>
      <c r="X8596" s="37">
        <f t="shared" si="719"/>
        <v>8599</v>
      </c>
      <c r="Y8596" s="38">
        <f t="shared" si="717"/>
        <v>734.173</v>
      </c>
    </row>
    <row r="8597" spans="1:25" x14ac:dyDescent="0.2">
      <c r="A8597" s="37">
        <f t="shared" si="720"/>
        <v>8595</v>
      </c>
      <c r="B8597" s="38">
        <v>734.06500000000005</v>
      </c>
      <c r="H8597" s="37">
        <f t="shared" si="721"/>
        <v>8595</v>
      </c>
      <c r="I8597" s="42">
        <f t="shared" si="718"/>
        <v>734.1321003963011</v>
      </c>
      <c r="O8597" s="43"/>
      <c r="P8597" s="43"/>
      <c r="X8597" s="37">
        <f t="shared" si="719"/>
        <v>8600</v>
      </c>
      <c r="Y8597" s="38">
        <f t="shared" si="717"/>
        <v>734.2</v>
      </c>
    </row>
    <row r="8598" spans="1:25" x14ac:dyDescent="0.2">
      <c r="A8598" s="37">
        <f t="shared" si="720"/>
        <v>8596</v>
      </c>
      <c r="B8598" s="38">
        <v>734.09199999999998</v>
      </c>
      <c r="H8598" s="37">
        <f t="shared" si="721"/>
        <v>8596</v>
      </c>
      <c r="I8598" s="42">
        <f t="shared" si="718"/>
        <v>734.15904887714657</v>
      </c>
      <c r="O8598" s="43"/>
      <c r="P8598" s="43"/>
      <c r="X8598" s="37">
        <f t="shared" si="719"/>
        <v>8601</v>
      </c>
      <c r="Y8598" s="38">
        <f t="shared" si="717"/>
        <v>734.22699999999998</v>
      </c>
    </row>
    <row r="8599" spans="1:25" x14ac:dyDescent="0.2">
      <c r="A8599" s="37">
        <f t="shared" si="720"/>
        <v>8597</v>
      </c>
      <c r="B8599" s="38">
        <v>734.11900000000003</v>
      </c>
      <c r="H8599" s="37">
        <f t="shared" si="721"/>
        <v>8597</v>
      </c>
      <c r="I8599" s="42">
        <f t="shared" si="718"/>
        <v>734.18599735799205</v>
      </c>
      <c r="O8599" s="43"/>
      <c r="P8599" s="43"/>
      <c r="X8599" s="37">
        <f t="shared" si="719"/>
        <v>8602</v>
      </c>
      <c r="Y8599" s="38">
        <f t="shared" si="717"/>
        <v>734.25400000000002</v>
      </c>
    </row>
    <row r="8600" spans="1:25" x14ac:dyDescent="0.2">
      <c r="A8600" s="37">
        <f t="shared" si="720"/>
        <v>8598</v>
      </c>
      <c r="B8600" s="38">
        <v>734.14599999999996</v>
      </c>
      <c r="H8600" s="37">
        <f t="shared" si="721"/>
        <v>8598</v>
      </c>
      <c r="I8600" s="42">
        <f t="shared" si="718"/>
        <v>734.21294583883741</v>
      </c>
      <c r="O8600" s="43"/>
      <c r="P8600" s="43"/>
      <c r="X8600" s="37">
        <f t="shared" si="719"/>
        <v>8603</v>
      </c>
      <c r="Y8600" s="38">
        <f t="shared" si="717"/>
        <v>734.28099999999995</v>
      </c>
    </row>
    <row r="8601" spans="1:25" x14ac:dyDescent="0.2">
      <c r="A8601" s="37">
        <f t="shared" si="720"/>
        <v>8599</v>
      </c>
      <c r="B8601" s="38">
        <v>734.173</v>
      </c>
      <c r="H8601" s="37">
        <f t="shared" si="721"/>
        <v>8599</v>
      </c>
      <c r="I8601" s="42">
        <f t="shared" si="718"/>
        <v>734.23989431968289</v>
      </c>
      <c r="O8601" s="43"/>
      <c r="P8601" s="43"/>
      <c r="X8601" s="37">
        <f t="shared" si="719"/>
        <v>8604</v>
      </c>
      <c r="Y8601" s="38">
        <f t="shared" si="717"/>
        <v>734.30799999999999</v>
      </c>
    </row>
    <row r="8602" spans="1:25" x14ac:dyDescent="0.2">
      <c r="A8602" s="37">
        <f t="shared" si="720"/>
        <v>8600</v>
      </c>
      <c r="B8602" s="38">
        <v>734.2</v>
      </c>
      <c r="H8602" s="37">
        <f t="shared" si="721"/>
        <v>8600</v>
      </c>
      <c r="I8602" s="42">
        <f t="shared" si="718"/>
        <v>734.26684280052837</v>
      </c>
      <c r="O8602" s="43"/>
      <c r="P8602" s="43"/>
      <c r="X8602" s="37">
        <f t="shared" si="719"/>
        <v>8605</v>
      </c>
      <c r="Y8602" s="38">
        <f t="shared" si="717"/>
        <v>734.33500000000004</v>
      </c>
    </row>
    <row r="8603" spans="1:25" x14ac:dyDescent="0.2">
      <c r="A8603" s="37">
        <f t="shared" si="720"/>
        <v>8601</v>
      </c>
      <c r="B8603" s="38">
        <v>734.22699999999998</v>
      </c>
      <c r="H8603" s="37">
        <f t="shared" si="721"/>
        <v>8601</v>
      </c>
      <c r="I8603" s="42">
        <f t="shared" si="718"/>
        <v>734.29379128137384</v>
      </c>
      <c r="O8603" s="43"/>
      <c r="P8603" s="43"/>
      <c r="X8603" s="37">
        <f t="shared" si="719"/>
        <v>8606</v>
      </c>
      <c r="Y8603" s="38">
        <f t="shared" si="717"/>
        <v>734.36199999999997</v>
      </c>
    </row>
    <row r="8604" spans="1:25" x14ac:dyDescent="0.2">
      <c r="A8604" s="37">
        <f t="shared" si="720"/>
        <v>8602</v>
      </c>
      <c r="B8604" s="38">
        <v>734.25400000000002</v>
      </c>
      <c r="H8604" s="37">
        <f t="shared" si="721"/>
        <v>8602</v>
      </c>
      <c r="I8604" s="42">
        <f t="shared" si="718"/>
        <v>734.3207397622192</v>
      </c>
      <c r="O8604" s="43"/>
      <c r="P8604" s="43"/>
      <c r="X8604" s="37">
        <f t="shared" si="719"/>
        <v>8607</v>
      </c>
      <c r="Y8604" s="38">
        <f t="shared" si="717"/>
        <v>734.38900000000001</v>
      </c>
    </row>
    <row r="8605" spans="1:25" x14ac:dyDescent="0.2">
      <c r="A8605" s="37">
        <f t="shared" si="720"/>
        <v>8603</v>
      </c>
      <c r="B8605" s="38">
        <v>734.28099999999995</v>
      </c>
      <c r="H8605" s="37">
        <f t="shared" si="721"/>
        <v>8603</v>
      </c>
      <c r="I8605" s="42">
        <f t="shared" si="718"/>
        <v>734.34768824306468</v>
      </c>
      <c r="O8605" s="43"/>
      <c r="P8605" s="43"/>
      <c r="X8605" s="37">
        <f t="shared" si="719"/>
        <v>8608</v>
      </c>
      <c r="Y8605" s="38">
        <f t="shared" si="717"/>
        <v>734.41600000000005</v>
      </c>
    </row>
    <row r="8606" spans="1:25" x14ac:dyDescent="0.2">
      <c r="A8606" s="37">
        <f t="shared" si="720"/>
        <v>8604</v>
      </c>
      <c r="B8606" s="38">
        <v>734.30799999999999</v>
      </c>
      <c r="H8606" s="37">
        <f t="shared" si="721"/>
        <v>8604</v>
      </c>
      <c r="I8606" s="42">
        <f t="shared" si="718"/>
        <v>734.37463672391016</v>
      </c>
      <c r="O8606" s="43"/>
      <c r="P8606" s="43"/>
      <c r="X8606" s="37">
        <f t="shared" si="719"/>
        <v>8609</v>
      </c>
      <c r="Y8606" s="38">
        <f t="shared" si="717"/>
        <v>734.44299999999998</v>
      </c>
    </row>
    <row r="8607" spans="1:25" x14ac:dyDescent="0.2">
      <c r="A8607" s="37">
        <f t="shared" si="720"/>
        <v>8605</v>
      </c>
      <c r="B8607" s="38">
        <v>734.33500000000004</v>
      </c>
      <c r="H8607" s="37">
        <f t="shared" si="721"/>
        <v>8605</v>
      </c>
      <c r="I8607" s="42">
        <f t="shared" si="718"/>
        <v>734.40158520475552</v>
      </c>
      <c r="O8607" s="43"/>
      <c r="P8607" s="43"/>
      <c r="X8607" s="37">
        <f t="shared" si="719"/>
        <v>8610</v>
      </c>
      <c r="Y8607" s="38">
        <f t="shared" si="717"/>
        <v>734.47</v>
      </c>
    </row>
    <row r="8608" spans="1:25" x14ac:dyDescent="0.2">
      <c r="A8608" s="37">
        <f t="shared" si="720"/>
        <v>8606</v>
      </c>
      <c r="B8608" s="38">
        <v>734.36199999999997</v>
      </c>
      <c r="H8608" s="37">
        <f t="shared" si="721"/>
        <v>8606</v>
      </c>
      <c r="I8608" s="42">
        <f t="shared" si="718"/>
        <v>734.428533685601</v>
      </c>
      <c r="O8608" s="43"/>
      <c r="P8608" s="43"/>
      <c r="X8608" s="37">
        <f t="shared" si="719"/>
        <v>8611</v>
      </c>
      <c r="Y8608" s="38">
        <f t="shared" si="717"/>
        <v>734.49699999999996</v>
      </c>
    </row>
    <row r="8609" spans="1:25" x14ac:dyDescent="0.2">
      <c r="A8609" s="37">
        <f t="shared" si="720"/>
        <v>8607</v>
      </c>
      <c r="B8609" s="38">
        <v>734.38900000000001</v>
      </c>
      <c r="H8609" s="37">
        <f t="shared" si="721"/>
        <v>8607</v>
      </c>
      <c r="I8609" s="42">
        <f t="shared" si="718"/>
        <v>734.45548216644647</v>
      </c>
      <c r="O8609" s="43"/>
      <c r="P8609" s="43"/>
      <c r="X8609" s="37">
        <f t="shared" si="719"/>
        <v>8612</v>
      </c>
      <c r="Y8609" s="38">
        <f t="shared" si="717"/>
        <v>734.524</v>
      </c>
    </row>
    <row r="8610" spans="1:25" x14ac:dyDescent="0.2">
      <c r="A8610" s="37">
        <f t="shared" si="720"/>
        <v>8608</v>
      </c>
      <c r="B8610" s="38">
        <v>734.41600000000005</v>
      </c>
      <c r="H8610" s="37">
        <f t="shared" si="721"/>
        <v>8608</v>
      </c>
      <c r="I8610" s="42">
        <f t="shared" si="718"/>
        <v>734.48243064729184</v>
      </c>
      <c r="O8610" s="43"/>
      <c r="P8610" s="43"/>
      <c r="X8610" s="37">
        <f t="shared" si="719"/>
        <v>8613</v>
      </c>
      <c r="Y8610" s="38">
        <f t="shared" si="717"/>
        <v>734.55100000000004</v>
      </c>
    </row>
    <row r="8611" spans="1:25" x14ac:dyDescent="0.2">
      <c r="A8611" s="37">
        <f t="shared" si="720"/>
        <v>8609</v>
      </c>
      <c r="B8611" s="38">
        <v>734.44299999999998</v>
      </c>
      <c r="H8611" s="37">
        <f t="shared" si="721"/>
        <v>8609</v>
      </c>
      <c r="I8611" s="42">
        <f t="shared" si="718"/>
        <v>734.50937912813731</v>
      </c>
      <c r="O8611" s="43"/>
      <c r="P8611" s="43"/>
      <c r="X8611" s="37">
        <f t="shared" si="719"/>
        <v>8614</v>
      </c>
      <c r="Y8611" s="38">
        <f t="shared" si="717"/>
        <v>734.57799999999997</v>
      </c>
    </row>
    <row r="8612" spans="1:25" x14ac:dyDescent="0.2">
      <c r="A8612" s="37">
        <f t="shared" si="720"/>
        <v>8610</v>
      </c>
      <c r="B8612" s="38">
        <v>734.47</v>
      </c>
      <c r="H8612" s="37">
        <f t="shared" si="721"/>
        <v>8610</v>
      </c>
      <c r="I8612" s="42">
        <f t="shared" si="718"/>
        <v>734.53632760898279</v>
      </c>
      <c r="O8612" s="43"/>
      <c r="P8612" s="43"/>
      <c r="X8612" s="37">
        <f t="shared" si="719"/>
        <v>8615</v>
      </c>
      <c r="Y8612" s="38">
        <f t="shared" si="717"/>
        <v>734.60500000000002</v>
      </c>
    </row>
    <row r="8613" spans="1:25" x14ac:dyDescent="0.2">
      <c r="A8613" s="37">
        <f t="shared" si="720"/>
        <v>8611</v>
      </c>
      <c r="B8613" s="38">
        <v>734.49699999999996</v>
      </c>
      <c r="H8613" s="37">
        <f t="shared" si="721"/>
        <v>8611</v>
      </c>
      <c r="I8613" s="42">
        <f t="shared" si="718"/>
        <v>734.56327608982826</v>
      </c>
      <c r="O8613" s="43"/>
      <c r="P8613" s="43"/>
      <c r="X8613" s="37">
        <f t="shared" si="719"/>
        <v>8616</v>
      </c>
      <c r="Y8613" s="38">
        <f t="shared" si="717"/>
        <v>734.63199999999995</v>
      </c>
    </row>
    <row r="8614" spans="1:25" x14ac:dyDescent="0.2">
      <c r="A8614" s="37">
        <f t="shared" si="720"/>
        <v>8612</v>
      </c>
      <c r="B8614" s="38">
        <v>734.524</v>
      </c>
      <c r="H8614" s="37">
        <f t="shared" si="721"/>
        <v>8612</v>
      </c>
      <c r="I8614" s="42">
        <f t="shared" si="718"/>
        <v>734.59022457067363</v>
      </c>
      <c r="O8614" s="43"/>
      <c r="P8614" s="43"/>
      <c r="X8614" s="37">
        <f t="shared" si="719"/>
        <v>8617</v>
      </c>
      <c r="Y8614" s="38">
        <f t="shared" si="717"/>
        <v>734.65899999999999</v>
      </c>
    </row>
    <row r="8615" spans="1:25" x14ac:dyDescent="0.2">
      <c r="A8615" s="37">
        <f t="shared" si="720"/>
        <v>8613</v>
      </c>
      <c r="B8615" s="38">
        <v>734.55100000000004</v>
      </c>
      <c r="H8615" s="37">
        <f t="shared" si="721"/>
        <v>8613</v>
      </c>
      <c r="I8615" s="42">
        <f t="shared" si="718"/>
        <v>734.6171730515191</v>
      </c>
      <c r="O8615" s="43"/>
      <c r="P8615" s="43"/>
      <c r="X8615" s="37">
        <f t="shared" si="719"/>
        <v>8618</v>
      </c>
      <c r="Y8615" s="38">
        <f t="shared" si="717"/>
        <v>734.68600000000004</v>
      </c>
    </row>
    <row r="8616" spans="1:25" x14ac:dyDescent="0.2">
      <c r="A8616" s="37">
        <f t="shared" si="720"/>
        <v>8614</v>
      </c>
      <c r="B8616" s="38">
        <v>734.57799999999997</v>
      </c>
      <c r="H8616" s="37">
        <f t="shared" si="721"/>
        <v>8614</v>
      </c>
      <c r="I8616" s="42">
        <f t="shared" si="718"/>
        <v>734.64412153236458</v>
      </c>
      <c r="O8616" s="43"/>
      <c r="P8616" s="43"/>
      <c r="X8616" s="37">
        <f t="shared" si="719"/>
        <v>8619</v>
      </c>
      <c r="Y8616" s="38">
        <f t="shared" si="717"/>
        <v>734.71299999999997</v>
      </c>
    </row>
    <row r="8617" spans="1:25" x14ac:dyDescent="0.2">
      <c r="A8617" s="37">
        <f t="shared" si="720"/>
        <v>8615</v>
      </c>
      <c r="B8617" s="38">
        <v>734.60500000000002</v>
      </c>
      <c r="H8617" s="37">
        <f t="shared" si="721"/>
        <v>8615</v>
      </c>
      <c r="I8617" s="42">
        <f t="shared" si="718"/>
        <v>734.67107001320994</v>
      </c>
      <c r="O8617" s="43"/>
      <c r="P8617" s="43"/>
      <c r="X8617" s="37">
        <f t="shared" si="719"/>
        <v>8620</v>
      </c>
      <c r="Y8617" s="38">
        <f t="shared" si="717"/>
        <v>734.74</v>
      </c>
    </row>
    <row r="8618" spans="1:25" x14ac:dyDescent="0.2">
      <c r="A8618" s="37">
        <f t="shared" si="720"/>
        <v>8616</v>
      </c>
      <c r="B8618" s="38">
        <v>734.63199999999995</v>
      </c>
      <c r="H8618" s="37">
        <f t="shared" si="721"/>
        <v>8616</v>
      </c>
      <c r="I8618" s="42">
        <f t="shared" si="718"/>
        <v>734.69801849405542</v>
      </c>
      <c r="O8618" s="43"/>
      <c r="P8618" s="43"/>
      <c r="X8618" s="37">
        <f t="shared" si="719"/>
        <v>8621</v>
      </c>
      <c r="Y8618" s="38">
        <f t="shared" si="717"/>
        <v>734.76700000000005</v>
      </c>
    </row>
    <row r="8619" spans="1:25" x14ac:dyDescent="0.2">
      <c r="A8619" s="37">
        <f t="shared" si="720"/>
        <v>8617</v>
      </c>
      <c r="B8619" s="38">
        <v>734.65899999999999</v>
      </c>
      <c r="H8619" s="37">
        <f t="shared" si="721"/>
        <v>8617</v>
      </c>
      <c r="I8619" s="42">
        <f t="shared" si="718"/>
        <v>734.72496697490089</v>
      </c>
      <c r="O8619" s="43"/>
      <c r="P8619" s="43"/>
      <c r="X8619" s="37">
        <f t="shared" si="719"/>
        <v>8622</v>
      </c>
      <c r="Y8619" s="38">
        <f t="shared" si="717"/>
        <v>734.79399999999998</v>
      </c>
    </row>
    <row r="8620" spans="1:25" x14ac:dyDescent="0.2">
      <c r="A8620" s="37">
        <f t="shared" si="720"/>
        <v>8618</v>
      </c>
      <c r="B8620" s="38">
        <v>734.68600000000004</v>
      </c>
      <c r="H8620" s="37">
        <f t="shared" si="721"/>
        <v>8618</v>
      </c>
      <c r="I8620" s="42">
        <f t="shared" si="718"/>
        <v>734.75191545574626</v>
      </c>
      <c r="O8620" s="43"/>
      <c r="P8620" s="43"/>
      <c r="X8620" s="37">
        <f t="shared" si="719"/>
        <v>8623</v>
      </c>
      <c r="Y8620" s="38">
        <f t="shared" si="717"/>
        <v>734.82100000000003</v>
      </c>
    </row>
    <row r="8621" spans="1:25" x14ac:dyDescent="0.2">
      <c r="A8621" s="37">
        <f t="shared" si="720"/>
        <v>8619</v>
      </c>
      <c r="B8621" s="38">
        <v>734.71299999999997</v>
      </c>
      <c r="H8621" s="37">
        <f t="shared" si="721"/>
        <v>8619</v>
      </c>
      <c r="I8621" s="42">
        <f t="shared" si="718"/>
        <v>734.77886393659173</v>
      </c>
      <c r="O8621" s="43"/>
      <c r="P8621" s="43"/>
      <c r="X8621" s="37">
        <f t="shared" si="719"/>
        <v>8624</v>
      </c>
      <c r="Y8621" s="38">
        <f t="shared" si="717"/>
        <v>734.84799999999996</v>
      </c>
    </row>
    <row r="8622" spans="1:25" x14ac:dyDescent="0.2">
      <c r="A8622" s="37">
        <f t="shared" si="720"/>
        <v>8620</v>
      </c>
      <c r="B8622" s="38">
        <v>734.74</v>
      </c>
      <c r="H8622" s="37">
        <f t="shared" si="721"/>
        <v>8620</v>
      </c>
      <c r="I8622" s="42">
        <f t="shared" si="718"/>
        <v>734.80581241743721</v>
      </c>
      <c r="O8622" s="43"/>
      <c r="P8622" s="43"/>
      <c r="X8622" s="37">
        <f t="shared" si="719"/>
        <v>8625</v>
      </c>
      <c r="Y8622" s="38">
        <f t="shared" si="717"/>
        <v>734.875</v>
      </c>
    </row>
    <row r="8623" spans="1:25" x14ac:dyDescent="0.2">
      <c r="A8623" s="37">
        <f t="shared" si="720"/>
        <v>8621</v>
      </c>
      <c r="B8623" s="38">
        <v>734.76700000000005</v>
      </c>
      <c r="H8623" s="37">
        <f t="shared" si="721"/>
        <v>8621</v>
      </c>
      <c r="I8623" s="42">
        <f t="shared" si="718"/>
        <v>734.83276089828269</v>
      </c>
      <c r="O8623" s="43"/>
      <c r="P8623" s="43"/>
      <c r="X8623" s="37">
        <f t="shared" si="719"/>
        <v>8626</v>
      </c>
      <c r="Y8623" s="38">
        <f t="shared" si="717"/>
        <v>734.90200000000004</v>
      </c>
    </row>
    <row r="8624" spans="1:25" x14ac:dyDescent="0.2">
      <c r="A8624" s="37">
        <f t="shared" si="720"/>
        <v>8622</v>
      </c>
      <c r="B8624" s="38">
        <v>734.79399999999998</v>
      </c>
      <c r="H8624" s="37">
        <f t="shared" si="721"/>
        <v>8622</v>
      </c>
      <c r="I8624" s="42">
        <f t="shared" si="718"/>
        <v>734.85970937912805</v>
      </c>
      <c r="O8624" s="43"/>
      <c r="P8624" s="43"/>
      <c r="X8624" s="37">
        <f t="shared" si="719"/>
        <v>8627</v>
      </c>
      <c r="Y8624" s="38">
        <f t="shared" si="717"/>
        <v>734.92899999999997</v>
      </c>
    </row>
    <row r="8625" spans="1:25" x14ac:dyDescent="0.2">
      <c r="A8625" s="37">
        <f t="shared" si="720"/>
        <v>8623</v>
      </c>
      <c r="B8625" s="38">
        <v>734.82100000000003</v>
      </c>
      <c r="H8625" s="37">
        <f t="shared" si="721"/>
        <v>8623</v>
      </c>
      <c r="I8625" s="42">
        <f t="shared" si="718"/>
        <v>734.88665785997352</v>
      </c>
      <c r="O8625" s="43"/>
      <c r="P8625" s="43"/>
      <c r="X8625" s="37">
        <f t="shared" si="719"/>
        <v>8628</v>
      </c>
      <c r="Y8625" s="38">
        <f t="shared" si="717"/>
        <v>734.95600000000002</v>
      </c>
    </row>
    <row r="8626" spans="1:25" x14ac:dyDescent="0.2">
      <c r="A8626" s="37">
        <f t="shared" si="720"/>
        <v>8624</v>
      </c>
      <c r="B8626" s="38">
        <v>734.84799999999996</v>
      </c>
      <c r="H8626" s="37">
        <f t="shared" si="721"/>
        <v>8624</v>
      </c>
      <c r="I8626" s="42">
        <f t="shared" si="718"/>
        <v>734.913606340819</v>
      </c>
      <c r="O8626" s="43"/>
      <c r="P8626" s="43"/>
      <c r="X8626" s="37">
        <f t="shared" si="719"/>
        <v>8629</v>
      </c>
      <c r="Y8626" s="38">
        <f t="shared" si="717"/>
        <v>734.98299999999995</v>
      </c>
    </row>
    <row r="8627" spans="1:25" x14ac:dyDescent="0.2">
      <c r="A8627" s="37">
        <f t="shared" si="720"/>
        <v>8625</v>
      </c>
      <c r="B8627" s="38">
        <v>734.875</v>
      </c>
      <c r="H8627" s="37">
        <f t="shared" si="721"/>
        <v>8625</v>
      </c>
      <c r="I8627" s="42">
        <f t="shared" si="718"/>
        <v>734.94055482166436</v>
      </c>
      <c r="O8627" s="43"/>
      <c r="P8627" s="43"/>
      <c r="X8627" s="37">
        <f t="shared" si="719"/>
        <v>8630</v>
      </c>
      <c r="Y8627" s="38">
        <f t="shared" si="717"/>
        <v>735.01</v>
      </c>
    </row>
    <row r="8628" spans="1:25" x14ac:dyDescent="0.2">
      <c r="A8628" s="37">
        <f t="shared" si="720"/>
        <v>8626</v>
      </c>
      <c r="B8628" s="38">
        <v>734.90200000000004</v>
      </c>
      <c r="H8628" s="37">
        <f t="shared" si="721"/>
        <v>8626</v>
      </c>
      <c r="I8628" s="42">
        <f t="shared" si="718"/>
        <v>734.96750330250984</v>
      </c>
      <c r="O8628" s="43"/>
      <c r="P8628" s="43"/>
      <c r="X8628" s="37">
        <f t="shared" si="719"/>
        <v>8631</v>
      </c>
      <c r="Y8628" s="38">
        <f t="shared" si="717"/>
        <v>735.03700000000003</v>
      </c>
    </row>
    <row r="8629" spans="1:25" x14ac:dyDescent="0.2">
      <c r="A8629" s="37">
        <f t="shared" si="720"/>
        <v>8627</v>
      </c>
      <c r="B8629" s="38">
        <v>734.92899999999997</v>
      </c>
      <c r="H8629" s="37">
        <f t="shared" si="721"/>
        <v>8627</v>
      </c>
      <c r="I8629" s="42">
        <f t="shared" si="718"/>
        <v>734.99445178335532</v>
      </c>
      <c r="O8629" s="43"/>
      <c r="P8629" s="43"/>
      <c r="X8629" s="37">
        <f t="shared" si="719"/>
        <v>8632</v>
      </c>
      <c r="Y8629" s="38">
        <f t="shared" si="717"/>
        <v>735.06399999999996</v>
      </c>
    </row>
    <row r="8630" spans="1:25" x14ac:dyDescent="0.2">
      <c r="A8630" s="37">
        <f t="shared" si="720"/>
        <v>8628</v>
      </c>
      <c r="B8630" s="38">
        <v>734.95600000000002</v>
      </c>
      <c r="H8630" s="37">
        <f t="shared" si="721"/>
        <v>8628</v>
      </c>
      <c r="I8630" s="42">
        <f t="shared" si="718"/>
        <v>735.02140026420079</v>
      </c>
      <c r="O8630" s="43"/>
      <c r="P8630" s="43"/>
      <c r="X8630" s="37">
        <f t="shared" si="719"/>
        <v>8633</v>
      </c>
      <c r="Y8630" s="38">
        <f t="shared" si="717"/>
        <v>735.09100000000001</v>
      </c>
    </row>
    <row r="8631" spans="1:25" x14ac:dyDescent="0.2">
      <c r="A8631" s="37">
        <f t="shared" si="720"/>
        <v>8629</v>
      </c>
      <c r="B8631" s="38">
        <v>734.98299999999995</v>
      </c>
      <c r="H8631" s="37">
        <f t="shared" si="721"/>
        <v>8629</v>
      </c>
      <c r="I8631" s="42">
        <f t="shared" si="718"/>
        <v>735.04834874504616</v>
      </c>
      <c r="O8631" s="43"/>
      <c r="P8631" s="43"/>
      <c r="X8631" s="37">
        <f t="shared" si="719"/>
        <v>8634</v>
      </c>
      <c r="Y8631" s="38">
        <f t="shared" si="717"/>
        <v>735.11800000000005</v>
      </c>
    </row>
    <row r="8632" spans="1:25" x14ac:dyDescent="0.2">
      <c r="A8632" s="37">
        <f t="shared" si="720"/>
        <v>8630</v>
      </c>
      <c r="B8632" s="38">
        <v>735.01</v>
      </c>
      <c r="H8632" s="37">
        <f t="shared" si="721"/>
        <v>8630</v>
      </c>
      <c r="I8632" s="42">
        <f t="shared" si="718"/>
        <v>735.07529722589163</v>
      </c>
      <c r="O8632" s="43"/>
      <c r="P8632" s="43"/>
      <c r="X8632" s="37">
        <f t="shared" si="719"/>
        <v>8635</v>
      </c>
      <c r="Y8632" s="38">
        <f t="shared" si="717"/>
        <v>735.14499999999998</v>
      </c>
    </row>
    <row r="8633" spans="1:25" x14ac:dyDescent="0.2">
      <c r="A8633" s="37">
        <f t="shared" si="720"/>
        <v>8631</v>
      </c>
      <c r="B8633" s="38">
        <v>735.03700000000003</v>
      </c>
      <c r="H8633" s="37">
        <f t="shared" si="721"/>
        <v>8631</v>
      </c>
      <c r="I8633" s="42">
        <f t="shared" si="718"/>
        <v>735.10224570673711</v>
      </c>
      <c r="O8633" s="43"/>
      <c r="P8633" s="43"/>
      <c r="X8633" s="37">
        <f t="shared" si="719"/>
        <v>8636</v>
      </c>
      <c r="Y8633" s="38">
        <f t="shared" si="717"/>
        <v>735.17200000000003</v>
      </c>
    </row>
    <row r="8634" spans="1:25" x14ac:dyDescent="0.2">
      <c r="A8634" s="37">
        <f t="shared" si="720"/>
        <v>8632</v>
      </c>
      <c r="B8634" s="38">
        <v>735.06399999999996</v>
      </c>
      <c r="H8634" s="37">
        <f t="shared" si="721"/>
        <v>8632</v>
      </c>
      <c r="I8634" s="42">
        <f t="shared" si="718"/>
        <v>735.12919418758247</v>
      </c>
      <c r="O8634" s="43"/>
      <c r="P8634" s="43"/>
      <c r="X8634" s="37">
        <f t="shared" si="719"/>
        <v>8637</v>
      </c>
      <c r="Y8634" s="38">
        <f t="shared" si="717"/>
        <v>735.19899999999996</v>
      </c>
    </row>
    <row r="8635" spans="1:25" x14ac:dyDescent="0.2">
      <c r="A8635" s="37">
        <f t="shared" si="720"/>
        <v>8633</v>
      </c>
      <c r="B8635" s="38">
        <v>735.09100000000001</v>
      </c>
      <c r="H8635" s="37">
        <f t="shared" si="721"/>
        <v>8633</v>
      </c>
      <c r="I8635" s="42">
        <f t="shared" si="718"/>
        <v>735.15614266842795</v>
      </c>
      <c r="O8635" s="43"/>
      <c r="P8635" s="43"/>
      <c r="X8635" s="37">
        <f t="shared" si="719"/>
        <v>8638</v>
      </c>
      <c r="Y8635" s="38">
        <f t="shared" si="717"/>
        <v>735.226</v>
      </c>
    </row>
    <row r="8636" spans="1:25" x14ac:dyDescent="0.2">
      <c r="A8636" s="37">
        <f t="shared" si="720"/>
        <v>8634</v>
      </c>
      <c r="B8636" s="38">
        <v>735.11800000000005</v>
      </c>
      <c r="H8636" s="37">
        <f t="shared" si="721"/>
        <v>8634</v>
      </c>
      <c r="I8636" s="42">
        <f t="shared" si="718"/>
        <v>735.18309114927342</v>
      </c>
      <c r="O8636" s="43"/>
      <c r="P8636" s="43"/>
      <c r="X8636" s="37">
        <f t="shared" si="719"/>
        <v>8639</v>
      </c>
      <c r="Y8636" s="38">
        <f t="shared" si="717"/>
        <v>735.25300000000004</v>
      </c>
    </row>
    <row r="8637" spans="1:25" x14ac:dyDescent="0.2">
      <c r="A8637" s="37">
        <f t="shared" si="720"/>
        <v>8635</v>
      </c>
      <c r="B8637" s="38">
        <v>735.14499999999998</v>
      </c>
      <c r="H8637" s="37">
        <f t="shared" si="721"/>
        <v>8635</v>
      </c>
      <c r="I8637" s="42">
        <f t="shared" si="718"/>
        <v>735.21003963011879</v>
      </c>
      <c r="O8637" s="43"/>
      <c r="P8637" s="43"/>
      <c r="X8637" s="37">
        <f t="shared" si="719"/>
        <v>8640</v>
      </c>
      <c r="Y8637" s="38">
        <f t="shared" si="717"/>
        <v>735.28</v>
      </c>
    </row>
    <row r="8638" spans="1:25" x14ac:dyDescent="0.2">
      <c r="A8638" s="37">
        <f t="shared" si="720"/>
        <v>8636</v>
      </c>
      <c r="B8638" s="38">
        <v>735.17200000000003</v>
      </c>
      <c r="H8638" s="37">
        <f t="shared" si="721"/>
        <v>8636</v>
      </c>
      <c r="I8638" s="42">
        <f t="shared" si="718"/>
        <v>735.23698811096426</v>
      </c>
      <c r="O8638" s="43"/>
      <c r="P8638" s="43"/>
      <c r="X8638" s="37">
        <f t="shared" si="719"/>
        <v>8641</v>
      </c>
      <c r="Y8638" s="38">
        <f t="shared" ref="Y8638:Y8701" si="722">SUM(Y$7997+((Y$8997-Y$7997)*((X8638-X$7997)/(X$8997-X$7997))))</f>
        <v>735.30700000000002</v>
      </c>
    </row>
    <row r="8639" spans="1:25" x14ac:dyDescent="0.2">
      <c r="A8639" s="37">
        <f t="shared" si="720"/>
        <v>8637</v>
      </c>
      <c r="B8639" s="38">
        <v>735.19899999999996</v>
      </c>
      <c r="H8639" s="37">
        <f t="shared" si="721"/>
        <v>8637</v>
      </c>
      <c r="I8639" s="42">
        <f t="shared" si="718"/>
        <v>735.26393659180974</v>
      </c>
      <c r="O8639" s="43"/>
      <c r="P8639" s="43"/>
      <c r="X8639" s="37">
        <f t="shared" si="719"/>
        <v>8642</v>
      </c>
      <c r="Y8639" s="38">
        <f t="shared" si="722"/>
        <v>735.33399999999995</v>
      </c>
    </row>
    <row r="8640" spans="1:25" x14ac:dyDescent="0.2">
      <c r="A8640" s="37">
        <f t="shared" si="720"/>
        <v>8638</v>
      </c>
      <c r="B8640" s="38">
        <v>735.226</v>
      </c>
      <c r="H8640" s="37">
        <f t="shared" si="721"/>
        <v>8638</v>
      </c>
      <c r="I8640" s="42">
        <f t="shared" si="718"/>
        <v>735.29088507265521</v>
      </c>
      <c r="O8640" s="43"/>
      <c r="P8640" s="43"/>
      <c r="X8640" s="37">
        <f t="shared" si="719"/>
        <v>8643</v>
      </c>
      <c r="Y8640" s="38">
        <f t="shared" si="722"/>
        <v>735.36099999999999</v>
      </c>
    </row>
    <row r="8641" spans="1:25" x14ac:dyDescent="0.2">
      <c r="A8641" s="37">
        <f t="shared" si="720"/>
        <v>8639</v>
      </c>
      <c r="B8641" s="38">
        <v>735.25300000000004</v>
      </c>
      <c r="H8641" s="37">
        <f t="shared" si="721"/>
        <v>8639</v>
      </c>
      <c r="I8641" s="42">
        <f t="shared" si="718"/>
        <v>735.31783355350058</v>
      </c>
      <c r="O8641" s="43"/>
      <c r="P8641" s="43"/>
      <c r="X8641" s="37">
        <f t="shared" si="719"/>
        <v>8644</v>
      </c>
      <c r="Y8641" s="38">
        <f t="shared" si="722"/>
        <v>735.38800000000003</v>
      </c>
    </row>
    <row r="8642" spans="1:25" x14ac:dyDescent="0.2">
      <c r="A8642" s="37">
        <f t="shared" si="720"/>
        <v>8640</v>
      </c>
      <c r="B8642" s="38">
        <v>735.28</v>
      </c>
      <c r="H8642" s="37">
        <f t="shared" si="721"/>
        <v>8640</v>
      </c>
      <c r="I8642" s="42">
        <f t="shared" si="718"/>
        <v>735.34478203434605</v>
      </c>
      <c r="O8642" s="43"/>
      <c r="P8642" s="43"/>
      <c r="X8642" s="37">
        <f t="shared" si="719"/>
        <v>8645</v>
      </c>
      <c r="Y8642" s="38">
        <f t="shared" si="722"/>
        <v>735.41499999999996</v>
      </c>
    </row>
    <row r="8643" spans="1:25" x14ac:dyDescent="0.2">
      <c r="A8643" s="37">
        <f t="shared" si="720"/>
        <v>8641</v>
      </c>
      <c r="B8643" s="38">
        <v>735.30700000000002</v>
      </c>
      <c r="H8643" s="37">
        <f t="shared" si="721"/>
        <v>8641</v>
      </c>
      <c r="I8643" s="42">
        <f t="shared" si="718"/>
        <v>735.37173051519153</v>
      </c>
      <c r="O8643" s="43"/>
      <c r="P8643" s="43"/>
      <c r="X8643" s="37">
        <f t="shared" si="719"/>
        <v>8646</v>
      </c>
      <c r="Y8643" s="38">
        <f t="shared" si="722"/>
        <v>735.44200000000001</v>
      </c>
    </row>
    <row r="8644" spans="1:25" x14ac:dyDescent="0.2">
      <c r="A8644" s="37">
        <f t="shared" si="720"/>
        <v>8642</v>
      </c>
      <c r="B8644" s="38">
        <v>735.33399999999995</v>
      </c>
      <c r="H8644" s="37">
        <f t="shared" si="721"/>
        <v>8642</v>
      </c>
      <c r="I8644" s="42">
        <f t="shared" ref="I8644:I8707" si="723">SUM($F$52+(($F$53-$F$52)*((H8644-$E$52)/($E$53-$E$52))))</f>
        <v>735.39867899603689</v>
      </c>
      <c r="O8644" s="43"/>
      <c r="P8644" s="43"/>
      <c r="X8644" s="37">
        <f t="shared" ref="X8644:X8707" si="724">X8643+1</f>
        <v>8647</v>
      </c>
      <c r="Y8644" s="38">
        <f t="shared" si="722"/>
        <v>735.46900000000005</v>
      </c>
    </row>
    <row r="8645" spans="1:25" x14ac:dyDescent="0.2">
      <c r="A8645" s="37">
        <f t="shared" si="720"/>
        <v>8643</v>
      </c>
      <c r="B8645" s="38">
        <v>735.36099999999999</v>
      </c>
      <c r="H8645" s="37">
        <f t="shared" si="721"/>
        <v>8643</v>
      </c>
      <c r="I8645" s="42">
        <f t="shared" si="723"/>
        <v>735.42562747688237</v>
      </c>
      <c r="O8645" s="43"/>
      <c r="P8645" s="43"/>
      <c r="X8645" s="37">
        <f t="shared" si="724"/>
        <v>8648</v>
      </c>
      <c r="Y8645" s="38">
        <f t="shared" si="722"/>
        <v>735.49599999999998</v>
      </c>
    </row>
    <row r="8646" spans="1:25" x14ac:dyDescent="0.2">
      <c r="A8646" s="37">
        <f t="shared" si="720"/>
        <v>8644</v>
      </c>
      <c r="B8646" s="38">
        <v>735.38800000000003</v>
      </c>
      <c r="H8646" s="37">
        <f t="shared" si="721"/>
        <v>8644</v>
      </c>
      <c r="I8646" s="42">
        <f t="shared" si="723"/>
        <v>735.45257595772784</v>
      </c>
      <c r="O8646" s="43"/>
      <c r="P8646" s="43"/>
      <c r="X8646" s="37">
        <f t="shared" si="724"/>
        <v>8649</v>
      </c>
      <c r="Y8646" s="38">
        <f t="shared" si="722"/>
        <v>735.52300000000002</v>
      </c>
    </row>
    <row r="8647" spans="1:25" x14ac:dyDescent="0.2">
      <c r="A8647" s="37">
        <f t="shared" si="720"/>
        <v>8645</v>
      </c>
      <c r="B8647" s="38">
        <v>735.41499999999996</v>
      </c>
      <c r="H8647" s="37">
        <f t="shared" si="721"/>
        <v>8645</v>
      </c>
      <c r="I8647" s="42">
        <f t="shared" si="723"/>
        <v>735.47952443857321</v>
      </c>
      <c r="O8647" s="43"/>
      <c r="P8647" s="43"/>
      <c r="X8647" s="37">
        <f t="shared" si="724"/>
        <v>8650</v>
      </c>
      <c r="Y8647" s="38">
        <f t="shared" si="722"/>
        <v>735.55</v>
      </c>
    </row>
    <row r="8648" spans="1:25" x14ac:dyDescent="0.2">
      <c r="A8648" s="37">
        <f t="shared" si="720"/>
        <v>8646</v>
      </c>
      <c r="B8648" s="38">
        <v>735.44200000000001</v>
      </c>
      <c r="H8648" s="37">
        <f t="shared" si="721"/>
        <v>8646</v>
      </c>
      <c r="I8648" s="42">
        <f t="shared" si="723"/>
        <v>735.50647291941868</v>
      </c>
      <c r="O8648" s="43"/>
      <c r="P8648" s="43"/>
      <c r="X8648" s="37">
        <f t="shared" si="724"/>
        <v>8651</v>
      </c>
      <c r="Y8648" s="38">
        <f t="shared" si="722"/>
        <v>735.577</v>
      </c>
    </row>
    <row r="8649" spans="1:25" x14ac:dyDescent="0.2">
      <c r="A8649" s="37">
        <f t="shared" ref="A8649:A8712" si="725">A8648+1</f>
        <v>8647</v>
      </c>
      <c r="B8649" s="38">
        <v>735.46900000000005</v>
      </c>
      <c r="H8649" s="37">
        <f t="shared" ref="H8649:H8712" si="726">H8648+1</f>
        <v>8647</v>
      </c>
      <c r="I8649" s="42">
        <f t="shared" si="723"/>
        <v>735.53342140026416</v>
      </c>
      <c r="O8649" s="43"/>
      <c r="P8649" s="43"/>
      <c r="X8649" s="37">
        <f t="shared" si="724"/>
        <v>8652</v>
      </c>
      <c r="Y8649" s="38">
        <f t="shared" si="722"/>
        <v>735.60400000000004</v>
      </c>
    </row>
    <row r="8650" spans="1:25" x14ac:dyDescent="0.2">
      <c r="A8650" s="37">
        <f t="shared" si="725"/>
        <v>8648</v>
      </c>
      <c r="B8650" s="38">
        <v>735.49599999999998</v>
      </c>
      <c r="H8650" s="37">
        <f t="shared" si="726"/>
        <v>8648</v>
      </c>
      <c r="I8650" s="42">
        <f t="shared" si="723"/>
        <v>735.56036988110964</v>
      </c>
      <c r="O8650" s="43"/>
      <c r="P8650" s="43"/>
      <c r="X8650" s="37">
        <f t="shared" si="724"/>
        <v>8653</v>
      </c>
      <c r="Y8650" s="38">
        <f t="shared" si="722"/>
        <v>735.63099999999997</v>
      </c>
    </row>
    <row r="8651" spans="1:25" x14ac:dyDescent="0.2">
      <c r="A8651" s="37">
        <f t="shared" si="725"/>
        <v>8649</v>
      </c>
      <c r="B8651" s="38">
        <v>735.52300000000002</v>
      </c>
      <c r="H8651" s="37">
        <f t="shared" si="726"/>
        <v>8649</v>
      </c>
      <c r="I8651" s="42">
        <f t="shared" si="723"/>
        <v>735.587318361955</v>
      </c>
      <c r="O8651" s="43"/>
      <c r="P8651" s="43"/>
      <c r="X8651" s="37">
        <f t="shared" si="724"/>
        <v>8654</v>
      </c>
      <c r="Y8651" s="38">
        <f t="shared" si="722"/>
        <v>735.65800000000002</v>
      </c>
    </row>
    <row r="8652" spans="1:25" x14ac:dyDescent="0.2">
      <c r="A8652" s="37">
        <f t="shared" si="725"/>
        <v>8650</v>
      </c>
      <c r="B8652" s="38">
        <v>735.55</v>
      </c>
      <c r="H8652" s="37">
        <f t="shared" si="726"/>
        <v>8650</v>
      </c>
      <c r="I8652" s="42">
        <f t="shared" si="723"/>
        <v>735.61426684280048</v>
      </c>
      <c r="O8652" s="43"/>
      <c r="P8652" s="43"/>
      <c r="X8652" s="37">
        <f t="shared" si="724"/>
        <v>8655</v>
      </c>
      <c r="Y8652" s="38">
        <f t="shared" si="722"/>
        <v>735.68499999999995</v>
      </c>
    </row>
    <row r="8653" spans="1:25" x14ac:dyDescent="0.2">
      <c r="A8653" s="37">
        <f t="shared" si="725"/>
        <v>8651</v>
      </c>
      <c r="B8653" s="38">
        <v>735.577</v>
      </c>
      <c r="H8653" s="37">
        <f t="shared" si="726"/>
        <v>8651</v>
      </c>
      <c r="I8653" s="42">
        <f t="shared" si="723"/>
        <v>735.64121532364595</v>
      </c>
      <c r="O8653" s="43"/>
      <c r="P8653" s="43"/>
      <c r="X8653" s="37">
        <f t="shared" si="724"/>
        <v>8656</v>
      </c>
      <c r="Y8653" s="38">
        <f t="shared" si="722"/>
        <v>735.71199999999999</v>
      </c>
    </row>
    <row r="8654" spans="1:25" x14ac:dyDescent="0.2">
      <c r="A8654" s="37">
        <f t="shared" si="725"/>
        <v>8652</v>
      </c>
      <c r="B8654" s="38">
        <v>735.60400000000004</v>
      </c>
      <c r="H8654" s="37">
        <f t="shared" si="726"/>
        <v>8652</v>
      </c>
      <c r="I8654" s="42">
        <f t="shared" si="723"/>
        <v>735.66816380449131</v>
      </c>
      <c r="O8654" s="43"/>
      <c r="P8654" s="43"/>
      <c r="X8654" s="37">
        <f t="shared" si="724"/>
        <v>8657</v>
      </c>
      <c r="Y8654" s="38">
        <f t="shared" si="722"/>
        <v>735.73900000000003</v>
      </c>
    </row>
    <row r="8655" spans="1:25" x14ac:dyDescent="0.2">
      <c r="A8655" s="37">
        <f t="shared" si="725"/>
        <v>8653</v>
      </c>
      <c r="B8655" s="38">
        <v>735.63099999999997</v>
      </c>
      <c r="H8655" s="37">
        <f t="shared" si="726"/>
        <v>8653</v>
      </c>
      <c r="I8655" s="42">
        <f t="shared" si="723"/>
        <v>735.69511228533679</v>
      </c>
      <c r="O8655" s="43"/>
      <c r="P8655" s="43"/>
      <c r="X8655" s="37">
        <f t="shared" si="724"/>
        <v>8658</v>
      </c>
      <c r="Y8655" s="38">
        <f t="shared" si="722"/>
        <v>735.76599999999996</v>
      </c>
    </row>
    <row r="8656" spans="1:25" x14ac:dyDescent="0.2">
      <c r="A8656" s="37">
        <f t="shared" si="725"/>
        <v>8654</v>
      </c>
      <c r="B8656" s="38">
        <v>735.65800000000002</v>
      </c>
      <c r="H8656" s="37">
        <f t="shared" si="726"/>
        <v>8654</v>
      </c>
      <c r="I8656" s="42">
        <f t="shared" si="723"/>
        <v>735.72206076618227</v>
      </c>
      <c r="O8656" s="43"/>
      <c r="P8656" s="43"/>
      <c r="X8656" s="37">
        <f t="shared" si="724"/>
        <v>8659</v>
      </c>
      <c r="Y8656" s="38">
        <f t="shared" si="722"/>
        <v>735.79300000000001</v>
      </c>
    </row>
    <row r="8657" spans="1:25" x14ac:dyDescent="0.2">
      <c r="A8657" s="37">
        <f t="shared" si="725"/>
        <v>8655</v>
      </c>
      <c r="B8657" s="38">
        <v>735.68499999999995</v>
      </c>
      <c r="H8657" s="37">
        <f t="shared" si="726"/>
        <v>8655</v>
      </c>
      <c r="I8657" s="42">
        <f t="shared" si="723"/>
        <v>735.74900924702763</v>
      </c>
      <c r="O8657" s="43"/>
      <c r="P8657" s="43"/>
      <c r="X8657" s="37">
        <f t="shared" si="724"/>
        <v>8660</v>
      </c>
      <c r="Y8657" s="38">
        <f t="shared" si="722"/>
        <v>735.82</v>
      </c>
    </row>
    <row r="8658" spans="1:25" x14ac:dyDescent="0.2">
      <c r="A8658" s="37">
        <f t="shared" si="725"/>
        <v>8656</v>
      </c>
      <c r="B8658" s="38">
        <v>735.71199999999999</v>
      </c>
      <c r="H8658" s="37">
        <f t="shared" si="726"/>
        <v>8656</v>
      </c>
      <c r="I8658" s="42">
        <f t="shared" si="723"/>
        <v>735.77595772787311</v>
      </c>
      <c r="O8658" s="43"/>
      <c r="P8658" s="43"/>
      <c r="X8658" s="37">
        <f t="shared" si="724"/>
        <v>8661</v>
      </c>
      <c r="Y8658" s="38">
        <f t="shared" si="722"/>
        <v>735.84699999999998</v>
      </c>
    </row>
    <row r="8659" spans="1:25" x14ac:dyDescent="0.2">
      <c r="A8659" s="37">
        <f t="shared" si="725"/>
        <v>8657</v>
      </c>
      <c r="B8659" s="38">
        <v>735.73900000000003</v>
      </c>
      <c r="H8659" s="37">
        <f t="shared" si="726"/>
        <v>8657</v>
      </c>
      <c r="I8659" s="42">
        <f t="shared" si="723"/>
        <v>735.80290620871858</v>
      </c>
      <c r="O8659" s="43"/>
      <c r="P8659" s="43"/>
      <c r="X8659" s="37">
        <f t="shared" si="724"/>
        <v>8662</v>
      </c>
      <c r="Y8659" s="38">
        <f t="shared" si="722"/>
        <v>735.87400000000002</v>
      </c>
    </row>
    <row r="8660" spans="1:25" x14ac:dyDescent="0.2">
      <c r="A8660" s="37">
        <f t="shared" si="725"/>
        <v>8658</v>
      </c>
      <c r="B8660" s="38">
        <v>735.76599999999996</v>
      </c>
      <c r="H8660" s="37">
        <f t="shared" si="726"/>
        <v>8658</v>
      </c>
      <c r="I8660" s="42">
        <f t="shared" si="723"/>
        <v>735.82985468956406</v>
      </c>
      <c r="O8660" s="43"/>
      <c r="P8660" s="43"/>
      <c r="X8660" s="37">
        <f t="shared" si="724"/>
        <v>8663</v>
      </c>
      <c r="Y8660" s="38">
        <f t="shared" si="722"/>
        <v>735.90099999999995</v>
      </c>
    </row>
    <row r="8661" spans="1:25" x14ac:dyDescent="0.2">
      <c r="A8661" s="37">
        <f t="shared" si="725"/>
        <v>8659</v>
      </c>
      <c r="B8661" s="38">
        <v>735.79300000000001</v>
      </c>
      <c r="H8661" s="37">
        <f t="shared" si="726"/>
        <v>8659</v>
      </c>
      <c r="I8661" s="42">
        <f t="shared" si="723"/>
        <v>735.85680317040942</v>
      </c>
      <c r="O8661" s="43"/>
      <c r="P8661" s="43"/>
      <c r="X8661" s="37">
        <f t="shared" si="724"/>
        <v>8664</v>
      </c>
      <c r="Y8661" s="38">
        <f t="shared" si="722"/>
        <v>735.928</v>
      </c>
    </row>
    <row r="8662" spans="1:25" x14ac:dyDescent="0.2">
      <c r="A8662" s="37">
        <f t="shared" si="725"/>
        <v>8660</v>
      </c>
      <c r="B8662" s="38">
        <v>735.82</v>
      </c>
      <c r="H8662" s="37">
        <f t="shared" si="726"/>
        <v>8660</v>
      </c>
      <c r="I8662" s="42">
        <f t="shared" si="723"/>
        <v>735.8837516512549</v>
      </c>
      <c r="O8662" s="43"/>
      <c r="P8662" s="43"/>
      <c r="X8662" s="37">
        <f t="shared" si="724"/>
        <v>8665</v>
      </c>
      <c r="Y8662" s="38">
        <f t="shared" si="722"/>
        <v>735.95500000000004</v>
      </c>
    </row>
    <row r="8663" spans="1:25" x14ac:dyDescent="0.2">
      <c r="A8663" s="37">
        <f t="shared" si="725"/>
        <v>8661</v>
      </c>
      <c r="B8663" s="38">
        <v>735.84699999999998</v>
      </c>
      <c r="H8663" s="37">
        <f t="shared" si="726"/>
        <v>8661</v>
      </c>
      <c r="I8663" s="42">
        <f t="shared" si="723"/>
        <v>735.91070013210037</v>
      </c>
      <c r="O8663" s="43"/>
      <c r="P8663" s="43"/>
      <c r="X8663" s="37">
        <f t="shared" si="724"/>
        <v>8666</v>
      </c>
      <c r="Y8663" s="38">
        <f t="shared" si="722"/>
        <v>735.98199999999997</v>
      </c>
    </row>
    <row r="8664" spans="1:25" x14ac:dyDescent="0.2">
      <c r="A8664" s="37">
        <f t="shared" si="725"/>
        <v>8662</v>
      </c>
      <c r="B8664" s="38">
        <v>735.87400000000002</v>
      </c>
      <c r="H8664" s="37">
        <f t="shared" si="726"/>
        <v>8662</v>
      </c>
      <c r="I8664" s="42">
        <f t="shared" si="723"/>
        <v>735.93764861294574</v>
      </c>
      <c r="O8664" s="43"/>
      <c r="P8664" s="43"/>
      <c r="X8664" s="37">
        <f t="shared" si="724"/>
        <v>8667</v>
      </c>
      <c r="Y8664" s="38">
        <f t="shared" si="722"/>
        <v>736.00900000000001</v>
      </c>
    </row>
    <row r="8665" spans="1:25" x14ac:dyDescent="0.2">
      <c r="A8665" s="37">
        <f t="shared" si="725"/>
        <v>8663</v>
      </c>
      <c r="B8665" s="38">
        <v>735.90099999999995</v>
      </c>
      <c r="H8665" s="37">
        <f t="shared" si="726"/>
        <v>8663</v>
      </c>
      <c r="I8665" s="42">
        <f t="shared" si="723"/>
        <v>735.96459709379121</v>
      </c>
      <c r="O8665" s="43"/>
      <c r="P8665" s="43"/>
      <c r="X8665" s="37">
        <f t="shared" si="724"/>
        <v>8668</v>
      </c>
      <c r="Y8665" s="38">
        <f t="shared" si="722"/>
        <v>736.03600000000006</v>
      </c>
    </row>
    <row r="8666" spans="1:25" x14ac:dyDescent="0.2">
      <c r="A8666" s="37">
        <f t="shared" si="725"/>
        <v>8664</v>
      </c>
      <c r="B8666" s="38">
        <v>735.928</v>
      </c>
      <c r="H8666" s="37">
        <f t="shared" si="726"/>
        <v>8664</v>
      </c>
      <c r="I8666" s="42">
        <f t="shared" si="723"/>
        <v>735.99154557463669</v>
      </c>
      <c r="O8666" s="43"/>
      <c r="P8666" s="43"/>
      <c r="X8666" s="37">
        <f t="shared" si="724"/>
        <v>8669</v>
      </c>
      <c r="Y8666" s="38">
        <f t="shared" si="722"/>
        <v>736.06299999999999</v>
      </c>
    </row>
    <row r="8667" spans="1:25" x14ac:dyDescent="0.2">
      <c r="A8667" s="37">
        <f t="shared" si="725"/>
        <v>8665</v>
      </c>
      <c r="B8667" s="38">
        <v>735.95500000000004</v>
      </c>
      <c r="H8667" s="37">
        <f t="shared" si="726"/>
        <v>8665</v>
      </c>
      <c r="I8667" s="42">
        <f t="shared" si="723"/>
        <v>736.01849405548205</v>
      </c>
      <c r="O8667" s="43"/>
      <c r="P8667" s="43"/>
      <c r="X8667" s="37">
        <f t="shared" si="724"/>
        <v>8670</v>
      </c>
      <c r="Y8667" s="38">
        <f t="shared" si="722"/>
        <v>736.09</v>
      </c>
    </row>
    <row r="8668" spans="1:25" x14ac:dyDescent="0.2">
      <c r="A8668" s="37">
        <f t="shared" si="725"/>
        <v>8666</v>
      </c>
      <c r="B8668" s="38">
        <v>735.98199999999997</v>
      </c>
      <c r="H8668" s="37">
        <f t="shared" si="726"/>
        <v>8666</v>
      </c>
      <c r="I8668" s="42">
        <f t="shared" si="723"/>
        <v>736.04544253632753</v>
      </c>
      <c r="O8668" s="43"/>
      <c r="P8668" s="43"/>
      <c r="X8668" s="37">
        <f t="shared" si="724"/>
        <v>8671</v>
      </c>
      <c r="Y8668" s="38">
        <f t="shared" si="722"/>
        <v>736.11699999999996</v>
      </c>
    </row>
    <row r="8669" spans="1:25" x14ac:dyDescent="0.2">
      <c r="A8669" s="37">
        <f t="shared" si="725"/>
        <v>8667</v>
      </c>
      <c r="B8669" s="38">
        <v>736.00900000000001</v>
      </c>
      <c r="H8669" s="37">
        <f t="shared" si="726"/>
        <v>8667</v>
      </c>
      <c r="I8669" s="42">
        <f t="shared" si="723"/>
        <v>736.072391017173</v>
      </c>
      <c r="O8669" s="43"/>
      <c r="P8669" s="43"/>
      <c r="X8669" s="37">
        <f t="shared" si="724"/>
        <v>8672</v>
      </c>
      <c r="Y8669" s="38">
        <f t="shared" si="722"/>
        <v>736.14400000000001</v>
      </c>
    </row>
    <row r="8670" spans="1:25" x14ac:dyDescent="0.2">
      <c r="A8670" s="37">
        <f t="shared" si="725"/>
        <v>8668</v>
      </c>
      <c r="B8670" s="38">
        <v>736.03600000000006</v>
      </c>
      <c r="H8670" s="37">
        <f t="shared" si="726"/>
        <v>8668</v>
      </c>
      <c r="I8670" s="42">
        <f t="shared" si="723"/>
        <v>736.09933949801848</v>
      </c>
      <c r="O8670" s="43"/>
      <c r="P8670" s="43"/>
      <c r="X8670" s="37">
        <f t="shared" si="724"/>
        <v>8673</v>
      </c>
      <c r="Y8670" s="38">
        <f t="shared" si="722"/>
        <v>736.17100000000005</v>
      </c>
    </row>
    <row r="8671" spans="1:25" x14ac:dyDescent="0.2">
      <c r="A8671" s="37">
        <f t="shared" si="725"/>
        <v>8669</v>
      </c>
      <c r="B8671" s="38">
        <v>736.06299999999999</v>
      </c>
      <c r="H8671" s="37">
        <f t="shared" si="726"/>
        <v>8669</v>
      </c>
      <c r="I8671" s="42">
        <f t="shared" si="723"/>
        <v>736.12628797886384</v>
      </c>
      <c r="O8671" s="43"/>
      <c r="P8671" s="43"/>
      <c r="X8671" s="37">
        <f t="shared" si="724"/>
        <v>8674</v>
      </c>
      <c r="Y8671" s="38">
        <f t="shared" si="722"/>
        <v>736.19799999999998</v>
      </c>
    </row>
    <row r="8672" spans="1:25" x14ac:dyDescent="0.2">
      <c r="A8672" s="37">
        <f t="shared" si="725"/>
        <v>8670</v>
      </c>
      <c r="B8672" s="38">
        <v>736.09</v>
      </c>
      <c r="H8672" s="37">
        <f t="shared" si="726"/>
        <v>8670</v>
      </c>
      <c r="I8672" s="42">
        <f t="shared" si="723"/>
        <v>736.15323645970932</v>
      </c>
      <c r="O8672" s="43"/>
      <c r="P8672" s="43"/>
      <c r="X8672" s="37">
        <f t="shared" si="724"/>
        <v>8675</v>
      </c>
      <c r="Y8672" s="38">
        <f t="shared" si="722"/>
        <v>736.22500000000002</v>
      </c>
    </row>
    <row r="8673" spans="1:25" x14ac:dyDescent="0.2">
      <c r="A8673" s="37">
        <f t="shared" si="725"/>
        <v>8671</v>
      </c>
      <c r="B8673" s="38">
        <v>736.11699999999996</v>
      </c>
      <c r="H8673" s="37">
        <f t="shared" si="726"/>
        <v>8671</v>
      </c>
      <c r="I8673" s="42">
        <f t="shared" si="723"/>
        <v>736.1801849405548</v>
      </c>
      <c r="O8673" s="43"/>
      <c r="P8673" s="43"/>
      <c r="X8673" s="37">
        <f t="shared" si="724"/>
        <v>8676</v>
      </c>
      <c r="Y8673" s="38">
        <f t="shared" si="722"/>
        <v>736.25199999999995</v>
      </c>
    </row>
    <row r="8674" spans="1:25" x14ac:dyDescent="0.2">
      <c r="A8674" s="37">
        <f t="shared" si="725"/>
        <v>8672</v>
      </c>
      <c r="B8674" s="38">
        <v>736.14400000000001</v>
      </c>
      <c r="H8674" s="37">
        <f t="shared" si="726"/>
        <v>8672</v>
      </c>
      <c r="I8674" s="42">
        <f t="shared" si="723"/>
        <v>736.20713342140016</v>
      </c>
      <c r="O8674" s="43"/>
      <c r="P8674" s="43"/>
      <c r="X8674" s="37">
        <f t="shared" si="724"/>
        <v>8677</v>
      </c>
      <c r="Y8674" s="38">
        <f t="shared" si="722"/>
        <v>736.279</v>
      </c>
    </row>
    <row r="8675" spans="1:25" x14ac:dyDescent="0.2">
      <c r="A8675" s="37">
        <f t="shared" si="725"/>
        <v>8673</v>
      </c>
      <c r="B8675" s="38">
        <v>736.17100000000005</v>
      </c>
      <c r="H8675" s="37">
        <f t="shared" si="726"/>
        <v>8673</v>
      </c>
      <c r="I8675" s="42">
        <f t="shared" si="723"/>
        <v>736.23408190224563</v>
      </c>
      <c r="O8675" s="43"/>
      <c r="P8675" s="43"/>
      <c r="X8675" s="37">
        <f t="shared" si="724"/>
        <v>8678</v>
      </c>
      <c r="Y8675" s="38">
        <f t="shared" si="722"/>
        <v>736.30600000000004</v>
      </c>
    </row>
    <row r="8676" spans="1:25" x14ac:dyDescent="0.2">
      <c r="A8676" s="37">
        <f t="shared" si="725"/>
        <v>8674</v>
      </c>
      <c r="B8676" s="38">
        <v>736.19799999999998</v>
      </c>
      <c r="H8676" s="37">
        <f t="shared" si="726"/>
        <v>8674</v>
      </c>
      <c r="I8676" s="42">
        <f t="shared" si="723"/>
        <v>736.26103038309111</v>
      </c>
      <c r="O8676" s="43"/>
      <c r="P8676" s="43"/>
      <c r="X8676" s="37">
        <f t="shared" si="724"/>
        <v>8679</v>
      </c>
      <c r="Y8676" s="38">
        <f t="shared" si="722"/>
        <v>736.33299999999997</v>
      </c>
    </row>
    <row r="8677" spans="1:25" x14ac:dyDescent="0.2">
      <c r="A8677" s="37">
        <f t="shared" si="725"/>
        <v>8675</v>
      </c>
      <c r="B8677" s="38">
        <v>736.22500000000002</v>
      </c>
      <c r="H8677" s="37">
        <f t="shared" si="726"/>
        <v>8675</v>
      </c>
      <c r="I8677" s="42">
        <f t="shared" si="723"/>
        <v>736.28797886393659</v>
      </c>
      <c r="O8677" s="43"/>
      <c r="P8677" s="43"/>
      <c r="X8677" s="37">
        <f t="shared" si="724"/>
        <v>8680</v>
      </c>
      <c r="Y8677" s="38">
        <f t="shared" si="722"/>
        <v>736.36</v>
      </c>
    </row>
    <row r="8678" spans="1:25" x14ac:dyDescent="0.2">
      <c r="A8678" s="37">
        <f t="shared" si="725"/>
        <v>8676</v>
      </c>
      <c r="B8678" s="38">
        <v>736.25199999999995</v>
      </c>
      <c r="H8678" s="37">
        <f t="shared" si="726"/>
        <v>8676</v>
      </c>
      <c r="I8678" s="42">
        <f t="shared" si="723"/>
        <v>736.31492734478195</v>
      </c>
      <c r="O8678" s="43"/>
      <c r="P8678" s="43"/>
      <c r="X8678" s="37">
        <f t="shared" si="724"/>
        <v>8681</v>
      </c>
      <c r="Y8678" s="38">
        <f t="shared" si="722"/>
        <v>736.38699999999994</v>
      </c>
    </row>
    <row r="8679" spans="1:25" x14ac:dyDescent="0.2">
      <c r="A8679" s="37">
        <f t="shared" si="725"/>
        <v>8677</v>
      </c>
      <c r="B8679" s="38">
        <v>736.279</v>
      </c>
      <c r="H8679" s="37">
        <f t="shared" si="726"/>
        <v>8677</v>
      </c>
      <c r="I8679" s="42">
        <f t="shared" si="723"/>
        <v>736.34187582562743</v>
      </c>
      <c r="O8679" s="43"/>
      <c r="P8679" s="43"/>
      <c r="X8679" s="37">
        <f t="shared" si="724"/>
        <v>8682</v>
      </c>
      <c r="Y8679" s="38">
        <f t="shared" si="722"/>
        <v>736.41399999999999</v>
      </c>
    </row>
    <row r="8680" spans="1:25" x14ac:dyDescent="0.2">
      <c r="A8680" s="37">
        <f t="shared" si="725"/>
        <v>8678</v>
      </c>
      <c r="B8680" s="38">
        <v>736.30600000000004</v>
      </c>
      <c r="H8680" s="37">
        <f t="shared" si="726"/>
        <v>8678</v>
      </c>
      <c r="I8680" s="42">
        <f t="shared" si="723"/>
        <v>736.3688243064729</v>
      </c>
      <c r="O8680" s="43"/>
      <c r="P8680" s="43"/>
      <c r="X8680" s="37">
        <f t="shared" si="724"/>
        <v>8683</v>
      </c>
      <c r="Y8680" s="38">
        <f t="shared" si="722"/>
        <v>736.44100000000003</v>
      </c>
    </row>
    <row r="8681" spans="1:25" x14ac:dyDescent="0.2">
      <c r="A8681" s="37">
        <f t="shared" si="725"/>
        <v>8679</v>
      </c>
      <c r="B8681" s="38">
        <v>736.33299999999997</v>
      </c>
      <c r="H8681" s="37">
        <f t="shared" si="726"/>
        <v>8679</v>
      </c>
      <c r="I8681" s="42">
        <f t="shared" si="723"/>
        <v>736.39577278731826</v>
      </c>
      <c r="O8681" s="43"/>
      <c r="P8681" s="43"/>
      <c r="X8681" s="37">
        <f t="shared" si="724"/>
        <v>8684</v>
      </c>
      <c r="Y8681" s="38">
        <f t="shared" si="722"/>
        <v>736.46799999999996</v>
      </c>
    </row>
    <row r="8682" spans="1:25" x14ac:dyDescent="0.2">
      <c r="A8682" s="37">
        <f t="shared" si="725"/>
        <v>8680</v>
      </c>
      <c r="B8682" s="38">
        <v>736.36</v>
      </c>
      <c r="H8682" s="37">
        <f t="shared" si="726"/>
        <v>8680</v>
      </c>
      <c r="I8682" s="42">
        <f t="shared" si="723"/>
        <v>736.42272126816374</v>
      </c>
      <c r="O8682" s="43"/>
      <c r="P8682" s="43"/>
      <c r="X8682" s="37">
        <f t="shared" si="724"/>
        <v>8685</v>
      </c>
      <c r="Y8682" s="38">
        <f t="shared" si="722"/>
        <v>736.495</v>
      </c>
    </row>
    <row r="8683" spans="1:25" x14ac:dyDescent="0.2">
      <c r="A8683" s="37">
        <f t="shared" si="725"/>
        <v>8681</v>
      </c>
      <c r="B8683" s="38">
        <v>736.38699999999994</v>
      </c>
      <c r="H8683" s="37">
        <f t="shared" si="726"/>
        <v>8681</v>
      </c>
      <c r="I8683" s="42">
        <f t="shared" si="723"/>
        <v>736.44966974900922</v>
      </c>
      <c r="O8683" s="43"/>
      <c r="P8683" s="43"/>
      <c r="X8683" s="37">
        <f t="shared" si="724"/>
        <v>8686</v>
      </c>
      <c r="Y8683" s="38">
        <f t="shared" si="722"/>
        <v>736.52200000000005</v>
      </c>
    </row>
    <row r="8684" spans="1:25" x14ac:dyDescent="0.2">
      <c r="A8684" s="37">
        <f t="shared" si="725"/>
        <v>8682</v>
      </c>
      <c r="B8684" s="38">
        <v>736.41399999999999</v>
      </c>
      <c r="H8684" s="37">
        <f t="shared" si="726"/>
        <v>8682</v>
      </c>
      <c r="I8684" s="42">
        <f t="shared" si="723"/>
        <v>736.47661822985458</v>
      </c>
      <c r="O8684" s="43"/>
      <c r="P8684" s="43"/>
      <c r="X8684" s="37">
        <f t="shared" si="724"/>
        <v>8687</v>
      </c>
      <c r="Y8684" s="38">
        <f t="shared" si="722"/>
        <v>736.54899999999998</v>
      </c>
    </row>
    <row r="8685" spans="1:25" x14ac:dyDescent="0.2">
      <c r="A8685" s="37">
        <f t="shared" si="725"/>
        <v>8683</v>
      </c>
      <c r="B8685" s="38">
        <v>736.44100000000003</v>
      </c>
      <c r="H8685" s="37">
        <f t="shared" si="726"/>
        <v>8683</v>
      </c>
      <c r="I8685" s="42">
        <f t="shared" si="723"/>
        <v>736.50356671070006</v>
      </c>
      <c r="O8685" s="43"/>
      <c r="P8685" s="43"/>
      <c r="X8685" s="37">
        <f t="shared" si="724"/>
        <v>8688</v>
      </c>
      <c r="Y8685" s="38">
        <f t="shared" si="722"/>
        <v>736.57600000000002</v>
      </c>
    </row>
    <row r="8686" spans="1:25" x14ac:dyDescent="0.2">
      <c r="A8686" s="37">
        <f t="shared" si="725"/>
        <v>8684</v>
      </c>
      <c r="B8686" s="38">
        <v>736.46799999999996</v>
      </c>
      <c r="H8686" s="37">
        <f t="shared" si="726"/>
        <v>8684</v>
      </c>
      <c r="I8686" s="42">
        <f t="shared" si="723"/>
        <v>736.53051519154553</v>
      </c>
      <c r="O8686" s="43"/>
      <c r="P8686" s="43"/>
      <c r="X8686" s="37">
        <f t="shared" si="724"/>
        <v>8689</v>
      </c>
      <c r="Y8686" s="38">
        <f t="shared" si="722"/>
        <v>736.60299999999995</v>
      </c>
    </row>
    <row r="8687" spans="1:25" x14ac:dyDescent="0.2">
      <c r="A8687" s="37">
        <f t="shared" si="725"/>
        <v>8685</v>
      </c>
      <c r="B8687" s="38">
        <v>736.495</v>
      </c>
      <c r="H8687" s="37">
        <f t="shared" si="726"/>
        <v>8685</v>
      </c>
      <c r="I8687" s="42">
        <f t="shared" si="723"/>
        <v>736.55746367239101</v>
      </c>
      <c r="O8687" s="43"/>
      <c r="P8687" s="43"/>
      <c r="X8687" s="37">
        <f t="shared" si="724"/>
        <v>8690</v>
      </c>
      <c r="Y8687" s="38">
        <f t="shared" si="722"/>
        <v>736.63</v>
      </c>
    </row>
    <row r="8688" spans="1:25" x14ac:dyDescent="0.2">
      <c r="A8688" s="37">
        <f t="shared" si="725"/>
        <v>8686</v>
      </c>
      <c r="B8688" s="38">
        <v>736.52200000000005</v>
      </c>
      <c r="H8688" s="37">
        <f t="shared" si="726"/>
        <v>8686</v>
      </c>
      <c r="I8688" s="42">
        <f t="shared" si="723"/>
        <v>736.58441215323637</v>
      </c>
      <c r="O8688" s="43"/>
      <c r="P8688" s="43"/>
      <c r="X8688" s="37">
        <f t="shared" si="724"/>
        <v>8691</v>
      </c>
      <c r="Y8688" s="38">
        <f t="shared" si="722"/>
        <v>736.65700000000004</v>
      </c>
    </row>
    <row r="8689" spans="1:25" x14ac:dyDescent="0.2">
      <c r="A8689" s="37">
        <f t="shared" si="725"/>
        <v>8687</v>
      </c>
      <c r="B8689" s="38">
        <v>736.54899999999998</v>
      </c>
      <c r="H8689" s="37">
        <f t="shared" si="726"/>
        <v>8687</v>
      </c>
      <c r="I8689" s="42">
        <f t="shared" si="723"/>
        <v>736.61136063408185</v>
      </c>
      <c r="O8689" s="43"/>
      <c r="P8689" s="43"/>
      <c r="X8689" s="37">
        <f t="shared" si="724"/>
        <v>8692</v>
      </c>
      <c r="Y8689" s="38">
        <f t="shared" si="722"/>
        <v>736.68399999999997</v>
      </c>
    </row>
    <row r="8690" spans="1:25" x14ac:dyDescent="0.2">
      <c r="A8690" s="37">
        <f t="shared" si="725"/>
        <v>8688</v>
      </c>
      <c r="B8690" s="38">
        <v>736.57600000000002</v>
      </c>
      <c r="H8690" s="37">
        <f t="shared" si="726"/>
        <v>8688</v>
      </c>
      <c r="I8690" s="42">
        <f t="shared" si="723"/>
        <v>736.63830911492732</v>
      </c>
      <c r="O8690" s="43"/>
      <c r="P8690" s="43"/>
      <c r="X8690" s="37">
        <f t="shared" si="724"/>
        <v>8693</v>
      </c>
      <c r="Y8690" s="38">
        <f t="shared" si="722"/>
        <v>736.71100000000001</v>
      </c>
    </row>
    <row r="8691" spans="1:25" x14ac:dyDescent="0.2">
      <c r="A8691" s="37">
        <f t="shared" si="725"/>
        <v>8689</v>
      </c>
      <c r="B8691" s="38">
        <v>736.60299999999995</v>
      </c>
      <c r="H8691" s="37">
        <f t="shared" si="726"/>
        <v>8689</v>
      </c>
      <c r="I8691" s="42">
        <f t="shared" si="723"/>
        <v>736.66525759577269</v>
      </c>
      <c r="O8691" s="43"/>
      <c r="P8691" s="43"/>
      <c r="X8691" s="37">
        <f t="shared" si="724"/>
        <v>8694</v>
      </c>
      <c r="Y8691" s="38">
        <f t="shared" si="722"/>
        <v>736.73800000000006</v>
      </c>
    </row>
    <row r="8692" spans="1:25" x14ac:dyDescent="0.2">
      <c r="A8692" s="37">
        <f t="shared" si="725"/>
        <v>8690</v>
      </c>
      <c r="B8692" s="38">
        <v>736.63</v>
      </c>
      <c r="H8692" s="37">
        <f t="shared" si="726"/>
        <v>8690</v>
      </c>
      <c r="I8692" s="42">
        <f t="shared" si="723"/>
        <v>736.69220607661816</v>
      </c>
      <c r="O8692" s="43"/>
      <c r="P8692" s="43"/>
      <c r="X8692" s="37">
        <f t="shared" si="724"/>
        <v>8695</v>
      </c>
      <c r="Y8692" s="38">
        <f t="shared" si="722"/>
        <v>736.76499999999999</v>
      </c>
    </row>
    <row r="8693" spans="1:25" x14ac:dyDescent="0.2">
      <c r="A8693" s="37">
        <f t="shared" si="725"/>
        <v>8691</v>
      </c>
      <c r="B8693" s="38">
        <v>736.65700000000004</v>
      </c>
      <c r="H8693" s="37">
        <f t="shared" si="726"/>
        <v>8691</v>
      </c>
      <c r="I8693" s="42">
        <f t="shared" si="723"/>
        <v>736.71915455746364</v>
      </c>
      <c r="O8693" s="43"/>
      <c r="P8693" s="43"/>
      <c r="X8693" s="37">
        <f t="shared" si="724"/>
        <v>8696</v>
      </c>
      <c r="Y8693" s="38">
        <f t="shared" si="722"/>
        <v>736.79200000000003</v>
      </c>
    </row>
    <row r="8694" spans="1:25" x14ac:dyDescent="0.2">
      <c r="A8694" s="37">
        <f t="shared" si="725"/>
        <v>8692</v>
      </c>
      <c r="B8694" s="38">
        <v>736.68399999999997</v>
      </c>
      <c r="H8694" s="37">
        <f t="shared" si="726"/>
        <v>8692</v>
      </c>
      <c r="I8694" s="42">
        <f t="shared" si="723"/>
        <v>736.746103038309</v>
      </c>
      <c r="O8694" s="43"/>
      <c r="P8694" s="43"/>
      <c r="X8694" s="37">
        <f t="shared" si="724"/>
        <v>8697</v>
      </c>
      <c r="Y8694" s="38">
        <f t="shared" si="722"/>
        <v>736.81899999999996</v>
      </c>
    </row>
    <row r="8695" spans="1:25" x14ac:dyDescent="0.2">
      <c r="A8695" s="37">
        <f t="shared" si="725"/>
        <v>8693</v>
      </c>
      <c r="B8695" s="38">
        <v>736.71100000000001</v>
      </c>
      <c r="H8695" s="37">
        <f t="shared" si="726"/>
        <v>8693</v>
      </c>
      <c r="I8695" s="42">
        <f t="shared" si="723"/>
        <v>736.77305151915448</v>
      </c>
      <c r="O8695" s="43"/>
      <c r="P8695" s="43"/>
      <c r="X8695" s="37">
        <f t="shared" si="724"/>
        <v>8698</v>
      </c>
      <c r="Y8695" s="38">
        <f t="shared" si="722"/>
        <v>736.846</v>
      </c>
    </row>
    <row r="8696" spans="1:25" x14ac:dyDescent="0.2">
      <c r="A8696" s="37">
        <f t="shared" si="725"/>
        <v>8694</v>
      </c>
      <c r="B8696" s="38">
        <v>736.73800000000006</v>
      </c>
      <c r="H8696" s="37">
        <f t="shared" si="726"/>
        <v>8694</v>
      </c>
      <c r="I8696" s="42">
        <f t="shared" si="723"/>
        <v>736.8</v>
      </c>
      <c r="O8696" s="43"/>
      <c r="P8696" s="43"/>
      <c r="X8696" s="37">
        <f t="shared" si="724"/>
        <v>8699</v>
      </c>
      <c r="Y8696" s="38">
        <f t="shared" si="722"/>
        <v>736.87300000000005</v>
      </c>
    </row>
    <row r="8697" spans="1:25" x14ac:dyDescent="0.2">
      <c r="A8697" s="37">
        <f t="shared" si="725"/>
        <v>8695</v>
      </c>
      <c r="B8697" s="38">
        <v>736.76499999999999</v>
      </c>
      <c r="H8697" s="37">
        <f t="shared" si="726"/>
        <v>8695</v>
      </c>
      <c r="I8697" s="42">
        <f t="shared" si="723"/>
        <v>736.82694848084543</v>
      </c>
      <c r="O8697" s="43"/>
      <c r="P8697" s="43"/>
      <c r="X8697" s="37">
        <f t="shared" si="724"/>
        <v>8700</v>
      </c>
      <c r="Y8697" s="38">
        <f t="shared" si="722"/>
        <v>736.9</v>
      </c>
    </row>
    <row r="8698" spans="1:25" x14ac:dyDescent="0.2">
      <c r="A8698" s="37">
        <f t="shared" si="725"/>
        <v>8696</v>
      </c>
      <c r="B8698" s="38">
        <v>736.79200000000003</v>
      </c>
      <c r="H8698" s="37">
        <f t="shared" si="726"/>
        <v>8696</v>
      </c>
      <c r="I8698" s="42">
        <f t="shared" si="723"/>
        <v>736.85389696169079</v>
      </c>
      <c r="O8698" s="43"/>
      <c r="P8698" s="43"/>
      <c r="X8698" s="37">
        <f t="shared" si="724"/>
        <v>8701</v>
      </c>
      <c r="Y8698" s="38">
        <f t="shared" si="722"/>
        <v>736.92700000000002</v>
      </c>
    </row>
    <row r="8699" spans="1:25" x14ac:dyDescent="0.2">
      <c r="A8699" s="37">
        <f t="shared" si="725"/>
        <v>8697</v>
      </c>
      <c r="B8699" s="38">
        <v>736.81899999999996</v>
      </c>
      <c r="H8699" s="37">
        <f t="shared" si="726"/>
        <v>8697</v>
      </c>
      <c r="I8699" s="42">
        <f t="shared" si="723"/>
        <v>736.88084544253627</v>
      </c>
      <c r="O8699" s="43"/>
      <c r="P8699" s="43"/>
      <c r="X8699" s="37">
        <f t="shared" si="724"/>
        <v>8702</v>
      </c>
      <c r="Y8699" s="38">
        <f t="shared" si="722"/>
        <v>736.95399999999995</v>
      </c>
    </row>
    <row r="8700" spans="1:25" x14ac:dyDescent="0.2">
      <c r="A8700" s="37">
        <f t="shared" si="725"/>
        <v>8698</v>
      </c>
      <c r="B8700" s="38">
        <v>736.846</v>
      </c>
      <c r="H8700" s="37">
        <f t="shared" si="726"/>
        <v>8698</v>
      </c>
      <c r="I8700" s="42">
        <f t="shared" si="723"/>
        <v>736.90779392338175</v>
      </c>
      <c r="O8700" s="43"/>
      <c r="P8700" s="43"/>
      <c r="X8700" s="37">
        <f t="shared" si="724"/>
        <v>8703</v>
      </c>
      <c r="Y8700" s="38">
        <f t="shared" si="722"/>
        <v>736.98099999999999</v>
      </c>
    </row>
    <row r="8701" spans="1:25" x14ac:dyDescent="0.2">
      <c r="A8701" s="37">
        <f t="shared" si="725"/>
        <v>8699</v>
      </c>
      <c r="B8701" s="38">
        <v>736.87300000000005</v>
      </c>
      <c r="H8701" s="37">
        <f t="shared" si="726"/>
        <v>8699</v>
      </c>
      <c r="I8701" s="42">
        <f t="shared" si="723"/>
        <v>736.93474240422711</v>
      </c>
      <c r="O8701" s="43"/>
      <c r="P8701" s="43"/>
      <c r="X8701" s="37">
        <f t="shared" si="724"/>
        <v>8704</v>
      </c>
      <c r="Y8701" s="38">
        <f t="shared" si="722"/>
        <v>737.00800000000004</v>
      </c>
    </row>
    <row r="8702" spans="1:25" x14ac:dyDescent="0.2">
      <c r="A8702" s="37">
        <f t="shared" si="725"/>
        <v>8700</v>
      </c>
      <c r="B8702" s="38">
        <v>736.9</v>
      </c>
      <c r="H8702" s="37">
        <f t="shared" si="726"/>
        <v>8700</v>
      </c>
      <c r="I8702" s="42">
        <f t="shared" si="723"/>
        <v>736.96169088507258</v>
      </c>
      <c r="O8702" s="43"/>
      <c r="P8702" s="43"/>
      <c r="X8702" s="37">
        <f t="shared" si="724"/>
        <v>8705</v>
      </c>
      <c r="Y8702" s="38">
        <f t="shared" ref="Y8702:Y8765" si="727">SUM(Y$7997+((Y$8997-Y$7997)*((X8702-X$7997)/(X$8997-X$7997))))</f>
        <v>737.03499999999997</v>
      </c>
    </row>
    <row r="8703" spans="1:25" x14ac:dyDescent="0.2">
      <c r="A8703" s="37">
        <f t="shared" si="725"/>
        <v>8701</v>
      </c>
      <c r="B8703" s="38">
        <v>736.92700000000002</v>
      </c>
      <c r="H8703" s="37">
        <f t="shared" si="726"/>
        <v>8701</v>
      </c>
      <c r="I8703" s="42">
        <f t="shared" si="723"/>
        <v>736.98863936591806</v>
      </c>
      <c r="O8703" s="43"/>
      <c r="P8703" s="43"/>
      <c r="X8703" s="37">
        <f t="shared" si="724"/>
        <v>8706</v>
      </c>
      <c r="Y8703" s="38">
        <f t="shared" si="727"/>
        <v>737.06200000000001</v>
      </c>
    </row>
    <row r="8704" spans="1:25" x14ac:dyDescent="0.2">
      <c r="A8704" s="37">
        <f t="shared" si="725"/>
        <v>8702</v>
      </c>
      <c r="B8704" s="38">
        <v>736.95399999999995</v>
      </c>
      <c r="H8704" s="37">
        <f t="shared" si="726"/>
        <v>8702</v>
      </c>
      <c r="I8704" s="42">
        <f t="shared" si="723"/>
        <v>737.01558784676354</v>
      </c>
      <c r="O8704" s="43"/>
      <c r="P8704" s="43"/>
      <c r="X8704" s="37">
        <f t="shared" si="724"/>
        <v>8707</v>
      </c>
      <c r="Y8704" s="38">
        <f t="shared" si="727"/>
        <v>737.08899999999994</v>
      </c>
    </row>
    <row r="8705" spans="1:25" x14ac:dyDescent="0.2">
      <c r="A8705" s="37">
        <f t="shared" si="725"/>
        <v>8703</v>
      </c>
      <c r="B8705" s="38">
        <v>736.98099999999999</v>
      </c>
      <c r="H8705" s="37">
        <f t="shared" si="726"/>
        <v>8703</v>
      </c>
      <c r="I8705" s="42">
        <f t="shared" si="723"/>
        <v>737.0425363276089</v>
      </c>
      <c r="O8705" s="43"/>
      <c r="P8705" s="43"/>
      <c r="X8705" s="37">
        <f t="shared" si="724"/>
        <v>8708</v>
      </c>
      <c r="Y8705" s="38">
        <f t="shared" si="727"/>
        <v>737.11599999999999</v>
      </c>
    </row>
    <row r="8706" spans="1:25" x14ac:dyDescent="0.2">
      <c r="A8706" s="37">
        <f t="shared" si="725"/>
        <v>8704</v>
      </c>
      <c r="B8706" s="38">
        <v>737.00800000000004</v>
      </c>
      <c r="H8706" s="37">
        <f t="shared" si="726"/>
        <v>8704</v>
      </c>
      <c r="I8706" s="42">
        <f t="shared" si="723"/>
        <v>737.06948480845438</v>
      </c>
      <c r="O8706" s="43"/>
      <c r="P8706" s="43"/>
      <c r="X8706" s="37">
        <f t="shared" si="724"/>
        <v>8709</v>
      </c>
      <c r="Y8706" s="38">
        <f t="shared" si="727"/>
        <v>737.14300000000003</v>
      </c>
    </row>
    <row r="8707" spans="1:25" x14ac:dyDescent="0.2">
      <c r="A8707" s="37">
        <f t="shared" si="725"/>
        <v>8705</v>
      </c>
      <c r="B8707" s="38">
        <v>737.03499999999997</v>
      </c>
      <c r="H8707" s="37">
        <f t="shared" si="726"/>
        <v>8705</v>
      </c>
      <c r="I8707" s="42">
        <f t="shared" si="723"/>
        <v>737.09643328929985</v>
      </c>
      <c r="O8707" s="43"/>
      <c r="P8707" s="43"/>
      <c r="X8707" s="37">
        <f t="shared" si="724"/>
        <v>8710</v>
      </c>
      <c r="Y8707" s="38">
        <f t="shared" si="727"/>
        <v>737.17</v>
      </c>
    </row>
    <row r="8708" spans="1:25" x14ac:dyDescent="0.2">
      <c r="A8708" s="37">
        <f t="shared" si="725"/>
        <v>8706</v>
      </c>
      <c r="B8708" s="38">
        <v>737.06200000000001</v>
      </c>
      <c r="H8708" s="37">
        <f t="shared" si="726"/>
        <v>8706</v>
      </c>
      <c r="I8708" s="42">
        <f t="shared" ref="I8708:I8771" si="728">SUM($F$52+(($F$53-$F$52)*((H8708-$E$52)/($E$53-$E$52))))</f>
        <v>737.12338177014522</v>
      </c>
      <c r="O8708" s="43"/>
      <c r="P8708" s="43"/>
      <c r="X8708" s="37">
        <f t="shared" ref="X8708:X8771" si="729">X8707+1</f>
        <v>8711</v>
      </c>
      <c r="Y8708" s="38">
        <f t="shared" si="727"/>
        <v>737.197</v>
      </c>
    </row>
    <row r="8709" spans="1:25" x14ac:dyDescent="0.2">
      <c r="A8709" s="37">
        <f t="shared" si="725"/>
        <v>8707</v>
      </c>
      <c r="B8709" s="38">
        <v>737.08899999999994</v>
      </c>
      <c r="H8709" s="37">
        <f t="shared" si="726"/>
        <v>8707</v>
      </c>
      <c r="I8709" s="42">
        <f t="shared" si="728"/>
        <v>737.15033025099069</v>
      </c>
      <c r="O8709" s="43"/>
      <c r="P8709" s="43"/>
      <c r="X8709" s="37">
        <f t="shared" si="729"/>
        <v>8712</v>
      </c>
      <c r="Y8709" s="38">
        <f t="shared" si="727"/>
        <v>737.22400000000005</v>
      </c>
    </row>
    <row r="8710" spans="1:25" x14ac:dyDescent="0.2">
      <c r="A8710" s="37">
        <f t="shared" si="725"/>
        <v>8708</v>
      </c>
      <c r="B8710" s="38">
        <v>737.11599999999999</v>
      </c>
      <c r="H8710" s="37">
        <f t="shared" si="726"/>
        <v>8708</v>
      </c>
      <c r="I8710" s="42">
        <f t="shared" si="728"/>
        <v>737.17727873183617</v>
      </c>
      <c r="O8710" s="43"/>
      <c r="P8710" s="43"/>
      <c r="X8710" s="37">
        <f t="shared" si="729"/>
        <v>8713</v>
      </c>
      <c r="Y8710" s="38">
        <f t="shared" si="727"/>
        <v>737.25099999999998</v>
      </c>
    </row>
    <row r="8711" spans="1:25" x14ac:dyDescent="0.2">
      <c r="A8711" s="37">
        <f t="shared" si="725"/>
        <v>8709</v>
      </c>
      <c r="B8711" s="38">
        <v>737.14300000000003</v>
      </c>
      <c r="H8711" s="37">
        <f t="shared" si="726"/>
        <v>8709</v>
      </c>
      <c r="I8711" s="42">
        <f t="shared" si="728"/>
        <v>737.20422721268153</v>
      </c>
      <c r="O8711" s="43"/>
      <c r="P8711" s="43"/>
      <c r="X8711" s="37">
        <f t="shared" si="729"/>
        <v>8714</v>
      </c>
      <c r="Y8711" s="38">
        <f t="shared" si="727"/>
        <v>737.27800000000002</v>
      </c>
    </row>
    <row r="8712" spans="1:25" x14ac:dyDescent="0.2">
      <c r="A8712" s="37">
        <f t="shared" si="725"/>
        <v>8710</v>
      </c>
      <c r="B8712" s="38">
        <v>737.17</v>
      </c>
      <c r="H8712" s="37">
        <f t="shared" si="726"/>
        <v>8710</v>
      </c>
      <c r="I8712" s="42">
        <f t="shared" si="728"/>
        <v>737.23117569352701</v>
      </c>
      <c r="O8712" s="43"/>
      <c r="P8712" s="43"/>
      <c r="X8712" s="37">
        <f t="shared" si="729"/>
        <v>8715</v>
      </c>
      <c r="Y8712" s="38">
        <f t="shared" si="727"/>
        <v>737.30499999999995</v>
      </c>
    </row>
    <row r="8713" spans="1:25" x14ac:dyDescent="0.2">
      <c r="A8713" s="37">
        <f t="shared" ref="A8713:A8776" si="730">A8712+1</f>
        <v>8711</v>
      </c>
      <c r="B8713" s="38">
        <v>737.197</v>
      </c>
      <c r="H8713" s="37">
        <f t="shared" ref="H8713:H8776" si="731">H8712+1</f>
        <v>8711</v>
      </c>
      <c r="I8713" s="42">
        <f t="shared" si="728"/>
        <v>737.25812417437248</v>
      </c>
      <c r="O8713" s="43"/>
      <c r="P8713" s="43"/>
      <c r="X8713" s="37">
        <f t="shared" si="729"/>
        <v>8716</v>
      </c>
      <c r="Y8713" s="38">
        <f t="shared" si="727"/>
        <v>737.33199999999999</v>
      </c>
    </row>
    <row r="8714" spans="1:25" x14ac:dyDescent="0.2">
      <c r="A8714" s="37">
        <f t="shared" si="730"/>
        <v>8712</v>
      </c>
      <c r="B8714" s="38">
        <v>737.22400000000005</v>
      </c>
      <c r="H8714" s="37">
        <f t="shared" si="731"/>
        <v>8712</v>
      </c>
      <c r="I8714" s="42">
        <f t="shared" si="728"/>
        <v>737.28507265521796</v>
      </c>
      <c r="O8714" s="43"/>
      <c r="P8714" s="43"/>
      <c r="X8714" s="37">
        <f t="shared" si="729"/>
        <v>8717</v>
      </c>
      <c r="Y8714" s="38">
        <f t="shared" si="727"/>
        <v>737.35900000000004</v>
      </c>
    </row>
    <row r="8715" spans="1:25" x14ac:dyDescent="0.2">
      <c r="A8715" s="37">
        <f t="shared" si="730"/>
        <v>8713</v>
      </c>
      <c r="B8715" s="38">
        <v>737.25099999999998</v>
      </c>
      <c r="H8715" s="37">
        <f t="shared" si="731"/>
        <v>8713</v>
      </c>
      <c r="I8715" s="42">
        <f t="shared" si="728"/>
        <v>737.31202113606332</v>
      </c>
      <c r="O8715" s="43"/>
      <c r="P8715" s="43"/>
      <c r="X8715" s="37">
        <f t="shared" si="729"/>
        <v>8718</v>
      </c>
      <c r="Y8715" s="38">
        <f t="shared" si="727"/>
        <v>737.38599999999997</v>
      </c>
    </row>
    <row r="8716" spans="1:25" x14ac:dyDescent="0.2">
      <c r="A8716" s="37">
        <f t="shared" si="730"/>
        <v>8714</v>
      </c>
      <c r="B8716" s="38">
        <v>737.27800000000002</v>
      </c>
      <c r="H8716" s="37">
        <f t="shared" si="731"/>
        <v>8714</v>
      </c>
      <c r="I8716" s="42">
        <f t="shared" si="728"/>
        <v>737.3389696169088</v>
      </c>
      <c r="O8716" s="43"/>
      <c r="P8716" s="43"/>
      <c r="X8716" s="37">
        <f t="shared" si="729"/>
        <v>8719</v>
      </c>
      <c r="Y8716" s="38">
        <f t="shared" si="727"/>
        <v>737.41300000000001</v>
      </c>
    </row>
    <row r="8717" spans="1:25" x14ac:dyDescent="0.2">
      <c r="A8717" s="37">
        <f t="shared" si="730"/>
        <v>8715</v>
      </c>
      <c r="B8717" s="38">
        <v>737.30499999999995</v>
      </c>
      <c r="H8717" s="37">
        <f t="shared" si="731"/>
        <v>8715</v>
      </c>
      <c r="I8717" s="42">
        <f t="shared" si="728"/>
        <v>737.36591809775427</v>
      </c>
      <c r="O8717" s="43"/>
      <c r="P8717" s="43"/>
      <c r="X8717" s="37">
        <f t="shared" si="729"/>
        <v>8720</v>
      </c>
      <c r="Y8717" s="38">
        <f t="shared" si="727"/>
        <v>737.44</v>
      </c>
    </row>
    <row r="8718" spans="1:25" x14ac:dyDescent="0.2">
      <c r="A8718" s="37">
        <f t="shared" si="730"/>
        <v>8716</v>
      </c>
      <c r="B8718" s="38">
        <v>737.33199999999999</v>
      </c>
      <c r="H8718" s="37">
        <f t="shared" si="731"/>
        <v>8716</v>
      </c>
      <c r="I8718" s="42">
        <f t="shared" si="728"/>
        <v>737.39286657859964</v>
      </c>
      <c r="O8718" s="43"/>
      <c r="P8718" s="43"/>
      <c r="X8718" s="37">
        <f t="shared" si="729"/>
        <v>8721</v>
      </c>
      <c r="Y8718" s="38">
        <f t="shared" si="727"/>
        <v>737.46699999999998</v>
      </c>
    </row>
    <row r="8719" spans="1:25" x14ac:dyDescent="0.2">
      <c r="A8719" s="37">
        <f t="shared" si="730"/>
        <v>8717</v>
      </c>
      <c r="B8719" s="38">
        <v>737.35900000000004</v>
      </c>
      <c r="H8719" s="37">
        <f t="shared" si="731"/>
        <v>8717</v>
      </c>
      <c r="I8719" s="42">
        <f t="shared" si="728"/>
        <v>737.41981505944511</v>
      </c>
      <c r="O8719" s="43"/>
      <c r="P8719" s="43"/>
      <c r="X8719" s="37">
        <f t="shared" si="729"/>
        <v>8722</v>
      </c>
      <c r="Y8719" s="38">
        <f t="shared" si="727"/>
        <v>737.49400000000003</v>
      </c>
    </row>
    <row r="8720" spans="1:25" x14ac:dyDescent="0.2">
      <c r="A8720" s="37">
        <f t="shared" si="730"/>
        <v>8718</v>
      </c>
      <c r="B8720" s="38">
        <v>737.38599999999997</v>
      </c>
      <c r="H8720" s="37">
        <f t="shared" si="731"/>
        <v>8718</v>
      </c>
      <c r="I8720" s="42">
        <f t="shared" si="728"/>
        <v>737.44676354029059</v>
      </c>
      <c r="O8720" s="43"/>
      <c r="P8720" s="43"/>
      <c r="X8720" s="37">
        <f t="shared" si="729"/>
        <v>8723</v>
      </c>
      <c r="Y8720" s="38">
        <f t="shared" si="727"/>
        <v>737.52099999999996</v>
      </c>
    </row>
    <row r="8721" spans="1:25" x14ac:dyDescent="0.2">
      <c r="A8721" s="37">
        <f t="shared" si="730"/>
        <v>8719</v>
      </c>
      <c r="B8721" s="38">
        <v>737.41300000000001</v>
      </c>
      <c r="H8721" s="37">
        <f t="shared" si="731"/>
        <v>8719</v>
      </c>
      <c r="I8721" s="42">
        <f t="shared" si="728"/>
        <v>737.47371202113595</v>
      </c>
      <c r="O8721" s="43"/>
      <c r="P8721" s="43"/>
      <c r="X8721" s="37">
        <f t="shared" si="729"/>
        <v>8724</v>
      </c>
      <c r="Y8721" s="38">
        <f t="shared" si="727"/>
        <v>737.548</v>
      </c>
    </row>
    <row r="8722" spans="1:25" x14ac:dyDescent="0.2">
      <c r="A8722" s="37">
        <f t="shared" si="730"/>
        <v>8720</v>
      </c>
      <c r="B8722" s="38">
        <v>737.44</v>
      </c>
      <c r="H8722" s="37">
        <f t="shared" si="731"/>
        <v>8720</v>
      </c>
      <c r="I8722" s="42">
        <f t="shared" si="728"/>
        <v>737.50066050198143</v>
      </c>
      <c r="O8722" s="43"/>
      <c r="P8722" s="43"/>
      <c r="X8722" s="37">
        <f t="shared" si="729"/>
        <v>8725</v>
      </c>
      <c r="Y8722" s="38">
        <f t="shared" si="727"/>
        <v>737.57500000000005</v>
      </c>
    </row>
    <row r="8723" spans="1:25" x14ac:dyDescent="0.2">
      <c r="A8723" s="37">
        <f t="shared" si="730"/>
        <v>8721</v>
      </c>
      <c r="B8723" s="38">
        <v>737.46699999999998</v>
      </c>
      <c r="H8723" s="37">
        <f t="shared" si="731"/>
        <v>8721</v>
      </c>
      <c r="I8723" s="42">
        <f t="shared" si="728"/>
        <v>737.52760898282691</v>
      </c>
      <c r="O8723" s="43"/>
      <c r="P8723" s="43"/>
      <c r="X8723" s="37">
        <f t="shared" si="729"/>
        <v>8726</v>
      </c>
      <c r="Y8723" s="38">
        <f t="shared" si="727"/>
        <v>737.60199999999998</v>
      </c>
    </row>
    <row r="8724" spans="1:25" x14ac:dyDescent="0.2">
      <c r="A8724" s="37">
        <f t="shared" si="730"/>
        <v>8722</v>
      </c>
      <c r="B8724" s="38">
        <v>737.49400000000003</v>
      </c>
      <c r="H8724" s="37">
        <f t="shared" si="731"/>
        <v>8722</v>
      </c>
      <c r="I8724" s="42">
        <f t="shared" si="728"/>
        <v>737.55455746367238</v>
      </c>
      <c r="O8724" s="43"/>
      <c r="P8724" s="43"/>
      <c r="X8724" s="37">
        <f t="shared" si="729"/>
        <v>8727</v>
      </c>
      <c r="Y8724" s="38">
        <f t="shared" si="727"/>
        <v>737.62900000000002</v>
      </c>
    </row>
    <row r="8725" spans="1:25" x14ac:dyDescent="0.2">
      <c r="A8725" s="37">
        <f t="shared" si="730"/>
        <v>8723</v>
      </c>
      <c r="B8725" s="38">
        <v>737.52099999999996</v>
      </c>
      <c r="H8725" s="37">
        <f t="shared" si="731"/>
        <v>8723</v>
      </c>
      <c r="I8725" s="42">
        <f t="shared" si="728"/>
        <v>737.58150594451774</v>
      </c>
      <c r="O8725" s="43"/>
      <c r="P8725" s="43"/>
      <c r="X8725" s="37">
        <f t="shared" si="729"/>
        <v>8728</v>
      </c>
      <c r="Y8725" s="38">
        <f t="shared" si="727"/>
        <v>737.65599999999995</v>
      </c>
    </row>
    <row r="8726" spans="1:25" x14ac:dyDescent="0.2">
      <c r="A8726" s="37">
        <f t="shared" si="730"/>
        <v>8724</v>
      </c>
      <c r="B8726" s="38">
        <v>737.548</v>
      </c>
      <c r="H8726" s="37">
        <f t="shared" si="731"/>
        <v>8724</v>
      </c>
      <c r="I8726" s="42">
        <f t="shared" si="728"/>
        <v>737.60845442536322</v>
      </c>
      <c r="O8726" s="43"/>
      <c r="P8726" s="43"/>
      <c r="X8726" s="37">
        <f t="shared" si="729"/>
        <v>8729</v>
      </c>
      <c r="Y8726" s="38">
        <f t="shared" si="727"/>
        <v>737.68299999999999</v>
      </c>
    </row>
    <row r="8727" spans="1:25" x14ac:dyDescent="0.2">
      <c r="A8727" s="37">
        <f t="shared" si="730"/>
        <v>8725</v>
      </c>
      <c r="B8727" s="38">
        <v>737.57500000000005</v>
      </c>
      <c r="H8727" s="37">
        <f t="shared" si="731"/>
        <v>8725</v>
      </c>
      <c r="I8727" s="42">
        <f t="shared" si="728"/>
        <v>737.6354029062087</v>
      </c>
      <c r="O8727" s="43"/>
      <c r="P8727" s="43"/>
      <c r="X8727" s="37">
        <f t="shared" si="729"/>
        <v>8730</v>
      </c>
      <c r="Y8727" s="38">
        <f t="shared" si="727"/>
        <v>737.71</v>
      </c>
    </row>
    <row r="8728" spans="1:25" x14ac:dyDescent="0.2">
      <c r="A8728" s="37">
        <f t="shared" si="730"/>
        <v>8726</v>
      </c>
      <c r="B8728" s="38">
        <v>737.60199999999998</v>
      </c>
      <c r="H8728" s="37">
        <f t="shared" si="731"/>
        <v>8726</v>
      </c>
      <c r="I8728" s="42">
        <f t="shared" si="728"/>
        <v>737.66235138705406</v>
      </c>
      <c r="O8728" s="43"/>
      <c r="P8728" s="43"/>
      <c r="X8728" s="37">
        <f t="shared" si="729"/>
        <v>8731</v>
      </c>
      <c r="Y8728" s="38">
        <f t="shared" si="727"/>
        <v>737.73699999999997</v>
      </c>
    </row>
    <row r="8729" spans="1:25" x14ac:dyDescent="0.2">
      <c r="A8729" s="37">
        <f t="shared" si="730"/>
        <v>8727</v>
      </c>
      <c r="B8729" s="38">
        <v>737.62900000000002</v>
      </c>
      <c r="H8729" s="37">
        <f t="shared" si="731"/>
        <v>8727</v>
      </c>
      <c r="I8729" s="42">
        <f t="shared" si="728"/>
        <v>737.68929986789954</v>
      </c>
      <c r="O8729" s="43"/>
      <c r="P8729" s="43"/>
      <c r="X8729" s="37">
        <f t="shared" si="729"/>
        <v>8732</v>
      </c>
      <c r="Y8729" s="38">
        <f t="shared" si="727"/>
        <v>737.76400000000001</v>
      </c>
    </row>
    <row r="8730" spans="1:25" x14ac:dyDescent="0.2">
      <c r="A8730" s="37">
        <f t="shared" si="730"/>
        <v>8728</v>
      </c>
      <c r="B8730" s="38">
        <v>737.65599999999995</v>
      </c>
      <c r="H8730" s="37">
        <f t="shared" si="731"/>
        <v>8728</v>
      </c>
      <c r="I8730" s="42">
        <f t="shared" si="728"/>
        <v>737.71624834874501</v>
      </c>
      <c r="O8730" s="43"/>
      <c r="P8730" s="43"/>
      <c r="X8730" s="37">
        <f t="shared" si="729"/>
        <v>8733</v>
      </c>
      <c r="Y8730" s="38">
        <f t="shared" si="727"/>
        <v>737.79100000000005</v>
      </c>
    </row>
    <row r="8731" spans="1:25" x14ac:dyDescent="0.2">
      <c r="A8731" s="37">
        <f t="shared" si="730"/>
        <v>8729</v>
      </c>
      <c r="B8731" s="38">
        <v>737.68299999999999</v>
      </c>
      <c r="H8731" s="37">
        <f t="shared" si="731"/>
        <v>8729</v>
      </c>
      <c r="I8731" s="42">
        <f t="shared" si="728"/>
        <v>737.74319682959037</v>
      </c>
      <c r="O8731" s="43"/>
      <c r="P8731" s="43"/>
      <c r="X8731" s="37">
        <f t="shared" si="729"/>
        <v>8734</v>
      </c>
      <c r="Y8731" s="38">
        <f t="shared" si="727"/>
        <v>737.81799999999998</v>
      </c>
    </row>
    <row r="8732" spans="1:25" x14ac:dyDescent="0.2">
      <c r="A8732" s="37">
        <f t="shared" si="730"/>
        <v>8730</v>
      </c>
      <c r="B8732" s="38">
        <v>737.71</v>
      </c>
      <c r="H8732" s="37">
        <f t="shared" si="731"/>
        <v>8730</v>
      </c>
      <c r="I8732" s="42">
        <f t="shared" si="728"/>
        <v>737.77014531043585</v>
      </c>
      <c r="O8732" s="43"/>
      <c r="P8732" s="43"/>
      <c r="X8732" s="37">
        <f t="shared" si="729"/>
        <v>8735</v>
      </c>
      <c r="Y8732" s="38">
        <f t="shared" si="727"/>
        <v>737.84500000000003</v>
      </c>
    </row>
    <row r="8733" spans="1:25" x14ac:dyDescent="0.2">
      <c r="A8733" s="37">
        <f t="shared" si="730"/>
        <v>8731</v>
      </c>
      <c r="B8733" s="38">
        <v>737.73699999999997</v>
      </c>
      <c r="H8733" s="37">
        <f t="shared" si="731"/>
        <v>8731</v>
      </c>
      <c r="I8733" s="42">
        <f t="shared" si="728"/>
        <v>737.79709379128133</v>
      </c>
      <c r="O8733" s="43"/>
      <c r="P8733" s="43"/>
      <c r="X8733" s="37">
        <f t="shared" si="729"/>
        <v>8736</v>
      </c>
      <c r="Y8733" s="38">
        <f t="shared" si="727"/>
        <v>737.87199999999996</v>
      </c>
    </row>
    <row r="8734" spans="1:25" x14ac:dyDescent="0.2">
      <c r="A8734" s="37">
        <f t="shared" si="730"/>
        <v>8732</v>
      </c>
      <c r="B8734" s="38">
        <v>737.76400000000001</v>
      </c>
      <c r="H8734" s="37">
        <f t="shared" si="731"/>
        <v>8732</v>
      </c>
      <c r="I8734" s="42">
        <f t="shared" si="728"/>
        <v>737.8240422721268</v>
      </c>
      <c r="O8734" s="43"/>
      <c r="P8734" s="43"/>
      <c r="X8734" s="37">
        <f t="shared" si="729"/>
        <v>8737</v>
      </c>
      <c r="Y8734" s="38">
        <f t="shared" si="727"/>
        <v>737.899</v>
      </c>
    </row>
    <row r="8735" spans="1:25" x14ac:dyDescent="0.2">
      <c r="A8735" s="37">
        <f t="shared" si="730"/>
        <v>8733</v>
      </c>
      <c r="B8735" s="38">
        <v>737.79100000000005</v>
      </c>
      <c r="H8735" s="37">
        <f t="shared" si="731"/>
        <v>8733</v>
      </c>
      <c r="I8735" s="42">
        <f t="shared" si="728"/>
        <v>737.85099075297217</v>
      </c>
      <c r="O8735" s="43"/>
      <c r="P8735" s="43"/>
      <c r="X8735" s="37">
        <f t="shared" si="729"/>
        <v>8738</v>
      </c>
      <c r="Y8735" s="38">
        <f t="shared" si="727"/>
        <v>737.92600000000004</v>
      </c>
    </row>
    <row r="8736" spans="1:25" x14ac:dyDescent="0.2">
      <c r="A8736" s="37">
        <f t="shared" si="730"/>
        <v>8734</v>
      </c>
      <c r="B8736" s="38">
        <v>737.81799999999998</v>
      </c>
      <c r="H8736" s="37">
        <f t="shared" si="731"/>
        <v>8734</v>
      </c>
      <c r="I8736" s="42">
        <f t="shared" si="728"/>
        <v>737.87793923381764</v>
      </c>
      <c r="O8736" s="43"/>
      <c r="P8736" s="43"/>
      <c r="X8736" s="37">
        <f t="shared" si="729"/>
        <v>8739</v>
      </c>
      <c r="Y8736" s="38">
        <f t="shared" si="727"/>
        <v>737.95299999999997</v>
      </c>
    </row>
    <row r="8737" spans="1:25" x14ac:dyDescent="0.2">
      <c r="A8737" s="37">
        <f t="shared" si="730"/>
        <v>8735</v>
      </c>
      <c r="B8737" s="38">
        <v>737.84500000000003</v>
      </c>
      <c r="H8737" s="37">
        <f t="shared" si="731"/>
        <v>8735</v>
      </c>
      <c r="I8737" s="42">
        <f t="shared" si="728"/>
        <v>737.90488771466312</v>
      </c>
      <c r="O8737" s="43"/>
      <c r="P8737" s="43"/>
      <c r="X8737" s="37">
        <f t="shared" si="729"/>
        <v>8740</v>
      </c>
      <c r="Y8737" s="38">
        <f t="shared" si="727"/>
        <v>737.98</v>
      </c>
    </row>
    <row r="8738" spans="1:25" x14ac:dyDescent="0.2">
      <c r="A8738" s="37">
        <f t="shared" si="730"/>
        <v>8736</v>
      </c>
      <c r="B8738" s="38">
        <v>737.87199999999996</v>
      </c>
      <c r="H8738" s="37">
        <f t="shared" si="731"/>
        <v>8736</v>
      </c>
      <c r="I8738" s="42">
        <f t="shared" si="728"/>
        <v>737.93183619550848</v>
      </c>
      <c r="O8738" s="43"/>
      <c r="P8738" s="43"/>
      <c r="X8738" s="37">
        <f t="shared" si="729"/>
        <v>8741</v>
      </c>
      <c r="Y8738" s="38">
        <f t="shared" si="727"/>
        <v>738.00699999999995</v>
      </c>
    </row>
    <row r="8739" spans="1:25" x14ac:dyDescent="0.2">
      <c r="A8739" s="37">
        <f t="shared" si="730"/>
        <v>8737</v>
      </c>
      <c r="B8739" s="38">
        <v>737.899</v>
      </c>
      <c r="H8739" s="37">
        <f t="shared" si="731"/>
        <v>8737</v>
      </c>
      <c r="I8739" s="42">
        <f t="shared" si="728"/>
        <v>737.95878467635396</v>
      </c>
      <c r="O8739" s="43"/>
      <c r="P8739" s="43"/>
      <c r="X8739" s="37">
        <f t="shared" si="729"/>
        <v>8742</v>
      </c>
      <c r="Y8739" s="38">
        <f t="shared" si="727"/>
        <v>738.03399999999999</v>
      </c>
    </row>
    <row r="8740" spans="1:25" x14ac:dyDescent="0.2">
      <c r="A8740" s="37">
        <f t="shared" si="730"/>
        <v>8738</v>
      </c>
      <c r="B8740" s="38">
        <v>737.92600000000004</v>
      </c>
      <c r="H8740" s="37">
        <f t="shared" si="731"/>
        <v>8738</v>
      </c>
      <c r="I8740" s="42">
        <f t="shared" si="728"/>
        <v>737.98573315719943</v>
      </c>
      <c r="O8740" s="43"/>
      <c r="P8740" s="43"/>
      <c r="X8740" s="37">
        <f t="shared" si="729"/>
        <v>8743</v>
      </c>
      <c r="Y8740" s="38">
        <f t="shared" si="727"/>
        <v>738.06100000000004</v>
      </c>
    </row>
    <row r="8741" spans="1:25" x14ac:dyDescent="0.2">
      <c r="A8741" s="37">
        <f t="shared" si="730"/>
        <v>8739</v>
      </c>
      <c r="B8741" s="38">
        <v>737.95299999999997</v>
      </c>
      <c r="H8741" s="37">
        <f t="shared" si="731"/>
        <v>8739</v>
      </c>
      <c r="I8741" s="42">
        <f t="shared" si="728"/>
        <v>738.0126816380448</v>
      </c>
      <c r="O8741" s="43"/>
      <c r="P8741" s="43"/>
      <c r="X8741" s="37">
        <f t="shared" si="729"/>
        <v>8744</v>
      </c>
      <c r="Y8741" s="38">
        <f t="shared" si="727"/>
        <v>738.08799999999997</v>
      </c>
    </row>
    <row r="8742" spans="1:25" x14ac:dyDescent="0.2">
      <c r="A8742" s="37">
        <f t="shared" si="730"/>
        <v>8740</v>
      </c>
      <c r="B8742" s="38">
        <v>737.98</v>
      </c>
      <c r="H8742" s="37">
        <f t="shared" si="731"/>
        <v>8740</v>
      </c>
      <c r="I8742" s="42">
        <f t="shared" si="728"/>
        <v>738.03963011889027</v>
      </c>
      <c r="O8742" s="43"/>
      <c r="P8742" s="43"/>
      <c r="X8742" s="37">
        <f t="shared" si="729"/>
        <v>8745</v>
      </c>
      <c r="Y8742" s="38">
        <f t="shared" si="727"/>
        <v>738.11500000000001</v>
      </c>
    </row>
    <row r="8743" spans="1:25" x14ac:dyDescent="0.2">
      <c r="A8743" s="37">
        <f t="shared" si="730"/>
        <v>8741</v>
      </c>
      <c r="B8743" s="38">
        <v>738.00699999999995</v>
      </c>
      <c r="H8743" s="37">
        <f t="shared" si="731"/>
        <v>8741</v>
      </c>
      <c r="I8743" s="42">
        <f t="shared" si="728"/>
        <v>738.06657859973575</v>
      </c>
      <c r="O8743" s="43"/>
      <c r="P8743" s="43"/>
      <c r="X8743" s="37">
        <f t="shared" si="729"/>
        <v>8746</v>
      </c>
      <c r="Y8743" s="38">
        <f t="shared" si="727"/>
        <v>738.14200000000005</v>
      </c>
    </row>
    <row r="8744" spans="1:25" x14ac:dyDescent="0.2">
      <c r="A8744" s="37">
        <f t="shared" si="730"/>
        <v>8742</v>
      </c>
      <c r="B8744" s="38">
        <v>738.03399999999999</v>
      </c>
      <c r="H8744" s="37">
        <f t="shared" si="731"/>
        <v>8742</v>
      </c>
      <c r="I8744" s="42">
        <f t="shared" si="728"/>
        <v>738.09352708058123</v>
      </c>
      <c r="O8744" s="43"/>
      <c r="P8744" s="43"/>
      <c r="X8744" s="37">
        <f t="shared" si="729"/>
        <v>8747</v>
      </c>
      <c r="Y8744" s="38">
        <f t="shared" si="727"/>
        <v>738.16899999999998</v>
      </c>
    </row>
    <row r="8745" spans="1:25" x14ac:dyDescent="0.2">
      <c r="A8745" s="37">
        <f t="shared" si="730"/>
        <v>8743</v>
      </c>
      <c r="B8745" s="38">
        <v>738.06100000000004</v>
      </c>
      <c r="H8745" s="37">
        <f t="shared" si="731"/>
        <v>8743</v>
      </c>
      <c r="I8745" s="42">
        <f t="shared" si="728"/>
        <v>738.12047556142659</v>
      </c>
      <c r="O8745" s="43"/>
      <c r="P8745" s="43"/>
      <c r="X8745" s="37">
        <f t="shared" si="729"/>
        <v>8748</v>
      </c>
      <c r="Y8745" s="38">
        <f t="shared" si="727"/>
        <v>738.19600000000003</v>
      </c>
    </row>
    <row r="8746" spans="1:25" x14ac:dyDescent="0.2">
      <c r="A8746" s="37">
        <f t="shared" si="730"/>
        <v>8744</v>
      </c>
      <c r="B8746" s="38">
        <v>738.08799999999997</v>
      </c>
      <c r="H8746" s="37">
        <f t="shared" si="731"/>
        <v>8744</v>
      </c>
      <c r="I8746" s="42">
        <f t="shared" si="728"/>
        <v>738.14742404227206</v>
      </c>
      <c r="O8746" s="43"/>
      <c r="P8746" s="43"/>
      <c r="X8746" s="37">
        <f t="shared" si="729"/>
        <v>8749</v>
      </c>
      <c r="Y8746" s="38">
        <f t="shared" si="727"/>
        <v>738.22299999999996</v>
      </c>
    </row>
    <row r="8747" spans="1:25" x14ac:dyDescent="0.2">
      <c r="A8747" s="37">
        <f t="shared" si="730"/>
        <v>8745</v>
      </c>
      <c r="B8747" s="38">
        <v>738.11500000000001</v>
      </c>
      <c r="H8747" s="37">
        <f t="shared" si="731"/>
        <v>8745</v>
      </c>
      <c r="I8747" s="42">
        <f t="shared" si="728"/>
        <v>738.17437252311754</v>
      </c>
      <c r="O8747" s="43"/>
      <c r="P8747" s="43"/>
      <c r="X8747" s="37">
        <f t="shared" si="729"/>
        <v>8750</v>
      </c>
      <c r="Y8747" s="38">
        <f t="shared" si="727"/>
        <v>738.25</v>
      </c>
    </row>
    <row r="8748" spans="1:25" x14ac:dyDescent="0.2">
      <c r="A8748" s="37">
        <f t="shared" si="730"/>
        <v>8746</v>
      </c>
      <c r="B8748" s="38">
        <v>738.14200000000005</v>
      </c>
      <c r="H8748" s="37">
        <f t="shared" si="731"/>
        <v>8746</v>
      </c>
      <c r="I8748" s="42">
        <f t="shared" si="728"/>
        <v>738.2013210039629</v>
      </c>
      <c r="O8748" s="43"/>
      <c r="P8748" s="43"/>
      <c r="X8748" s="37">
        <f t="shared" si="729"/>
        <v>8751</v>
      </c>
      <c r="Y8748" s="38">
        <f t="shared" si="727"/>
        <v>738.27700000000004</v>
      </c>
    </row>
    <row r="8749" spans="1:25" x14ac:dyDescent="0.2">
      <c r="A8749" s="37">
        <f t="shared" si="730"/>
        <v>8747</v>
      </c>
      <c r="B8749" s="38">
        <v>738.16899999999998</v>
      </c>
      <c r="H8749" s="37">
        <f t="shared" si="731"/>
        <v>8747</v>
      </c>
      <c r="I8749" s="42">
        <f t="shared" si="728"/>
        <v>738.22826948480838</v>
      </c>
      <c r="O8749" s="43"/>
      <c r="P8749" s="43"/>
      <c r="X8749" s="37">
        <f t="shared" si="729"/>
        <v>8752</v>
      </c>
      <c r="Y8749" s="38">
        <f t="shared" si="727"/>
        <v>738.30399999999997</v>
      </c>
    </row>
    <row r="8750" spans="1:25" x14ac:dyDescent="0.2">
      <c r="A8750" s="37">
        <f t="shared" si="730"/>
        <v>8748</v>
      </c>
      <c r="B8750" s="38">
        <v>738.19600000000003</v>
      </c>
      <c r="H8750" s="37">
        <f t="shared" si="731"/>
        <v>8748</v>
      </c>
      <c r="I8750" s="42">
        <f t="shared" si="728"/>
        <v>738.25521796565386</v>
      </c>
      <c r="O8750" s="43"/>
      <c r="P8750" s="43"/>
      <c r="X8750" s="37">
        <f t="shared" si="729"/>
        <v>8753</v>
      </c>
      <c r="Y8750" s="38">
        <f t="shared" si="727"/>
        <v>738.33100000000002</v>
      </c>
    </row>
    <row r="8751" spans="1:25" x14ac:dyDescent="0.2">
      <c r="A8751" s="37">
        <f t="shared" si="730"/>
        <v>8749</v>
      </c>
      <c r="B8751" s="38">
        <v>738.22299999999996</v>
      </c>
      <c r="H8751" s="37">
        <f t="shared" si="731"/>
        <v>8749</v>
      </c>
      <c r="I8751" s="42">
        <f t="shared" si="728"/>
        <v>738.28216644649933</v>
      </c>
      <c r="O8751" s="43"/>
      <c r="P8751" s="43"/>
      <c r="X8751" s="37">
        <f t="shared" si="729"/>
        <v>8754</v>
      </c>
      <c r="Y8751" s="38">
        <f t="shared" si="727"/>
        <v>738.35799999999995</v>
      </c>
    </row>
    <row r="8752" spans="1:25" x14ac:dyDescent="0.2">
      <c r="A8752" s="37">
        <f t="shared" si="730"/>
        <v>8750</v>
      </c>
      <c r="B8752" s="38">
        <v>738.25</v>
      </c>
      <c r="H8752" s="37">
        <f t="shared" si="731"/>
        <v>8750</v>
      </c>
      <c r="I8752" s="42">
        <f t="shared" si="728"/>
        <v>738.30911492734469</v>
      </c>
      <c r="O8752" s="43"/>
      <c r="P8752" s="43"/>
      <c r="X8752" s="37">
        <f t="shared" si="729"/>
        <v>8755</v>
      </c>
      <c r="Y8752" s="38">
        <f t="shared" si="727"/>
        <v>738.38499999999999</v>
      </c>
    </row>
    <row r="8753" spans="1:25" x14ac:dyDescent="0.2">
      <c r="A8753" s="37">
        <f t="shared" si="730"/>
        <v>8751</v>
      </c>
      <c r="B8753" s="38">
        <v>738.27700000000004</v>
      </c>
      <c r="H8753" s="37">
        <f t="shared" si="731"/>
        <v>8751</v>
      </c>
      <c r="I8753" s="42">
        <f t="shared" si="728"/>
        <v>738.33606340819017</v>
      </c>
      <c r="O8753" s="43"/>
      <c r="P8753" s="43"/>
      <c r="X8753" s="37">
        <f t="shared" si="729"/>
        <v>8756</v>
      </c>
      <c r="Y8753" s="38">
        <f t="shared" si="727"/>
        <v>738.41200000000003</v>
      </c>
    </row>
    <row r="8754" spans="1:25" x14ac:dyDescent="0.2">
      <c r="A8754" s="37">
        <f t="shared" si="730"/>
        <v>8752</v>
      </c>
      <c r="B8754" s="38">
        <v>738.30399999999997</v>
      </c>
      <c r="H8754" s="37">
        <f t="shared" si="731"/>
        <v>8752</v>
      </c>
      <c r="I8754" s="42">
        <f t="shared" si="728"/>
        <v>738.36301188903565</v>
      </c>
      <c r="O8754" s="43"/>
      <c r="P8754" s="43"/>
      <c r="X8754" s="37">
        <f t="shared" si="729"/>
        <v>8757</v>
      </c>
      <c r="Y8754" s="38">
        <f t="shared" si="727"/>
        <v>738.43899999999996</v>
      </c>
    </row>
    <row r="8755" spans="1:25" x14ac:dyDescent="0.2">
      <c r="A8755" s="37">
        <f t="shared" si="730"/>
        <v>8753</v>
      </c>
      <c r="B8755" s="38">
        <v>738.33100000000002</v>
      </c>
      <c r="H8755" s="37">
        <f t="shared" si="731"/>
        <v>8753</v>
      </c>
      <c r="I8755" s="42">
        <f t="shared" si="728"/>
        <v>738.38996036988101</v>
      </c>
      <c r="O8755" s="43"/>
      <c r="P8755" s="43"/>
      <c r="X8755" s="37">
        <f t="shared" si="729"/>
        <v>8758</v>
      </c>
      <c r="Y8755" s="38">
        <f t="shared" si="727"/>
        <v>738.46600000000001</v>
      </c>
    </row>
    <row r="8756" spans="1:25" x14ac:dyDescent="0.2">
      <c r="A8756" s="37">
        <f t="shared" si="730"/>
        <v>8754</v>
      </c>
      <c r="B8756" s="38">
        <v>738.35799999999995</v>
      </c>
      <c r="H8756" s="37">
        <f t="shared" si="731"/>
        <v>8754</v>
      </c>
      <c r="I8756" s="42">
        <f t="shared" si="728"/>
        <v>738.41690885072649</v>
      </c>
      <c r="O8756" s="43"/>
      <c r="P8756" s="43"/>
      <c r="X8756" s="37">
        <f t="shared" si="729"/>
        <v>8759</v>
      </c>
      <c r="Y8756" s="38">
        <f t="shared" si="727"/>
        <v>738.49300000000005</v>
      </c>
    </row>
    <row r="8757" spans="1:25" x14ac:dyDescent="0.2">
      <c r="A8757" s="37">
        <f t="shared" si="730"/>
        <v>8755</v>
      </c>
      <c r="B8757" s="38">
        <v>738.38499999999999</v>
      </c>
      <c r="H8757" s="37">
        <f t="shared" si="731"/>
        <v>8755</v>
      </c>
      <c r="I8757" s="42">
        <f t="shared" si="728"/>
        <v>738.44385733157196</v>
      </c>
      <c r="O8757" s="43"/>
      <c r="P8757" s="43"/>
      <c r="X8757" s="37">
        <f t="shared" si="729"/>
        <v>8760</v>
      </c>
      <c r="Y8757" s="38">
        <f t="shared" si="727"/>
        <v>738.52</v>
      </c>
    </row>
    <row r="8758" spans="1:25" x14ac:dyDescent="0.2">
      <c r="A8758" s="37">
        <f t="shared" si="730"/>
        <v>8756</v>
      </c>
      <c r="B8758" s="38">
        <v>738.41200000000003</v>
      </c>
      <c r="H8758" s="37">
        <f t="shared" si="731"/>
        <v>8756</v>
      </c>
      <c r="I8758" s="42">
        <f t="shared" si="728"/>
        <v>738.47080581241732</v>
      </c>
      <c r="O8758" s="43"/>
      <c r="P8758" s="43"/>
      <c r="X8758" s="37">
        <f t="shared" si="729"/>
        <v>8761</v>
      </c>
      <c r="Y8758" s="38">
        <f t="shared" si="727"/>
        <v>738.54700000000003</v>
      </c>
    </row>
    <row r="8759" spans="1:25" x14ac:dyDescent="0.2">
      <c r="A8759" s="37">
        <f t="shared" si="730"/>
        <v>8757</v>
      </c>
      <c r="B8759" s="38">
        <v>738.43899999999996</v>
      </c>
      <c r="H8759" s="37">
        <f t="shared" si="731"/>
        <v>8757</v>
      </c>
      <c r="I8759" s="42">
        <f t="shared" si="728"/>
        <v>738.4977542932628</v>
      </c>
      <c r="O8759" s="43"/>
      <c r="P8759" s="43"/>
      <c r="X8759" s="37">
        <f t="shared" si="729"/>
        <v>8762</v>
      </c>
      <c r="Y8759" s="38">
        <f t="shared" si="727"/>
        <v>738.57399999999996</v>
      </c>
    </row>
    <row r="8760" spans="1:25" x14ac:dyDescent="0.2">
      <c r="A8760" s="37">
        <f t="shared" si="730"/>
        <v>8758</v>
      </c>
      <c r="B8760" s="38">
        <v>738.46600000000001</v>
      </c>
      <c r="H8760" s="37">
        <f t="shared" si="731"/>
        <v>8758</v>
      </c>
      <c r="I8760" s="42">
        <f t="shared" si="728"/>
        <v>738.52470277410828</v>
      </c>
      <c r="O8760" s="43"/>
      <c r="P8760" s="43"/>
      <c r="X8760" s="37">
        <f t="shared" si="729"/>
        <v>8763</v>
      </c>
      <c r="Y8760" s="38">
        <f t="shared" si="727"/>
        <v>738.601</v>
      </c>
    </row>
    <row r="8761" spans="1:25" x14ac:dyDescent="0.2">
      <c r="A8761" s="37">
        <f t="shared" si="730"/>
        <v>8759</v>
      </c>
      <c r="B8761" s="38">
        <v>738.49300000000005</v>
      </c>
      <c r="H8761" s="37">
        <f t="shared" si="731"/>
        <v>8759</v>
      </c>
      <c r="I8761" s="42">
        <f t="shared" si="728"/>
        <v>738.55165125495375</v>
      </c>
      <c r="O8761" s="43"/>
      <c r="P8761" s="43"/>
      <c r="X8761" s="37">
        <f t="shared" si="729"/>
        <v>8764</v>
      </c>
      <c r="Y8761" s="38">
        <f t="shared" si="727"/>
        <v>738.62800000000004</v>
      </c>
    </row>
    <row r="8762" spans="1:25" x14ac:dyDescent="0.2">
      <c r="A8762" s="37">
        <f t="shared" si="730"/>
        <v>8760</v>
      </c>
      <c r="B8762" s="38">
        <v>738.52</v>
      </c>
      <c r="H8762" s="37">
        <f t="shared" si="731"/>
        <v>8760</v>
      </c>
      <c r="I8762" s="42">
        <f t="shared" si="728"/>
        <v>738.57859973579912</v>
      </c>
      <c r="O8762" s="43"/>
      <c r="P8762" s="43"/>
      <c r="X8762" s="37">
        <f t="shared" si="729"/>
        <v>8765</v>
      </c>
      <c r="Y8762" s="38">
        <f t="shared" si="727"/>
        <v>738.65499999999997</v>
      </c>
    </row>
    <row r="8763" spans="1:25" x14ac:dyDescent="0.2">
      <c r="A8763" s="37">
        <f t="shared" si="730"/>
        <v>8761</v>
      </c>
      <c r="B8763" s="38">
        <v>738.54700000000003</v>
      </c>
      <c r="H8763" s="37">
        <f t="shared" si="731"/>
        <v>8761</v>
      </c>
      <c r="I8763" s="42">
        <f t="shared" si="728"/>
        <v>738.60554821664459</v>
      </c>
      <c r="O8763" s="43"/>
      <c r="P8763" s="43"/>
      <c r="X8763" s="37">
        <f t="shared" si="729"/>
        <v>8766</v>
      </c>
      <c r="Y8763" s="38">
        <f t="shared" si="727"/>
        <v>738.68200000000002</v>
      </c>
    </row>
    <row r="8764" spans="1:25" x14ac:dyDescent="0.2">
      <c r="A8764" s="37">
        <f t="shared" si="730"/>
        <v>8762</v>
      </c>
      <c r="B8764" s="38">
        <v>738.57399999999996</v>
      </c>
      <c r="H8764" s="37">
        <f t="shared" si="731"/>
        <v>8762</v>
      </c>
      <c r="I8764" s="42">
        <f t="shared" si="728"/>
        <v>738.63249669749007</v>
      </c>
      <c r="O8764" s="43"/>
      <c r="P8764" s="43"/>
      <c r="X8764" s="37">
        <f t="shared" si="729"/>
        <v>8767</v>
      </c>
      <c r="Y8764" s="38">
        <f t="shared" si="727"/>
        <v>738.70899999999995</v>
      </c>
    </row>
    <row r="8765" spans="1:25" x14ac:dyDescent="0.2">
      <c r="A8765" s="37">
        <f t="shared" si="730"/>
        <v>8763</v>
      </c>
      <c r="B8765" s="38">
        <v>738.601</v>
      </c>
      <c r="H8765" s="37">
        <f t="shared" si="731"/>
        <v>8763</v>
      </c>
      <c r="I8765" s="42">
        <f t="shared" si="728"/>
        <v>738.65944517833543</v>
      </c>
      <c r="O8765" s="43"/>
      <c r="P8765" s="43"/>
      <c r="X8765" s="37">
        <f t="shared" si="729"/>
        <v>8768</v>
      </c>
      <c r="Y8765" s="38">
        <f t="shared" si="727"/>
        <v>738.73599999999999</v>
      </c>
    </row>
    <row r="8766" spans="1:25" x14ac:dyDescent="0.2">
      <c r="A8766" s="37">
        <f t="shared" si="730"/>
        <v>8764</v>
      </c>
      <c r="B8766" s="38">
        <v>738.62800000000004</v>
      </c>
      <c r="H8766" s="37">
        <f t="shared" si="731"/>
        <v>8764</v>
      </c>
      <c r="I8766" s="42">
        <f t="shared" si="728"/>
        <v>738.68639365918091</v>
      </c>
      <c r="O8766" s="43"/>
      <c r="P8766" s="43"/>
      <c r="X8766" s="37">
        <f t="shared" si="729"/>
        <v>8769</v>
      </c>
      <c r="Y8766" s="38">
        <f t="shared" ref="Y8766:Y8829" si="732">SUM(Y$7997+((Y$8997-Y$7997)*((X8766-X$7997)/(X$8997-X$7997))))</f>
        <v>738.76300000000003</v>
      </c>
    </row>
    <row r="8767" spans="1:25" x14ac:dyDescent="0.2">
      <c r="A8767" s="37">
        <f t="shared" si="730"/>
        <v>8765</v>
      </c>
      <c r="B8767" s="38">
        <v>738.65499999999997</v>
      </c>
      <c r="H8767" s="37">
        <f t="shared" si="731"/>
        <v>8765</v>
      </c>
      <c r="I8767" s="42">
        <f t="shared" si="728"/>
        <v>738.71334214002638</v>
      </c>
      <c r="O8767" s="43"/>
      <c r="P8767" s="43"/>
      <c r="X8767" s="37">
        <f t="shared" si="729"/>
        <v>8770</v>
      </c>
      <c r="Y8767" s="38">
        <f t="shared" si="732"/>
        <v>738.79</v>
      </c>
    </row>
    <row r="8768" spans="1:25" x14ac:dyDescent="0.2">
      <c r="A8768" s="37">
        <f t="shared" si="730"/>
        <v>8766</v>
      </c>
      <c r="B8768" s="38">
        <v>738.68200000000002</v>
      </c>
      <c r="H8768" s="37">
        <f t="shared" si="731"/>
        <v>8766</v>
      </c>
      <c r="I8768" s="42">
        <f t="shared" si="728"/>
        <v>738.74029062087175</v>
      </c>
      <c r="O8768" s="43"/>
      <c r="P8768" s="43"/>
      <c r="X8768" s="37">
        <f t="shared" si="729"/>
        <v>8771</v>
      </c>
      <c r="Y8768" s="38">
        <f t="shared" si="732"/>
        <v>738.81700000000001</v>
      </c>
    </row>
    <row r="8769" spans="1:25" x14ac:dyDescent="0.2">
      <c r="A8769" s="37">
        <f t="shared" si="730"/>
        <v>8767</v>
      </c>
      <c r="B8769" s="38">
        <v>738.70899999999995</v>
      </c>
      <c r="H8769" s="37">
        <f t="shared" si="731"/>
        <v>8767</v>
      </c>
      <c r="I8769" s="42">
        <f t="shared" si="728"/>
        <v>738.76723910171722</v>
      </c>
      <c r="O8769" s="43"/>
      <c r="P8769" s="43"/>
      <c r="X8769" s="37">
        <f t="shared" si="729"/>
        <v>8772</v>
      </c>
      <c r="Y8769" s="38">
        <f t="shared" si="732"/>
        <v>738.84400000000005</v>
      </c>
    </row>
    <row r="8770" spans="1:25" x14ac:dyDescent="0.2">
      <c r="A8770" s="37">
        <f t="shared" si="730"/>
        <v>8768</v>
      </c>
      <c r="B8770" s="38">
        <v>738.73599999999999</v>
      </c>
      <c r="H8770" s="37">
        <f t="shared" si="731"/>
        <v>8768</v>
      </c>
      <c r="I8770" s="42">
        <f t="shared" si="728"/>
        <v>738.7941875825627</v>
      </c>
      <c r="O8770" s="43"/>
      <c r="P8770" s="43"/>
      <c r="X8770" s="37">
        <f t="shared" si="729"/>
        <v>8773</v>
      </c>
      <c r="Y8770" s="38">
        <f t="shared" si="732"/>
        <v>738.87099999999998</v>
      </c>
    </row>
    <row r="8771" spans="1:25" x14ac:dyDescent="0.2">
      <c r="A8771" s="37">
        <f t="shared" si="730"/>
        <v>8769</v>
      </c>
      <c r="B8771" s="38">
        <v>738.76300000000003</v>
      </c>
      <c r="H8771" s="37">
        <f t="shared" si="731"/>
        <v>8769</v>
      </c>
      <c r="I8771" s="42">
        <f t="shared" si="728"/>
        <v>738.82113606340818</v>
      </c>
      <c r="O8771" s="43"/>
      <c r="P8771" s="43"/>
      <c r="X8771" s="37">
        <f t="shared" si="729"/>
        <v>8774</v>
      </c>
      <c r="Y8771" s="38">
        <f t="shared" si="732"/>
        <v>738.89800000000002</v>
      </c>
    </row>
    <row r="8772" spans="1:25" x14ac:dyDescent="0.2">
      <c r="A8772" s="37">
        <f t="shared" si="730"/>
        <v>8770</v>
      </c>
      <c r="B8772" s="38">
        <v>738.79</v>
      </c>
      <c r="H8772" s="37">
        <f t="shared" si="731"/>
        <v>8770</v>
      </c>
      <c r="I8772" s="42">
        <f t="shared" ref="I8772:I8835" si="733">SUM($F$52+(($F$53-$F$52)*((H8772-$E$52)/($E$53-$E$52))))</f>
        <v>738.84808454425354</v>
      </c>
      <c r="O8772" s="43"/>
      <c r="P8772" s="43"/>
      <c r="X8772" s="37">
        <f t="shared" ref="X8772:X8835" si="734">X8771+1</f>
        <v>8775</v>
      </c>
      <c r="Y8772" s="38">
        <f t="shared" si="732"/>
        <v>738.92499999999995</v>
      </c>
    </row>
    <row r="8773" spans="1:25" x14ac:dyDescent="0.2">
      <c r="A8773" s="37">
        <f t="shared" si="730"/>
        <v>8771</v>
      </c>
      <c r="B8773" s="38">
        <v>738.81700000000001</v>
      </c>
      <c r="H8773" s="37">
        <f t="shared" si="731"/>
        <v>8771</v>
      </c>
      <c r="I8773" s="42">
        <f t="shared" si="733"/>
        <v>738.87503302509901</v>
      </c>
      <c r="O8773" s="43"/>
      <c r="P8773" s="43"/>
      <c r="X8773" s="37">
        <f t="shared" si="734"/>
        <v>8776</v>
      </c>
      <c r="Y8773" s="38">
        <f t="shared" si="732"/>
        <v>738.952</v>
      </c>
    </row>
    <row r="8774" spans="1:25" x14ac:dyDescent="0.2">
      <c r="A8774" s="37">
        <f t="shared" si="730"/>
        <v>8772</v>
      </c>
      <c r="B8774" s="38">
        <v>738.84400000000005</v>
      </c>
      <c r="H8774" s="37">
        <f t="shared" si="731"/>
        <v>8772</v>
      </c>
      <c r="I8774" s="42">
        <f t="shared" si="733"/>
        <v>738.90198150594449</v>
      </c>
      <c r="O8774" s="43"/>
      <c r="P8774" s="43"/>
      <c r="X8774" s="37">
        <f t="shared" si="734"/>
        <v>8777</v>
      </c>
      <c r="Y8774" s="38">
        <f t="shared" si="732"/>
        <v>738.97900000000004</v>
      </c>
    </row>
    <row r="8775" spans="1:25" x14ac:dyDescent="0.2">
      <c r="A8775" s="37">
        <f t="shared" si="730"/>
        <v>8773</v>
      </c>
      <c r="B8775" s="38">
        <v>738.87099999999998</v>
      </c>
      <c r="H8775" s="37">
        <f t="shared" si="731"/>
        <v>8773</v>
      </c>
      <c r="I8775" s="42">
        <f t="shared" si="733"/>
        <v>738.92892998678985</v>
      </c>
      <c r="O8775" s="43"/>
      <c r="P8775" s="43"/>
      <c r="X8775" s="37">
        <f t="shared" si="734"/>
        <v>8778</v>
      </c>
      <c r="Y8775" s="38">
        <f t="shared" si="732"/>
        <v>739.00599999999997</v>
      </c>
    </row>
    <row r="8776" spans="1:25" x14ac:dyDescent="0.2">
      <c r="A8776" s="37">
        <f t="shared" si="730"/>
        <v>8774</v>
      </c>
      <c r="B8776" s="38">
        <v>738.89800000000002</v>
      </c>
      <c r="H8776" s="37">
        <f t="shared" si="731"/>
        <v>8774</v>
      </c>
      <c r="I8776" s="42">
        <f t="shared" si="733"/>
        <v>738.95587846763533</v>
      </c>
      <c r="O8776" s="43"/>
      <c r="P8776" s="43"/>
      <c r="X8776" s="37">
        <f t="shared" si="734"/>
        <v>8779</v>
      </c>
      <c r="Y8776" s="38">
        <f t="shared" si="732"/>
        <v>739.03300000000002</v>
      </c>
    </row>
    <row r="8777" spans="1:25" x14ac:dyDescent="0.2">
      <c r="A8777" s="37">
        <f t="shared" ref="A8777:A8840" si="735">A8776+1</f>
        <v>8775</v>
      </c>
      <c r="B8777" s="38">
        <v>738.92499999999995</v>
      </c>
      <c r="H8777" s="37">
        <f t="shared" ref="H8777:H8840" si="736">H8776+1</f>
        <v>8775</v>
      </c>
      <c r="I8777" s="42">
        <f t="shared" si="733"/>
        <v>738.98282694848081</v>
      </c>
      <c r="O8777" s="43"/>
      <c r="P8777" s="43"/>
      <c r="X8777" s="37">
        <f t="shared" si="734"/>
        <v>8780</v>
      </c>
      <c r="Y8777" s="38">
        <f t="shared" si="732"/>
        <v>739.06</v>
      </c>
    </row>
    <row r="8778" spans="1:25" x14ac:dyDescent="0.2">
      <c r="A8778" s="37">
        <f t="shared" si="735"/>
        <v>8776</v>
      </c>
      <c r="B8778" s="38">
        <v>738.952</v>
      </c>
      <c r="H8778" s="37">
        <f t="shared" si="736"/>
        <v>8776</v>
      </c>
      <c r="I8778" s="42">
        <f t="shared" si="733"/>
        <v>739.00977542932628</v>
      </c>
      <c r="O8778" s="43"/>
      <c r="P8778" s="43"/>
      <c r="X8778" s="37">
        <f t="shared" si="734"/>
        <v>8781</v>
      </c>
      <c r="Y8778" s="38">
        <f t="shared" si="732"/>
        <v>739.08699999999999</v>
      </c>
    </row>
    <row r="8779" spans="1:25" x14ac:dyDescent="0.2">
      <c r="A8779" s="37">
        <f t="shared" si="735"/>
        <v>8777</v>
      </c>
      <c r="B8779" s="38">
        <v>738.97900000000004</v>
      </c>
      <c r="H8779" s="37">
        <f t="shared" si="736"/>
        <v>8777</v>
      </c>
      <c r="I8779" s="42">
        <f t="shared" si="733"/>
        <v>739.03672391017165</v>
      </c>
      <c r="O8779" s="43"/>
      <c r="P8779" s="43"/>
      <c r="X8779" s="37">
        <f t="shared" si="734"/>
        <v>8782</v>
      </c>
      <c r="Y8779" s="38">
        <f t="shared" si="732"/>
        <v>739.11400000000003</v>
      </c>
    </row>
    <row r="8780" spans="1:25" x14ac:dyDescent="0.2">
      <c r="A8780" s="37">
        <f t="shared" si="735"/>
        <v>8778</v>
      </c>
      <c r="B8780" s="38">
        <v>739.00599999999997</v>
      </c>
      <c r="H8780" s="37">
        <f t="shared" si="736"/>
        <v>8778</v>
      </c>
      <c r="I8780" s="42">
        <f t="shared" si="733"/>
        <v>739.06367239101712</v>
      </c>
      <c r="O8780" s="43"/>
      <c r="P8780" s="43"/>
      <c r="X8780" s="37">
        <f t="shared" si="734"/>
        <v>8783</v>
      </c>
      <c r="Y8780" s="38">
        <f t="shared" si="732"/>
        <v>739.14099999999996</v>
      </c>
    </row>
    <row r="8781" spans="1:25" x14ac:dyDescent="0.2">
      <c r="A8781" s="37">
        <f t="shared" si="735"/>
        <v>8779</v>
      </c>
      <c r="B8781" s="38">
        <v>739.03300000000002</v>
      </c>
      <c r="H8781" s="37">
        <f t="shared" si="736"/>
        <v>8779</v>
      </c>
      <c r="I8781" s="42">
        <f t="shared" si="733"/>
        <v>739.0906208718626</v>
      </c>
      <c r="O8781" s="43"/>
      <c r="P8781" s="43"/>
      <c r="X8781" s="37">
        <f t="shared" si="734"/>
        <v>8784</v>
      </c>
      <c r="Y8781" s="38">
        <f t="shared" si="732"/>
        <v>739.16800000000001</v>
      </c>
    </row>
    <row r="8782" spans="1:25" x14ac:dyDescent="0.2">
      <c r="A8782" s="37">
        <f t="shared" si="735"/>
        <v>8780</v>
      </c>
      <c r="B8782" s="38">
        <v>739.06</v>
      </c>
      <c r="H8782" s="37">
        <f t="shared" si="736"/>
        <v>8780</v>
      </c>
      <c r="I8782" s="42">
        <f t="shared" si="733"/>
        <v>739.11756935270796</v>
      </c>
      <c r="O8782" s="43"/>
      <c r="P8782" s="43"/>
      <c r="X8782" s="37">
        <f t="shared" si="734"/>
        <v>8785</v>
      </c>
      <c r="Y8782" s="38">
        <f t="shared" si="732"/>
        <v>739.19500000000005</v>
      </c>
    </row>
    <row r="8783" spans="1:25" x14ac:dyDescent="0.2">
      <c r="A8783" s="37">
        <f t="shared" si="735"/>
        <v>8781</v>
      </c>
      <c r="B8783" s="38">
        <v>739.08699999999999</v>
      </c>
      <c r="H8783" s="37">
        <f t="shared" si="736"/>
        <v>8781</v>
      </c>
      <c r="I8783" s="42">
        <f t="shared" si="733"/>
        <v>739.14451783355344</v>
      </c>
      <c r="O8783" s="43"/>
      <c r="P8783" s="43"/>
      <c r="X8783" s="37">
        <f t="shared" si="734"/>
        <v>8786</v>
      </c>
      <c r="Y8783" s="38">
        <f t="shared" si="732"/>
        <v>739.22199999999998</v>
      </c>
    </row>
    <row r="8784" spans="1:25" x14ac:dyDescent="0.2">
      <c r="A8784" s="37">
        <f t="shared" si="735"/>
        <v>8782</v>
      </c>
      <c r="B8784" s="38">
        <v>739.11400000000003</v>
      </c>
      <c r="H8784" s="37">
        <f t="shared" si="736"/>
        <v>8782</v>
      </c>
      <c r="I8784" s="42">
        <f t="shared" si="733"/>
        <v>739.17146631439891</v>
      </c>
      <c r="O8784" s="43"/>
      <c r="P8784" s="43"/>
      <c r="X8784" s="37">
        <f t="shared" si="734"/>
        <v>8787</v>
      </c>
      <c r="Y8784" s="38">
        <f t="shared" si="732"/>
        <v>739.24900000000002</v>
      </c>
    </row>
    <row r="8785" spans="1:25" x14ac:dyDescent="0.2">
      <c r="A8785" s="37">
        <f t="shared" si="735"/>
        <v>8783</v>
      </c>
      <c r="B8785" s="38">
        <v>739.14099999999996</v>
      </c>
      <c r="H8785" s="37">
        <f t="shared" si="736"/>
        <v>8783</v>
      </c>
      <c r="I8785" s="42">
        <f t="shared" si="733"/>
        <v>739.19841479524428</v>
      </c>
      <c r="O8785" s="43"/>
      <c r="P8785" s="43"/>
      <c r="X8785" s="37">
        <f t="shared" si="734"/>
        <v>8788</v>
      </c>
      <c r="Y8785" s="38">
        <f t="shared" si="732"/>
        <v>739.27599999999995</v>
      </c>
    </row>
    <row r="8786" spans="1:25" x14ac:dyDescent="0.2">
      <c r="A8786" s="37">
        <f t="shared" si="735"/>
        <v>8784</v>
      </c>
      <c r="B8786" s="38">
        <v>739.16800000000001</v>
      </c>
      <c r="H8786" s="37">
        <f t="shared" si="736"/>
        <v>8784</v>
      </c>
      <c r="I8786" s="42">
        <f t="shared" si="733"/>
        <v>739.22536327608975</v>
      </c>
      <c r="O8786" s="43"/>
      <c r="P8786" s="43"/>
      <c r="X8786" s="37">
        <f t="shared" si="734"/>
        <v>8789</v>
      </c>
      <c r="Y8786" s="38">
        <f t="shared" si="732"/>
        <v>739.303</v>
      </c>
    </row>
    <row r="8787" spans="1:25" x14ac:dyDescent="0.2">
      <c r="A8787" s="37">
        <f t="shared" si="735"/>
        <v>8785</v>
      </c>
      <c r="B8787" s="38">
        <v>739.19500000000005</v>
      </c>
      <c r="H8787" s="37">
        <f t="shared" si="736"/>
        <v>8785</v>
      </c>
      <c r="I8787" s="42">
        <f t="shared" si="733"/>
        <v>739.25231175693523</v>
      </c>
      <c r="O8787" s="43"/>
      <c r="P8787" s="43"/>
      <c r="X8787" s="37">
        <f t="shared" si="734"/>
        <v>8790</v>
      </c>
      <c r="Y8787" s="38">
        <f t="shared" si="732"/>
        <v>739.33</v>
      </c>
    </row>
    <row r="8788" spans="1:25" x14ac:dyDescent="0.2">
      <c r="A8788" s="37">
        <f t="shared" si="735"/>
        <v>8786</v>
      </c>
      <c r="B8788" s="38">
        <v>739.22199999999998</v>
      </c>
      <c r="H8788" s="37">
        <f t="shared" si="736"/>
        <v>8786</v>
      </c>
      <c r="I8788" s="42">
        <f t="shared" si="733"/>
        <v>739.2792602377807</v>
      </c>
      <c r="O8788" s="43"/>
      <c r="P8788" s="43"/>
      <c r="X8788" s="37">
        <f t="shared" si="734"/>
        <v>8791</v>
      </c>
      <c r="Y8788" s="38">
        <f t="shared" si="732"/>
        <v>739.35699999999997</v>
      </c>
    </row>
    <row r="8789" spans="1:25" x14ac:dyDescent="0.2">
      <c r="A8789" s="37">
        <f t="shared" si="735"/>
        <v>8787</v>
      </c>
      <c r="B8789" s="38">
        <v>739.24900000000002</v>
      </c>
      <c r="H8789" s="37">
        <f t="shared" si="736"/>
        <v>8787</v>
      </c>
      <c r="I8789" s="42">
        <f t="shared" si="733"/>
        <v>739.30620871862607</v>
      </c>
      <c r="O8789" s="43"/>
      <c r="P8789" s="43"/>
      <c r="X8789" s="37">
        <f t="shared" si="734"/>
        <v>8792</v>
      </c>
      <c r="Y8789" s="38">
        <f t="shared" si="732"/>
        <v>739.38400000000001</v>
      </c>
    </row>
    <row r="8790" spans="1:25" x14ac:dyDescent="0.2">
      <c r="A8790" s="37">
        <f t="shared" si="735"/>
        <v>8788</v>
      </c>
      <c r="B8790" s="38">
        <v>739.27599999999995</v>
      </c>
      <c r="H8790" s="37">
        <f t="shared" si="736"/>
        <v>8788</v>
      </c>
      <c r="I8790" s="42">
        <f t="shared" si="733"/>
        <v>739.33315719947154</v>
      </c>
      <c r="O8790" s="43"/>
      <c r="P8790" s="43"/>
      <c r="X8790" s="37">
        <f t="shared" si="734"/>
        <v>8793</v>
      </c>
      <c r="Y8790" s="38">
        <f t="shared" si="732"/>
        <v>739.41100000000006</v>
      </c>
    </row>
    <row r="8791" spans="1:25" x14ac:dyDescent="0.2">
      <c r="A8791" s="37">
        <f t="shared" si="735"/>
        <v>8789</v>
      </c>
      <c r="B8791" s="38">
        <v>739.303</v>
      </c>
      <c r="H8791" s="37">
        <f t="shared" si="736"/>
        <v>8789</v>
      </c>
      <c r="I8791" s="42">
        <f t="shared" si="733"/>
        <v>739.36010568031702</v>
      </c>
      <c r="O8791" s="43"/>
      <c r="P8791" s="43"/>
      <c r="X8791" s="37">
        <f t="shared" si="734"/>
        <v>8794</v>
      </c>
      <c r="Y8791" s="38">
        <f t="shared" si="732"/>
        <v>739.43799999999999</v>
      </c>
    </row>
    <row r="8792" spans="1:25" x14ac:dyDescent="0.2">
      <c r="A8792" s="37">
        <f t="shared" si="735"/>
        <v>8790</v>
      </c>
      <c r="B8792" s="38">
        <v>739.33</v>
      </c>
      <c r="H8792" s="37">
        <f t="shared" si="736"/>
        <v>8790</v>
      </c>
      <c r="I8792" s="42">
        <f t="shared" si="733"/>
        <v>739.38705416116238</v>
      </c>
      <c r="O8792" s="43"/>
      <c r="P8792" s="43"/>
      <c r="X8792" s="37">
        <f t="shared" si="734"/>
        <v>8795</v>
      </c>
      <c r="Y8792" s="38">
        <f t="shared" si="732"/>
        <v>739.46500000000003</v>
      </c>
    </row>
    <row r="8793" spans="1:25" x14ac:dyDescent="0.2">
      <c r="A8793" s="37">
        <f t="shared" si="735"/>
        <v>8791</v>
      </c>
      <c r="B8793" s="38">
        <v>739.35699999999997</v>
      </c>
      <c r="H8793" s="37">
        <f t="shared" si="736"/>
        <v>8791</v>
      </c>
      <c r="I8793" s="42">
        <f t="shared" si="733"/>
        <v>739.41400264200786</v>
      </c>
      <c r="O8793" s="43"/>
      <c r="P8793" s="43"/>
      <c r="X8793" s="37">
        <f t="shared" si="734"/>
        <v>8796</v>
      </c>
      <c r="Y8793" s="38">
        <f t="shared" si="732"/>
        <v>739.49199999999996</v>
      </c>
    </row>
    <row r="8794" spans="1:25" x14ac:dyDescent="0.2">
      <c r="A8794" s="37">
        <f t="shared" si="735"/>
        <v>8792</v>
      </c>
      <c r="B8794" s="38">
        <v>739.38400000000001</v>
      </c>
      <c r="H8794" s="37">
        <f t="shared" si="736"/>
        <v>8792</v>
      </c>
      <c r="I8794" s="42">
        <f t="shared" si="733"/>
        <v>739.44095112285333</v>
      </c>
      <c r="O8794" s="43"/>
      <c r="P8794" s="43"/>
      <c r="X8794" s="37">
        <f t="shared" si="734"/>
        <v>8797</v>
      </c>
      <c r="Y8794" s="38">
        <f t="shared" si="732"/>
        <v>739.51900000000001</v>
      </c>
    </row>
    <row r="8795" spans="1:25" x14ac:dyDescent="0.2">
      <c r="A8795" s="37">
        <f t="shared" si="735"/>
        <v>8793</v>
      </c>
      <c r="B8795" s="38">
        <v>739.41100000000006</v>
      </c>
      <c r="H8795" s="37">
        <f t="shared" si="736"/>
        <v>8793</v>
      </c>
      <c r="I8795" s="42">
        <f t="shared" si="733"/>
        <v>739.4678996036987</v>
      </c>
      <c r="O8795" s="43"/>
      <c r="P8795" s="43"/>
      <c r="X8795" s="37">
        <f t="shared" si="734"/>
        <v>8798</v>
      </c>
      <c r="Y8795" s="38">
        <f t="shared" si="732"/>
        <v>739.54600000000005</v>
      </c>
    </row>
    <row r="8796" spans="1:25" x14ac:dyDescent="0.2">
      <c r="A8796" s="37">
        <f t="shared" si="735"/>
        <v>8794</v>
      </c>
      <c r="B8796" s="38">
        <v>739.43799999999999</v>
      </c>
      <c r="H8796" s="37">
        <f t="shared" si="736"/>
        <v>8794</v>
      </c>
      <c r="I8796" s="42">
        <f t="shared" si="733"/>
        <v>739.49484808454417</v>
      </c>
      <c r="O8796" s="43"/>
      <c r="P8796" s="43"/>
      <c r="X8796" s="37">
        <f t="shared" si="734"/>
        <v>8799</v>
      </c>
      <c r="Y8796" s="38">
        <f t="shared" si="732"/>
        <v>739.57299999999998</v>
      </c>
    </row>
    <row r="8797" spans="1:25" x14ac:dyDescent="0.2">
      <c r="A8797" s="37">
        <f t="shared" si="735"/>
        <v>8795</v>
      </c>
      <c r="B8797" s="38">
        <v>739.46500000000003</v>
      </c>
      <c r="H8797" s="37">
        <f t="shared" si="736"/>
        <v>8795</v>
      </c>
      <c r="I8797" s="42">
        <f t="shared" si="733"/>
        <v>739.52179656538965</v>
      </c>
      <c r="O8797" s="43"/>
      <c r="P8797" s="43"/>
      <c r="X8797" s="37">
        <f t="shared" si="734"/>
        <v>8800</v>
      </c>
      <c r="Y8797" s="38">
        <f t="shared" si="732"/>
        <v>739.6</v>
      </c>
    </row>
    <row r="8798" spans="1:25" x14ac:dyDescent="0.2">
      <c r="A8798" s="37">
        <f t="shared" si="735"/>
        <v>8796</v>
      </c>
      <c r="B8798" s="38">
        <v>739.49199999999996</v>
      </c>
      <c r="H8798" s="37">
        <f t="shared" si="736"/>
        <v>8796</v>
      </c>
      <c r="I8798" s="42">
        <f t="shared" si="733"/>
        <v>739.54874504623513</v>
      </c>
      <c r="O8798" s="43"/>
      <c r="P8798" s="43"/>
      <c r="X8798" s="37">
        <f t="shared" si="734"/>
        <v>8801</v>
      </c>
      <c r="Y8798" s="38">
        <f t="shared" si="732"/>
        <v>739.62699999999995</v>
      </c>
    </row>
    <row r="8799" spans="1:25" x14ac:dyDescent="0.2">
      <c r="A8799" s="37">
        <f t="shared" si="735"/>
        <v>8797</v>
      </c>
      <c r="B8799" s="38">
        <v>739.51900000000001</v>
      </c>
      <c r="H8799" s="37">
        <f t="shared" si="736"/>
        <v>8797</v>
      </c>
      <c r="I8799" s="42">
        <f t="shared" si="733"/>
        <v>739.57569352708049</v>
      </c>
      <c r="O8799" s="43"/>
      <c r="P8799" s="43"/>
      <c r="X8799" s="37">
        <f t="shared" si="734"/>
        <v>8802</v>
      </c>
      <c r="Y8799" s="38">
        <f t="shared" si="732"/>
        <v>739.654</v>
      </c>
    </row>
    <row r="8800" spans="1:25" x14ac:dyDescent="0.2">
      <c r="A8800" s="37">
        <f t="shared" si="735"/>
        <v>8798</v>
      </c>
      <c r="B8800" s="38">
        <v>739.54600000000005</v>
      </c>
      <c r="H8800" s="37">
        <f t="shared" si="736"/>
        <v>8798</v>
      </c>
      <c r="I8800" s="42">
        <f t="shared" si="733"/>
        <v>739.60264200792597</v>
      </c>
      <c r="O8800" s="43"/>
      <c r="P8800" s="43"/>
      <c r="X8800" s="37">
        <f t="shared" si="734"/>
        <v>8803</v>
      </c>
      <c r="Y8800" s="38">
        <f t="shared" si="732"/>
        <v>739.68100000000004</v>
      </c>
    </row>
    <row r="8801" spans="1:25" x14ac:dyDescent="0.2">
      <c r="A8801" s="37">
        <f t="shared" si="735"/>
        <v>8799</v>
      </c>
      <c r="B8801" s="38">
        <v>739.57299999999998</v>
      </c>
      <c r="H8801" s="37">
        <f t="shared" si="736"/>
        <v>8799</v>
      </c>
      <c r="I8801" s="42">
        <f t="shared" si="733"/>
        <v>739.62959048877144</v>
      </c>
      <c r="O8801" s="43"/>
      <c r="P8801" s="43"/>
      <c r="X8801" s="37">
        <f t="shared" si="734"/>
        <v>8804</v>
      </c>
      <c r="Y8801" s="38">
        <f t="shared" si="732"/>
        <v>739.70799999999997</v>
      </c>
    </row>
    <row r="8802" spans="1:25" x14ac:dyDescent="0.2">
      <c r="A8802" s="37">
        <f t="shared" si="735"/>
        <v>8800</v>
      </c>
      <c r="B8802" s="38">
        <v>739.6</v>
      </c>
      <c r="H8802" s="37">
        <f t="shared" si="736"/>
        <v>8800</v>
      </c>
      <c r="I8802" s="42">
        <f t="shared" si="733"/>
        <v>739.6565389696168</v>
      </c>
      <c r="O8802" s="43"/>
      <c r="P8802" s="43"/>
      <c r="X8802" s="37">
        <f t="shared" si="734"/>
        <v>8805</v>
      </c>
      <c r="Y8802" s="38">
        <f t="shared" si="732"/>
        <v>739.73500000000001</v>
      </c>
    </row>
    <row r="8803" spans="1:25" x14ac:dyDescent="0.2">
      <c r="A8803" s="37">
        <f t="shared" si="735"/>
        <v>8801</v>
      </c>
      <c r="B8803" s="38">
        <v>739.62699999999995</v>
      </c>
      <c r="H8803" s="37">
        <f t="shared" si="736"/>
        <v>8801</v>
      </c>
      <c r="I8803" s="42">
        <f t="shared" si="733"/>
        <v>739.68348745046228</v>
      </c>
      <c r="O8803" s="43"/>
      <c r="P8803" s="43"/>
      <c r="X8803" s="37">
        <f t="shared" si="734"/>
        <v>8806</v>
      </c>
      <c r="Y8803" s="38">
        <f t="shared" si="732"/>
        <v>739.76199999999994</v>
      </c>
    </row>
    <row r="8804" spans="1:25" x14ac:dyDescent="0.2">
      <c r="A8804" s="37">
        <f t="shared" si="735"/>
        <v>8802</v>
      </c>
      <c r="B8804" s="38">
        <v>739.654</v>
      </c>
      <c r="H8804" s="37">
        <f t="shared" si="736"/>
        <v>8802</v>
      </c>
      <c r="I8804" s="42">
        <f t="shared" si="733"/>
        <v>739.71043593130776</v>
      </c>
      <c r="O8804" s="43"/>
      <c r="P8804" s="43"/>
      <c r="X8804" s="37">
        <f t="shared" si="734"/>
        <v>8807</v>
      </c>
      <c r="Y8804" s="38">
        <f t="shared" si="732"/>
        <v>739.78899999999999</v>
      </c>
    </row>
    <row r="8805" spans="1:25" x14ac:dyDescent="0.2">
      <c r="A8805" s="37">
        <f t="shared" si="735"/>
        <v>8803</v>
      </c>
      <c r="B8805" s="38">
        <v>739.68100000000004</v>
      </c>
      <c r="H8805" s="37">
        <f t="shared" si="736"/>
        <v>8803</v>
      </c>
      <c r="I8805" s="42">
        <f t="shared" si="733"/>
        <v>739.73738441215323</v>
      </c>
      <c r="O8805" s="43"/>
      <c r="P8805" s="43"/>
      <c r="X8805" s="37">
        <f t="shared" si="734"/>
        <v>8808</v>
      </c>
      <c r="Y8805" s="38">
        <f t="shared" si="732"/>
        <v>739.81600000000003</v>
      </c>
    </row>
    <row r="8806" spans="1:25" x14ac:dyDescent="0.2">
      <c r="A8806" s="37">
        <f t="shared" si="735"/>
        <v>8804</v>
      </c>
      <c r="B8806" s="38">
        <v>739.70799999999997</v>
      </c>
      <c r="H8806" s="37">
        <f t="shared" si="736"/>
        <v>8804</v>
      </c>
      <c r="I8806" s="42">
        <f t="shared" si="733"/>
        <v>739.7643328929986</v>
      </c>
      <c r="O8806" s="43"/>
      <c r="P8806" s="43"/>
      <c r="X8806" s="37">
        <f t="shared" si="734"/>
        <v>8809</v>
      </c>
      <c r="Y8806" s="38">
        <f t="shared" si="732"/>
        <v>739.84299999999996</v>
      </c>
    </row>
    <row r="8807" spans="1:25" x14ac:dyDescent="0.2">
      <c r="A8807" s="37">
        <f t="shared" si="735"/>
        <v>8805</v>
      </c>
      <c r="B8807" s="38">
        <v>739.73500000000001</v>
      </c>
      <c r="H8807" s="37">
        <f t="shared" si="736"/>
        <v>8805</v>
      </c>
      <c r="I8807" s="42">
        <f t="shared" si="733"/>
        <v>739.79128137384407</v>
      </c>
      <c r="O8807" s="43"/>
      <c r="P8807" s="43"/>
      <c r="X8807" s="37">
        <f t="shared" si="734"/>
        <v>8810</v>
      </c>
      <c r="Y8807" s="38">
        <f t="shared" si="732"/>
        <v>739.87</v>
      </c>
    </row>
    <row r="8808" spans="1:25" x14ac:dyDescent="0.2">
      <c r="A8808" s="37">
        <f t="shared" si="735"/>
        <v>8806</v>
      </c>
      <c r="B8808" s="38">
        <v>739.76199999999994</v>
      </c>
      <c r="H8808" s="37">
        <f t="shared" si="736"/>
        <v>8806</v>
      </c>
      <c r="I8808" s="42">
        <f t="shared" si="733"/>
        <v>739.81822985468955</v>
      </c>
      <c r="O8808" s="43"/>
      <c r="P8808" s="43"/>
      <c r="X8808" s="37">
        <f t="shared" si="734"/>
        <v>8811</v>
      </c>
      <c r="Y8808" s="38">
        <f t="shared" si="732"/>
        <v>739.89700000000005</v>
      </c>
    </row>
    <row r="8809" spans="1:25" x14ac:dyDescent="0.2">
      <c r="A8809" s="37">
        <f t="shared" si="735"/>
        <v>8807</v>
      </c>
      <c r="B8809" s="38">
        <v>739.78899999999999</v>
      </c>
      <c r="H8809" s="37">
        <f t="shared" si="736"/>
        <v>8807</v>
      </c>
      <c r="I8809" s="42">
        <f t="shared" si="733"/>
        <v>739.84517833553491</v>
      </c>
      <c r="O8809" s="43"/>
      <c r="P8809" s="43"/>
      <c r="X8809" s="37">
        <f t="shared" si="734"/>
        <v>8812</v>
      </c>
      <c r="Y8809" s="38">
        <f t="shared" si="732"/>
        <v>739.92399999999998</v>
      </c>
    </row>
    <row r="8810" spans="1:25" x14ac:dyDescent="0.2">
      <c r="A8810" s="37">
        <f t="shared" si="735"/>
        <v>8808</v>
      </c>
      <c r="B8810" s="38">
        <v>739.81600000000003</v>
      </c>
      <c r="H8810" s="37">
        <f t="shared" si="736"/>
        <v>8808</v>
      </c>
      <c r="I8810" s="42">
        <f t="shared" si="733"/>
        <v>739.87212681638039</v>
      </c>
      <c r="O8810" s="43"/>
      <c r="P8810" s="43"/>
      <c r="X8810" s="37">
        <f t="shared" si="734"/>
        <v>8813</v>
      </c>
      <c r="Y8810" s="38">
        <f t="shared" si="732"/>
        <v>739.95100000000002</v>
      </c>
    </row>
    <row r="8811" spans="1:25" x14ac:dyDescent="0.2">
      <c r="A8811" s="37">
        <f t="shared" si="735"/>
        <v>8809</v>
      </c>
      <c r="B8811" s="38">
        <v>739.84299999999996</v>
      </c>
      <c r="H8811" s="37">
        <f t="shared" si="736"/>
        <v>8809</v>
      </c>
      <c r="I8811" s="42">
        <f t="shared" si="733"/>
        <v>739.89907529722586</v>
      </c>
      <c r="O8811" s="43"/>
      <c r="P8811" s="43"/>
      <c r="X8811" s="37">
        <f t="shared" si="734"/>
        <v>8814</v>
      </c>
      <c r="Y8811" s="38">
        <f t="shared" si="732"/>
        <v>739.97799999999995</v>
      </c>
    </row>
    <row r="8812" spans="1:25" x14ac:dyDescent="0.2">
      <c r="A8812" s="37">
        <f t="shared" si="735"/>
        <v>8810</v>
      </c>
      <c r="B8812" s="38">
        <v>739.87</v>
      </c>
      <c r="H8812" s="37">
        <f t="shared" si="736"/>
        <v>8810</v>
      </c>
      <c r="I8812" s="42">
        <f t="shared" si="733"/>
        <v>739.92602377807123</v>
      </c>
      <c r="O8812" s="43"/>
      <c r="P8812" s="43"/>
      <c r="X8812" s="37">
        <f t="shared" si="734"/>
        <v>8815</v>
      </c>
      <c r="Y8812" s="38">
        <f t="shared" si="732"/>
        <v>740.005</v>
      </c>
    </row>
    <row r="8813" spans="1:25" x14ac:dyDescent="0.2">
      <c r="A8813" s="37">
        <f t="shared" si="735"/>
        <v>8811</v>
      </c>
      <c r="B8813" s="38">
        <v>739.89700000000005</v>
      </c>
      <c r="H8813" s="37">
        <f t="shared" si="736"/>
        <v>8811</v>
      </c>
      <c r="I8813" s="42">
        <f t="shared" si="733"/>
        <v>739.9529722589167</v>
      </c>
      <c r="O8813" s="43"/>
      <c r="P8813" s="43"/>
      <c r="X8813" s="37">
        <f t="shared" si="734"/>
        <v>8816</v>
      </c>
      <c r="Y8813" s="38">
        <f t="shared" si="732"/>
        <v>740.03200000000004</v>
      </c>
    </row>
    <row r="8814" spans="1:25" x14ac:dyDescent="0.2">
      <c r="A8814" s="37">
        <f t="shared" si="735"/>
        <v>8812</v>
      </c>
      <c r="B8814" s="38">
        <v>739.92399999999998</v>
      </c>
      <c r="H8814" s="37">
        <f t="shared" si="736"/>
        <v>8812</v>
      </c>
      <c r="I8814" s="42">
        <f t="shared" si="733"/>
        <v>739.97992073976218</v>
      </c>
      <c r="O8814" s="43"/>
      <c r="P8814" s="43"/>
      <c r="X8814" s="37">
        <f t="shared" si="734"/>
        <v>8817</v>
      </c>
      <c r="Y8814" s="38">
        <f t="shared" si="732"/>
        <v>740.05899999999997</v>
      </c>
    </row>
    <row r="8815" spans="1:25" x14ac:dyDescent="0.2">
      <c r="A8815" s="37">
        <f t="shared" si="735"/>
        <v>8813</v>
      </c>
      <c r="B8815" s="38">
        <v>739.95100000000002</v>
      </c>
      <c r="H8815" s="37">
        <f t="shared" si="736"/>
        <v>8813</v>
      </c>
      <c r="I8815" s="42">
        <f t="shared" si="733"/>
        <v>740.00686922060765</v>
      </c>
      <c r="O8815" s="43"/>
      <c r="P8815" s="43"/>
      <c r="X8815" s="37">
        <f t="shared" si="734"/>
        <v>8818</v>
      </c>
      <c r="Y8815" s="38">
        <f t="shared" si="732"/>
        <v>740.08600000000001</v>
      </c>
    </row>
    <row r="8816" spans="1:25" x14ac:dyDescent="0.2">
      <c r="A8816" s="37">
        <f t="shared" si="735"/>
        <v>8814</v>
      </c>
      <c r="B8816" s="38">
        <v>739.97799999999995</v>
      </c>
      <c r="H8816" s="37">
        <f t="shared" si="736"/>
        <v>8814</v>
      </c>
      <c r="I8816" s="42">
        <f t="shared" si="733"/>
        <v>740.03381770145302</v>
      </c>
      <c r="O8816" s="43"/>
      <c r="P8816" s="43"/>
      <c r="X8816" s="37">
        <f t="shared" si="734"/>
        <v>8819</v>
      </c>
      <c r="Y8816" s="38">
        <f t="shared" si="732"/>
        <v>740.11300000000006</v>
      </c>
    </row>
    <row r="8817" spans="1:25" x14ac:dyDescent="0.2">
      <c r="A8817" s="37">
        <f t="shared" si="735"/>
        <v>8815</v>
      </c>
      <c r="B8817" s="38">
        <v>740.005</v>
      </c>
      <c r="H8817" s="37">
        <f t="shared" si="736"/>
        <v>8815</v>
      </c>
      <c r="I8817" s="42">
        <f t="shared" si="733"/>
        <v>740.06076618229849</v>
      </c>
      <c r="O8817" s="43"/>
      <c r="P8817" s="43"/>
      <c r="X8817" s="37">
        <f t="shared" si="734"/>
        <v>8820</v>
      </c>
      <c r="Y8817" s="38">
        <f t="shared" si="732"/>
        <v>740.14</v>
      </c>
    </row>
    <row r="8818" spans="1:25" x14ac:dyDescent="0.2">
      <c r="A8818" s="37">
        <f t="shared" si="735"/>
        <v>8816</v>
      </c>
      <c r="B8818" s="38">
        <v>740.03200000000004</v>
      </c>
      <c r="H8818" s="37">
        <f t="shared" si="736"/>
        <v>8816</v>
      </c>
      <c r="I8818" s="42">
        <f t="shared" si="733"/>
        <v>740.08771466314397</v>
      </c>
      <c r="O8818" s="43"/>
      <c r="P8818" s="43"/>
      <c r="X8818" s="37">
        <f t="shared" si="734"/>
        <v>8821</v>
      </c>
      <c r="Y8818" s="38">
        <f t="shared" si="732"/>
        <v>740.16700000000003</v>
      </c>
    </row>
    <row r="8819" spans="1:25" x14ac:dyDescent="0.2">
      <c r="A8819" s="37">
        <f t="shared" si="735"/>
        <v>8817</v>
      </c>
      <c r="B8819" s="38">
        <v>740.05899999999997</v>
      </c>
      <c r="H8819" s="37">
        <f t="shared" si="736"/>
        <v>8817</v>
      </c>
      <c r="I8819" s="42">
        <f t="shared" si="733"/>
        <v>740.11466314398933</v>
      </c>
      <c r="O8819" s="43"/>
      <c r="P8819" s="43"/>
      <c r="X8819" s="37">
        <f t="shared" si="734"/>
        <v>8822</v>
      </c>
      <c r="Y8819" s="38">
        <f t="shared" si="732"/>
        <v>740.19399999999996</v>
      </c>
    </row>
    <row r="8820" spans="1:25" x14ac:dyDescent="0.2">
      <c r="A8820" s="37">
        <f t="shared" si="735"/>
        <v>8818</v>
      </c>
      <c r="B8820" s="38">
        <v>740.08600000000001</v>
      </c>
      <c r="H8820" s="37">
        <f t="shared" si="736"/>
        <v>8818</v>
      </c>
      <c r="I8820" s="42">
        <f t="shared" si="733"/>
        <v>740.14161162483481</v>
      </c>
      <c r="O8820" s="43"/>
      <c r="P8820" s="43"/>
      <c r="X8820" s="37">
        <f t="shared" si="734"/>
        <v>8823</v>
      </c>
      <c r="Y8820" s="38">
        <f t="shared" si="732"/>
        <v>740.221</v>
      </c>
    </row>
    <row r="8821" spans="1:25" x14ac:dyDescent="0.2">
      <c r="A8821" s="37">
        <f t="shared" si="735"/>
        <v>8819</v>
      </c>
      <c r="B8821" s="38">
        <v>740.11300000000006</v>
      </c>
      <c r="H8821" s="37">
        <f t="shared" si="736"/>
        <v>8819</v>
      </c>
      <c r="I8821" s="42">
        <f t="shared" si="733"/>
        <v>740.16856010568029</v>
      </c>
      <c r="O8821" s="43"/>
      <c r="P8821" s="43"/>
      <c r="X8821" s="37">
        <f t="shared" si="734"/>
        <v>8824</v>
      </c>
      <c r="Y8821" s="38">
        <f t="shared" si="732"/>
        <v>740.24800000000005</v>
      </c>
    </row>
    <row r="8822" spans="1:25" x14ac:dyDescent="0.2">
      <c r="A8822" s="37">
        <f t="shared" si="735"/>
        <v>8820</v>
      </c>
      <c r="B8822" s="38">
        <v>740.14</v>
      </c>
      <c r="H8822" s="37">
        <f t="shared" si="736"/>
        <v>8820</v>
      </c>
      <c r="I8822" s="42">
        <f t="shared" si="733"/>
        <v>740.19550858652565</v>
      </c>
      <c r="O8822" s="43"/>
      <c r="P8822" s="43"/>
      <c r="X8822" s="37">
        <f t="shared" si="734"/>
        <v>8825</v>
      </c>
      <c r="Y8822" s="38">
        <f t="shared" si="732"/>
        <v>740.27499999999998</v>
      </c>
    </row>
    <row r="8823" spans="1:25" x14ac:dyDescent="0.2">
      <c r="A8823" s="37">
        <f t="shared" si="735"/>
        <v>8821</v>
      </c>
      <c r="B8823" s="38">
        <v>740.16700000000003</v>
      </c>
      <c r="H8823" s="37">
        <f t="shared" si="736"/>
        <v>8821</v>
      </c>
      <c r="I8823" s="42">
        <f t="shared" si="733"/>
        <v>740.22245706737112</v>
      </c>
      <c r="O8823" s="43"/>
      <c r="P8823" s="43"/>
      <c r="X8823" s="37">
        <f t="shared" si="734"/>
        <v>8826</v>
      </c>
      <c r="Y8823" s="38">
        <f t="shared" si="732"/>
        <v>740.30200000000002</v>
      </c>
    </row>
    <row r="8824" spans="1:25" x14ac:dyDescent="0.2">
      <c r="A8824" s="37">
        <f t="shared" si="735"/>
        <v>8822</v>
      </c>
      <c r="B8824" s="38">
        <v>740.19399999999996</v>
      </c>
      <c r="H8824" s="37">
        <f t="shared" si="736"/>
        <v>8822</v>
      </c>
      <c r="I8824" s="42">
        <f t="shared" si="733"/>
        <v>740.2494055482166</v>
      </c>
      <c r="O8824" s="43"/>
      <c r="P8824" s="43"/>
      <c r="X8824" s="37">
        <f t="shared" si="734"/>
        <v>8827</v>
      </c>
      <c r="Y8824" s="38">
        <f t="shared" si="732"/>
        <v>740.32899999999995</v>
      </c>
    </row>
    <row r="8825" spans="1:25" x14ac:dyDescent="0.2">
      <c r="A8825" s="37">
        <f t="shared" si="735"/>
        <v>8823</v>
      </c>
      <c r="B8825" s="38">
        <v>740.221</v>
      </c>
      <c r="H8825" s="37">
        <f t="shared" si="736"/>
        <v>8823</v>
      </c>
      <c r="I8825" s="42">
        <f t="shared" si="733"/>
        <v>740.27635402906208</v>
      </c>
      <c r="O8825" s="43"/>
      <c r="P8825" s="43"/>
      <c r="X8825" s="37">
        <f t="shared" si="734"/>
        <v>8828</v>
      </c>
      <c r="Y8825" s="38">
        <f t="shared" si="732"/>
        <v>740.35599999999999</v>
      </c>
    </row>
    <row r="8826" spans="1:25" x14ac:dyDescent="0.2">
      <c r="A8826" s="37">
        <f t="shared" si="735"/>
        <v>8824</v>
      </c>
      <c r="B8826" s="38">
        <v>740.24800000000005</v>
      </c>
      <c r="H8826" s="37">
        <f t="shared" si="736"/>
        <v>8824</v>
      </c>
      <c r="I8826" s="42">
        <f t="shared" si="733"/>
        <v>740.30330250990744</v>
      </c>
      <c r="O8826" s="43"/>
      <c r="P8826" s="43"/>
      <c r="X8826" s="37">
        <f t="shared" si="734"/>
        <v>8829</v>
      </c>
      <c r="Y8826" s="38">
        <f t="shared" si="732"/>
        <v>740.38300000000004</v>
      </c>
    </row>
    <row r="8827" spans="1:25" x14ac:dyDescent="0.2">
      <c r="A8827" s="37">
        <f t="shared" si="735"/>
        <v>8825</v>
      </c>
      <c r="B8827" s="38">
        <v>740.27499999999998</v>
      </c>
      <c r="H8827" s="37">
        <f t="shared" si="736"/>
        <v>8825</v>
      </c>
      <c r="I8827" s="42">
        <f t="shared" si="733"/>
        <v>740.33025099075292</v>
      </c>
      <c r="O8827" s="43"/>
      <c r="P8827" s="43"/>
      <c r="X8827" s="37">
        <f t="shared" si="734"/>
        <v>8830</v>
      </c>
      <c r="Y8827" s="38">
        <f t="shared" si="732"/>
        <v>740.41</v>
      </c>
    </row>
    <row r="8828" spans="1:25" x14ac:dyDescent="0.2">
      <c r="A8828" s="37">
        <f t="shared" si="735"/>
        <v>8826</v>
      </c>
      <c r="B8828" s="38">
        <v>740.30200000000002</v>
      </c>
      <c r="H8828" s="37">
        <f t="shared" si="736"/>
        <v>8826</v>
      </c>
      <c r="I8828" s="42">
        <f t="shared" si="733"/>
        <v>740.35719947159839</v>
      </c>
      <c r="O8828" s="43"/>
      <c r="P8828" s="43"/>
      <c r="X8828" s="37">
        <f t="shared" si="734"/>
        <v>8831</v>
      </c>
      <c r="Y8828" s="38">
        <f t="shared" si="732"/>
        <v>740.43700000000001</v>
      </c>
    </row>
    <row r="8829" spans="1:25" x14ac:dyDescent="0.2">
      <c r="A8829" s="37">
        <f t="shared" si="735"/>
        <v>8827</v>
      </c>
      <c r="B8829" s="38">
        <v>740.32899999999995</v>
      </c>
      <c r="H8829" s="37">
        <f t="shared" si="736"/>
        <v>8827</v>
      </c>
      <c r="I8829" s="42">
        <f t="shared" si="733"/>
        <v>740.38414795244375</v>
      </c>
      <c r="O8829" s="43"/>
      <c r="P8829" s="43"/>
      <c r="X8829" s="37">
        <f t="shared" si="734"/>
        <v>8832</v>
      </c>
      <c r="Y8829" s="38">
        <f t="shared" si="732"/>
        <v>740.46399999999994</v>
      </c>
    </row>
    <row r="8830" spans="1:25" x14ac:dyDescent="0.2">
      <c r="A8830" s="37">
        <f t="shared" si="735"/>
        <v>8828</v>
      </c>
      <c r="B8830" s="38">
        <v>740.35599999999999</v>
      </c>
      <c r="H8830" s="37">
        <f t="shared" si="736"/>
        <v>8828</v>
      </c>
      <c r="I8830" s="42">
        <f t="shared" si="733"/>
        <v>740.41109643328923</v>
      </c>
      <c r="O8830" s="43"/>
      <c r="P8830" s="43"/>
      <c r="X8830" s="37">
        <f t="shared" si="734"/>
        <v>8833</v>
      </c>
      <c r="Y8830" s="38">
        <f t="shared" ref="Y8830:Y8893" si="737">SUM(Y$7997+((Y$8997-Y$7997)*((X8830-X$7997)/(X$8997-X$7997))))</f>
        <v>740.49099999999999</v>
      </c>
    </row>
    <row r="8831" spans="1:25" x14ac:dyDescent="0.2">
      <c r="A8831" s="37">
        <f t="shared" si="735"/>
        <v>8829</v>
      </c>
      <c r="B8831" s="38">
        <v>740.38300000000004</v>
      </c>
      <c r="H8831" s="37">
        <f t="shared" si="736"/>
        <v>8829</v>
      </c>
      <c r="I8831" s="42">
        <f t="shared" si="733"/>
        <v>740.43804491413471</v>
      </c>
      <c r="O8831" s="43"/>
      <c r="P8831" s="43"/>
      <c r="X8831" s="37">
        <f t="shared" si="734"/>
        <v>8834</v>
      </c>
      <c r="Y8831" s="38">
        <f t="shared" si="737"/>
        <v>740.51800000000003</v>
      </c>
    </row>
    <row r="8832" spans="1:25" x14ac:dyDescent="0.2">
      <c r="A8832" s="37">
        <f t="shared" si="735"/>
        <v>8830</v>
      </c>
      <c r="B8832" s="38">
        <v>740.41</v>
      </c>
      <c r="H8832" s="37">
        <f t="shared" si="736"/>
        <v>8830</v>
      </c>
      <c r="I8832" s="42">
        <f t="shared" si="733"/>
        <v>740.46499339498007</v>
      </c>
      <c r="O8832" s="43"/>
      <c r="P8832" s="43"/>
      <c r="X8832" s="37">
        <f t="shared" si="734"/>
        <v>8835</v>
      </c>
      <c r="Y8832" s="38">
        <f t="shared" si="737"/>
        <v>740.54499999999996</v>
      </c>
    </row>
    <row r="8833" spans="1:25" x14ac:dyDescent="0.2">
      <c r="A8833" s="37">
        <f t="shared" si="735"/>
        <v>8831</v>
      </c>
      <c r="B8833" s="38">
        <v>740.43700000000001</v>
      </c>
      <c r="H8833" s="37">
        <f t="shared" si="736"/>
        <v>8831</v>
      </c>
      <c r="I8833" s="42">
        <f t="shared" si="733"/>
        <v>740.49194187582555</v>
      </c>
      <c r="O8833" s="43"/>
      <c r="P8833" s="43"/>
      <c r="X8833" s="37">
        <f t="shared" si="734"/>
        <v>8836</v>
      </c>
      <c r="Y8833" s="38">
        <f t="shared" si="737"/>
        <v>740.572</v>
      </c>
    </row>
    <row r="8834" spans="1:25" x14ac:dyDescent="0.2">
      <c r="A8834" s="37">
        <f t="shared" si="735"/>
        <v>8832</v>
      </c>
      <c r="B8834" s="38">
        <v>740.46399999999994</v>
      </c>
      <c r="H8834" s="37">
        <f t="shared" si="736"/>
        <v>8832</v>
      </c>
      <c r="I8834" s="42">
        <f t="shared" si="733"/>
        <v>740.51889035667102</v>
      </c>
      <c r="O8834" s="43"/>
      <c r="P8834" s="43"/>
      <c r="X8834" s="37">
        <f t="shared" si="734"/>
        <v>8837</v>
      </c>
      <c r="Y8834" s="38">
        <f t="shared" si="737"/>
        <v>740.59900000000005</v>
      </c>
    </row>
    <row r="8835" spans="1:25" x14ac:dyDescent="0.2">
      <c r="A8835" s="37">
        <f t="shared" si="735"/>
        <v>8833</v>
      </c>
      <c r="B8835" s="38">
        <v>740.49099999999999</v>
      </c>
      <c r="H8835" s="37">
        <f t="shared" si="736"/>
        <v>8833</v>
      </c>
      <c r="I8835" s="42">
        <f t="shared" si="733"/>
        <v>740.5458388375165</v>
      </c>
      <c r="O8835" s="43"/>
      <c r="P8835" s="43"/>
      <c r="X8835" s="37">
        <f t="shared" si="734"/>
        <v>8838</v>
      </c>
      <c r="Y8835" s="38">
        <f t="shared" si="737"/>
        <v>740.62599999999998</v>
      </c>
    </row>
    <row r="8836" spans="1:25" x14ac:dyDescent="0.2">
      <c r="A8836" s="37">
        <f t="shared" si="735"/>
        <v>8834</v>
      </c>
      <c r="B8836" s="38">
        <v>740.51800000000003</v>
      </c>
      <c r="H8836" s="37">
        <f t="shared" si="736"/>
        <v>8834</v>
      </c>
      <c r="I8836" s="42">
        <f t="shared" ref="I8836:I8899" si="738">SUM($F$52+(($F$53-$F$52)*((H8836-$E$52)/($E$53-$E$52))))</f>
        <v>740.57278731836186</v>
      </c>
      <c r="O8836" s="43"/>
      <c r="P8836" s="43"/>
      <c r="X8836" s="37">
        <f t="shared" ref="X8836:X8899" si="739">X8835+1</f>
        <v>8839</v>
      </c>
      <c r="Y8836" s="38">
        <f t="shared" si="737"/>
        <v>740.65300000000002</v>
      </c>
    </row>
    <row r="8837" spans="1:25" x14ac:dyDescent="0.2">
      <c r="A8837" s="37">
        <f t="shared" si="735"/>
        <v>8835</v>
      </c>
      <c r="B8837" s="38">
        <v>740.54499999999996</v>
      </c>
      <c r="H8837" s="37">
        <f t="shared" si="736"/>
        <v>8835</v>
      </c>
      <c r="I8837" s="42">
        <f t="shared" si="738"/>
        <v>740.59973579920734</v>
      </c>
      <c r="O8837" s="43"/>
      <c r="P8837" s="43"/>
      <c r="X8837" s="37">
        <f t="shared" si="739"/>
        <v>8840</v>
      </c>
      <c r="Y8837" s="38">
        <f t="shared" si="737"/>
        <v>740.68</v>
      </c>
    </row>
    <row r="8838" spans="1:25" x14ac:dyDescent="0.2">
      <c r="A8838" s="37">
        <f t="shared" si="735"/>
        <v>8836</v>
      </c>
      <c r="B8838" s="38">
        <v>740.572</v>
      </c>
      <c r="H8838" s="37">
        <f t="shared" si="736"/>
        <v>8836</v>
      </c>
      <c r="I8838" s="42">
        <f t="shared" si="738"/>
        <v>740.62668428005281</v>
      </c>
      <c r="O8838" s="43"/>
      <c r="P8838" s="43"/>
      <c r="X8838" s="37">
        <f t="shared" si="739"/>
        <v>8841</v>
      </c>
      <c r="Y8838" s="38">
        <f t="shared" si="737"/>
        <v>740.70699999999999</v>
      </c>
    </row>
    <row r="8839" spans="1:25" x14ac:dyDescent="0.2">
      <c r="A8839" s="37">
        <f t="shared" si="735"/>
        <v>8837</v>
      </c>
      <c r="B8839" s="38">
        <v>740.59900000000005</v>
      </c>
      <c r="H8839" s="37">
        <f t="shared" si="736"/>
        <v>8837</v>
      </c>
      <c r="I8839" s="42">
        <f t="shared" si="738"/>
        <v>740.65363276089818</v>
      </c>
      <c r="O8839" s="43"/>
      <c r="P8839" s="43"/>
      <c r="X8839" s="37">
        <f t="shared" si="739"/>
        <v>8842</v>
      </c>
      <c r="Y8839" s="38">
        <f t="shared" si="737"/>
        <v>740.73400000000004</v>
      </c>
    </row>
    <row r="8840" spans="1:25" x14ac:dyDescent="0.2">
      <c r="A8840" s="37">
        <f t="shared" si="735"/>
        <v>8838</v>
      </c>
      <c r="B8840" s="38">
        <v>740.62599999999998</v>
      </c>
      <c r="H8840" s="37">
        <f t="shared" si="736"/>
        <v>8838</v>
      </c>
      <c r="I8840" s="42">
        <f t="shared" si="738"/>
        <v>740.68058124174365</v>
      </c>
      <c r="O8840" s="43"/>
      <c r="P8840" s="43"/>
      <c r="X8840" s="37">
        <f t="shared" si="739"/>
        <v>8843</v>
      </c>
      <c r="Y8840" s="38">
        <f t="shared" si="737"/>
        <v>740.76099999999997</v>
      </c>
    </row>
    <row r="8841" spans="1:25" x14ac:dyDescent="0.2">
      <c r="A8841" s="37">
        <f t="shared" ref="A8841:A8904" si="740">A8840+1</f>
        <v>8839</v>
      </c>
      <c r="B8841" s="38">
        <v>740.65300000000002</v>
      </c>
      <c r="H8841" s="37">
        <f t="shared" ref="H8841:H8904" si="741">H8840+1</f>
        <v>8839</v>
      </c>
      <c r="I8841" s="42">
        <f t="shared" si="738"/>
        <v>740.70752972258913</v>
      </c>
      <c r="O8841" s="43"/>
      <c r="P8841" s="43"/>
      <c r="X8841" s="37">
        <f t="shared" si="739"/>
        <v>8844</v>
      </c>
      <c r="Y8841" s="38">
        <f t="shared" si="737"/>
        <v>740.78800000000001</v>
      </c>
    </row>
    <row r="8842" spans="1:25" x14ac:dyDescent="0.2">
      <c r="A8842" s="37">
        <f t="shared" si="740"/>
        <v>8840</v>
      </c>
      <c r="B8842" s="38">
        <v>740.68</v>
      </c>
      <c r="H8842" s="37">
        <f t="shared" si="741"/>
        <v>8840</v>
      </c>
      <c r="I8842" s="42">
        <f t="shared" si="738"/>
        <v>740.73447820343449</v>
      </c>
      <c r="O8842" s="43"/>
      <c r="P8842" s="43"/>
      <c r="X8842" s="37">
        <f t="shared" si="739"/>
        <v>8845</v>
      </c>
      <c r="Y8842" s="38">
        <f t="shared" si="737"/>
        <v>740.81500000000005</v>
      </c>
    </row>
    <row r="8843" spans="1:25" x14ac:dyDescent="0.2">
      <c r="A8843" s="37">
        <f t="shared" si="740"/>
        <v>8841</v>
      </c>
      <c r="B8843" s="38">
        <v>740.70699999999999</v>
      </c>
      <c r="H8843" s="37">
        <f t="shared" si="741"/>
        <v>8841</v>
      </c>
      <c r="I8843" s="42">
        <f t="shared" si="738"/>
        <v>740.76142668427997</v>
      </c>
      <c r="O8843" s="43"/>
      <c r="P8843" s="43"/>
      <c r="X8843" s="37">
        <f t="shared" si="739"/>
        <v>8846</v>
      </c>
      <c r="Y8843" s="38">
        <f t="shared" si="737"/>
        <v>740.84199999999998</v>
      </c>
    </row>
    <row r="8844" spans="1:25" x14ac:dyDescent="0.2">
      <c r="A8844" s="37">
        <f t="shared" si="740"/>
        <v>8842</v>
      </c>
      <c r="B8844" s="38">
        <v>740.73400000000004</v>
      </c>
      <c r="H8844" s="37">
        <f t="shared" si="741"/>
        <v>8842</v>
      </c>
      <c r="I8844" s="42">
        <f t="shared" si="738"/>
        <v>740.78837516512544</v>
      </c>
      <c r="O8844" s="43"/>
      <c r="P8844" s="43"/>
      <c r="X8844" s="37">
        <f t="shared" si="739"/>
        <v>8847</v>
      </c>
      <c r="Y8844" s="38">
        <f t="shared" si="737"/>
        <v>740.86900000000003</v>
      </c>
    </row>
    <row r="8845" spans="1:25" x14ac:dyDescent="0.2">
      <c r="A8845" s="37">
        <f t="shared" si="740"/>
        <v>8843</v>
      </c>
      <c r="B8845" s="38">
        <v>740.76099999999997</v>
      </c>
      <c r="H8845" s="37">
        <f t="shared" si="741"/>
        <v>8843</v>
      </c>
      <c r="I8845" s="42">
        <f t="shared" si="738"/>
        <v>740.81532364597092</v>
      </c>
      <c r="O8845" s="43"/>
      <c r="P8845" s="43"/>
      <c r="X8845" s="37">
        <f t="shared" si="739"/>
        <v>8848</v>
      </c>
      <c r="Y8845" s="38">
        <f t="shared" si="737"/>
        <v>740.89599999999996</v>
      </c>
    </row>
    <row r="8846" spans="1:25" x14ac:dyDescent="0.2">
      <c r="A8846" s="37">
        <f t="shared" si="740"/>
        <v>8844</v>
      </c>
      <c r="B8846" s="38">
        <v>740.78800000000001</v>
      </c>
      <c r="H8846" s="37">
        <f t="shared" si="741"/>
        <v>8844</v>
      </c>
      <c r="I8846" s="42">
        <f t="shared" si="738"/>
        <v>740.84227212681628</v>
      </c>
      <c r="O8846" s="43"/>
      <c r="P8846" s="43"/>
      <c r="X8846" s="37">
        <f t="shared" si="739"/>
        <v>8849</v>
      </c>
      <c r="Y8846" s="38">
        <f t="shared" si="737"/>
        <v>740.923</v>
      </c>
    </row>
    <row r="8847" spans="1:25" x14ac:dyDescent="0.2">
      <c r="A8847" s="37">
        <f t="shared" si="740"/>
        <v>8845</v>
      </c>
      <c r="B8847" s="38">
        <v>740.81500000000005</v>
      </c>
      <c r="H8847" s="37">
        <f t="shared" si="741"/>
        <v>8845</v>
      </c>
      <c r="I8847" s="42">
        <f t="shared" si="738"/>
        <v>740.86922060766176</v>
      </c>
      <c r="O8847" s="43"/>
      <c r="P8847" s="43"/>
      <c r="X8847" s="37">
        <f t="shared" si="739"/>
        <v>8850</v>
      </c>
      <c r="Y8847" s="38">
        <f t="shared" si="737"/>
        <v>740.95</v>
      </c>
    </row>
    <row r="8848" spans="1:25" x14ac:dyDescent="0.2">
      <c r="A8848" s="37">
        <f t="shared" si="740"/>
        <v>8846</v>
      </c>
      <c r="B8848" s="38">
        <v>740.84199999999998</v>
      </c>
      <c r="H8848" s="37">
        <f t="shared" si="741"/>
        <v>8846</v>
      </c>
      <c r="I8848" s="42">
        <f t="shared" si="738"/>
        <v>740.89616908850724</v>
      </c>
      <c r="O8848" s="43"/>
      <c r="P8848" s="43"/>
      <c r="X8848" s="37">
        <f t="shared" si="739"/>
        <v>8851</v>
      </c>
      <c r="Y8848" s="38">
        <f t="shared" si="737"/>
        <v>740.97699999999998</v>
      </c>
    </row>
    <row r="8849" spans="1:25" x14ac:dyDescent="0.2">
      <c r="A8849" s="37">
        <f t="shared" si="740"/>
        <v>8847</v>
      </c>
      <c r="B8849" s="38">
        <v>740.86900000000003</v>
      </c>
      <c r="H8849" s="37">
        <f t="shared" si="741"/>
        <v>8847</v>
      </c>
      <c r="I8849" s="42">
        <f t="shared" si="738"/>
        <v>740.9231175693526</v>
      </c>
      <c r="O8849" s="43"/>
      <c r="P8849" s="43"/>
      <c r="X8849" s="37">
        <f t="shared" si="739"/>
        <v>8852</v>
      </c>
      <c r="Y8849" s="38">
        <f t="shared" si="737"/>
        <v>741.00400000000002</v>
      </c>
    </row>
    <row r="8850" spans="1:25" x14ac:dyDescent="0.2">
      <c r="A8850" s="37">
        <f t="shared" si="740"/>
        <v>8848</v>
      </c>
      <c r="B8850" s="38">
        <v>740.89599999999996</v>
      </c>
      <c r="H8850" s="37">
        <f t="shared" si="741"/>
        <v>8848</v>
      </c>
      <c r="I8850" s="42">
        <f t="shared" si="738"/>
        <v>740.95006605019807</v>
      </c>
      <c r="O8850" s="43"/>
      <c r="P8850" s="43"/>
      <c r="X8850" s="37">
        <f t="shared" si="739"/>
        <v>8853</v>
      </c>
      <c r="Y8850" s="38">
        <f t="shared" si="737"/>
        <v>741.03099999999995</v>
      </c>
    </row>
    <row r="8851" spans="1:25" x14ac:dyDescent="0.2">
      <c r="A8851" s="37">
        <f t="shared" si="740"/>
        <v>8849</v>
      </c>
      <c r="B8851" s="38">
        <v>740.923</v>
      </c>
      <c r="H8851" s="37">
        <f t="shared" si="741"/>
        <v>8849</v>
      </c>
      <c r="I8851" s="42">
        <f t="shared" si="738"/>
        <v>740.97701453104355</v>
      </c>
      <c r="O8851" s="43"/>
      <c r="P8851" s="43"/>
      <c r="X8851" s="37">
        <f t="shared" si="739"/>
        <v>8854</v>
      </c>
      <c r="Y8851" s="38">
        <f t="shared" si="737"/>
        <v>741.05799999999999</v>
      </c>
    </row>
    <row r="8852" spans="1:25" x14ac:dyDescent="0.2">
      <c r="A8852" s="37">
        <f t="shared" si="740"/>
        <v>8850</v>
      </c>
      <c r="B8852" s="38">
        <v>740.95</v>
      </c>
      <c r="H8852" s="37">
        <f t="shared" si="741"/>
        <v>8850</v>
      </c>
      <c r="I8852" s="42">
        <f t="shared" si="738"/>
        <v>741.00396301188903</v>
      </c>
      <c r="O8852" s="43"/>
      <c r="P8852" s="43"/>
      <c r="X8852" s="37">
        <f t="shared" si="739"/>
        <v>8855</v>
      </c>
      <c r="Y8852" s="38">
        <f t="shared" si="737"/>
        <v>741.08500000000004</v>
      </c>
    </row>
    <row r="8853" spans="1:25" x14ac:dyDescent="0.2">
      <c r="A8853" s="37">
        <f t="shared" si="740"/>
        <v>8851</v>
      </c>
      <c r="B8853" s="38">
        <v>740.97699999999998</v>
      </c>
      <c r="H8853" s="37">
        <f t="shared" si="741"/>
        <v>8851</v>
      </c>
      <c r="I8853" s="42">
        <f t="shared" si="738"/>
        <v>741.03091149273439</v>
      </c>
      <c r="O8853" s="43"/>
      <c r="P8853" s="43"/>
      <c r="X8853" s="37">
        <f t="shared" si="739"/>
        <v>8856</v>
      </c>
      <c r="Y8853" s="38">
        <f t="shared" si="737"/>
        <v>741.11199999999997</v>
      </c>
    </row>
    <row r="8854" spans="1:25" x14ac:dyDescent="0.2">
      <c r="A8854" s="37">
        <f t="shared" si="740"/>
        <v>8852</v>
      </c>
      <c r="B8854" s="38">
        <v>741.00400000000002</v>
      </c>
      <c r="H8854" s="37">
        <f t="shared" si="741"/>
        <v>8852</v>
      </c>
      <c r="I8854" s="42">
        <f t="shared" si="738"/>
        <v>741.05785997357987</v>
      </c>
      <c r="O8854" s="43"/>
      <c r="P8854" s="43"/>
      <c r="X8854" s="37">
        <f t="shared" si="739"/>
        <v>8857</v>
      </c>
      <c r="Y8854" s="38">
        <f t="shared" si="737"/>
        <v>741.13900000000001</v>
      </c>
    </row>
    <row r="8855" spans="1:25" x14ac:dyDescent="0.2">
      <c r="A8855" s="37">
        <f t="shared" si="740"/>
        <v>8853</v>
      </c>
      <c r="B8855" s="38">
        <v>741.03099999999995</v>
      </c>
      <c r="H8855" s="37">
        <f t="shared" si="741"/>
        <v>8853</v>
      </c>
      <c r="I8855" s="42">
        <f t="shared" si="738"/>
        <v>741.08480845442534</v>
      </c>
      <c r="O8855" s="43"/>
      <c r="P8855" s="43"/>
      <c r="X8855" s="37">
        <f t="shared" si="739"/>
        <v>8858</v>
      </c>
      <c r="Y8855" s="38">
        <f t="shared" si="737"/>
        <v>741.16600000000005</v>
      </c>
    </row>
    <row r="8856" spans="1:25" x14ac:dyDescent="0.2">
      <c r="A8856" s="37">
        <f t="shared" si="740"/>
        <v>8854</v>
      </c>
      <c r="B8856" s="38">
        <v>741.05799999999999</v>
      </c>
      <c r="H8856" s="37">
        <f t="shared" si="741"/>
        <v>8854</v>
      </c>
      <c r="I8856" s="42">
        <f t="shared" si="738"/>
        <v>741.11175693527071</v>
      </c>
      <c r="O8856" s="43"/>
      <c r="P8856" s="43"/>
      <c r="X8856" s="37">
        <f t="shared" si="739"/>
        <v>8859</v>
      </c>
      <c r="Y8856" s="38">
        <f t="shared" si="737"/>
        <v>741.19299999999998</v>
      </c>
    </row>
    <row r="8857" spans="1:25" x14ac:dyDescent="0.2">
      <c r="A8857" s="37">
        <f t="shared" si="740"/>
        <v>8855</v>
      </c>
      <c r="B8857" s="38">
        <v>741.08500000000004</v>
      </c>
      <c r="H8857" s="37">
        <f t="shared" si="741"/>
        <v>8855</v>
      </c>
      <c r="I8857" s="42">
        <f t="shared" si="738"/>
        <v>741.13870541611618</v>
      </c>
      <c r="O8857" s="43"/>
      <c r="P8857" s="43"/>
      <c r="X8857" s="37">
        <f t="shared" si="739"/>
        <v>8860</v>
      </c>
      <c r="Y8857" s="38">
        <f t="shared" si="737"/>
        <v>741.22</v>
      </c>
    </row>
    <row r="8858" spans="1:25" x14ac:dyDescent="0.2">
      <c r="A8858" s="37">
        <f t="shared" si="740"/>
        <v>8856</v>
      </c>
      <c r="B8858" s="38">
        <v>741.11199999999997</v>
      </c>
      <c r="H8858" s="37">
        <f t="shared" si="741"/>
        <v>8856</v>
      </c>
      <c r="I8858" s="42">
        <f t="shared" si="738"/>
        <v>741.16565389696166</v>
      </c>
      <c r="O8858" s="43"/>
      <c r="P8858" s="43"/>
      <c r="X8858" s="37">
        <f t="shared" si="739"/>
        <v>8861</v>
      </c>
      <c r="Y8858" s="38">
        <f t="shared" si="737"/>
        <v>741.24699999999996</v>
      </c>
    </row>
    <row r="8859" spans="1:25" x14ac:dyDescent="0.2">
      <c r="A8859" s="37">
        <f t="shared" si="740"/>
        <v>8857</v>
      </c>
      <c r="B8859" s="38">
        <v>741.13900000000001</v>
      </c>
      <c r="H8859" s="37">
        <f t="shared" si="741"/>
        <v>8857</v>
      </c>
      <c r="I8859" s="42">
        <f t="shared" si="738"/>
        <v>741.19260237780702</v>
      </c>
      <c r="O8859" s="43"/>
      <c r="P8859" s="43"/>
      <c r="X8859" s="37">
        <f t="shared" si="739"/>
        <v>8862</v>
      </c>
      <c r="Y8859" s="38">
        <f t="shared" si="737"/>
        <v>741.274</v>
      </c>
    </row>
    <row r="8860" spans="1:25" x14ac:dyDescent="0.2">
      <c r="A8860" s="37">
        <f t="shared" si="740"/>
        <v>8858</v>
      </c>
      <c r="B8860" s="38">
        <v>741.16600000000005</v>
      </c>
      <c r="H8860" s="37">
        <f t="shared" si="741"/>
        <v>8858</v>
      </c>
      <c r="I8860" s="42">
        <f t="shared" si="738"/>
        <v>741.2195508586525</v>
      </c>
      <c r="O8860" s="43"/>
      <c r="P8860" s="43"/>
      <c r="X8860" s="37">
        <f t="shared" si="739"/>
        <v>8863</v>
      </c>
      <c r="Y8860" s="38">
        <f t="shared" si="737"/>
        <v>741.30100000000004</v>
      </c>
    </row>
    <row r="8861" spans="1:25" x14ac:dyDescent="0.2">
      <c r="A8861" s="37">
        <f t="shared" si="740"/>
        <v>8859</v>
      </c>
      <c r="B8861" s="38">
        <v>741.19299999999998</v>
      </c>
      <c r="H8861" s="37">
        <f t="shared" si="741"/>
        <v>8859</v>
      </c>
      <c r="I8861" s="42">
        <f t="shared" si="738"/>
        <v>741.24649933949797</v>
      </c>
      <c r="O8861" s="43"/>
      <c r="P8861" s="43"/>
      <c r="X8861" s="37">
        <f t="shared" si="739"/>
        <v>8864</v>
      </c>
      <c r="Y8861" s="38">
        <f t="shared" si="737"/>
        <v>741.32799999999997</v>
      </c>
    </row>
    <row r="8862" spans="1:25" x14ac:dyDescent="0.2">
      <c r="A8862" s="37">
        <f t="shared" si="740"/>
        <v>8860</v>
      </c>
      <c r="B8862" s="38">
        <v>741.22</v>
      </c>
      <c r="H8862" s="37">
        <f t="shared" si="741"/>
        <v>8860</v>
      </c>
      <c r="I8862" s="42">
        <f t="shared" si="738"/>
        <v>741.27344782034345</v>
      </c>
      <c r="O8862" s="43"/>
      <c r="P8862" s="43"/>
      <c r="X8862" s="37">
        <f t="shared" si="739"/>
        <v>8865</v>
      </c>
      <c r="Y8862" s="38">
        <f t="shared" si="737"/>
        <v>741.35500000000002</v>
      </c>
    </row>
    <row r="8863" spans="1:25" x14ac:dyDescent="0.2">
      <c r="A8863" s="37">
        <f t="shared" si="740"/>
        <v>8861</v>
      </c>
      <c r="B8863" s="38">
        <v>741.24699999999996</v>
      </c>
      <c r="H8863" s="37">
        <f t="shared" si="741"/>
        <v>8861</v>
      </c>
      <c r="I8863" s="42">
        <f t="shared" si="738"/>
        <v>741.30039630118881</v>
      </c>
      <c r="O8863" s="43"/>
      <c r="P8863" s="43"/>
      <c r="X8863" s="37">
        <f t="shared" si="739"/>
        <v>8866</v>
      </c>
      <c r="Y8863" s="38">
        <f t="shared" si="737"/>
        <v>741.38199999999995</v>
      </c>
    </row>
    <row r="8864" spans="1:25" x14ac:dyDescent="0.2">
      <c r="A8864" s="37">
        <f t="shared" si="740"/>
        <v>8862</v>
      </c>
      <c r="B8864" s="38">
        <v>741.274</v>
      </c>
      <c r="H8864" s="37">
        <f t="shared" si="741"/>
        <v>8862</v>
      </c>
      <c r="I8864" s="42">
        <f t="shared" si="738"/>
        <v>741.32734478203429</v>
      </c>
      <c r="O8864" s="43"/>
      <c r="P8864" s="43"/>
      <c r="X8864" s="37">
        <f t="shared" si="739"/>
        <v>8867</v>
      </c>
      <c r="Y8864" s="38">
        <f t="shared" si="737"/>
        <v>741.40899999999999</v>
      </c>
    </row>
    <row r="8865" spans="1:25" x14ac:dyDescent="0.2">
      <c r="A8865" s="37">
        <f t="shared" si="740"/>
        <v>8863</v>
      </c>
      <c r="B8865" s="38">
        <v>741.30100000000004</v>
      </c>
      <c r="H8865" s="37">
        <f t="shared" si="741"/>
        <v>8863</v>
      </c>
      <c r="I8865" s="42">
        <f t="shared" si="738"/>
        <v>741.35429326287976</v>
      </c>
      <c r="O8865" s="43"/>
      <c r="P8865" s="43"/>
      <c r="X8865" s="37">
        <f t="shared" si="739"/>
        <v>8868</v>
      </c>
      <c r="Y8865" s="38">
        <f t="shared" si="737"/>
        <v>741.43600000000004</v>
      </c>
    </row>
    <row r="8866" spans="1:25" x14ac:dyDescent="0.2">
      <c r="A8866" s="37">
        <f t="shared" si="740"/>
        <v>8864</v>
      </c>
      <c r="B8866" s="38">
        <v>741.32799999999997</v>
      </c>
      <c r="H8866" s="37">
        <f t="shared" si="741"/>
        <v>8864</v>
      </c>
      <c r="I8866" s="42">
        <f t="shared" si="738"/>
        <v>741.38124174372513</v>
      </c>
      <c r="O8866" s="43"/>
      <c r="P8866" s="43"/>
      <c r="X8866" s="37">
        <f t="shared" si="739"/>
        <v>8869</v>
      </c>
      <c r="Y8866" s="38">
        <f t="shared" si="737"/>
        <v>741.46299999999997</v>
      </c>
    </row>
    <row r="8867" spans="1:25" x14ac:dyDescent="0.2">
      <c r="A8867" s="37">
        <f t="shared" si="740"/>
        <v>8865</v>
      </c>
      <c r="B8867" s="38">
        <v>741.35500000000002</v>
      </c>
      <c r="H8867" s="37">
        <f t="shared" si="741"/>
        <v>8865</v>
      </c>
      <c r="I8867" s="42">
        <f t="shared" si="738"/>
        <v>741.4081902245706</v>
      </c>
      <c r="O8867" s="43"/>
      <c r="P8867" s="43"/>
      <c r="X8867" s="37">
        <f t="shared" si="739"/>
        <v>8870</v>
      </c>
      <c r="Y8867" s="38">
        <f t="shared" si="737"/>
        <v>741.49</v>
      </c>
    </row>
    <row r="8868" spans="1:25" x14ac:dyDescent="0.2">
      <c r="A8868" s="37">
        <f t="shared" si="740"/>
        <v>8866</v>
      </c>
      <c r="B8868" s="38">
        <v>741.38199999999995</v>
      </c>
      <c r="H8868" s="37">
        <f t="shared" si="741"/>
        <v>8866</v>
      </c>
      <c r="I8868" s="42">
        <f t="shared" si="738"/>
        <v>741.43513870541608</v>
      </c>
      <c r="O8868" s="43"/>
      <c r="P8868" s="43"/>
      <c r="X8868" s="37">
        <f t="shared" si="739"/>
        <v>8871</v>
      </c>
      <c r="Y8868" s="38">
        <f t="shared" si="737"/>
        <v>741.51700000000005</v>
      </c>
    </row>
    <row r="8869" spans="1:25" x14ac:dyDescent="0.2">
      <c r="A8869" s="37">
        <f t="shared" si="740"/>
        <v>8867</v>
      </c>
      <c r="B8869" s="38">
        <v>741.40899999999999</v>
      </c>
      <c r="H8869" s="37">
        <f t="shared" si="741"/>
        <v>8867</v>
      </c>
      <c r="I8869" s="42">
        <f t="shared" si="738"/>
        <v>741.46208718626144</v>
      </c>
      <c r="O8869" s="43"/>
      <c r="P8869" s="43"/>
      <c r="X8869" s="37">
        <f t="shared" si="739"/>
        <v>8872</v>
      </c>
      <c r="Y8869" s="38">
        <f t="shared" si="737"/>
        <v>741.54399999999998</v>
      </c>
    </row>
    <row r="8870" spans="1:25" x14ac:dyDescent="0.2">
      <c r="A8870" s="37">
        <f t="shared" si="740"/>
        <v>8868</v>
      </c>
      <c r="B8870" s="38">
        <v>741.43600000000004</v>
      </c>
      <c r="H8870" s="37">
        <f t="shared" si="741"/>
        <v>8868</v>
      </c>
      <c r="I8870" s="42">
        <f t="shared" si="738"/>
        <v>741.48903566710692</v>
      </c>
      <c r="O8870" s="43"/>
      <c r="P8870" s="43"/>
      <c r="X8870" s="37">
        <f t="shared" si="739"/>
        <v>8873</v>
      </c>
      <c r="Y8870" s="38">
        <f t="shared" si="737"/>
        <v>741.57100000000003</v>
      </c>
    </row>
    <row r="8871" spans="1:25" x14ac:dyDescent="0.2">
      <c r="A8871" s="37">
        <f t="shared" si="740"/>
        <v>8869</v>
      </c>
      <c r="B8871" s="38">
        <v>741.46299999999997</v>
      </c>
      <c r="H8871" s="37">
        <f t="shared" si="741"/>
        <v>8869</v>
      </c>
      <c r="I8871" s="42">
        <f t="shared" si="738"/>
        <v>741.51598414795239</v>
      </c>
      <c r="O8871" s="43"/>
      <c r="P8871" s="43"/>
      <c r="X8871" s="37">
        <f t="shared" si="739"/>
        <v>8874</v>
      </c>
      <c r="Y8871" s="38">
        <f t="shared" si="737"/>
        <v>741.59799999999996</v>
      </c>
    </row>
    <row r="8872" spans="1:25" x14ac:dyDescent="0.2">
      <c r="A8872" s="37">
        <f t="shared" si="740"/>
        <v>8870</v>
      </c>
      <c r="B8872" s="38">
        <v>741.49</v>
      </c>
      <c r="H8872" s="37">
        <f t="shared" si="741"/>
        <v>8870</v>
      </c>
      <c r="I8872" s="42">
        <f t="shared" si="738"/>
        <v>741.54293262879787</v>
      </c>
      <c r="O8872" s="43"/>
      <c r="P8872" s="43"/>
      <c r="X8872" s="37">
        <f t="shared" si="739"/>
        <v>8875</v>
      </c>
      <c r="Y8872" s="38">
        <f t="shared" si="737"/>
        <v>741.625</v>
      </c>
    </row>
    <row r="8873" spans="1:25" x14ac:dyDescent="0.2">
      <c r="A8873" s="37">
        <f t="shared" si="740"/>
        <v>8871</v>
      </c>
      <c r="B8873" s="38">
        <v>741.51700000000005</v>
      </c>
      <c r="H8873" s="37">
        <f t="shared" si="741"/>
        <v>8871</v>
      </c>
      <c r="I8873" s="42">
        <f t="shared" si="738"/>
        <v>741.56988110964323</v>
      </c>
      <c r="O8873" s="43"/>
      <c r="P8873" s="43"/>
      <c r="X8873" s="37">
        <f t="shared" si="739"/>
        <v>8876</v>
      </c>
      <c r="Y8873" s="38">
        <f t="shared" si="737"/>
        <v>741.65200000000004</v>
      </c>
    </row>
    <row r="8874" spans="1:25" x14ac:dyDescent="0.2">
      <c r="A8874" s="37">
        <f t="shared" si="740"/>
        <v>8872</v>
      </c>
      <c r="B8874" s="38">
        <v>741.54399999999998</v>
      </c>
      <c r="H8874" s="37">
        <f t="shared" si="741"/>
        <v>8872</v>
      </c>
      <c r="I8874" s="42">
        <f t="shared" si="738"/>
        <v>741.59682959048871</v>
      </c>
      <c r="O8874" s="43"/>
      <c r="P8874" s="43"/>
      <c r="X8874" s="37">
        <f t="shared" si="739"/>
        <v>8877</v>
      </c>
      <c r="Y8874" s="38">
        <f t="shared" si="737"/>
        <v>741.67899999999997</v>
      </c>
    </row>
    <row r="8875" spans="1:25" x14ac:dyDescent="0.2">
      <c r="A8875" s="37">
        <f t="shared" si="740"/>
        <v>8873</v>
      </c>
      <c r="B8875" s="38">
        <v>741.57100000000003</v>
      </c>
      <c r="H8875" s="37">
        <f t="shared" si="741"/>
        <v>8873</v>
      </c>
      <c r="I8875" s="42">
        <f t="shared" si="738"/>
        <v>741.62377807133419</v>
      </c>
      <c r="O8875" s="43"/>
      <c r="P8875" s="43"/>
      <c r="X8875" s="37">
        <f t="shared" si="739"/>
        <v>8878</v>
      </c>
      <c r="Y8875" s="38">
        <f t="shared" si="737"/>
        <v>741.70600000000002</v>
      </c>
    </row>
    <row r="8876" spans="1:25" x14ac:dyDescent="0.2">
      <c r="A8876" s="37">
        <f t="shared" si="740"/>
        <v>8874</v>
      </c>
      <c r="B8876" s="38">
        <v>741.59799999999996</v>
      </c>
      <c r="H8876" s="37">
        <f t="shared" si="741"/>
        <v>8874</v>
      </c>
      <c r="I8876" s="42">
        <f t="shared" si="738"/>
        <v>741.65072655217955</v>
      </c>
      <c r="O8876" s="43"/>
      <c r="P8876" s="43"/>
      <c r="X8876" s="37">
        <f t="shared" si="739"/>
        <v>8879</v>
      </c>
      <c r="Y8876" s="38">
        <f t="shared" si="737"/>
        <v>741.73299999999995</v>
      </c>
    </row>
    <row r="8877" spans="1:25" x14ac:dyDescent="0.2">
      <c r="A8877" s="37">
        <f t="shared" si="740"/>
        <v>8875</v>
      </c>
      <c r="B8877" s="38">
        <v>741.625</v>
      </c>
      <c r="H8877" s="37">
        <f t="shared" si="741"/>
        <v>8875</v>
      </c>
      <c r="I8877" s="42">
        <f t="shared" si="738"/>
        <v>741.67767503302503</v>
      </c>
      <c r="O8877" s="43"/>
      <c r="P8877" s="43"/>
      <c r="X8877" s="37">
        <f t="shared" si="739"/>
        <v>8880</v>
      </c>
      <c r="Y8877" s="38">
        <f t="shared" si="737"/>
        <v>741.76</v>
      </c>
    </row>
    <row r="8878" spans="1:25" x14ac:dyDescent="0.2">
      <c r="A8878" s="37">
        <f t="shared" si="740"/>
        <v>8876</v>
      </c>
      <c r="B8878" s="38">
        <v>741.65200000000004</v>
      </c>
      <c r="H8878" s="37">
        <f t="shared" si="741"/>
        <v>8876</v>
      </c>
      <c r="I8878" s="42">
        <f t="shared" si="738"/>
        <v>741.7046235138705</v>
      </c>
      <c r="O8878" s="43"/>
      <c r="P8878" s="43"/>
      <c r="X8878" s="37">
        <f t="shared" si="739"/>
        <v>8881</v>
      </c>
      <c r="Y8878" s="38">
        <f t="shared" si="737"/>
        <v>741.78700000000003</v>
      </c>
    </row>
    <row r="8879" spans="1:25" x14ac:dyDescent="0.2">
      <c r="A8879" s="37">
        <f t="shared" si="740"/>
        <v>8877</v>
      </c>
      <c r="B8879" s="38">
        <v>741.67899999999997</v>
      </c>
      <c r="H8879" s="37">
        <f t="shared" si="741"/>
        <v>8877</v>
      </c>
      <c r="I8879" s="42">
        <f t="shared" si="738"/>
        <v>741.73157199471598</v>
      </c>
      <c r="O8879" s="43"/>
      <c r="P8879" s="43"/>
      <c r="X8879" s="37">
        <f t="shared" si="739"/>
        <v>8882</v>
      </c>
      <c r="Y8879" s="38">
        <f t="shared" si="737"/>
        <v>741.81399999999996</v>
      </c>
    </row>
    <row r="8880" spans="1:25" x14ac:dyDescent="0.2">
      <c r="A8880" s="37">
        <f t="shared" si="740"/>
        <v>8878</v>
      </c>
      <c r="B8880" s="38">
        <v>741.70600000000002</v>
      </c>
      <c r="H8880" s="37">
        <f t="shared" si="741"/>
        <v>8878</v>
      </c>
      <c r="I8880" s="42">
        <f t="shared" si="738"/>
        <v>741.75852047556134</v>
      </c>
      <c r="O8880" s="43"/>
      <c r="P8880" s="43"/>
      <c r="X8880" s="37">
        <f t="shared" si="739"/>
        <v>8883</v>
      </c>
      <c r="Y8880" s="38">
        <f t="shared" si="737"/>
        <v>741.84100000000001</v>
      </c>
    </row>
    <row r="8881" spans="1:25" x14ac:dyDescent="0.2">
      <c r="A8881" s="37">
        <f t="shared" si="740"/>
        <v>8879</v>
      </c>
      <c r="B8881" s="38">
        <v>741.73299999999995</v>
      </c>
      <c r="H8881" s="37">
        <f t="shared" si="741"/>
        <v>8879</v>
      </c>
      <c r="I8881" s="42">
        <f t="shared" si="738"/>
        <v>741.78546895640682</v>
      </c>
      <c r="O8881" s="43"/>
      <c r="P8881" s="43"/>
      <c r="X8881" s="37">
        <f t="shared" si="739"/>
        <v>8884</v>
      </c>
      <c r="Y8881" s="38">
        <f t="shared" si="737"/>
        <v>741.86800000000005</v>
      </c>
    </row>
    <row r="8882" spans="1:25" x14ac:dyDescent="0.2">
      <c r="A8882" s="37">
        <f t="shared" si="740"/>
        <v>8880</v>
      </c>
      <c r="B8882" s="38">
        <v>741.76</v>
      </c>
      <c r="H8882" s="37">
        <f t="shared" si="741"/>
        <v>8880</v>
      </c>
      <c r="I8882" s="42">
        <f t="shared" si="738"/>
        <v>741.81241743725229</v>
      </c>
      <c r="O8882" s="43"/>
      <c r="P8882" s="43"/>
      <c r="X8882" s="37">
        <f t="shared" si="739"/>
        <v>8885</v>
      </c>
      <c r="Y8882" s="38">
        <f t="shared" si="737"/>
        <v>741.89499999999998</v>
      </c>
    </row>
    <row r="8883" spans="1:25" x14ac:dyDescent="0.2">
      <c r="A8883" s="37">
        <f t="shared" si="740"/>
        <v>8881</v>
      </c>
      <c r="B8883" s="38">
        <v>741.78700000000003</v>
      </c>
      <c r="H8883" s="37">
        <f t="shared" si="741"/>
        <v>8881</v>
      </c>
      <c r="I8883" s="42">
        <f t="shared" si="738"/>
        <v>741.83936591809766</v>
      </c>
      <c r="O8883" s="43"/>
      <c r="P8883" s="43"/>
      <c r="X8883" s="37">
        <f t="shared" si="739"/>
        <v>8886</v>
      </c>
      <c r="Y8883" s="38">
        <f t="shared" si="737"/>
        <v>741.92200000000003</v>
      </c>
    </row>
    <row r="8884" spans="1:25" x14ac:dyDescent="0.2">
      <c r="A8884" s="37">
        <f t="shared" si="740"/>
        <v>8882</v>
      </c>
      <c r="B8884" s="38">
        <v>741.81399999999996</v>
      </c>
      <c r="H8884" s="37">
        <f t="shared" si="741"/>
        <v>8882</v>
      </c>
      <c r="I8884" s="42">
        <f t="shared" si="738"/>
        <v>741.86631439894313</v>
      </c>
      <c r="O8884" s="43"/>
      <c r="P8884" s="43"/>
      <c r="X8884" s="37">
        <f t="shared" si="739"/>
        <v>8887</v>
      </c>
      <c r="Y8884" s="38">
        <f t="shared" si="737"/>
        <v>741.94899999999996</v>
      </c>
    </row>
    <row r="8885" spans="1:25" x14ac:dyDescent="0.2">
      <c r="A8885" s="37">
        <f t="shared" si="740"/>
        <v>8883</v>
      </c>
      <c r="B8885" s="38">
        <v>741.84100000000001</v>
      </c>
      <c r="H8885" s="37">
        <f t="shared" si="741"/>
        <v>8883</v>
      </c>
      <c r="I8885" s="42">
        <f t="shared" si="738"/>
        <v>741.89326287978861</v>
      </c>
      <c r="O8885" s="43"/>
      <c r="P8885" s="43"/>
      <c r="X8885" s="37">
        <f t="shared" si="739"/>
        <v>8888</v>
      </c>
      <c r="Y8885" s="38">
        <f t="shared" si="737"/>
        <v>741.976</v>
      </c>
    </row>
    <row r="8886" spans="1:25" x14ac:dyDescent="0.2">
      <c r="A8886" s="37">
        <f t="shared" si="740"/>
        <v>8884</v>
      </c>
      <c r="B8886" s="38">
        <v>741.86800000000005</v>
      </c>
      <c r="H8886" s="37">
        <f t="shared" si="741"/>
        <v>8884</v>
      </c>
      <c r="I8886" s="42">
        <f t="shared" si="738"/>
        <v>741.92021136063397</v>
      </c>
      <c r="O8886" s="43"/>
      <c r="P8886" s="43"/>
      <c r="X8886" s="37">
        <f t="shared" si="739"/>
        <v>8889</v>
      </c>
      <c r="Y8886" s="38">
        <f t="shared" si="737"/>
        <v>742.00300000000004</v>
      </c>
    </row>
    <row r="8887" spans="1:25" x14ac:dyDescent="0.2">
      <c r="A8887" s="37">
        <f t="shared" si="740"/>
        <v>8885</v>
      </c>
      <c r="B8887" s="38">
        <v>741.89499999999998</v>
      </c>
      <c r="H8887" s="37">
        <f t="shared" si="741"/>
        <v>8885</v>
      </c>
      <c r="I8887" s="42">
        <f t="shared" si="738"/>
        <v>741.94715984147945</v>
      </c>
      <c r="O8887" s="43"/>
      <c r="P8887" s="43"/>
      <c r="X8887" s="37">
        <f t="shared" si="739"/>
        <v>8890</v>
      </c>
      <c r="Y8887" s="38">
        <f t="shared" si="737"/>
        <v>742.03</v>
      </c>
    </row>
    <row r="8888" spans="1:25" x14ac:dyDescent="0.2">
      <c r="A8888" s="37">
        <f t="shared" si="740"/>
        <v>8886</v>
      </c>
      <c r="B8888" s="38">
        <v>741.92200000000003</v>
      </c>
      <c r="H8888" s="37">
        <f t="shared" si="741"/>
        <v>8886</v>
      </c>
      <c r="I8888" s="42">
        <f t="shared" si="738"/>
        <v>741.97410832232492</v>
      </c>
      <c r="O8888" s="43"/>
      <c r="P8888" s="43"/>
      <c r="X8888" s="37">
        <f t="shared" si="739"/>
        <v>8891</v>
      </c>
      <c r="Y8888" s="38">
        <f t="shared" si="737"/>
        <v>742.05700000000002</v>
      </c>
    </row>
    <row r="8889" spans="1:25" x14ac:dyDescent="0.2">
      <c r="A8889" s="37">
        <f t="shared" si="740"/>
        <v>8887</v>
      </c>
      <c r="B8889" s="38">
        <v>741.94899999999996</v>
      </c>
      <c r="H8889" s="37">
        <f t="shared" si="741"/>
        <v>8887</v>
      </c>
      <c r="I8889" s="42">
        <f t="shared" si="738"/>
        <v>742.0010568031704</v>
      </c>
      <c r="O8889" s="43"/>
      <c r="P8889" s="43"/>
      <c r="X8889" s="37">
        <f t="shared" si="739"/>
        <v>8892</v>
      </c>
      <c r="Y8889" s="38">
        <f t="shared" si="737"/>
        <v>742.08399999999995</v>
      </c>
    </row>
    <row r="8890" spans="1:25" x14ac:dyDescent="0.2">
      <c r="A8890" s="37">
        <f t="shared" si="740"/>
        <v>8888</v>
      </c>
      <c r="B8890" s="38">
        <v>741.976</v>
      </c>
      <c r="H8890" s="37">
        <f t="shared" si="741"/>
        <v>8888</v>
      </c>
      <c r="I8890" s="42">
        <f t="shared" si="738"/>
        <v>742.02800528401576</v>
      </c>
      <c r="O8890" s="43"/>
      <c r="P8890" s="43"/>
      <c r="X8890" s="37">
        <f t="shared" si="739"/>
        <v>8893</v>
      </c>
      <c r="Y8890" s="38">
        <f t="shared" si="737"/>
        <v>742.11099999999999</v>
      </c>
    </row>
    <row r="8891" spans="1:25" x14ac:dyDescent="0.2">
      <c r="A8891" s="37">
        <f t="shared" si="740"/>
        <v>8889</v>
      </c>
      <c r="B8891" s="38">
        <v>742.00300000000004</v>
      </c>
      <c r="H8891" s="37">
        <f t="shared" si="741"/>
        <v>8889</v>
      </c>
      <c r="I8891" s="42">
        <f t="shared" si="738"/>
        <v>742.05495376486124</v>
      </c>
      <c r="O8891" s="43"/>
      <c r="P8891" s="43"/>
      <c r="X8891" s="37">
        <f t="shared" si="739"/>
        <v>8894</v>
      </c>
      <c r="Y8891" s="38">
        <f t="shared" si="737"/>
        <v>742.13800000000003</v>
      </c>
    </row>
    <row r="8892" spans="1:25" x14ac:dyDescent="0.2">
      <c r="A8892" s="37">
        <f t="shared" si="740"/>
        <v>8890</v>
      </c>
      <c r="B8892" s="38">
        <v>742.03</v>
      </c>
      <c r="H8892" s="37">
        <f t="shared" si="741"/>
        <v>8890</v>
      </c>
      <c r="I8892" s="42">
        <f t="shared" si="738"/>
        <v>742.08190224570671</v>
      </c>
      <c r="O8892" s="43"/>
      <c r="P8892" s="43"/>
      <c r="X8892" s="37">
        <f t="shared" si="739"/>
        <v>8895</v>
      </c>
      <c r="Y8892" s="38">
        <f t="shared" si="737"/>
        <v>742.16499999999996</v>
      </c>
    </row>
    <row r="8893" spans="1:25" x14ac:dyDescent="0.2">
      <c r="A8893" s="37">
        <f t="shared" si="740"/>
        <v>8891</v>
      </c>
      <c r="B8893" s="38">
        <v>742.05700000000002</v>
      </c>
      <c r="H8893" s="37">
        <f t="shared" si="741"/>
        <v>8891</v>
      </c>
      <c r="I8893" s="42">
        <f t="shared" si="738"/>
        <v>742.10885072655208</v>
      </c>
      <c r="O8893" s="43"/>
      <c r="P8893" s="43"/>
      <c r="X8893" s="37">
        <f t="shared" si="739"/>
        <v>8896</v>
      </c>
      <c r="Y8893" s="38">
        <f t="shared" si="737"/>
        <v>742.19200000000001</v>
      </c>
    </row>
    <row r="8894" spans="1:25" x14ac:dyDescent="0.2">
      <c r="A8894" s="37">
        <f t="shared" si="740"/>
        <v>8892</v>
      </c>
      <c r="B8894" s="38">
        <v>742.08399999999995</v>
      </c>
      <c r="H8894" s="37">
        <f t="shared" si="741"/>
        <v>8892</v>
      </c>
      <c r="I8894" s="42">
        <f t="shared" si="738"/>
        <v>742.13579920739755</v>
      </c>
      <c r="O8894" s="43"/>
      <c r="P8894" s="43"/>
      <c r="X8894" s="37">
        <f t="shared" si="739"/>
        <v>8897</v>
      </c>
      <c r="Y8894" s="38">
        <f t="shared" ref="Y8894:Y8957" si="742">SUM(Y$7997+((Y$8997-Y$7997)*((X8894-X$7997)/(X$8997-X$7997))))</f>
        <v>742.21900000000005</v>
      </c>
    </row>
    <row r="8895" spans="1:25" x14ac:dyDescent="0.2">
      <c r="A8895" s="37">
        <f t="shared" si="740"/>
        <v>8893</v>
      </c>
      <c r="B8895" s="38">
        <v>742.11099999999999</v>
      </c>
      <c r="H8895" s="37">
        <f t="shared" si="741"/>
        <v>8893</v>
      </c>
      <c r="I8895" s="42">
        <f t="shared" si="738"/>
        <v>742.16274768824303</v>
      </c>
      <c r="O8895" s="43"/>
      <c r="P8895" s="43"/>
      <c r="X8895" s="37">
        <f t="shared" si="739"/>
        <v>8898</v>
      </c>
      <c r="Y8895" s="38">
        <f t="shared" si="742"/>
        <v>742.24599999999998</v>
      </c>
    </row>
    <row r="8896" spans="1:25" x14ac:dyDescent="0.2">
      <c r="A8896" s="37">
        <f t="shared" si="740"/>
        <v>8894</v>
      </c>
      <c r="B8896" s="38">
        <v>742.13800000000003</v>
      </c>
      <c r="H8896" s="37">
        <f t="shared" si="741"/>
        <v>8894</v>
      </c>
      <c r="I8896" s="42">
        <f t="shared" si="738"/>
        <v>742.18969616908839</v>
      </c>
      <c r="O8896" s="43"/>
      <c r="P8896" s="43"/>
      <c r="X8896" s="37">
        <f t="shared" si="739"/>
        <v>8899</v>
      </c>
      <c r="Y8896" s="38">
        <f t="shared" si="742"/>
        <v>742.27300000000002</v>
      </c>
    </row>
    <row r="8897" spans="1:25" x14ac:dyDescent="0.2">
      <c r="A8897" s="37">
        <f t="shared" si="740"/>
        <v>8895</v>
      </c>
      <c r="B8897" s="38">
        <v>742.16499999999996</v>
      </c>
      <c r="H8897" s="37">
        <f t="shared" si="741"/>
        <v>8895</v>
      </c>
      <c r="I8897" s="42">
        <f t="shared" si="738"/>
        <v>742.21664464993387</v>
      </c>
      <c r="O8897" s="43"/>
      <c r="P8897" s="43"/>
      <c r="X8897" s="37">
        <f t="shared" si="739"/>
        <v>8900</v>
      </c>
      <c r="Y8897" s="38">
        <f t="shared" si="742"/>
        <v>742.3</v>
      </c>
    </row>
    <row r="8898" spans="1:25" x14ac:dyDescent="0.2">
      <c r="A8898" s="37">
        <f t="shared" si="740"/>
        <v>8896</v>
      </c>
      <c r="B8898" s="38">
        <v>742.19200000000001</v>
      </c>
      <c r="H8898" s="37">
        <f t="shared" si="741"/>
        <v>8896</v>
      </c>
      <c r="I8898" s="42">
        <f t="shared" si="738"/>
        <v>742.24359313077935</v>
      </c>
      <c r="O8898" s="43"/>
      <c r="P8898" s="43"/>
      <c r="X8898" s="37">
        <f t="shared" si="739"/>
        <v>8901</v>
      </c>
      <c r="Y8898" s="38">
        <f t="shared" si="742"/>
        <v>742.327</v>
      </c>
    </row>
    <row r="8899" spans="1:25" x14ac:dyDescent="0.2">
      <c r="A8899" s="37">
        <f t="shared" si="740"/>
        <v>8897</v>
      </c>
      <c r="B8899" s="38">
        <v>742.21900000000005</v>
      </c>
      <c r="H8899" s="37">
        <f t="shared" si="741"/>
        <v>8897</v>
      </c>
      <c r="I8899" s="42">
        <f t="shared" si="738"/>
        <v>742.27054161162482</v>
      </c>
      <c r="O8899" s="43"/>
      <c r="P8899" s="43"/>
      <c r="X8899" s="37">
        <f t="shared" si="739"/>
        <v>8902</v>
      </c>
      <c r="Y8899" s="38">
        <f t="shared" si="742"/>
        <v>742.35400000000004</v>
      </c>
    </row>
    <row r="8900" spans="1:25" x14ac:dyDescent="0.2">
      <c r="A8900" s="37">
        <f t="shared" si="740"/>
        <v>8898</v>
      </c>
      <c r="B8900" s="38">
        <v>742.24599999999998</v>
      </c>
      <c r="H8900" s="37">
        <f t="shared" si="741"/>
        <v>8898</v>
      </c>
      <c r="I8900" s="42">
        <f t="shared" ref="I8900:I8963" si="743">SUM($F$52+(($F$53-$F$52)*((H8900-$E$52)/($E$53-$E$52))))</f>
        <v>742.29749009247018</v>
      </c>
      <c r="O8900" s="43"/>
      <c r="P8900" s="43"/>
      <c r="X8900" s="37">
        <f t="shared" ref="X8900:X8963" si="744">X8899+1</f>
        <v>8903</v>
      </c>
      <c r="Y8900" s="38">
        <f t="shared" si="742"/>
        <v>742.38099999999997</v>
      </c>
    </row>
    <row r="8901" spans="1:25" x14ac:dyDescent="0.2">
      <c r="A8901" s="37">
        <f t="shared" si="740"/>
        <v>8899</v>
      </c>
      <c r="B8901" s="38">
        <v>742.27300000000002</v>
      </c>
      <c r="H8901" s="37">
        <f t="shared" si="741"/>
        <v>8899</v>
      </c>
      <c r="I8901" s="42">
        <f t="shared" si="743"/>
        <v>742.32443857331566</v>
      </c>
      <c r="O8901" s="43"/>
      <c r="P8901" s="43"/>
      <c r="X8901" s="37">
        <f t="shared" si="744"/>
        <v>8904</v>
      </c>
      <c r="Y8901" s="38">
        <f t="shared" si="742"/>
        <v>742.40800000000002</v>
      </c>
    </row>
    <row r="8902" spans="1:25" x14ac:dyDescent="0.2">
      <c r="A8902" s="37">
        <f t="shared" si="740"/>
        <v>8900</v>
      </c>
      <c r="B8902" s="38">
        <v>742.3</v>
      </c>
      <c r="H8902" s="37">
        <f t="shared" si="741"/>
        <v>8900</v>
      </c>
      <c r="I8902" s="42">
        <f t="shared" si="743"/>
        <v>742.35138705416114</v>
      </c>
      <c r="O8902" s="43"/>
      <c r="P8902" s="43"/>
      <c r="X8902" s="37">
        <f t="shared" si="744"/>
        <v>8905</v>
      </c>
      <c r="Y8902" s="38">
        <f t="shared" si="742"/>
        <v>742.43499999999995</v>
      </c>
    </row>
    <row r="8903" spans="1:25" x14ac:dyDescent="0.2">
      <c r="A8903" s="37">
        <f t="shared" si="740"/>
        <v>8901</v>
      </c>
      <c r="B8903" s="38">
        <v>742.327</v>
      </c>
      <c r="H8903" s="37">
        <f t="shared" si="741"/>
        <v>8901</v>
      </c>
      <c r="I8903" s="42">
        <f t="shared" si="743"/>
        <v>742.3783355350065</v>
      </c>
      <c r="O8903" s="43"/>
      <c r="P8903" s="43"/>
      <c r="X8903" s="37">
        <f t="shared" si="744"/>
        <v>8906</v>
      </c>
      <c r="Y8903" s="38">
        <f t="shared" si="742"/>
        <v>742.46199999999999</v>
      </c>
    </row>
    <row r="8904" spans="1:25" x14ac:dyDescent="0.2">
      <c r="A8904" s="37">
        <f t="shared" si="740"/>
        <v>8902</v>
      </c>
      <c r="B8904" s="38">
        <v>742.35400000000004</v>
      </c>
      <c r="H8904" s="37">
        <f t="shared" si="741"/>
        <v>8902</v>
      </c>
      <c r="I8904" s="42">
        <f t="shared" si="743"/>
        <v>742.40528401585198</v>
      </c>
      <c r="O8904" s="43"/>
      <c r="P8904" s="43"/>
      <c r="X8904" s="37">
        <f t="shared" si="744"/>
        <v>8907</v>
      </c>
      <c r="Y8904" s="38">
        <f t="shared" si="742"/>
        <v>742.48900000000003</v>
      </c>
    </row>
    <row r="8905" spans="1:25" x14ac:dyDescent="0.2">
      <c r="A8905" s="37">
        <f t="shared" ref="A8905:A8968" si="745">A8904+1</f>
        <v>8903</v>
      </c>
      <c r="B8905" s="38">
        <v>742.38099999999997</v>
      </c>
      <c r="H8905" s="37">
        <f t="shared" ref="H8905:H8968" si="746">H8904+1</f>
        <v>8903</v>
      </c>
      <c r="I8905" s="42">
        <f t="shared" si="743"/>
        <v>742.43223249669745</v>
      </c>
      <c r="O8905" s="43"/>
      <c r="P8905" s="43"/>
      <c r="X8905" s="37">
        <f t="shared" si="744"/>
        <v>8908</v>
      </c>
      <c r="Y8905" s="38">
        <f t="shared" si="742"/>
        <v>742.51599999999996</v>
      </c>
    </row>
    <row r="8906" spans="1:25" x14ac:dyDescent="0.2">
      <c r="A8906" s="37">
        <f t="shared" si="745"/>
        <v>8904</v>
      </c>
      <c r="B8906" s="38">
        <v>742.40800000000002</v>
      </c>
      <c r="H8906" s="37">
        <f t="shared" si="746"/>
        <v>8904</v>
      </c>
      <c r="I8906" s="42">
        <f t="shared" si="743"/>
        <v>742.45918097754293</v>
      </c>
      <c r="O8906" s="43"/>
      <c r="P8906" s="43"/>
      <c r="X8906" s="37">
        <f t="shared" si="744"/>
        <v>8909</v>
      </c>
      <c r="Y8906" s="38">
        <f t="shared" si="742"/>
        <v>742.54300000000001</v>
      </c>
    </row>
    <row r="8907" spans="1:25" x14ac:dyDescent="0.2">
      <c r="A8907" s="37">
        <f t="shared" si="745"/>
        <v>8905</v>
      </c>
      <c r="B8907" s="38">
        <v>742.43499999999995</v>
      </c>
      <c r="H8907" s="37">
        <f t="shared" si="746"/>
        <v>8905</v>
      </c>
      <c r="I8907" s="42">
        <f t="shared" si="743"/>
        <v>742.48612945838829</v>
      </c>
      <c r="O8907" s="43"/>
      <c r="P8907" s="43"/>
      <c r="X8907" s="37">
        <f t="shared" si="744"/>
        <v>8910</v>
      </c>
      <c r="Y8907" s="38">
        <f t="shared" si="742"/>
        <v>742.57</v>
      </c>
    </row>
    <row r="8908" spans="1:25" x14ac:dyDescent="0.2">
      <c r="A8908" s="37">
        <f t="shared" si="745"/>
        <v>8906</v>
      </c>
      <c r="B8908" s="38">
        <v>742.46199999999999</v>
      </c>
      <c r="H8908" s="37">
        <f t="shared" si="746"/>
        <v>8906</v>
      </c>
      <c r="I8908" s="42">
        <f t="shared" si="743"/>
        <v>742.51307793923377</v>
      </c>
      <c r="O8908" s="43"/>
      <c r="P8908" s="43"/>
      <c r="X8908" s="37">
        <f t="shared" si="744"/>
        <v>8911</v>
      </c>
      <c r="Y8908" s="38">
        <f t="shared" si="742"/>
        <v>742.59699999999998</v>
      </c>
    </row>
    <row r="8909" spans="1:25" x14ac:dyDescent="0.2">
      <c r="A8909" s="37">
        <f t="shared" si="745"/>
        <v>8907</v>
      </c>
      <c r="B8909" s="38">
        <v>742.48900000000003</v>
      </c>
      <c r="H8909" s="37">
        <f t="shared" si="746"/>
        <v>8907</v>
      </c>
      <c r="I8909" s="42">
        <f t="shared" si="743"/>
        <v>742.54002642007924</v>
      </c>
      <c r="O8909" s="43"/>
      <c r="P8909" s="43"/>
      <c r="X8909" s="37">
        <f t="shared" si="744"/>
        <v>8912</v>
      </c>
      <c r="Y8909" s="38">
        <f t="shared" si="742"/>
        <v>742.62400000000002</v>
      </c>
    </row>
    <row r="8910" spans="1:25" x14ac:dyDescent="0.2">
      <c r="A8910" s="37">
        <f t="shared" si="745"/>
        <v>8908</v>
      </c>
      <c r="B8910" s="38">
        <v>742.51599999999996</v>
      </c>
      <c r="H8910" s="37">
        <f t="shared" si="746"/>
        <v>8908</v>
      </c>
      <c r="I8910" s="42">
        <f t="shared" si="743"/>
        <v>742.56697490092461</v>
      </c>
      <c r="O8910" s="43"/>
      <c r="P8910" s="43"/>
      <c r="X8910" s="37">
        <f t="shared" si="744"/>
        <v>8913</v>
      </c>
      <c r="Y8910" s="38">
        <f t="shared" si="742"/>
        <v>742.65099999999995</v>
      </c>
    </row>
    <row r="8911" spans="1:25" x14ac:dyDescent="0.2">
      <c r="A8911" s="37">
        <f t="shared" si="745"/>
        <v>8909</v>
      </c>
      <c r="B8911" s="38">
        <v>742.54300000000001</v>
      </c>
      <c r="H8911" s="37">
        <f t="shared" si="746"/>
        <v>8909</v>
      </c>
      <c r="I8911" s="42">
        <f t="shared" si="743"/>
        <v>742.59392338177008</v>
      </c>
      <c r="O8911" s="43"/>
      <c r="P8911" s="43"/>
      <c r="X8911" s="37">
        <f t="shared" si="744"/>
        <v>8914</v>
      </c>
      <c r="Y8911" s="38">
        <f t="shared" si="742"/>
        <v>742.678</v>
      </c>
    </row>
    <row r="8912" spans="1:25" x14ac:dyDescent="0.2">
      <c r="A8912" s="37">
        <f t="shared" si="745"/>
        <v>8910</v>
      </c>
      <c r="B8912" s="38">
        <v>742.57</v>
      </c>
      <c r="H8912" s="37">
        <f t="shared" si="746"/>
        <v>8910</v>
      </c>
      <c r="I8912" s="42">
        <f t="shared" si="743"/>
        <v>742.62087186261556</v>
      </c>
      <c r="O8912" s="43"/>
      <c r="P8912" s="43"/>
      <c r="X8912" s="37">
        <f t="shared" si="744"/>
        <v>8915</v>
      </c>
      <c r="Y8912" s="38">
        <f t="shared" si="742"/>
        <v>742.70500000000004</v>
      </c>
    </row>
    <row r="8913" spans="1:25" x14ac:dyDescent="0.2">
      <c r="A8913" s="37">
        <f t="shared" si="745"/>
        <v>8911</v>
      </c>
      <c r="B8913" s="38">
        <v>742.59699999999998</v>
      </c>
      <c r="H8913" s="37">
        <f t="shared" si="746"/>
        <v>8911</v>
      </c>
      <c r="I8913" s="42">
        <f t="shared" si="743"/>
        <v>742.64782034346092</v>
      </c>
      <c r="O8913" s="43"/>
      <c r="P8913" s="43"/>
      <c r="X8913" s="37">
        <f t="shared" si="744"/>
        <v>8916</v>
      </c>
      <c r="Y8913" s="38">
        <f t="shared" si="742"/>
        <v>742.73199999999997</v>
      </c>
    </row>
    <row r="8914" spans="1:25" x14ac:dyDescent="0.2">
      <c r="A8914" s="37">
        <f t="shared" si="745"/>
        <v>8912</v>
      </c>
      <c r="B8914" s="38">
        <v>742.62400000000002</v>
      </c>
      <c r="H8914" s="37">
        <f t="shared" si="746"/>
        <v>8912</v>
      </c>
      <c r="I8914" s="42">
        <f t="shared" si="743"/>
        <v>742.6747688243064</v>
      </c>
      <c r="O8914" s="43"/>
      <c r="P8914" s="43"/>
      <c r="X8914" s="37">
        <f t="shared" si="744"/>
        <v>8917</v>
      </c>
      <c r="Y8914" s="38">
        <f t="shared" si="742"/>
        <v>742.75900000000001</v>
      </c>
    </row>
    <row r="8915" spans="1:25" x14ac:dyDescent="0.2">
      <c r="A8915" s="37">
        <f t="shared" si="745"/>
        <v>8913</v>
      </c>
      <c r="B8915" s="38">
        <v>742.65099999999995</v>
      </c>
      <c r="H8915" s="37">
        <f t="shared" si="746"/>
        <v>8913</v>
      </c>
      <c r="I8915" s="42">
        <f t="shared" si="743"/>
        <v>742.70171730515187</v>
      </c>
      <c r="O8915" s="43"/>
      <c r="P8915" s="43"/>
      <c r="X8915" s="37">
        <f t="shared" si="744"/>
        <v>8918</v>
      </c>
      <c r="Y8915" s="38">
        <f t="shared" si="742"/>
        <v>742.78600000000006</v>
      </c>
    </row>
    <row r="8916" spans="1:25" x14ac:dyDescent="0.2">
      <c r="A8916" s="37">
        <f t="shared" si="745"/>
        <v>8914</v>
      </c>
      <c r="B8916" s="38">
        <v>742.678</v>
      </c>
      <c r="H8916" s="37">
        <f t="shared" si="746"/>
        <v>8914</v>
      </c>
      <c r="I8916" s="42">
        <f t="shared" si="743"/>
        <v>742.72866578599735</v>
      </c>
      <c r="O8916" s="43"/>
      <c r="P8916" s="43"/>
      <c r="X8916" s="37">
        <f t="shared" si="744"/>
        <v>8919</v>
      </c>
      <c r="Y8916" s="38">
        <f t="shared" si="742"/>
        <v>742.81299999999999</v>
      </c>
    </row>
    <row r="8917" spans="1:25" x14ac:dyDescent="0.2">
      <c r="A8917" s="37">
        <f t="shared" si="745"/>
        <v>8915</v>
      </c>
      <c r="B8917" s="38">
        <v>742.70500000000004</v>
      </c>
      <c r="H8917" s="37">
        <f t="shared" si="746"/>
        <v>8915</v>
      </c>
      <c r="I8917" s="42">
        <f t="shared" si="743"/>
        <v>742.75561426684271</v>
      </c>
      <c r="O8917" s="43"/>
      <c r="P8917" s="43"/>
      <c r="X8917" s="37">
        <f t="shared" si="744"/>
        <v>8920</v>
      </c>
      <c r="Y8917" s="38">
        <f t="shared" si="742"/>
        <v>742.84</v>
      </c>
    </row>
    <row r="8918" spans="1:25" x14ac:dyDescent="0.2">
      <c r="A8918" s="37">
        <f t="shared" si="745"/>
        <v>8916</v>
      </c>
      <c r="B8918" s="38">
        <v>742.73199999999997</v>
      </c>
      <c r="H8918" s="37">
        <f t="shared" si="746"/>
        <v>8916</v>
      </c>
      <c r="I8918" s="42">
        <f t="shared" si="743"/>
        <v>742.78256274768819</v>
      </c>
      <c r="O8918" s="43"/>
      <c r="P8918" s="43"/>
      <c r="X8918" s="37">
        <f t="shared" si="744"/>
        <v>8921</v>
      </c>
      <c r="Y8918" s="38">
        <f t="shared" si="742"/>
        <v>742.86699999999996</v>
      </c>
    </row>
    <row r="8919" spans="1:25" x14ac:dyDescent="0.2">
      <c r="A8919" s="37">
        <f t="shared" si="745"/>
        <v>8917</v>
      </c>
      <c r="B8919" s="38">
        <v>742.75900000000001</v>
      </c>
      <c r="H8919" s="37">
        <f t="shared" si="746"/>
        <v>8917</v>
      </c>
      <c r="I8919" s="42">
        <f t="shared" si="743"/>
        <v>742.80951122853367</v>
      </c>
      <c r="O8919" s="43"/>
      <c r="P8919" s="43"/>
      <c r="X8919" s="37">
        <f t="shared" si="744"/>
        <v>8922</v>
      </c>
      <c r="Y8919" s="38">
        <f t="shared" si="742"/>
        <v>742.89400000000001</v>
      </c>
    </row>
    <row r="8920" spans="1:25" x14ac:dyDescent="0.2">
      <c r="A8920" s="37">
        <f t="shared" si="745"/>
        <v>8918</v>
      </c>
      <c r="B8920" s="38">
        <v>742.78600000000006</v>
      </c>
      <c r="H8920" s="37">
        <f t="shared" si="746"/>
        <v>8918</v>
      </c>
      <c r="I8920" s="42">
        <f t="shared" si="743"/>
        <v>742.83645970937903</v>
      </c>
      <c r="O8920" s="43"/>
      <c r="P8920" s="43"/>
      <c r="X8920" s="37">
        <f t="shared" si="744"/>
        <v>8923</v>
      </c>
      <c r="Y8920" s="38">
        <f t="shared" si="742"/>
        <v>742.92100000000005</v>
      </c>
    </row>
    <row r="8921" spans="1:25" x14ac:dyDescent="0.2">
      <c r="A8921" s="37">
        <f t="shared" si="745"/>
        <v>8919</v>
      </c>
      <c r="B8921" s="38">
        <v>742.81299999999999</v>
      </c>
      <c r="H8921" s="37">
        <f t="shared" si="746"/>
        <v>8919</v>
      </c>
      <c r="I8921" s="42">
        <f t="shared" si="743"/>
        <v>742.8634081902245</v>
      </c>
      <c r="O8921" s="43"/>
      <c r="P8921" s="43"/>
      <c r="X8921" s="37">
        <f t="shared" si="744"/>
        <v>8924</v>
      </c>
      <c r="Y8921" s="38">
        <f t="shared" si="742"/>
        <v>742.94799999999998</v>
      </c>
    </row>
    <row r="8922" spans="1:25" x14ac:dyDescent="0.2">
      <c r="A8922" s="37">
        <f t="shared" si="745"/>
        <v>8920</v>
      </c>
      <c r="B8922" s="38">
        <v>742.84</v>
      </c>
      <c r="H8922" s="37">
        <f t="shared" si="746"/>
        <v>8920</v>
      </c>
      <c r="I8922" s="42">
        <f t="shared" si="743"/>
        <v>742.89035667106998</v>
      </c>
      <c r="O8922" s="43"/>
      <c r="P8922" s="43"/>
      <c r="X8922" s="37">
        <f t="shared" si="744"/>
        <v>8925</v>
      </c>
      <c r="Y8922" s="38">
        <f t="shared" si="742"/>
        <v>742.97500000000002</v>
      </c>
    </row>
    <row r="8923" spans="1:25" x14ac:dyDescent="0.2">
      <c r="A8923" s="37">
        <f t="shared" si="745"/>
        <v>8921</v>
      </c>
      <c r="B8923" s="38">
        <v>742.86699999999996</v>
      </c>
      <c r="H8923" s="37">
        <f t="shared" si="746"/>
        <v>8921</v>
      </c>
      <c r="I8923" s="42">
        <f t="shared" si="743"/>
        <v>742.91730515191534</v>
      </c>
      <c r="O8923" s="43"/>
      <c r="P8923" s="43"/>
      <c r="X8923" s="37">
        <f t="shared" si="744"/>
        <v>8926</v>
      </c>
      <c r="Y8923" s="38">
        <f t="shared" si="742"/>
        <v>743.00199999999995</v>
      </c>
    </row>
    <row r="8924" spans="1:25" x14ac:dyDescent="0.2">
      <c r="A8924" s="37">
        <f t="shared" si="745"/>
        <v>8922</v>
      </c>
      <c r="B8924" s="38">
        <v>742.89400000000001</v>
      </c>
      <c r="H8924" s="37">
        <f t="shared" si="746"/>
        <v>8922</v>
      </c>
      <c r="I8924" s="42">
        <f t="shared" si="743"/>
        <v>742.94425363276082</v>
      </c>
      <c r="O8924" s="43"/>
      <c r="P8924" s="43"/>
      <c r="X8924" s="37">
        <f t="shared" si="744"/>
        <v>8927</v>
      </c>
      <c r="Y8924" s="38">
        <f t="shared" si="742"/>
        <v>743.029</v>
      </c>
    </row>
    <row r="8925" spans="1:25" x14ac:dyDescent="0.2">
      <c r="A8925" s="37">
        <f t="shared" si="745"/>
        <v>8923</v>
      </c>
      <c r="B8925" s="38">
        <v>742.92100000000005</v>
      </c>
      <c r="H8925" s="37">
        <f t="shared" si="746"/>
        <v>8923</v>
      </c>
      <c r="I8925" s="42">
        <f t="shared" si="743"/>
        <v>742.9712021136063</v>
      </c>
      <c r="O8925" s="43"/>
      <c r="P8925" s="43"/>
      <c r="X8925" s="37">
        <f t="shared" si="744"/>
        <v>8928</v>
      </c>
      <c r="Y8925" s="38">
        <f t="shared" si="742"/>
        <v>743.05600000000004</v>
      </c>
    </row>
    <row r="8926" spans="1:25" x14ac:dyDescent="0.2">
      <c r="A8926" s="37">
        <f t="shared" si="745"/>
        <v>8924</v>
      </c>
      <c r="B8926" s="38">
        <v>742.94799999999998</v>
      </c>
      <c r="H8926" s="37">
        <f t="shared" si="746"/>
        <v>8924</v>
      </c>
      <c r="I8926" s="42">
        <f t="shared" si="743"/>
        <v>742.99815059445177</v>
      </c>
      <c r="O8926" s="43"/>
      <c r="P8926" s="43"/>
      <c r="X8926" s="37">
        <f t="shared" si="744"/>
        <v>8929</v>
      </c>
      <c r="Y8926" s="38">
        <f t="shared" si="742"/>
        <v>743.08299999999997</v>
      </c>
    </row>
    <row r="8927" spans="1:25" x14ac:dyDescent="0.2">
      <c r="A8927" s="37">
        <f t="shared" si="745"/>
        <v>8925</v>
      </c>
      <c r="B8927" s="38">
        <v>742.97500000000002</v>
      </c>
      <c r="H8927" s="37">
        <f t="shared" si="746"/>
        <v>8925</v>
      </c>
      <c r="I8927" s="42">
        <f t="shared" si="743"/>
        <v>743.02509907529713</v>
      </c>
      <c r="O8927" s="43"/>
      <c r="P8927" s="43"/>
      <c r="X8927" s="37">
        <f t="shared" si="744"/>
        <v>8930</v>
      </c>
      <c r="Y8927" s="38">
        <f t="shared" si="742"/>
        <v>743.11</v>
      </c>
    </row>
    <row r="8928" spans="1:25" x14ac:dyDescent="0.2">
      <c r="A8928" s="37">
        <f t="shared" si="745"/>
        <v>8926</v>
      </c>
      <c r="B8928" s="38">
        <v>743.00199999999995</v>
      </c>
      <c r="H8928" s="37">
        <f t="shared" si="746"/>
        <v>8926</v>
      </c>
      <c r="I8928" s="42">
        <f t="shared" si="743"/>
        <v>743.05204755614261</v>
      </c>
      <c r="O8928" s="43"/>
      <c r="P8928" s="43"/>
      <c r="X8928" s="37">
        <f t="shared" si="744"/>
        <v>8931</v>
      </c>
      <c r="Y8928" s="38">
        <f t="shared" si="742"/>
        <v>743.13699999999994</v>
      </c>
    </row>
    <row r="8929" spans="1:25" x14ac:dyDescent="0.2">
      <c r="A8929" s="37">
        <f t="shared" si="745"/>
        <v>8927</v>
      </c>
      <c r="B8929" s="38">
        <v>743.029</v>
      </c>
      <c r="H8929" s="37">
        <f t="shared" si="746"/>
        <v>8927</v>
      </c>
      <c r="I8929" s="42">
        <f t="shared" si="743"/>
        <v>743.07899603698809</v>
      </c>
      <c r="O8929" s="43"/>
      <c r="P8929" s="43"/>
      <c r="X8929" s="37">
        <f t="shared" si="744"/>
        <v>8932</v>
      </c>
      <c r="Y8929" s="38">
        <f t="shared" si="742"/>
        <v>743.16399999999999</v>
      </c>
    </row>
    <row r="8930" spans="1:25" x14ac:dyDescent="0.2">
      <c r="A8930" s="37">
        <f t="shared" si="745"/>
        <v>8928</v>
      </c>
      <c r="B8930" s="38">
        <v>743.05600000000004</v>
      </c>
      <c r="H8930" s="37">
        <f t="shared" si="746"/>
        <v>8928</v>
      </c>
      <c r="I8930" s="42">
        <f t="shared" si="743"/>
        <v>743.10594451783345</v>
      </c>
      <c r="O8930" s="43"/>
      <c r="P8930" s="43"/>
      <c r="X8930" s="37">
        <f t="shared" si="744"/>
        <v>8933</v>
      </c>
      <c r="Y8930" s="38">
        <f t="shared" si="742"/>
        <v>743.19100000000003</v>
      </c>
    </row>
    <row r="8931" spans="1:25" x14ac:dyDescent="0.2">
      <c r="A8931" s="37">
        <f t="shared" si="745"/>
        <v>8929</v>
      </c>
      <c r="B8931" s="38">
        <v>743.08299999999997</v>
      </c>
      <c r="H8931" s="37">
        <f t="shared" si="746"/>
        <v>8929</v>
      </c>
      <c r="I8931" s="42">
        <f t="shared" si="743"/>
        <v>743.13289299867893</v>
      </c>
      <c r="O8931" s="43"/>
      <c r="P8931" s="43"/>
      <c r="X8931" s="37">
        <f t="shared" si="744"/>
        <v>8934</v>
      </c>
      <c r="Y8931" s="38">
        <f t="shared" si="742"/>
        <v>743.21799999999996</v>
      </c>
    </row>
    <row r="8932" spans="1:25" x14ac:dyDescent="0.2">
      <c r="A8932" s="37">
        <f t="shared" si="745"/>
        <v>8930</v>
      </c>
      <c r="B8932" s="38">
        <v>743.11</v>
      </c>
      <c r="H8932" s="37">
        <f t="shared" si="746"/>
        <v>8930</v>
      </c>
      <c r="I8932" s="42">
        <f t="shared" si="743"/>
        <v>743.1598414795244</v>
      </c>
      <c r="O8932" s="43"/>
      <c r="P8932" s="43"/>
      <c r="X8932" s="37">
        <f t="shared" si="744"/>
        <v>8935</v>
      </c>
      <c r="Y8932" s="38">
        <f t="shared" si="742"/>
        <v>743.245</v>
      </c>
    </row>
    <row r="8933" spans="1:25" x14ac:dyDescent="0.2">
      <c r="A8933" s="37">
        <f t="shared" si="745"/>
        <v>8931</v>
      </c>
      <c r="B8933" s="38">
        <v>743.13699999999994</v>
      </c>
      <c r="H8933" s="37">
        <f t="shared" si="746"/>
        <v>8931</v>
      </c>
      <c r="I8933" s="42">
        <f t="shared" si="743"/>
        <v>743.18678996036988</v>
      </c>
      <c r="O8933" s="43"/>
      <c r="P8933" s="43"/>
      <c r="X8933" s="37">
        <f t="shared" si="744"/>
        <v>8936</v>
      </c>
      <c r="Y8933" s="38">
        <f t="shared" si="742"/>
        <v>743.27200000000005</v>
      </c>
    </row>
    <row r="8934" spans="1:25" x14ac:dyDescent="0.2">
      <c r="A8934" s="37">
        <f t="shared" si="745"/>
        <v>8932</v>
      </c>
      <c r="B8934" s="38">
        <v>743.16399999999999</v>
      </c>
      <c r="H8934" s="37">
        <f t="shared" si="746"/>
        <v>8932</v>
      </c>
      <c r="I8934" s="42">
        <f t="shared" si="743"/>
        <v>743.21373844121524</v>
      </c>
      <c r="O8934" s="43"/>
      <c r="P8934" s="43"/>
      <c r="X8934" s="37">
        <f t="shared" si="744"/>
        <v>8937</v>
      </c>
      <c r="Y8934" s="38">
        <f t="shared" si="742"/>
        <v>743.29899999999998</v>
      </c>
    </row>
    <row r="8935" spans="1:25" x14ac:dyDescent="0.2">
      <c r="A8935" s="37">
        <f t="shared" si="745"/>
        <v>8933</v>
      </c>
      <c r="B8935" s="38">
        <v>743.19100000000003</v>
      </c>
      <c r="H8935" s="37">
        <f t="shared" si="746"/>
        <v>8933</v>
      </c>
      <c r="I8935" s="42">
        <f t="shared" si="743"/>
        <v>743.24068692206072</v>
      </c>
      <c r="O8935" s="43"/>
      <c r="P8935" s="43"/>
      <c r="X8935" s="37">
        <f t="shared" si="744"/>
        <v>8938</v>
      </c>
      <c r="Y8935" s="38">
        <f t="shared" si="742"/>
        <v>743.32600000000002</v>
      </c>
    </row>
    <row r="8936" spans="1:25" x14ac:dyDescent="0.2">
      <c r="A8936" s="37">
        <f t="shared" si="745"/>
        <v>8934</v>
      </c>
      <c r="B8936" s="38">
        <v>743.21799999999996</v>
      </c>
      <c r="H8936" s="37">
        <f t="shared" si="746"/>
        <v>8934</v>
      </c>
      <c r="I8936" s="42">
        <f t="shared" si="743"/>
        <v>743.26763540290619</v>
      </c>
      <c r="O8936" s="43"/>
      <c r="P8936" s="43"/>
      <c r="X8936" s="37">
        <f t="shared" si="744"/>
        <v>8939</v>
      </c>
      <c r="Y8936" s="38">
        <f t="shared" si="742"/>
        <v>743.35299999999995</v>
      </c>
    </row>
    <row r="8937" spans="1:25" x14ac:dyDescent="0.2">
      <c r="A8937" s="37">
        <f t="shared" si="745"/>
        <v>8935</v>
      </c>
      <c r="B8937" s="38">
        <v>743.245</v>
      </c>
      <c r="H8937" s="37">
        <f t="shared" si="746"/>
        <v>8935</v>
      </c>
      <c r="I8937" s="42">
        <f t="shared" si="743"/>
        <v>743.29458388375156</v>
      </c>
      <c r="O8937" s="43"/>
      <c r="P8937" s="43"/>
      <c r="X8937" s="37">
        <f t="shared" si="744"/>
        <v>8940</v>
      </c>
      <c r="Y8937" s="38">
        <f t="shared" si="742"/>
        <v>743.38</v>
      </c>
    </row>
    <row r="8938" spans="1:25" x14ac:dyDescent="0.2">
      <c r="A8938" s="37">
        <f t="shared" si="745"/>
        <v>8936</v>
      </c>
      <c r="B8938" s="38">
        <v>743.27200000000005</v>
      </c>
      <c r="H8938" s="37">
        <f t="shared" si="746"/>
        <v>8936</v>
      </c>
      <c r="I8938" s="42">
        <f t="shared" si="743"/>
        <v>743.32153236459703</v>
      </c>
      <c r="O8938" s="43"/>
      <c r="P8938" s="43"/>
      <c r="X8938" s="37">
        <f t="shared" si="744"/>
        <v>8941</v>
      </c>
      <c r="Y8938" s="38">
        <f t="shared" si="742"/>
        <v>743.40700000000004</v>
      </c>
    </row>
    <row r="8939" spans="1:25" x14ac:dyDescent="0.2">
      <c r="A8939" s="37">
        <f t="shared" si="745"/>
        <v>8937</v>
      </c>
      <c r="B8939" s="38">
        <v>743.29899999999998</v>
      </c>
      <c r="H8939" s="37">
        <f t="shared" si="746"/>
        <v>8937</v>
      </c>
      <c r="I8939" s="42">
        <f t="shared" si="743"/>
        <v>743.34848084544251</v>
      </c>
      <c r="O8939" s="43"/>
      <c r="P8939" s="43"/>
      <c r="X8939" s="37">
        <f t="shared" si="744"/>
        <v>8942</v>
      </c>
      <c r="Y8939" s="38">
        <f t="shared" si="742"/>
        <v>743.43399999999997</v>
      </c>
    </row>
    <row r="8940" spans="1:25" x14ac:dyDescent="0.2">
      <c r="A8940" s="37">
        <f t="shared" si="745"/>
        <v>8938</v>
      </c>
      <c r="B8940" s="38">
        <v>743.32600000000002</v>
      </c>
      <c r="H8940" s="37">
        <f t="shared" si="746"/>
        <v>8938</v>
      </c>
      <c r="I8940" s="42">
        <f t="shared" si="743"/>
        <v>743.37542932628787</v>
      </c>
      <c r="O8940" s="43"/>
      <c r="P8940" s="43"/>
      <c r="X8940" s="37">
        <f t="shared" si="744"/>
        <v>8943</v>
      </c>
      <c r="Y8940" s="38">
        <f t="shared" si="742"/>
        <v>743.46100000000001</v>
      </c>
    </row>
    <row r="8941" spans="1:25" x14ac:dyDescent="0.2">
      <c r="A8941" s="37">
        <f t="shared" si="745"/>
        <v>8939</v>
      </c>
      <c r="B8941" s="38">
        <v>743.35299999999995</v>
      </c>
      <c r="H8941" s="37">
        <f t="shared" si="746"/>
        <v>8939</v>
      </c>
      <c r="I8941" s="42">
        <f t="shared" si="743"/>
        <v>743.40237780713335</v>
      </c>
      <c r="O8941" s="43"/>
      <c r="P8941" s="43"/>
      <c r="X8941" s="37">
        <f t="shared" si="744"/>
        <v>8944</v>
      </c>
      <c r="Y8941" s="38">
        <f t="shared" si="742"/>
        <v>743.48800000000006</v>
      </c>
    </row>
    <row r="8942" spans="1:25" x14ac:dyDescent="0.2">
      <c r="A8942" s="37">
        <f t="shared" si="745"/>
        <v>8940</v>
      </c>
      <c r="B8942" s="38">
        <v>743.38</v>
      </c>
      <c r="H8942" s="37">
        <f t="shared" si="746"/>
        <v>8940</v>
      </c>
      <c r="I8942" s="42">
        <f t="shared" si="743"/>
        <v>743.42932628797882</v>
      </c>
      <c r="O8942" s="43"/>
      <c r="P8942" s="43"/>
      <c r="X8942" s="37">
        <f t="shared" si="744"/>
        <v>8945</v>
      </c>
      <c r="Y8942" s="38">
        <f t="shared" si="742"/>
        <v>743.51499999999999</v>
      </c>
    </row>
    <row r="8943" spans="1:25" x14ac:dyDescent="0.2">
      <c r="A8943" s="37">
        <f t="shared" si="745"/>
        <v>8941</v>
      </c>
      <c r="B8943" s="38">
        <v>743.40700000000004</v>
      </c>
      <c r="H8943" s="37">
        <f t="shared" si="746"/>
        <v>8941</v>
      </c>
      <c r="I8943" s="42">
        <f t="shared" si="743"/>
        <v>743.45627476882419</v>
      </c>
      <c r="O8943" s="43"/>
      <c r="P8943" s="43"/>
      <c r="X8943" s="37">
        <f t="shared" si="744"/>
        <v>8946</v>
      </c>
      <c r="Y8943" s="38">
        <f t="shared" si="742"/>
        <v>743.54200000000003</v>
      </c>
    </row>
    <row r="8944" spans="1:25" x14ac:dyDescent="0.2">
      <c r="A8944" s="37">
        <f t="shared" si="745"/>
        <v>8942</v>
      </c>
      <c r="B8944" s="38">
        <v>743.43399999999997</v>
      </c>
      <c r="H8944" s="37">
        <f t="shared" si="746"/>
        <v>8942</v>
      </c>
      <c r="I8944" s="42">
        <f t="shared" si="743"/>
        <v>743.48322324966966</v>
      </c>
      <c r="O8944" s="43"/>
      <c r="P8944" s="43"/>
      <c r="X8944" s="37">
        <f t="shared" si="744"/>
        <v>8947</v>
      </c>
      <c r="Y8944" s="38">
        <f t="shared" si="742"/>
        <v>743.56899999999996</v>
      </c>
    </row>
    <row r="8945" spans="1:25" x14ac:dyDescent="0.2">
      <c r="A8945" s="37">
        <f t="shared" si="745"/>
        <v>8943</v>
      </c>
      <c r="B8945" s="38">
        <v>743.46100000000001</v>
      </c>
      <c r="H8945" s="37">
        <f t="shared" si="746"/>
        <v>8943</v>
      </c>
      <c r="I8945" s="42">
        <f t="shared" si="743"/>
        <v>743.51017173051514</v>
      </c>
      <c r="O8945" s="43"/>
      <c r="P8945" s="43"/>
      <c r="X8945" s="37">
        <f t="shared" si="744"/>
        <v>8948</v>
      </c>
      <c r="Y8945" s="38">
        <f t="shared" si="742"/>
        <v>743.596</v>
      </c>
    </row>
    <row r="8946" spans="1:25" x14ac:dyDescent="0.2">
      <c r="A8946" s="37">
        <f t="shared" si="745"/>
        <v>8944</v>
      </c>
      <c r="B8946" s="38">
        <v>743.48800000000006</v>
      </c>
      <c r="H8946" s="37">
        <f t="shared" si="746"/>
        <v>8944</v>
      </c>
      <c r="I8946" s="42">
        <f t="shared" si="743"/>
        <v>743.53712021136062</v>
      </c>
      <c r="O8946" s="43"/>
      <c r="P8946" s="43"/>
      <c r="X8946" s="37">
        <f t="shared" si="744"/>
        <v>8949</v>
      </c>
      <c r="Y8946" s="38">
        <f t="shared" si="742"/>
        <v>743.62300000000005</v>
      </c>
    </row>
    <row r="8947" spans="1:25" x14ac:dyDescent="0.2">
      <c r="A8947" s="37">
        <f t="shared" si="745"/>
        <v>8945</v>
      </c>
      <c r="B8947" s="38">
        <v>743.51499999999999</v>
      </c>
      <c r="H8947" s="37">
        <f t="shared" si="746"/>
        <v>8945</v>
      </c>
      <c r="I8947" s="42">
        <f t="shared" si="743"/>
        <v>743.56406869220598</v>
      </c>
      <c r="O8947" s="43"/>
      <c r="P8947" s="43"/>
      <c r="X8947" s="37">
        <f t="shared" si="744"/>
        <v>8950</v>
      </c>
      <c r="Y8947" s="38">
        <f t="shared" si="742"/>
        <v>743.65</v>
      </c>
    </row>
    <row r="8948" spans="1:25" x14ac:dyDescent="0.2">
      <c r="A8948" s="37">
        <f t="shared" si="745"/>
        <v>8946</v>
      </c>
      <c r="B8948" s="38">
        <v>743.54200000000003</v>
      </c>
      <c r="H8948" s="37">
        <f t="shared" si="746"/>
        <v>8946</v>
      </c>
      <c r="I8948" s="42">
        <f t="shared" si="743"/>
        <v>743.59101717305145</v>
      </c>
      <c r="O8948" s="43"/>
      <c r="P8948" s="43"/>
      <c r="X8948" s="37">
        <f t="shared" si="744"/>
        <v>8951</v>
      </c>
      <c r="Y8948" s="38">
        <f t="shared" si="742"/>
        <v>743.67700000000002</v>
      </c>
    </row>
    <row r="8949" spans="1:25" x14ac:dyDescent="0.2">
      <c r="A8949" s="37">
        <f t="shared" si="745"/>
        <v>8947</v>
      </c>
      <c r="B8949" s="38">
        <v>743.56899999999996</v>
      </c>
      <c r="H8949" s="37">
        <f t="shared" si="746"/>
        <v>8947</v>
      </c>
      <c r="I8949" s="42">
        <f t="shared" si="743"/>
        <v>743.61796565389693</v>
      </c>
      <c r="O8949" s="43"/>
      <c r="P8949" s="43"/>
      <c r="X8949" s="37">
        <f t="shared" si="744"/>
        <v>8952</v>
      </c>
      <c r="Y8949" s="38">
        <f t="shared" si="742"/>
        <v>743.70399999999995</v>
      </c>
    </row>
    <row r="8950" spans="1:25" x14ac:dyDescent="0.2">
      <c r="A8950" s="37">
        <f t="shared" si="745"/>
        <v>8948</v>
      </c>
      <c r="B8950" s="38">
        <v>743.596</v>
      </c>
      <c r="H8950" s="37">
        <f t="shared" si="746"/>
        <v>8948</v>
      </c>
      <c r="I8950" s="42">
        <f t="shared" si="743"/>
        <v>743.64491413474229</v>
      </c>
      <c r="O8950" s="43"/>
      <c r="P8950" s="43"/>
      <c r="X8950" s="37">
        <f t="shared" si="744"/>
        <v>8953</v>
      </c>
      <c r="Y8950" s="38">
        <f t="shared" si="742"/>
        <v>743.73099999999999</v>
      </c>
    </row>
    <row r="8951" spans="1:25" x14ac:dyDescent="0.2">
      <c r="A8951" s="37">
        <f t="shared" si="745"/>
        <v>8949</v>
      </c>
      <c r="B8951" s="38">
        <v>743.62300000000005</v>
      </c>
      <c r="H8951" s="37">
        <f t="shared" si="746"/>
        <v>8949</v>
      </c>
      <c r="I8951" s="42">
        <f t="shared" si="743"/>
        <v>743.67186261558777</v>
      </c>
      <c r="O8951" s="43"/>
      <c r="P8951" s="43"/>
      <c r="X8951" s="37">
        <f t="shared" si="744"/>
        <v>8954</v>
      </c>
      <c r="Y8951" s="38">
        <f t="shared" si="742"/>
        <v>743.75800000000004</v>
      </c>
    </row>
    <row r="8952" spans="1:25" x14ac:dyDescent="0.2">
      <c r="A8952" s="37">
        <f t="shared" si="745"/>
        <v>8950</v>
      </c>
      <c r="B8952" s="38">
        <v>743.65</v>
      </c>
      <c r="H8952" s="37">
        <f t="shared" si="746"/>
        <v>8950</v>
      </c>
      <c r="I8952" s="42">
        <f t="shared" si="743"/>
        <v>743.69881109643325</v>
      </c>
      <c r="O8952" s="43"/>
      <c r="P8952" s="43"/>
      <c r="X8952" s="37">
        <f t="shared" si="744"/>
        <v>8955</v>
      </c>
      <c r="Y8952" s="38">
        <f t="shared" si="742"/>
        <v>743.78499999999997</v>
      </c>
    </row>
    <row r="8953" spans="1:25" x14ac:dyDescent="0.2">
      <c r="A8953" s="37">
        <f t="shared" si="745"/>
        <v>8951</v>
      </c>
      <c r="B8953" s="38">
        <v>743.67700000000002</v>
      </c>
      <c r="H8953" s="37">
        <f t="shared" si="746"/>
        <v>8951</v>
      </c>
      <c r="I8953" s="42">
        <f t="shared" si="743"/>
        <v>743.72575957727872</v>
      </c>
      <c r="O8953" s="43"/>
      <c r="P8953" s="43"/>
      <c r="X8953" s="37">
        <f t="shared" si="744"/>
        <v>8956</v>
      </c>
      <c r="Y8953" s="38">
        <f t="shared" si="742"/>
        <v>743.81200000000001</v>
      </c>
    </row>
    <row r="8954" spans="1:25" x14ac:dyDescent="0.2">
      <c r="A8954" s="37">
        <f t="shared" si="745"/>
        <v>8952</v>
      </c>
      <c r="B8954" s="38">
        <v>743.70399999999995</v>
      </c>
      <c r="H8954" s="37">
        <f t="shared" si="746"/>
        <v>8952</v>
      </c>
      <c r="I8954" s="42">
        <f t="shared" si="743"/>
        <v>743.75270805812409</v>
      </c>
      <c r="O8954" s="43"/>
      <c r="P8954" s="43"/>
      <c r="X8954" s="37">
        <f t="shared" si="744"/>
        <v>8957</v>
      </c>
      <c r="Y8954" s="38">
        <f t="shared" si="742"/>
        <v>743.83899999999994</v>
      </c>
    </row>
    <row r="8955" spans="1:25" x14ac:dyDescent="0.2">
      <c r="A8955" s="37">
        <f t="shared" si="745"/>
        <v>8953</v>
      </c>
      <c r="B8955" s="38">
        <v>743.73099999999999</v>
      </c>
      <c r="H8955" s="37">
        <f t="shared" si="746"/>
        <v>8953</v>
      </c>
      <c r="I8955" s="42">
        <f t="shared" si="743"/>
        <v>743.77965653896956</v>
      </c>
      <c r="O8955" s="43"/>
      <c r="P8955" s="43"/>
      <c r="X8955" s="37">
        <f t="shared" si="744"/>
        <v>8958</v>
      </c>
      <c r="Y8955" s="38">
        <f t="shared" si="742"/>
        <v>743.86599999999999</v>
      </c>
    </row>
    <row r="8956" spans="1:25" x14ac:dyDescent="0.2">
      <c r="A8956" s="37">
        <f t="shared" si="745"/>
        <v>8954</v>
      </c>
      <c r="B8956" s="38">
        <v>743.75800000000004</v>
      </c>
      <c r="H8956" s="37">
        <f t="shared" si="746"/>
        <v>8954</v>
      </c>
      <c r="I8956" s="42">
        <f t="shared" si="743"/>
        <v>743.80660501981504</v>
      </c>
      <c r="O8956" s="43"/>
      <c r="P8956" s="43"/>
      <c r="X8956" s="37">
        <f t="shared" si="744"/>
        <v>8959</v>
      </c>
      <c r="Y8956" s="38">
        <f t="shared" si="742"/>
        <v>743.89300000000003</v>
      </c>
    </row>
    <row r="8957" spans="1:25" x14ac:dyDescent="0.2">
      <c r="A8957" s="37">
        <f t="shared" si="745"/>
        <v>8955</v>
      </c>
      <c r="B8957" s="38">
        <v>743.78499999999997</v>
      </c>
      <c r="H8957" s="37">
        <f t="shared" si="746"/>
        <v>8955</v>
      </c>
      <c r="I8957" s="42">
        <f t="shared" si="743"/>
        <v>743.8335535006604</v>
      </c>
      <c r="O8957" s="43"/>
      <c r="P8957" s="43"/>
      <c r="X8957" s="37">
        <f t="shared" si="744"/>
        <v>8960</v>
      </c>
      <c r="Y8957" s="38">
        <f t="shared" si="742"/>
        <v>743.92</v>
      </c>
    </row>
    <row r="8958" spans="1:25" x14ac:dyDescent="0.2">
      <c r="A8958" s="37">
        <f t="shared" si="745"/>
        <v>8956</v>
      </c>
      <c r="B8958" s="38">
        <v>743.81200000000001</v>
      </c>
      <c r="H8958" s="37">
        <f t="shared" si="746"/>
        <v>8956</v>
      </c>
      <c r="I8958" s="42">
        <f t="shared" si="743"/>
        <v>743.86050198150588</v>
      </c>
      <c r="O8958" s="43"/>
      <c r="P8958" s="43"/>
      <c r="X8958" s="37">
        <f t="shared" si="744"/>
        <v>8961</v>
      </c>
      <c r="Y8958" s="38">
        <f t="shared" ref="Y8958:Y8996" si="747">SUM(Y$7997+((Y$8997-Y$7997)*((X8958-X$7997)/(X$8997-X$7997))))</f>
        <v>743.947</v>
      </c>
    </row>
    <row r="8959" spans="1:25" x14ac:dyDescent="0.2">
      <c r="A8959" s="37">
        <f t="shared" si="745"/>
        <v>8957</v>
      </c>
      <c r="B8959" s="38">
        <v>743.83899999999994</v>
      </c>
      <c r="H8959" s="37">
        <f t="shared" si="746"/>
        <v>8957</v>
      </c>
      <c r="I8959" s="42">
        <f t="shared" si="743"/>
        <v>743.88745046235135</v>
      </c>
      <c r="O8959" s="43"/>
      <c r="P8959" s="43"/>
      <c r="X8959" s="37">
        <f t="shared" si="744"/>
        <v>8962</v>
      </c>
      <c r="Y8959" s="38">
        <f t="shared" si="747"/>
        <v>743.97400000000005</v>
      </c>
    </row>
    <row r="8960" spans="1:25" x14ac:dyDescent="0.2">
      <c r="A8960" s="37">
        <f t="shared" si="745"/>
        <v>8958</v>
      </c>
      <c r="B8960" s="38">
        <v>743.86599999999999</v>
      </c>
      <c r="H8960" s="37">
        <f t="shared" si="746"/>
        <v>8958</v>
      </c>
      <c r="I8960" s="42">
        <f t="shared" si="743"/>
        <v>743.91439894319672</v>
      </c>
      <c r="O8960" s="43"/>
      <c r="P8960" s="43"/>
      <c r="X8960" s="37">
        <f t="shared" si="744"/>
        <v>8963</v>
      </c>
      <c r="Y8960" s="38">
        <f t="shared" si="747"/>
        <v>744.00099999999998</v>
      </c>
    </row>
    <row r="8961" spans="1:25" x14ac:dyDescent="0.2">
      <c r="A8961" s="37">
        <f t="shared" si="745"/>
        <v>8959</v>
      </c>
      <c r="B8961" s="38">
        <v>743.89300000000003</v>
      </c>
      <c r="H8961" s="37">
        <f t="shared" si="746"/>
        <v>8959</v>
      </c>
      <c r="I8961" s="42">
        <f t="shared" si="743"/>
        <v>743.94134742404219</v>
      </c>
      <c r="O8961" s="43"/>
      <c r="P8961" s="43"/>
      <c r="X8961" s="37">
        <f t="shared" si="744"/>
        <v>8964</v>
      </c>
      <c r="Y8961" s="38">
        <f t="shared" si="747"/>
        <v>744.02800000000002</v>
      </c>
    </row>
    <row r="8962" spans="1:25" x14ac:dyDescent="0.2">
      <c r="A8962" s="37">
        <f t="shared" si="745"/>
        <v>8960</v>
      </c>
      <c r="B8962" s="38">
        <v>743.92</v>
      </c>
      <c r="H8962" s="37">
        <f t="shared" si="746"/>
        <v>8960</v>
      </c>
      <c r="I8962" s="42">
        <f t="shared" si="743"/>
        <v>743.96829590488767</v>
      </c>
      <c r="O8962" s="43"/>
      <c r="P8962" s="43"/>
      <c r="X8962" s="37">
        <f t="shared" si="744"/>
        <v>8965</v>
      </c>
      <c r="Y8962" s="38">
        <f t="shared" si="747"/>
        <v>744.05499999999995</v>
      </c>
    </row>
    <row r="8963" spans="1:25" x14ac:dyDescent="0.2">
      <c r="A8963" s="37">
        <f t="shared" si="745"/>
        <v>8961</v>
      </c>
      <c r="B8963" s="38">
        <v>743.947</v>
      </c>
      <c r="H8963" s="37">
        <f t="shared" si="746"/>
        <v>8961</v>
      </c>
      <c r="I8963" s="42">
        <f t="shared" si="743"/>
        <v>743.99524438573314</v>
      </c>
      <c r="O8963" s="43"/>
      <c r="P8963" s="43"/>
      <c r="X8963" s="37">
        <f t="shared" si="744"/>
        <v>8966</v>
      </c>
      <c r="Y8963" s="38">
        <f t="shared" si="747"/>
        <v>744.08199999999999</v>
      </c>
    </row>
    <row r="8964" spans="1:25" x14ac:dyDescent="0.2">
      <c r="A8964" s="37">
        <f t="shared" si="745"/>
        <v>8962</v>
      </c>
      <c r="B8964" s="38">
        <v>743.97400000000005</v>
      </c>
      <c r="H8964" s="37">
        <f t="shared" si="746"/>
        <v>8962</v>
      </c>
      <c r="I8964" s="42">
        <f t="shared" ref="I8964:I9002" si="748">SUM($F$52+(($F$53-$F$52)*((H8964-$E$52)/($E$53-$E$52))))</f>
        <v>744.02219286657851</v>
      </c>
      <c r="O8964" s="43"/>
      <c r="P8964" s="43"/>
      <c r="X8964" s="37">
        <f t="shared" ref="X8964:X9027" si="749">X8963+1</f>
        <v>8967</v>
      </c>
      <c r="Y8964" s="38">
        <f t="shared" si="747"/>
        <v>744.10900000000004</v>
      </c>
    </row>
    <row r="8965" spans="1:25" x14ac:dyDescent="0.2">
      <c r="A8965" s="37">
        <f t="shared" si="745"/>
        <v>8963</v>
      </c>
      <c r="B8965" s="38">
        <v>744.00099999999998</v>
      </c>
      <c r="H8965" s="37">
        <f t="shared" si="746"/>
        <v>8963</v>
      </c>
      <c r="I8965" s="42">
        <f t="shared" si="748"/>
        <v>744.04914134742398</v>
      </c>
      <c r="O8965" s="43"/>
      <c r="P8965" s="43"/>
      <c r="X8965" s="37">
        <f t="shared" si="749"/>
        <v>8968</v>
      </c>
      <c r="Y8965" s="38">
        <f t="shared" si="747"/>
        <v>744.13599999999997</v>
      </c>
    </row>
    <row r="8966" spans="1:25" x14ac:dyDescent="0.2">
      <c r="A8966" s="37">
        <f t="shared" si="745"/>
        <v>8964</v>
      </c>
      <c r="B8966" s="38">
        <v>744.02800000000002</v>
      </c>
      <c r="H8966" s="37">
        <f t="shared" si="746"/>
        <v>8964</v>
      </c>
      <c r="I8966" s="42">
        <f t="shared" si="748"/>
        <v>744.07608982826946</v>
      </c>
      <c r="O8966" s="43"/>
      <c r="P8966" s="43"/>
      <c r="X8966" s="37">
        <f t="shared" si="749"/>
        <v>8969</v>
      </c>
      <c r="Y8966" s="38">
        <f t="shared" si="747"/>
        <v>744.16300000000001</v>
      </c>
    </row>
    <row r="8967" spans="1:25" x14ac:dyDescent="0.2">
      <c r="A8967" s="37">
        <f t="shared" si="745"/>
        <v>8965</v>
      </c>
      <c r="B8967" s="38">
        <v>744.05499999999995</v>
      </c>
      <c r="H8967" s="37">
        <f t="shared" si="746"/>
        <v>8965</v>
      </c>
      <c r="I8967" s="42">
        <f t="shared" si="748"/>
        <v>744.10303830911482</v>
      </c>
      <c r="O8967" s="43"/>
      <c r="P8967" s="43"/>
      <c r="X8967" s="37">
        <f t="shared" si="749"/>
        <v>8970</v>
      </c>
      <c r="Y8967" s="38">
        <f t="shared" si="747"/>
        <v>744.19</v>
      </c>
    </row>
    <row r="8968" spans="1:25" x14ac:dyDescent="0.2">
      <c r="A8968" s="37">
        <f t="shared" si="745"/>
        <v>8966</v>
      </c>
      <c r="B8968" s="38">
        <v>744.08199999999999</v>
      </c>
      <c r="H8968" s="37">
        <f t="shared" si="746"/>
        <v>8966</v>
      </c>
      <c r="I8968" s="42">
        <f t="shared" si="748"/>
        <v>744.1299867899603</v>
      </c>
      <c r="O8968" s="43"/>
      <c r="P8968" s="43"/>
      <c r="X8968" s="37">
        <f t="shared" si="749"/>
        <v>8971</v>
      </c>
      <c r="Y8968" s="38">
        <f t="shared" si="747"/>
        <v>744.21699999999998</v>
      </c>
    </row>
    <row r="8969" spans="1:25" x14ac:dyDescent="0.2">
      <c r="A8969" s="37">
        <f t="shared" ref="A8969:A9032" si="750">A8968+1</f>
        <v>8967</v>
      </c>
      <c r="B8969" s="38">
        <v>744.10900000000004</v>
      </c>
      <c r="H8969" s="37">
        <f t="shared" ref="H8969:H9032" si="751">H8968+1</f>
        <v>8967</v>
      </c>
      <c r="I8969" s="42">
        <f t="shared" si="748"/>
        <v>744.15693527080577</v>
      </c>
      <c r="O8969" s="43"/>
      <c r="P8969" s="43"/>
      <c r="X8969" s="37">
        <f t="shared" si="749"/>
        <v>8972</v>
      </c>
      <c r="Y8969" s="38">
        <f t="shared" si="747"/>
        <v>744.24400000000003</v>
      </c>
    </row>
    <row r="8970" spans="1:25" x14ac:dyDescent="0.2">
      <c r="A8970" s="37">
        <f t="shared" si="750"/>
        <v>8968</v>
      </c>
      <c r="B8970" s="38">
        <v>744.13599999999997</v>
      </c>
      <c r="H8970" s="37">
        <f t="shared" si="751"/>
        <v>8968</v>
      </c>
      <c r="I8970" s="42">
        <f t="shared" si="748"/>
        <v>744.18388375165114</v>
      </c>
      <c r="O8970" s="43"/>
      <c r="P8970" s="43"/>
      <c r="X8970" s="37">
        <f t="shared" si="749"/>
        <v>8973</v>
      </c>
      <c r="Y8970" s="38">
        <f t="shared" si="747"/>
        <v>744.27099999999996</v>
      </c>
    </row>
    <row r="8971" spans="1:25" x14ac:dyDescent="0.2">
      <c r="A8971" s="37">
        <f t="shared" si="750"/>
        <v>8969</v>
      </c>
      <c r="B8971" s="38">
        <v>744.16300000000001</v>
      </c>
      <c r="H8971" s="37">
        <f t="shared" si="751"/>
        <v>8969</v>
      </c>
      <c r="I8971" s="42">
        <f t="shared" si="748"/>
        <v>744.21083223249661</v>
      </c>
      <c r="O8971" s="43"/>
      <c r="P8971" s="43"/>
      <c r="X8971" s="37">
        <f t="shared" si="749"/>
        <v>8974</v>
      </c>
      <c r="Y8971" s="38">
        <f t="shared" si="747"/>
        <v>744.298</v>
      </c>
    </row>
    <row r="8972" spans="1:25" x14ac:dyDescent="0.2">
      <c r="A8972" s="37">
        <f t="shared" si="750"/>
        <v>8970</v>
      </c>
      <c r="B8972" s="38">
        <v>744.19</v>
      </c>
      <c r="H8972" s="37">
        <f t="shared" si="751"/>
        <v>8970</v>
      </c>
      <c r="I8972" s="42">
        <f t="shared" si="748"/>
        <v>744.23778071334209</v>
      </c>
      <c r="O8972" s="43"/>
      <c r="P8972" s="43"/>
      <c r="X8972" s="37">
        <f t="shared" si="749"/>
        <v>8975</v>
      </c>
      <c r="Y8972" s="38">
        <f t="shared" si="747"/>
        <v>744.32500000000005</v>
      </c>
    </row>
    <row r="8973" spans="1:25" x14ac:dyDescent="0.2">
      <c r="A8973" s="37">
        <f t="shared" si="750"/>
        <v>8971</v>
      </c>
      <c r="B8973" s="38">
        <v>744.21699999999998</v>
      </c>
      <c r="H8973" s="37">
        <f t="shared" si="751"/>
        <v>8971</v>
      </c>
      <c r="I8973" s="42">
        <f t="shared" si="748"/>
        <v>744.26472919418757</v>
      </c>
      <c r="O8973" s="43"/>
      <c r="P8973" s="43"/>
      <c r="X8973" s="37">
        <f t="shared" si="749"/>
        <v>8976</v>
      </c>
      <c r="Y8973" s="38">
        <f t="shared" si="747"/>
        <v>744.35199999999998</v>
      </c>
    </row>
    <row r="8974" spans="1:25" x14ac:dyDescent="0.2">
      <c r="A8974" s="37">
        <f t="shared" si="750"/>
        <v>8972</v>
      </c>
      <c r="B8974" s="38">
        <v>744.24400000000003</v>
      </c>
      <c r="H8974" s="37">
        <f t="shared" si="751"/>
        <v>8972</v>
      </c>
      <c r="I8974" s="42">
        <f t="shared" si="748"/>
        <v>744.29167767503293</v>
      </c>
      <c r="O8974" s="43"/>
      <c r="P8974" s="43"/>
      <c r="X8974" s="37">
        <f t="shared" si="749"/>
        <v>8977</v>
      </c>
      <c r="Y8974" s="38">
        <f t="shared" si="747"/>
        <v>744.37900000000002</v>
      </c>
    </row>
    <row r="8975" spans="1:25" x14ac:dyDescent="0.2">
      <c r="A8975" s="37">
        <f t="shared" si="750"/>
        <v>8973</v>
      </c>
      <c r="B8975" s="38">
        <v>744.27099999999996</v>
      </c>
      <c r="H8975" s="37">
        <f t="shared" si="751"/>
        <v>8973</v>
      </c>
      <c r="I8975" s="42">
        <f t="shared" si="748"/>
        <v>744.31862615587841</v>
      </c>
      <c r="O8975" s="43"/>
      <c r="P8975" s="43"/>
      <c r="X8975" s="37">
        <f t="shared" si="749"/>
        <v>8978</v>
      </c>
      <c r="Y8975" s="38">
        <f t="shared" si="747"/>
        <v>744.40599999999995</v>
      </c>
    </row>
    <row r="8976" spans="1:25" x14ac:dyDescent="0.2">
      <c r="A8976" s="37">
        <f t="shared" si="750"/>
        <v>8974</v>
      </c>
      <c r="B8976" s="38">
        <v>744.298</v>
      </c>
      <c r="H8976" s="37">
        <f t="shared" si="751"/>
        <v>8974</v>
      </c>
      <c r="I8976" s="42">
        <f t="shared" si="748"/>
        <v>744.34557463672388</v>
      </c>
      <c r="O8976" s="43"/>
      <c r="P8976" s="43"/>
      <c r="X8976" s="37">
        <f t="shared" si="749"/>
        <v>8979</v>
      </c>
      <c r="Y8976" s="38">
        <f t="shared" si="747"/>
        <v>744.43299999999999</v>
      </c>
    </row>
    <row r="8977" spans="1:25" x14ac:dyDescent="0.2">
      <c r="A8977" s="37">
        <f t="shared" si="750"/>
        <v>8975</v>
      </c>
      <c r="B8977" s="38">
        <v>744.32500000000005</v>
      </c>
      <c r="H8977" s="37">
        <f t="shared" si="751"/>
        <v>8975</v>
      </c>
      <c r="I8977" s="42">
        <f t="shared" si="748"/>
        <v>744.37252311756924</v>
      </c>
      <c r="O8977" s="43"/>
      <c r="P8977" s="43"/>
      <c r="X8977" s="37">
        <f t="shared" si="749"/>
        <v>8980</v>
      </c>
      <c r="Y8977" s="38">
        <f t="shared" si="747"/>
        <v>744.46</v>
      </c>
    </row>
    <row r="8978" spans="1:25" x14ac:dyDescent="0.2">
      <c r="A8978" s="37">
        <f t="shared" si="750"/>
        <v>8976</v>
      </c>
      <c r="B8978" s="38">
        <v>744.35199999999998</v>
      </c>
      <c r="H8978" s="37">
        <f t="shared" si="751"/>
        <v>8976</v>
      </c>
      <c r="I8978" s="42">
        <f t="shared" si="748"/>
        <v>744.39947159841472</v>
      </c>
      <c r="O8978" s="43"/>
      <c r="P8978" s="43"/>
      <c r="X8978" s="37">
        <f t="shared" si="749"/>
        <v>8981</v>
      </c>
      <c r="Y8978" s="38">
        <f t="shared" si="747"/>
        <v>744.48699999999997</v>
      </c>
    </row>
    <row r="8979" spans="1:25" x14ac:dyDescent="0.2">
      <c r="A8979" s="37">
        <f t="shared" si="750"/>
        <v>8977</v>
      </c>
      <c r="B8979" s="38">
        <v>744.37900000000002</v>
      </c>
      <c r="H8979" s="37">
        <f t="shared" si="751"/>
        <v>8977</v>
      </c>
      <c r="I8979" s="42">
        <f t="shared" si="748"/>
        <v>744.4264200792602</v>
      </c>
      <c r="O8979" s="43"/>
      <c r="P8979" s="43"/>
      <c r="X8979" s="37">
        <f t="shared" si="749"/>
        <v>8982</v>
      </c>
      <c r="Y8979" s="38">
        <f t="shared" si="747"/>
        <v>744.51400000000001</v>
      </c>
    </row>
    <row r="8980" spans="1:25" x14ac:dyDescent="0.2">
      <c r="A8980" s="37">
        <f t="shared" si="750"/>
        <v>8978</v>
      </c>
      <c r="B8980" s="38">
        <v>744.40599999999995</v>
      </c>
      <c r="H8980" s="37">
        <f t="shared" si="751"/>
        <v>8978</v>
      </c>
      <c r="I8980" s="42">
        <f t="shared" si="748"/>
        <v>744.45336856010567</v>
      </c>
      <c r="O8980" s="43"/>
      <c r="P8980" s="43"/>
      <c r="X8980" s="37">
        <f t="shared" si="749"/>
        <v>8983</v>
      </c>
      <c r="Y8980" s="38">
        <f t="shared" si="747"/>
        <v>744.54100000000005</v>
      </c>
    </row>
    <row r="8981" spans="1:25" x14ac:dyDescent="0.2">
      <c r="A8981" s="37">
        <f t="shared" si="750"/>
        <v>8979</v>
      </c>
      <c r="B8981" s="38">
        <v>744.43299999999999</v>
      </c>
      <c r="H8981" s="37">
        <f t="shared" si="751"/>
        <v>8979</v>
      </c>
      <c r="I8981" s="42">
        <f t="shared" si="748"/>
        <v>744.48031704095104</v>
      </c>
      <c r="O8981" s="43"/>
      <c r="P8981" s="43"/>
      <c r="X8981" s="37">
        <f t="shared" si="749"/>
        <v>8984</v>
      </c>
      <c r="Y8981" s="38">
        <f t="shared" si="747"/>
        <v>744.56799999999998</v>
      </c>
    </row>
    <row r="8982" spans="1:25" x14ac:dyDescent="0.2">
      <c r="A8982" s="37">
        <f t="shared" si="750"/>
        <v>8980</v>
      </c>
      <c r="B8982" s="38">
        <v>744.46</v>
      </c>
      <c r="H8982" s="37">
        <f t="shared" si="751"/>
        <v>8980</v>
      </c>
      <c r="I8982" s="42">
        <f t="shared" si="748"/>
        <v>744.50726552179651</v>
      </c>
      <c r="O8982" s="43"/>
      <c r="P8982" s="43"/>
      <c r="X8982" s="37">
        <f t="shared" si="749"/>
        <v>8985</v>
      </c>
      <c r="Y8982" s="38">
        <f t="shared" si="747"/>
        <v>744.59500000000003</v>
      </c>
    </row>
    <row r="8983" spans="1:25" x14ac:dyDescent="0.2">
      <c r="A8983" s="37">
        <f t="shared" si="750"/>
        <v>8981</v>
      </c>
      <c r="B8983" s="38">
        <v>744.48699999999997</v>
      </c>
      <c r="H8983" s="37">
        <f t="shared" si="751"/>
        <v>8981</v>
      </c>
      <c r="I8983" s="42">
        <f t="shared" si="748"/>
        <v>744.53421400264199</v>
      </c>
      <c r="O8983" s="43"/>
      <c r="P8983" s="43"/>
      <c r="X8983" s="37">
        <f t="shared" si="749"/>
        <v>8986</v>
      </c>
      <c r="Y8983" s="38">
        <f t="shared" si="747"/>
        <v>744.62199999999996</v>
      </c>
    </row>
    <row r="8984" spans="1:25" x14ac:dyDescent="0.2">
      <c r="A8984" s="37">
        <f t="shared" si="750"/>
        <v>8982</v>
      </c>
      <c r="B8984" s="38">
        <v>744.51400000000001</v>
      </c>
      <c r="H8984" s="37">
        <f t="shared" si="751"/>
        <v>8982</v>
      </c>
      <c r="I8984" s="42">
        <f t="shared" si="748"/>
        <v>744.56116248348735</v>
      </c>
      <c r="O8984" s="43"/>
      <c r="P8984" s="43"/>
      <c r="X8984" s="37">
        <f t="shared" si="749"/>
        <v>8987</v>
      </c>
      <c r="Y8984" s="38">
        <f t="shared" si="747"/>
        <v>744.649</v>
      </c>
    </row>
    <row r="8985" spans="1:25" x14ac:dyDescent="0.2">
      <c r="A8985" s="37">
        <f t="shared" si="750"/>
        <v>8983</v>
      </c>
      <c r="B8985" s="38">
        <v>744.54100000000005</v>
      </c>
      <c r="H8985" s="37">
        <f t="shared" si="751"/>
        <v>8983</v>
      </c>
      <c r="I8985" s="42">
        <f t="shared" si="748"/>
        <v>744.58811096433283</v>
      </c>
      <c r="O8985" s="43"/>
      <c r="P8985" s="43"/>
      <c r="X8985" s="37">
        <f t="shared" si="749"/>
        <v>8988</v>
      </c>
      <c r="Y8985" s="38">
        <f t="shared" si="747"/>
        <v>744.67600000000004</v>
      </c>
    </row>
    <row r="8986" spans="1:25" x14ac:dyDescent="0.2">
      <c r="A8986" s="37">
        <f t="shared" si="750"/>
        <v>8984</v>
      </c>
      <c r="B8986" s="38">
        <v>744.56799999999998</v>
      </c>
      <c r="H8986" s="37">
        <f t="shared" si="751"/>
        <v>8984</v>
      </c>
      <c r="I8986" s="42">
        <f t="shared" si="748"/>
        <v>744.6150594451783</v>
      </c>
      <c r="O8986" s="43"/>
      <c r="P8986" s="43"/>
      <c r="X8986" s="37">
        <f t="shared" si="749"/>
        <v>8989</v>
      </c>
      <c r="Y8986" s="38">
        <f t="shared" si="747"/>
        <v>744.70299999999997</v>
      </c>
    </row>
    <row r="8987" spans="1:25" x14ac:dyDescent="0.2">
      <c r="A8987" s="37">
        <f t="shared" si="750"/>
        <v>8985</v>
      </c>
      <c r="B8987" s="38">
        <v>744.59500000000003</v>
      </c>
      <c r="H8987" s="37">
        <f t="shared" si="751"/>
        <v>8985</v>
      </c>
      <c r="I8987" s="42">
        <f t="shared" si="748"/>
        <v>744.64200792602367</v>
      </c>
      <c r="O8987" s="43"/>
      <c r="P8987" s="43"/>
      <c r="X8987" s="37">
        <f t="shared" si="749"/>
        <v>8990</v>
      </c>
      <c r="Y8987" s="38">
        <f t="shared" si="747"/>
        <v>744.73</v>
      </c>
    </row>
    <row r="8988" spans="1:25" x14ac:dyDescent="0.2">
      <c r="A8988" s="37">
        <f t="shared" si="750"/>
        <v>8986</v>
      </c>
      <c r="B8988" s="38">
        <v>744.62199999999996</v>
      </c>
      <c r="H8988" s="37">
        <f t="shared" si="751"/>
        <v>8986</v>
      </c>
      <c r="I8988" s="42">
        <f t="shared" si="748"/>
        <v>744.66895640686914</v>
      </c>
      <c r="O8988" s="43"/>
      <c r="P8988" s="43"/>
      <c r="X8988" s="37">
        <f t="shared" si="749"/>
        <v>8991</v>
      </c>
      <c r="Y8988" s="38">
        <f t="shared" si="747"/>
        <v>744.75699999999995</v>
      </c>
    </row>
    <row r="8989" spans="1:25" x14ac:dyDescent="0.2">
      <c r="A8989" s="37">
        <f t="shared" si="750"/>
        <v>8987</v>
      </c>
      <c r="B8989" s="38">
        <v>744.649</v>
      </c>
      <c r="H8989" s="37">
        <f t="shared" si="751"/>
        <v>8987</v>
      </c>
      <c r="I8989" s="42">
        <f t="shared" si="748"/>
        <v>744.69590488771462</v>
      </c>
      <c r="O8989" s="43"/>
      <c r="P8989" s="43"/>
      <c r="X8989" s="37">
        <f t="shared" si="749"/>
        <v>8992</v>
      </c>
      <c r="Y8989" s="38">
        <f t="shared" si="747"/>
        <v>744.78399999999999</v>
      </c>
    </row>
    <row r="8990" spans="1:25" x14ac:dyDescent="0.2">
      <c r="A8990" s="37">
        <f t="shared" si="750"/>
        <v>8988</v>
      </c>
      <c r="B8990" s="38">
        <v>744.67600000000004</v>
      </c>
      <c r="H8990" s="37">
        <f t="shared" si="751"/>
        <v>8988</v>
      </c>
      <c r="I8990" s="42">
        <f t="shared" si="748"/>
        <v>744.7228533685601</v>
      </c>
      <c r="O8990" s="43"/>
      <c r="P8990" s="43"/>
      <c r="X8990" s="37">
        <f t="shared" si="749"/>
        <v>8993</v>
      </c>
      <c r="Y8990" s="38">
        <f t="shared" si="747"/>
        <v>744.81100000000004</v>
      </c>
    </row>
    <row r="8991" spans="1:25" x14ac:dyDescent="0.2">
      <c r="A8991" s="37">
        <f t="shared" si="750"/>
        <v>8989</v>
      </c>
      <c r="B8991" s="38">
        <v>744.70299999999997</v>
      </c>
      <c r="H8991" s="37">
        <f t="shared" si="751"/>
        <v>8989</v>
      </c>
      <c r="I8991" s="42">
        <f t="shared" si="748"/>
        <v>744.74980184940546</v>
      </c>
      <c r="O8991" s="43"/>
      <c r="P8991" s="43"/>
      <c r="X8991" s="37">
        <f t="shared" si="749"/>
        <v>8994</v>
      </c>
      <c r="Y8991" s="38">
        <f t="shared" si="747"/>
        <v>744.83799999999997</v>
      </c>
    </row>
    <row r="8992" spans="1:25" x14ac:dyDescent="0.2">
      <c r="A8992" s="37">
        <f t="shared" si="750"/>
        <v>8990</v>
      </c>
      <c r="B8992" s="38">
        <v>744.73</v>
      </c>
      <c r="H8992" s="37">
        <f t="shared" si="751"/>
        <v>8990</v>
      </c>
      <c r="I8992" s="42">
        <f t="shared" si="748"/>
        <v>744.77675033025093</v>
      </c>
      <c r="O8992" s="43"/>
      <c r="P8992" s="43"/>
      <c r="X8992" s="37">
        <f t="shared" si="749"/>
        <v>8995</v>
      </c>
      <c r="Y8992" s="38">
        <f t="shared" si="747"/>
        <v>744.86500000000001</v>
      </c>
    </row>
    <row r="8993" spans="1:25" x14ac:dyDescent="0.2">
      <c r="A8993" s="37">
        <f t="shared" si="750"/>
        <v>8991</v>
      </c>
      <c r="B8993" s="38">
        <v>744.75699999999995</v>
      </c>
      <c r="H8993" s="37">
        <f t="shared" si="751"/>
        <v>8991</v>
      </c>
      <c r="I8993" s="42">
        <f t="shared" si="748"/>
        <v>744.80369881109641</v>
      </c>
      <c r="O8993" s="43"/>
      <c r="P8993" s="43"/>
      <c r="X8993" s="37">
        <f t="shared" si="749"/>
        <v>8996</v>
      </c>
      <c r="Y8993" s="38">
        <f t="shared" si="747"/>
        <v>744.89200000000005</v>
      </c>
    </row>
    <row r="8994" spans="1:25" x14ac:dyDescent="0.2">
      <c r="A8994" s="37">
        <f t="shared" si="750"/>
        <v>8992</v>
      </c>
      <c r="B8994" s="38">
        <v>744.78399999999999</v>
      </c>
      <c r="H8994" s="37">
        <f t="shared" si="751"/>
        <v>8992</v>
      </c>
      <c r="I8994" s="42">
        <f t="shared" si="748"/>
        <v>744.83064729194177</v>
      </c>
      <c r="O8994" s="43"/>
      <c r="P8994" s="43"/>
      <c r="X8994" s="37">
        <f t="shared" si="749"/>
        <v>8997</v>
      </c>
      <c r="Y8994" s="38">
        <f t="shared" si="747"/>
        <v>744.91899999999998</v>
      </c>
    </row>
    <row r="8995" spans="1:25" x14ac:dyDescent="0.2">
      <c r="A8995" s="37">
        <f t="shared" si="750"/>
        <v>8993</v>
      </c>
      <c r="B8995" s="38">
        <v>744.81100000000004</v>
      </c>
      <c r="H8995" s="37">
        <f t="shared" si="751"/>
        <v>8993</v>
      </c>
      <c r="I8995" s="42">
        <f t="shared" si="748"/>
        <v>744.85759577278725</v>
      </c>
      <c r="O8995" s="43"/>
      <c r="P8995" s="43"/>
      <c r="X8995" s="37">
        <f t="shared" si="749"/>
        <v>8998</v>
      </c>
      <c r="Y8995" s="38">
        <f t="shared" si="747"/>
        <v>744.94600000000003</v>
      </c>
    </row>
    <row r="8996" spans="1:25" x14ac:dyDescent="0.2">
      <c r="A8996" s="37">
        <f t="shared" si="750"/>
        <v>8994</v>
      </c>
      <c r="B8996" s="38">
        <v>744.83799999999997</v>
      </c>
      <c r="H8996" s="37">
        <f t="shared" si="751"/>
        <v>8994</v>
      </c>
      <c r="I8996" s="42">
        <f t="shared" si="748"/>
        <v>744.88454425363273</v>
      </c>
      <c r="O8996" s="43"/>
      <c r="P8996" s="43"/>
      <c r="X8996" s="37">
        <f t="shared" si="749"/>
        <v>8999</v>
      </c>
      <c r="Y8996" s="38">
        <f t="shared" si="747"/>
        <v>744.97299999999996</v>
      </c>
    </row>
    <row r="8997" spans="1:25" x14ac:dyDescent="0.2">
      <c r="A8997" s="37">
        <f t="shared" si="750"/>
        <v>8995</v>
      </c>
      <c r="B8997" s="38">
        <v>744.86500000000001</v>
      </c>
      <c r="H8997" s="37">
        <f t="shared" si="751"/>
        <v>8995</v>
      </c>
      <c r="I8997" s="42">
        <f t="shared" si="748"/>
        <v>744.91149273447809</v>
      </c>
      <c r="O8997" s="43"/>
      <c r="P8997" s="43"/>
      <c r="X8997" s="37">
        <f t="shared" si="749"/>
        <v>9000</v>
      </c>
      <c r="Y8997" s="40">
        <v>745</v>
      </c>
    </row>
    <row r="8998" spans="1:25" x14ac:dyDescent="0.2">
      <c r="A8998" s="37">
        <f t="shared" si="750"/>
        <v>8996</v>
      </c>
      <c r="B8998" s="38">
        <v>744.89200000000005</v>
      </c>
      <c r="H8998" s="37">
        <f t="shared" si="751"/>
        <v>8996</v>
      </c>
      <c r="I8998" s="42">
        <f t="shared" si="748"/>
        <v>744.93844121532356</v>
      </c>
      <c r="O8998" s="43"/>
      <c r="P8998" s="43"/>
      <c r="X8998" s="37">
        <f t="shared" si="749"/>
        <v>9001</v>
      </c>
      <c r="Y8998" s="38">
        <f t="shared" ref="Y8998:Y9061" si="752">SUM(Y$8997+((Y$9997-Y$8997)*((X8998-X$8997)/(X$9997-X$8997))))</f>
        <v>745.024</v>
      </c>
    </row>
    <row r="8999" spans="1:25" x14ac:dyDescent="0.2">
      <c r="A8999" s="37">
        <f t="shared" si="750"/>
        <v>8997</v>
      </c>
      <c r="B8999" s="38">
        <v>744.91899999999998</v>
      </c>
      <c r="H8999" s="37">
        <f t="shared" si="751"/>
        <v>8997</v>
      </c>
      <c r="I8999" s="42">
        <f t="shared" si="748"/>
        <v>744.96538969616904</v>
      </c>
      <c r="O8999" s="43"/>
      <c r="P8999" s="43"/>
      <c r="X8999" s="37">
        <f t="shared" si="749"/>
        <v>9002</v>
      </c>
      <c r="Y8999" s="38">
        <f t="shared" si="752"/>
        <v>745.048</v>
      </c>
    </row>
    <row r="9000" spans="1:25" x14ac:dyDescent="0.2">
      <c r="A9000" s="37">
        <f t="shared" si="750"/>
        <v>8998</v>
      </c>
      <c r="B9000" s="38">
        <v>744.94600000000003</v>
      </c>
      <c r="H9000" s="37">
        <f t="shared" si="751"/>
        <v>8998</v>
      </c>
      <c r="I9000" s="42">
        <f t="shared" si="748"/>
        <v>744.99233817701452</v>
      </c>
      <c r="O9000" s="43"/>
      <c r="P9000" s="43"/>
      <c r="X9000" s="37">
        <f t="shared" si="749"/>
        <v>9003</v>
      </c>
      <c r="Y9000" s="38">
        <f t="shared" si="752"/>
        <v>745.072</v>
      </c>
    </row>
    <row r="9001" spans="1:25" x14ac:dyDescent="0.2">
      <c r="A9001" s="37">
        <f t="shared" si="750"/>
        <v>8999</v>
      </c>
      <c r="B9001" s="38">
        <v>744.97299999999996</v>
      </c>
      <c r="H9001" s="37">
        <f t="shared" si="751"/>
        <v>8999</v>
      </c>
      <c r="I9001" s="42">
        <f t="shared" si="748"/>
        <v>745.01928665785988</v>
      </c>
      <c r="O9001" s="43"/>
      <c r="P9001" s="43"/>
      <c r="X9001" s="37">
        <f t="shared" si="749"/>
        <v>9004</v>
      </c>
      <c r="Y9001" s="38">
        <f t="shared" si="752"/>
        <v>745.096</v>
      </c>
    </row>
    <row r="9002" spans="1:25" x14ac:dyDescent="0.2">
      <c r="A9002" s="37">
        <f t="shared" si="750"/>
        <v>9000</v>
      </c>
      <c r="B9002" s="38">
        <v>745</v>
      </c>
      <c r="H9002" s="37">
        <f t="shared" si="751"/>
        <v>9000</v>
      </c>
      <c r="I9002" s="42">
        <f t="shared" si="748"/>
        <v>745.04623513870536</v>
      </c>
      <c r="O9002" s="43"/>
      <c r="P9002" s="43"/>
      <c r="X9002" s="37">
        <f t="shared" si="749"/>
        <v>9005</v>
      </c>
      <c r="Y9002" s="38">
        <f t="shared" si="752"/>
        <v>745.12</v>
      </c>
    </row>
    <row r="9003" spans="1:25" x14ac:dyDescent="0.2">
      <c r="A9003" s="37">
        <f t="shared" si="750"/>
        <v>9001</v>
      </c>
      <c r="B9003" s="38">
        <v>745.024</v>
      </c>
      <c r="H9003" s="37">
        <f t="shared" si="751"/>
        <v>9001</v>
      </c>
      <c r="I9003" s="42">
        <f>SUM($F$53+(($F$54-$F$53)*((H9003-$E$53)/($E$54-$E$53))))</f>
        <v>745.0702774108322</v>
      </c>
      <c r="O9003" s="43"/>
      <c r="P9003" s="43"/>
      <c r="X9003" s="37">
        <f t="shared" si="749"/>
        <v>9006</v>
      </c>
      <c r="Y9003" s="38">
        <f t="shared" si="752"/>
        <v>745.14400000000001</v>
      </c>
    </row>
    <row r="9004" spans="1:25" x14ac:dyDescent="0.2">
      <c r="A9004" s="37">
        <f t="shared" si="750"/>
        <v>9002</v>
      </c>
      <c r="B9004" s="38">
        <v>745.048</v>
      </c>
      <c r="H9004" s="37">
        <f t="shared" si="751"/>
        <v>9002</v>
      </c>
      <c r="I9004" s="42">
        <f t="shared" ref="I9004:I9067" si="753">SUM($F$53+(($F$54-$F$53)*((H9004-$E$53)/($E$54-$E$53))))</f>
        <v>745.09431968295894</v>
      </c>
      <c r="O9004" s="43"/>
      <c r="P9004" s="43"/>
      <c r="X9004" s="37">
        <f t="shared" si="749"/>
        <v>9007</v>
      </c>
      <c r="Y9004" s="38">
        <f t="shared" si="752"/>
        <v>745.16800000000001</v>
      </c>
    </row>
    <row r="9005" spans="1:25" x14ac:dyDescent="0.2">
      <c r="A9005" s="37">
        <f t="shared" si="750"/>
        <v>9003</v>
      </c>
      <c r="B9005" s="38">
        <v>745.072</v>
      </c>
      <c r="H9005" s="37">
        <f t="shared" si="751"/>
        <v>9003</v>
      </c>
      <c r="I9005" s="42">
        <f t="shared" si="753"/>
        <v>745.11836195508579</v>
      </c>
      <c r="O9005" s="43"/>
      <c r="P9005" s="43"/>
      <c r="X9005" s="37">
        <f t="shared" si="749"/>
        <v>9008</v>
      </c>
      <c r="Y9005" s="38">
        <f t="shared" si="752"/>
        <v>745.19200000000001</v>
      </c>
    </row>
    <row r="9006" spans="1:25" x14ac:dyDescent="0.2">
      <c r="A9006" s="37">
        <f t="shared" si="750"/>
        <v>9004</v>
      </c>
      <c r="B9006" s="38">
        <v>745.096</v>
      </c>
      <c r="H9006" s="37">
        <f t="shared" si="751"/>
        <v>9004</v>
      </c>
      <c r="I9006" s="42">
        <f t="shared" si="753"/>
        <v>745.14240422721264</v>
      </c>
      <c r="O9006" s="43"/>
      <c r="P9006" s="43"/>
      <c r="X9006" s="37">
        <f t="shared" si="749"/>
        <v>9009</v>
      </c>
      <c r="Y9006" s="38">
        <f t="shared" si="752"/>
        <v>745.21600000000001</v>
      </c>
    </row>
    <row r="9007" spans="1:25" x14ac:dyDescent="0.2">
      <c r="A9007" s="37">
        <f t="shared" si="750"/>
        <v>9005</v>
      </c>
      <c r="B9007" s="38">
        <v>745.12</v>
      </c>
      <c r="H9007" s="37">
        <f t="shared" si="751"/>
        <v>9005</v>
      </c>
      <c r="I9007" s="42">
        <f t="shared" si="753"/>
        <v>745.16644649933949</v>
      </c>
      <c r="O9007" s="43"/>
      <c r="P9007" s="43"/>
      <c r="X9007" s="37">
        <f t="shared" si="749"/>
        <v>9010</v>
      </c>
      <c r="Y9007" s="38">
        <f t="shared" si="752"/>
        <v>745.24</v>
      </c>
    </row>
    <row r="9008" spans="1:25" x14ac:dyDescent="0.2">
      <c r="A9008" s="37">
        <f t="shared" si="750"/>
        <v>9006</v>
      </c>
      <c r="B9008" s="38">
        <v>745.14400000000001</v>
      </c>
      <c r="H9008" s="37">
        <f t="shared" si="751"/>
        <v>9006</v>
      </c>
      <c r="I9008" s="42">
        <f t="shared" si="753"/>
        <v>745.19048877146622</v>
      </c>
      <c r="O9008" s="43"/>
      <c r="P9008" s="43"/>
      <c r="X9008" s="37">
        <f t="shared" si="749"/>
        <v>9011</v>
      </c>
      <c r="Y9008" s="38">
        <f t="shared" si="752"/>
        <v>745.26400000000001</v>
      </c>
    </row>
    <row r="9009" spans="1:25" x14ac:dyDescent="0.2">
      <c r="A9009" s="37">
        <f t="shared" si="750"/>
        <v>9007</v>
      </c>
      <c r="B9009" s="38">
        <v>745.16800000000001</v>
      </c>
      <c r="H9009" s="37">
        <f t="shared" si="751"/>
        <v>9007</v>
      </c>
      <c r="I9009" s="42">
        <f t="shared" si="753"/>
        <v>745.21453104359307</v>
      </c>
      <c r="O9009" s="43"/>
      <c r="P9009" s="43"/>
      <c r="X9009" s="37">
        <f t="shared" si="749"/>
        <v>9012</v>
      </c>
      <c r="Y9009" s="38">
        <f t="shared" si="752"/>
        <v>745.28800000000001</v>
      </c>
    </row>
    <row r="9010" spans="1:25" x14ac:dyDescent="0.2">
      <c r="A9010" s="37">
        <f t="shared" si="750"/>
        <v>9008</v>
      </c>
      <c r="B9010" s="38">
        <v>745.19200000000001</v>
      </c>
      <c r="H9010" s="37">
        <f t="shared" si="751"/>
        <v>9008</v>
      </c>
      <c r="I9010" s="42">
        <f t="shared" si="753"/>
        <v>745.23857331571992</v>
      </c>
      <c r="O9010" s="43"/>
      <c r="P9010" s="43"/>
      <c r="X9010" s="37">
        <f t="shared" si="749"/>
        <v>9013</v>
      </c>
      <c r="Y9010" s="38">
        <f t="shared" si="752"/>
        <v>745.31200000000001</v>
      </c>
    </row>
    <row r="9011" spans="1:25" x14ac:dyDescent="0.2">
      <c r="A9011" s="37">
        <f t="shared" si="750"/>
        <v>9009</v>
      </c>
      <c r="B9011" s="38">
        <v>745.21600000000001</v>
      </c>
      <c r="H9011" s="37">
        <f t="shared" si="751"/>
        <v>9009</v>
      </c>
      <c r="I9011" s="42">
        <f t="shared" si="753"/>
        <v>745.26261558784665</v>
      </c>
      <c r="O9011" s="43"/>
      <c r="P9011" s="43"/>
      <c r="X9011" s="37">
        <f t="shared" si="749"/>
        <v>9014</v>
      </c>
      <c r="Y9011" s="38">
        <f t="shared" si="752"/>
        <v>745.33600000000001</v>
      </c>
    </row>
    <row r="9012" spans="1:25" x14ac:dyDescent="0.2">
      <c r="A9012" s="37">
        <f t="shared" si="750"/>
        <v>9010</v>
      </c>
      <c r="B9012" s="38">
        <v>745.24</v>
      </c>
      <c r="H9012" s="37">
        <f t="shared" si="751"/>
        <v>9010</v>
      </c>
      <c r="I9012" s="42">
        <f t="shared" si="753"/>
        <v>745.2866578599735</v>
      </c>
      <c r="O9012" s="43"/>
      <c r="P9012" s="43"/>
      <c r="X9012" s="37">
        <f t="shared" si="749"/>
        <v>9015</v>
      </c>
      <c r="Y9012" s="38">
        <f t="shared" si="752"/>
        <v>745.36</v>
      </c>
    </row>
    <row r="9013" spans="1:25" x14ac:dyDescent="0.2">
      <c r="A9013" s="37">
        <f t="shared" si="750"/>
        <v>9011</v>
      </c>
      <c r="B9013" s="38">
        <v>745.26400000000001</v>
      </c>
      <c r="H9013" s="37">
        <f t="shared" si="751"/>
        <v>9011</v>
      </c>
      <c r="I9013" s="42">
        <f t="shared" si="753"/>
        <v>745.31070013210035</v>
      </c>
      <c r="O9013" s="43"/>
      <c r="P9013" s="43"/>
      <c r="X9013" s="37">
        <f t="shared" si="749"/>
        <v>9016</v>
      </c>
      <c r="Y9013" s="38">
        <f t="shared" si="752"/>
        <v>745.38400000000001</v>
      </c>
    </row>
    <row r="9014" spans="1:25" x14ac:dyDescent="0.2">
      <c r="A9014" s="37">
        <f t="shared" si="750"/>
        <v>9012</v>
      </c>
      <c r="B9014" s="38">
        <v>745.28800000000001</v>
      </c>
      <c r="H9014" s="37">
        <f t="shared" si="751"/>
        <v>9012</v>
      </c>
      <c r="I9014" s="42">
        <f t="shared" si="753"/>
        <v>745.3347424042272</v>
      </c>
      <c r="O9014" s="43"/>
      <c r="P9014" s="43"/>
      <c r="X9014" s="37">
        <f t="shared" si="749"/>
        <v>9017</v>
      </c>
      <c r="Y9014" s="38">
        <f t="shared" si="752"/>
        <v>745.40800000000002</v>
      </c>
    </row>
    <row r="9015" spans="1:25" x14ac:dyDescent="0.2">
      <c r="A9015" s="37">
        <f t="shared" si="750"/>
        <v>9013</v>
      </c>
      <c r="B9015" s="38">
        <v>745.31200000000001</v>
      </c>
      <c r="H9015" s="37">
        <f t="shared" si="751"/>
        <v>9013</v>
      </c>
      <c r="I9015" s="42">
        <f t="shared" si="753"/>
        <v>745.35878467635393</v>
      </c>
      <c r="O9015" s="43"/>
      <c r="P9015" s="43"/>
      <c r="X9015" s="37">
        <f t="shared" si="749"/>
        <v>9018</v>
      </c>
      <c r="Y9015" s="38">
        <f t="shared" si="752"/>
        <v>745.43200000000002</v>
      </c>
    </row>
    <row r="9016" spans="1:25" x14ac:dyDescent="0.2">
      <c r="A9016" s="37">
        <f t="shared" si="750"/>
        <v>9014</v>
      </c>
      <c r="B9016" s="38">
        <v>745.33600000000001</v>
      </c>
      <c r="H9016" s="37">
        <f t="shared" si="751"/>
        <v>9014</v>
      </c>
      <c r="I9016" s="42">
        <f t="shared" si="753"/>
        <v>745.38282694848078</v>
      </c>
      <c r="O9016" s="43"/>
      <c r="P9016" s="43"/>
      <c r="X9016" s="37">
        <f t="shared" si="749"/>
        <v>9019</v>
      </c>
      <c r="Y9016" s="38">
        <f t="shared" si="752"/>
        <v>745.45600000000002</v>
      </c>
    </row>
    <row r="9017" spans="1:25" x14ac:dyDescent="0.2">
      <c r="A9017" s="37">
        <f t="shared" si="750"/>
        <v>9015</v>
      </c>
      <c r="B9017" s="38">
        <v>745.36</v>
      </c>
      <c r="H9017" s="37">
        <f t="shared" si="751"/>
        <v>9015</v>
      </c>
      <c r="I9017" s="42">
        <f t="shared" si="753"/>
        <v>745.40686922060763</v>
      </c>
      <c r="O9017" s="43"/>
      <c r="P9017" s="43"/>
      <c r="X9017" s="37">
        <f t="shared" si="749"/>
        <v>9020</v>
      </c>
      <c r="Y9017" s="38">
        <f t="shared" si="752"/>
        <v>745.48</v>
      </c>
    </row>
    <row r="9018" spans="1:25" x14ac:dyDescent="0.2">
      <c r="A9018" s="37">
        <f t="shared" si="750"/>
        <v>9016</v>
      </c>
      <c r="B9018" s="38">
        <v>745.38400000000001</v>
      </c>
      <c r="H9018" s="37">
        <f t="shared" si="751"/>
        <v>9016</v>
      </c>
      <c r="I9018" s="42">
        <f t="shared" si="753"/>
        <v>745.43091149273437</v>
      </c>
      <c r="O9018" s="43"/>
      <c r="P9018" s="43"/>
      <c r="X9018" s="37">
        <f t="shared" si="749"/>
        <v>9021</v>
      </c>
      <c r="Y9018" s="38">
        <f t="shared" si="752"/>
        <v>745.50400000000002</v>
      </c>
    </row>
    <row r="9019" spans="1:25" x14ac:dyDescent="0.2">
      <c r="A9019" s="37">
        <f t="shared" si="750"/>
        <v>9017</v>
      </c>
      <c r="B9019" s="38">
        <v>745.40800000000002</v>
      </c>
      <c r="H9019" s="37">
        <f t="shared" si="751"/>
        <v>9017</v>
      </c>
      <c r="I9019" s="42">
        <f t="shared" si="753"/>
        <v>745.45495376486122</v>
      </c>
      <c r="O9019" s="43"/>
      <c r="P9019" s="43"/>
      <c r="X9019" s="37">
        <f t="shared" si="749"/>
        <v>9022</v>
      </c>
      <c r="Y9019" s="38">
        <f t="shared" si="752"/>
        <v>745.52800000000002</v>
      </c>
    </row>
    <row r="9020" spans="1:25" x14ac:dyDescent="0.2">
      <c r="A9020" s="37">
        <f t="shared" si="750"/>
        <v>9018</v>
      </c>
      <c r="B9020" s="38">
        <v>745.43200000000002</v>
      </c>
      <c r="H9020" s="37">
        <f t="shared" si="751"/>
        <v>9018</v>
      </c>
      <c r="I9020" s="42">
        <f t="shared" si="753"/>
        <v>745.47899603698806</v>
      </c>
      <c r="O9020" s="43"/>
      <c r="P9020" s="43"/>
      <c r="X9020" s="37">
        <f t="shared" si="749"/>
        <v>9023</v>
      </c>
      <c r="Y9020" s="38">
        <f t="shared" si="752"/>
        <v>745.55200000000002</v>
      </c>
    </row>
    <row r="9021" spans="1:25" x14ac:dyDescent="0.2">
      <c r="A9021" s="37">
        <f t="shared" si="750"/>
        <v>9019</v>
      </c>
      <c r="B9021" s="38">
        <v>745.45600000000002</v>
      </c>
      <c r="H9021" s="37">
        <f t="shared" si="751"/>
        <v>9019</v>
      </c>
      <c r="I9021" s="42">
        <f t="shared" si="753"/>
        <v>745.50303830911491</v>
      </c>
      <c r="O9021" s="43"/>
      <c r="P9021" s="43"/>
      <c r="X9021" s="37">
        <f t="shared" si="749"/>
        <v>9024</v>
      </c>
      <c r="Y9021" s="38">
        <f t="shared" si="752"/>
        <v>745.57600000000002</v>
      </c>
    </row>
    <row r="9022" spans="1:25" x14ac:dyDescent="0.2">
      <c r="A9022" s="37">
        <f t="shared" si="750"/>
        <v>9020</v>
      </c>
      <c r="B9022" s="38">
        <v>745.48</v>
      </c>
      <c r="H9022" s="37">
        <f t="shared" si="751"/>
        <v>9020</v>
      </c>
      <c r="I9022" s="42">
        <f t="shared" si="753"/>
        <v>745.52708058124165</v>
      </c>
      <c r="O9022" s="43"/>
      <c r="P9022" s="43"/>
      <c r="X9022" s="37">
        <f t="shared" si="749"/>
        <v>9025</v>
      </c>
      <c r="Y9022" s="38">
        <f t="shared" si="752"/>
        <v>745.6</v>
      </c>
    </row>
    <row r="9023" spans="1:25" x14ac:dyDescent="0.2">
      <c r="A9023" s="37">
        <f t="shared" si="750"/>
        <v>9021</v>
      </c>
      <c r="B9023" s="38">
        <v>745.50400000000002</v>
      </c>
      <c r="H9023" s="37">
        <f t="shared" si="751"/>
        <v>9021</v>
      </c>
      <c r="I9023" s="42">
        <f t="shared" si="753"/>
        <v>745.5511228533685</v>
      </c>
      <c r="O9023" s="43"/>
      <c r="P9023" s="43"/>
      <c r="X9023" s="37">
        <f t="shared" si="749"/>
        <v>9026</v>
      </c>
      <c r="Y9023" s="38">
        <f t="shared" si="752"/>
        <v>745.62400000000002</v>
      </c>
    </row>
    <row r="9024" spans="1:25" x14ac:dyDescent="0.2">
      <c r="A9024" s="37">
        <f t="shared" si="750"/>
        <v>9022</v>
      </c>
      <c r="B9024" s="38">
        <v>745.52800000000002</v>
      </c>
      <c r="H9024" s="37">
        <f t="shared" si="751"/>
        <v>9022</v>
      </c>
      <c r="I9024" s="42">
        <f t="shared" si="753"/>
        <v>745.57516512549535</v>
      </c>
      <c r="O9024" s="43"/>
      <c r="P9024" s="43"/>
      <c r="X9024" s="37">
        <f t="shared" si="749"/>
        <v>9027</v>
      </c>
      <c r="Y9024" s="38">
        <f t="shared" si="752"/>
        <v>745.64800000000002</v>
      </c>
    </row>
    <row r="9025" spans="1:25" x14ac:dyDescent="0.2">
      <c r="A9025" s="37">
        <f t="shared" si="750"/>
        <v>9023</v>
      </c>
      <c r="B9025" s="38">
        <v>745.55200000000002</v>
      </c>
      <c r="H9025" s="37">
        <f t="shared" si="751"/>
        <v>9023</v>
      </c>
      <c r="I9025" s="42">
        <f t="shared" si="753"/>
        <v>745.59920739762208</v>
      </c>
      <c r="O9025" s="43"/>
      <c r="P9025" s="43"/>
      <c r="X9025" s="37">
        <f t="shared" si="749"/>
        <v>9028</v>
      </c>
      <c r="Y9025" s="38">
        <f t="shared" si="752"/>
        <v>745.67200000000003</v>
      </c>
    </row>
    <row r="9026" spans="1:25" x14ac:dyDescent="0.2">
      <c r="A9026" s="37">
        <f t="shared" si="750"/>
        <v>9024</v>
      </c>
      <c r="B9026" s="38">
        <v>745.57600000000002</v>
      </c>
      <c r="H9026" s="37">
        <f t="shared" si="751"/>
        <v>9024</v>
      </c>
      <c r="I9026" s="42">
        <f t="shared" si="753"/>
        <v>745.62324966974893</v>
      </c>
      <c r="O9026" s="43"/>
      <c r="P9026" s="43"/>
      <c r="X9026" s="37">
        <f t="shared" si="749"/>
        <v>9029</v>
      </c>
      <c r="Y9026" s="38">
        <f t="shared" si="752"/>
        <v>745.69600000000003</v>
      </c>
    </row>
    <row r="9027" spans="1:25" x14ac:dyDescent="0.2">
      <c r="A9027" s="37">
        <f t="shared" si="750"/>
        <v>9025</v>
      </c>
      <c r="B9027" s="38">
        <v>745.6</v>
      </c>
      <c r="H9027" s="37">
        <f t="shared" si="751"/>
        <v>9025</v>
      </c>
      <c r="I9027" s="42">
        <f t="shared" si="753"/>
        <v>745.64729194187578</v>
      </c>
      <c r="O9027" s="43"/>
      <c r="P9027" s="43"/>
      <c r="X9027" s="37">
        <f t="shared" si="749"/>
        <v>9030</v>
      </c>
      <c r="Y9027" s="38">
        <f t="shared" si="752"/>
        <v>745.72</v>
      </c>
    </row>
    <row r="9028" spans="1:25" x14ac:dyDescent="0.2">
      <c r="A9028" s="37">
        <f t="shared" si="750"/>
        <v>9026</v>
      </c>
      <c r="B9028" s="38">
        <v>745.62400000000002</v>
      </c>
      <c r="H9028" s="37">
        <f t="shared" si="751"/>
        <v>9026</v>
      </c>
      <c r="I9028" s="42">
        <f t="shared" si="753"/>
        <v>745.67133421400263</v>
      </c>
      <c r="O9028" s="43"/>
      <c r="P9028" s="43"/>
      <c r="X9028" s="37">
        <f t="shared" ref="X9028:X9091" si="754">X9027+1</f>
        <v>9031</v>
      </c>
      <c r="Y9028" s="38">
        <f t="shared" si="752"/>
        <v>745.74400000000003</v>
      </c>
    </row>
    <row r="9029" spans="1:25" x14ac:dyDescent="0.2">
      <c r="A9029" s="37">
        <f t="shared" si="750"/>
        <v>9027</v>
      </c>
      <c r="B9029" s="38">
        <v>745.64800000000002</v>
      </c>
      <c r="H9029" s="37">
        <f t="shared" si="751"/>
        <v>9027</v>
      </c>
      <c r="I9029" s="42">
        <f t="shared" si="753"/>
        <v>745.69537648612936</v>
      </c>
      <c r="O9029" s="43"/>
      <c r="P9029" s="43"/>
      <c r="X9029" s="37">
        <f t="shared" si="754"/>
        <v>9032</v>
      </c>
      <c r="Y9029" s="38">
        <f t="shared" si="752"/>
        <v>745.76800000000003</v>
      </c>
    </row>
    <row r="9030" spans="1:25" x14ac:dyDescent="0.2">
      <c r="A9030" s="37">
        <f t="shared" si="750"/>
        <v>9028</v>
      </c>
      <c r="B9030" s="38">
        <v>745.67200000000003</v>
      </c>
      <c r="H9030" s="37">
        <f t="shared" si="751"/>
        <v>9028</v>
      </c>
      <c r="I9030" s="42">
        <f t="shared" si="753"/>
        <v>745.71941875825621</v>
      </c>
      <c r="O9030" s="43"/>
      <c r="P9030" s="43"/>
      <c r="X9030" s="37">
        <f t="shared" si="754"/>
        <v>9033</v>
      </c>
      <c r="Y9030" s="38">
        <f t="shared" si="752"/>
        <v>745.79200000000003</v>
      </c>
    </row>
    <row r="9031" spans="1:25" x14ac:dyDescent="0.2">
      <c r="A9031" s="37">
        <f t="shared" si="750"/>
        <v>9029</v>
      </c>
      <c r="B9031" s="38">
        <v>745.69600000000003</v>
      </c>
      <c r="H9031" s="37">
        <f t="shared" si="751"/>
        <v>9029</v>
      </c>
      <c r="I9031" s="42">
        <f t="shared" si="753"/>
        <v>745.74346103038306</v>
      </c>
      <c r="O9031" s="43"/>
      <c r="P9031" s="43"/>
      <c r="X9031" s="37">
        <f t="shared" si="754"/>
        <v>9034</v>
      </c>
      <c r="Y9031" s="38">
        <f t="shared" si="752"/>
        <v>745.81600000000003</v>
      </c>
    </row>
    <row r="9032" spans="1:25" x14ac:dyDescent="0.2">
      <c r="A9032" s="37">
        <f t="shared" si="750"/>
        <v>9030</v>
      </c>
      <c r="B9032" s="38">
        <v>745.72</v>
      </c>
      <c r="H9032" s="37">
        <f t="shared" si="751"/>
        <v>9030</v>
      </c>
      <c r="I9032" s="42">
        <f t="shared" si="753"/>
        <v>745.76750330250979</v>
      </c>
      <c r="O9032" s="43"/>
      <c r="P9032" s="43"/>
      <c r="X9032" s="37">
        <f t="shared" si="754"/>
        <v>9035</v>
      </c>
      <c r="Y9032" s="38">
        <f t="shared" si="752"/>
        <v>745.84</v>
      </c>
    </row>
    <row r="9033" spans="1:25" x14ac:dyDescent="0.2">
      <c r="A9033" s="37">
        <f t="shared" ref="A9033:A9096" si="755">A9032+1</f>
        <v>9031</v>
      </c>
      <c r="B9033" s="38">
        <v>745.74400000000003</v>
      </c>
      <c r="H9033" s="37">
        <f t="shared" ref="H9033:H9096" si="756">H9032+1</f>
        <v>9031</v>
      </c>
      <c r="I9033" s="42">
        <f t="shared" si="753"/>
        <v>745.79154557463664</v>
      </c>
      <c r="O9033" s="43"/>
      <c r="P9033" s="43"/>
      <c r="X9033" s="37">
        <f t="shared" si="754"/>
        <v>9036</v>
      </c>
      <c r="Y9033" s="38">
        <f t="shared" si="752"/>
        <v>745.86400000000003</v>
      </c>
    </row>
    <row r="9034" spans="1:25" x14ac:dyDescent="0.2">
      <c r="A9034" s="37">
        <f t="shared" si="755"/>
        <v>9032</v>
      </c>
      <c r="B9034" s="38">
        <v>745.76800000000003</v>
      </c>
      <c r="H9034" s="37">
        <f t="shared" si="756"/>
        <v>9032</v>
      </c>
      <c r="I9034" s="42">
        <f t="shared" si="753"/>
        <v>745.81558784676349</v>
      </c>
      <c r="O9034" s="43"/>
      <c r="P9034" s="43"/>
      <c r="X9034" s="37">
        <f t="shared" si="754"/>
        <v>9037</v>
      </c>
      <c r="Y9034" s="38">
        <f t="shared" si="752"/>
        <v>745.88800000000003</v>
      </c>
    </row>
    <row r="9035" spans="1:25" x14ac:dyDescent="0.2">
      <c r="A9035" s="37">
        <f t="shared" si="755"/>
        <v>9033</v>
      </c>
      <c r="B9035" s="38">
        <v>745.79200000000003</v>
      </c>
      <c r="H9035" s="37">
        <f t="shared" si="756"/>
        <v>9033</v>
      </c>
      <c r="I9035" s="42">
        <f t="shared" si="753"/>
        <v>745.83963011889034</v>
      </c>
      <c r="O9035" s="43"/>
      <c r="P9035" s="43"/>
      <c r="X9035" s="37">
        <f t="shared" si="754"/>
        <v>9038</v>
      </c>
      <c r="Y9035" s="38">
        <f t="shared" si="752"/>
        <v>745.91200000000003</v>
      </c>
    </row>
    <row r="9036" spans="1:25" x14ac:dyDescent="0.2">
      <c r="A9036" s="37">
        <f t="shared" si="755"/>
        <v>9034</v>
      </c>
      <c r="B9036" s="38">
        <v>745.81600000000003</v>
      </c>
      <c r="H9036" s="37">
        <f t="shared" si="756"/>
        <v>9034</v>
      </c>
      <c r="I9036" s="42">
        <f t="shared" si="753"/>
        <v>745.86367239101708</v>
      </c>
      <c r="O9036" s="43"/>
      <c r="P9036" s="43"/>
      <c r="X9036" s="37">
        <f t="shared" si="754"/>
        <v>9039</v>
      </c>
      <c r="Y9036" s="38">
        <f t="shared" si="752"/>
        <v>745.93600000000004</v>
      </c>
    </row>
    <row r="9037" spans="1:25" x14ac:dyDescent="0.2">
      <c r="A9037" s="37">
        <f t="shared" si="755"/>
        <v>9035</v>
      </c>
      <c r="B9037" s="38">
        <v>745.84</v>
      </c>
      <c r="H9037" s="37">
        <f t="shared" si="756"/>
        <v>9035</v>
      </c>
      <c r="I9037" s="42">
        <f t="shared" si="753"/>
        <v>745.88771466314392</v>
      </c>
      <c r="O9037" s="43"/>
      <c r="P9037" s="43"/>
      <c r="X9037" s="37">
        <f t="shared" si="754"/>
        <v>9040</v>
      </c>
      <c r="Y9037" s="38">
        <f t="shared" si="752"/>
        <v>745.96</v>
      </c>
    </row>
    <row r="9038" spans="1:25" x14ac:dyDescent="0.2">
      <c r="A9038" s="37">
        <f t="shared" si="755"/>
        <v>9036</v>
      </c>
      <c r="B9038" s="38">
        <v>745.86400000000003</v>
      </c>
      <c r="H9038" s="37">
        <f t="shared" si="756"/>
        <v>9036</v>
      </c>
      <c r="I9038" s="42">
        <f t="shared" si="753"/>
        <v>745.91175693527077</v>
      </c>
      <c r="O9038" s="43"/>
      <c r="P9038" s="43"/>
      <c r="X9038" s="37">
        <f t="shared" si="754"/>
        <v>9041</v>
      </c>
      <c r="Y9038" s="38">
        <f t="shared" si="752"/>
        <v>745.98400000000004</v>
      </c>
    </row>
    <row r="9039" spans="1:25" x14ac:dyDescent="0.2">
      <c r="A9039" s="37">
        <f t="shared" si="755"/>
        <v>9037</v>
      </c>
      <c r="B9039" s="38">
        <v>745.88800000000003</v>
      </c>
      <c r="H9039" s="37">
        <f t="shared" si="756"/>
        <v>9037</v>
      </c>
      <c r="I9039" s="42">
        <f t="shared" si="753"/>
        <v>745.93579920739751</v>
      </c>
      <c r="O9039" s="43"/>
      <c r="P9039" s="43"/>
      <c r="X9039" s="37">
        <f t="shared" si="754"/>
        <v>9042</v>
      </c>
      <c r="Y9039" s="38">
        <f t="shared" si="752"/>
        <v>746.00800000000004</v>
      </c>
    </row>
    <row r="9040" spans="1:25" x14ac:dyDescent="0.2">
      <c r="A9040" s="37">
        <f t="shared" si="755"/>
        <v>9038</v>
      </c>
      <c r="B9040" s="38">
        <v>745.91200000000003</v>
      </c>
      <c r="H9040" s="37">
        <f t="shared" si="756"/>
        <v>9038</v>
      </c>
      <c r="I9040" s="42">
        <f t="shared" si="753"/>
        <v>745.95984147952436</v>
      </c>
      <c r="O9040" s="43"/>
      <c r="P9040" s="43"/>
      <c r="X9040" s="37">
        <f t="shared" si="754"/>
        <v>9043</v>
      </c>
      <c r="Y9040" s="38">
        <f t="shared" si="752"/>
        <v>746.03200000000004</v>
      </c>
    </row>
    <row r="9041" spans="1:25" x14ac:dyDescent="0.2">
      <c r="A9041" s="37">
        <f t="shared" si="755"/>
        <v>9039</v>
      </c>
      <c r="B9041" s="38">
        <v>745.93600000000004</v>
      </c>
      <c r="H9041" s="37">
        <f t="shared" si="756"/>
        <v>9039</v>
      </c>
      <c r="I9041" s="42">
        <f t="shared" si="753"/>
        <v>745.98388375165121</v>
      </c>
      <c r="O9041" s="43"/>
      <c r="P9041" s="43"/>
      <c r="X9041" s="37">
        <f t="shared" si="754"/>
        <v>9044</v>
      </c>
      <c r="Y9041" s="38">
        <f t="shared" si="752"/>
        <v>746.05600000000004</v>
      </c>
    </row>
    <row r="9042" spans="1:25" x14ac:dyDescent="0.2">
      <c r="A9042" s="37">
        <f t="shared" si="755"/>
        <v>9040</v>
      </c>
      <c r="B9042" s="38">
        <v>745.96</v>
      </c>
      <c r="H9042" s="37">
        <f t="shared" si="756"/>
        <v>9040</v>
      </c>
      <c r="I9042" s="42">
        <f t="shared" si="753"/>
        <v>746.00792602377805</v>
      </c>
      <c r="O9042" s="43"/>
      <c r="P9042" s="43"/>
      <c r="X9042" s="37">
        <f t="shared" si="754"/>
        <v>9045</v>
      </c>
      <c r="Y9042" s="38">
        <f t="shared" si="752"/>
        <v>746.08</v>
      </c>
    </row>
    <row r="9043" spans="1:25" x14ac:dyDescent="0.2">
      <c r="A9043" s="37">
        <f t="shared" si="755"/>
        <v>9041</v>
      </c>
      <c r="B9043" s="38">
        <v>745.98400000000004</v>
      </c>
      <c r="H9043" s="37">
        <f t="shared" si="756"/>
        <v>9041</v>
      </c>
      <c r="I9043" s="42">
        <f t="shared" si="753"/>
        <v>746.03196829590479</v>
      </c>
      <c r="O9043" s="43"/>
      <c r="P9043" s="43"/>
      <c r="X9043" s="37">
        <f t="shared" si="754"/>
        <v>9046</v>
      </c>
      <c r="Y9043" s="38">
        <f t="shared" si="752"/>
        <v>746.10400000000004</v>
      </c>
    </row>
    <row r="9044" spans="1:25" x14ac:dyDescent="0.2">
      <c r="A9044" s="37">
        <f t="shared" si="755"/>
        <v>9042</v>
      </c>
      <c r="B9044" s="38">
        <v>746.00800000000004</v>
      </c>
      <c r="H9044" s="37">
        <f t="shared" si="756"/>
        <v>9042</v>
      </c>
      <c r="I9044" s="42">
        <f t="shared" si="753"/>
        <v>746.05601056803164</v>
      </c>
      <c r="O9044" s="43"/>
      <c r="P9044" s="43"/>
      <c r="X9044" s="37">
        <f t="shared" si="754"/>
        <v>9047</v>
      </c>
      <c r="Y9044" s="38">
        <f t="shared" si="752"/>
        <v>746.12800000000004</v>
      </c>
    </row>
    <row r="9045" spans="1:25" x14ac:dyDescent="0.2">
      <c r="A9045" s="37">
        <f t="shared" si="755"/>
        <v>9043</v>
      </c>
      <c r="B9045" s="38">
        <v>746.03200000000004</v>
      </c>
      <c r="H9045" s="37">
        <f t="shared" si="756"/>
        <v>9043</v>
      </c>
      <c r="I9045" s="42">
        <f t="shared" si="753"/>
        <v>746.08005284015849</v>
      </c>
      <c r="O9045" s="43"/>
      <c r="P9045" s="43"/>
      <c r="X9045" s="37">
        <f t="shared" si="754"/>
        <v>9048</v>
      </c>
      <c r="Y9045" s="38">
        <f t="shared" si="752"/>
        <v>746.15200000000004</v>
      </c>
    </row>
    <row r="9046" spans="1:25" x14ac:dyDescent="0.2">
      <c r="A9046" s="37">
        <f t="shared" si="755"/>
        <v>9044</v>
      </c>
      <c r="B9046" s="38">
        <v>746.05600000000004</v>
      </c>
      <c r="H9046" s="37">
        <f t="shared" si="756"/>
        <v>9044</v>
      </c>
      <c r="I9046" s="42">
        <f t="shared" si="753"/>
        <v>746.10409511228534</v>
      </c>
      <c r="O9046" s="43"/>
      <c r="P9046" s="43"/>
      <c r="X9046" s="37">
        <f t="shared" si="754"/>
        <v>9049</v>
      </c>
      <c r="Y9046" s="38">
        <f t="shared" si="752"/>
        <v>746.17600000000004</v>
      </c>
    </row>
    <row r="9047" spans="1:25" x14ac:dyDescent="0.2">
      <c r="A9047" s="37">
        <f t="shared" si="755"/>
        <v>9045</v>
      </c>
      <c r="B9047" s="38">
        <v>746.08</v>
      </c>
      <c r="H9047" s="37">
        <f t="shared" si="756"/>
        <v>9045</v>
      </c>
      <c r="I9047" s="42">
        <f t="shared" si="753"/>
        <v>746.12813738441207</v>
      </c>
      <c r="O9047" s="43"/>
      <c r="P9047" s="43"/>
      <c r="X9047" s="37">
        <f t="shared" si="754"/>
        <v>9050</v>
      </c>
      <c r="Y9047" s="38">
        <f t="shared" si="752"/>
        <v>746.2</v>
      </c>
    </row>
    <row r="9048" spans="1:25" x14ac:dyDescent="0.2">
      <c r="A9048" s="37">
        <f t="shared" si="755"/>
        <v>9046</v>
      </c>
      <c r="B9048" s="38">
        <v>746.10400000000004</v>
      </c>
      <c r="H9048" s="37">
        <f t="shared" si="756"/>
        <v>9046</v>
      </c>
      <c r="I9048" s="42">
        <f t="shared" si="753"/>
        <v>746.15217965653892</v>
      </c>
      <c r="O9048" s="43"/>
      <c r="P9048" s="43"/>
      <c r="X9048" s="37">
        <f t="shared" si="754"/>
        <v>9051</v>
      </c>
      <c r="Y9048" s="38">
        <f t="shared" si="752"/>
        <v>746.22400000000005</v>
      </c>
    </row>
    <row r="9049" spans="1:25" x14ac:dyDescent="0.2">
      <c r="A9049" s="37">
        <f t="shared" si="755"/>
        <v>9047</v>
      </c>
      <c r="B9049" s="38">
        <v>746.12800000000004</v>
      </c>
      <c r="H9049" s="37">
        <f t="shared" si="756"/>
        <v>9047</v>
      </c>
      <c r="I9049" s="42">
        <f t="shared" si="753"/>
        <v>746.17622192866577</v>
      </c>
      <c r="O9049" s="43"/>
      <c r="P9049" s="43"/>
      <c r="X9049" s="37">
        <f t="shared" si="754"/>
        <v>9052</v>
      </c>
      <c r="Y9049" s="38">
        <f t="shared" si="752"/>
        <v>746.24800000000005</v>
      </c>
    </row>
    <row r="9050" spans="1:25" x14ac:dyDescent="0.2">
      <c r="A9050" s="37">
        <f t="shared" si="755"/>
        <v>9048</v>
      </c>
      <c r="B9050" s="38">
        <v>746.15200000000004</v>
      </c>
      <c r="H9050" s="37">
        <f t="shared" si="756"/>
        <v>9048</v>
      </c>
      <c r="I9050" s="42">
        <f t="shared" si="753"/>
        <v>746.2002642007925</v>
      </c>
      <c r="O9050" s="43"/>
      <c r="P9050" s="43"/>
      <c r="X9050" s="37">
        <f t="shared" si="754"/>
        <v>9053</v>
      </c>
      <c r="Y9050" s="38">
        <f t="shared" si="752"/>
        <v>746.27200000000005</v>
      </c>
    </row>
    <row r="9051" spans="1:25" x14ac:dyDescent="0.2">
      <c r="A9051" s="37">
        <f t="shared" si="755"/>
        <v>9049</v>
      </c>
      <c r="B9051" s="38">
        <v>746.17600000000004</v>
      </c>
      <c r="H9051" s="37">
        <f t="shared" si="756"/>
        <v>9049</v>
      </c>
      <c r="I9051" s="42">
        <f t="shared" si="753"/>
        <v>746.22430647291935</v>
      </c>
      <c r="O9051" s="43"/>
      <c r="P9051" s="43"/>
      <c r="X9051" s="37">
        <f t="shared" si="754"/>
        <v>9054</v>
      </c>
      <c r="Y9051" s="38">
        <f t="shared" si="752"/>
        <v>746.29600000000005</v>
      </c>
    </row>
    <row r="9052" spans="1:25" x14ac:dyDescent="0.2">
      <c r="A9052" s="37">
        <f t="shared" si="755"/>
        <v>9050</v>
      </c>
      <c r="B9052" s="38">
        <v>746.2</v>
      </c>
      <c r="H9052" s="37">
        <f t="shared" si="756"/>
        <v>9050</v>
      </c>
      <c r="I9052" s="42">
        <f t="shared" si="753"/>
        <v>746.2483487450462</v>
      </c>
      <c r="O9052" s="43"/>
      <c r="P9052" s="43"/>
      <c r="X9052" s="37">
        <f t="shared" si="754"/>
        <v>9055</v>
      </c>
      <c r="Y9052" s="38">
        <f t="shared" si="752"/>
        <v>746.32</v>
      </c>
    </row>
    <row r="9053" spans="1:25" x14ac:dyDescent="0.2">
      <c r="A9053" s="37">
        <f t="shared" si="755"/>
        <v>9051</v>
      </c>
      <c r="B9053" s="38">
        <v>746.22400000000005</v>
      </c>
      <c r="H9053" s="37">
        <f t="shared" si="756"/>
        <v>9051</v>
      </c>
      <c r="I9053" s="42">
        <f t="shared" si="753"/>
        <v>746.27239101717305</v>
      </c>
      <c r="O9053" s="43"/>
      <c r="P9053" s="43"/>
      <c r="X9053" s="37">
        <f t="shared" si="754"/>
        <v>9056</v>
      </c>
      <c r="Y9053" s="38">
        <f t="shared" si="752"/>
        <v>746.34400000000005</v>
      </c>
    </row>
    <row r="9054" spans="1:25" x14ac:dyDescent="0.2">
      <c r="A9054" s="37">
        <f t="shared" si="755"/>
        <v>9052</v>
      </c>
      <c r="B9054" s="38">
        <v>746.24800000000005</v>
      </c>
      <c r="H9054" s="37">
        <f t="shared" si="756"/>
        <v>9052</v>
      </c>
      <c r="I9054" s="42">
        <f t="shared" si="753"/>
        <v>746.29643328929978</v>
      </c>
      <c r="O9054" s="43"/>
      <c r="P9054" s="43"/>
      <c r="X9054" s="37">
        <f t="shared" si="754"/>
        <v>9057</v>
      </c>
      <c r="Y9054" s="38">
        <f t="shared" si="752"/>
        <v>746.36800000000005</v>
      </c>
    </row>
    <row r="9055" spans="1:25" x14ac:dyDescent="0.2">
      <c r="A9055" s="37">
        <f t="shared" si="755"/>
        <v>9053</v>
      </c>
      <c r="B9055" s="38">
        <v>746.27200000000005</v>
      </c>
      <c r="H9055" s="37">
        <f t="shared" si="756"/>
        <v>9053</v>
      </c>
      <c r="I9055" s="42">
        <f t="shared" si="753"/>
        <v>746.32047556142663</v>
      </c>
      <c r="O9055" s="43"/>
      <c r="P9055" s="43"/>
      <c r="X9055" s="37">
        <f t="shared" si="754"/>
        <v>9058</v>
      </c>
      <c r="Y9055" s="38">
        <f t="shared" si="752"/>
        <v>746.39200000000005</v>
      </c>
    </row>
    <row r="9056" spans="1:25" x14ac:dyDescent="0.2">
      <c r="A9056" s="37">
        <f t="shared" si="755"/>
        <v>9054</v>
      </c>
      <c r="B9056" s="38">
        <v>746.29600000000005</v>
      </c>
      <c r="H9056" s="37">
        <f t="shared" si="756"/>
        <v>9054</v>
      </c>
      <c r="I9056" s="42">
        <f t="shared" si="753"/>
        <v>746.34451783355348</v>
      </c>
      <c r="O9056" s="43"/>
      <c r="P9056" s="43"/>
      <c r="X9056" s="37">
        <f t="shared" si="754"/>
        <v>9059</v>
      </c>
      <c r="Y9056" s="38">
        <f t="shared" si="752"/>
        <v>746.41600000000005</v>
      </c>
    </row>
    <row r="9057" spans="1:25" x14ac:dyDescent="0.2">
      <c r="A9057" s="37">
        <f t="shared" si="755"/>
        <v>9055</v>
      </c>
      <c r="B9057" s="38">
        <v>746.32</v>
      </c>
      <c r="H9057" s="37">
        <f t="shared" si="756"/>
        <v>9055</v>
      </c>
      <c r="I9057" s="42">
        <f t="shared" si="753"/>
        <v>746.36856010568022</v>
      </c>
      <c r="O9057" s="43"/>
      <c r="P9057" s="43"/>
      <c r="X9057" s="37">
        <f t="shared" si="754"/>
        <v>9060</v>
      </c>
      <c r="Y9057" s="38">
        <f t="shared" si="752"/>
        <v>746.44</v>
      </c>
    </row>
    <row r="9058" spans="1:25" x14ac:dyDescent="0.2">
      <c r="A9058" s="37">
        <f t="shared" si="755"/>
        <v>9056</v>
      </c>
      <c r="B9058" s="38">
        <v>746.34400000000005</v>
      </c>
      <c r="H9058" s="37">
        <f t="shared" si="756"/>
        <v>9056</v>
      </c>
      <c r="I9058" s="42">
        <f t="shared" si="753"/>
        <v>746.39260237780707</v>
      </c>
      <c r="O9058" s="43"/>
      <c r="P9058" s="43"/>
      <c r="X9058" s="37">
        <f t="shared" si="754"/>
        <v>9061</v>
      </c>
      <c r="Y9058" s="38">
        <f t="shared" si="752"/>
        <v>746.46400000000006</v>
      </c>
    </row>
    <row r="9059" spans="1:25" x14ac:dyDescent="0.2">
      <c r="A9059" s="37">
        <f t="shared" si="755"/>
        <v>9057</v>
      </c>
      <c r="B9059" s="38">
        <v>746.36800000000005</v>
      </c>
      <c r="H9059" s="37">
        <f t="shared" si="756"/>
        <v>9057</v>
      </c>
      <c r="I9059" s="42">
        <f t="shared" si="753"/>
        <v>746.41664464993391</v>
      </c>
      <c r="O9059" s="43"/>
      <c r="P9059" s="43"/>
      <c r="X9059" s="37">
        <f t="shared" si="754"/>
        <v>9062</v>
      </c>
      <c r="Y9059" s="38">
        <f t="shared" si="752"/>
        <v>746.48800000000006</v>
      </c>
    </row>
    <row r="9060" spans="1:25" x14ac:dyDescent="0.2">
      <c r="A9060" s="37">
        <f t="shared" si="755"/>
        <v>9058</v>
      </c>
      <c r="B9060" s="38">
        <v>746.39200000000005</v>
      </c>
      <c r="H9060" s="37">
        <f t="shared" si="756"/>
        <v>9058</v>
      </c>
      <c r="I9060" s="42">
        <f t="shared" si="753"/>
        <v>746.44068692206076</v>
      </c>
      <c r="O9060" s="43"/>
      <c r="P9060" s="43"/>
      <c r="X9060" s="37">
        <f t="shared" si="754"/>
        <v>9063</v>
      </c>
      <c r="Y9060" s="38">
        <f t="shared" si="752"/>
        <v>746.51199999999994</v>
      </c>
    </row>
    <row r="9061" spans="1:25" x14ac:dyDescent="0.2">
      <c r="A9061" s="37">
        <f t="shared" si="755"/>
        <v>9059</v>
      </c>
      <c r="B9061" s="38">
        <v>746.41600000000005</v>
      </c>
      <c r="H9061" s="37">
        <f t="shared" si="756"/>
        <v>9059</v>
      </c>
      <c r="I9061" s="42">
        <f t="shared" si="753"/>
        <v>746.4647291941875</v>
      </c>
      <c r="O9061" s="43"/>
      <c r="P9061" s="43"/>
      <c r="X9061" s="37">
        <f t="shared" si="754"/>
        <v>9064</v>
      </c>
      <c r="Y9061" s="38">
        <f t="shared" si="752"/>
        <v>746.53599999999994</v>
      </c>
    </row>
    <row r="9062" spans="1:25" x14ac:dyDescent="0.2">
      <c r="A9062" s="37">
        <f t="shared" si="755"/>
        <v>9060</v>
      </c>
      <c r="B9062" s="38">
        <v>746.44</v>
      </c>
      <c r="H9062" s="37">
        <f t="shared" si="756"/>
        <v>9060</v>
      </c>
      <c r="I9062" s="42">
        <f t="shared" si="753"/>
        <v>746.48877146631435</v>
      </c>
      <c r="O9062" s="43"/>
      <c r="P9062" s="43"/>
      <c r="X9062" s="37">
        <f t="shared" si="754"/>
        <v>9065</v>
      </c>
      <c r="Y9062" s="38">
        <f t="shared" ref="Y9062:Y9125" si="757">SUM(Y$8997+((Y$9997-Y$8997)*((X9062-X$8997)/(X$9997-X$8997))))</f>
        <v>746.56</v>
      </c>
    </row>
    <row r="9063" spans="1:25" x14ac:dyDescent="0.2">
      <c r="A9063" s="37">
        <f t="shared" si="755"/>
        <v>9061</v>
      </c>
      <c r="B9063" s="38">
        <v>746.46400000000006</v>
      </c>
      <c r="H9063" s="37">
        <f t="shared" si="756"/>
        <v>9061</v>
      </c>
      <c r="I9063" s="42">
        <f t="shared" si="753"/>
        <v>746.5128137384412</v>
      </c>
      <c r="O9063" s="43"/>
      <c r="P9063" s="43"/>
      <c r="X9063" s="37">
        <f t="shared" si="754"/>
        <v>9066</v>
      </c>
      <c r="Y9063" s="38">
        <f t="shared" si="757"/>
        <v>746.58399999999995</v>
      </c>
    </row>
    <row r="9064" spans="1:25" x14ac:dyDescent="0.2">
      <c r="A9064" s="37">
        <f t="shared" si="755"/>
        <v>9062</v>
      </c>
      <c r="B9064" s="38">
        <v>746.48800000000006</v>
      </c>
      <c r="H9064" s="37">
        <f t="shared" si="756"/>
        <v>9062</v>
      </c>
      <c r="I9064" s="42">
        <f t="shared" si="753"/>
        <v>746.53685601056793</v>
      </c>
      <c r="O9064" s="43"/>
      <c r="P9064" s="43"/>
      <c r="X9064" s="37">
        <f t="shared" si="754"/>
        <v>9067</v>
      </c>
      <c r="Y9064" s="38">
        <f t="shared" si="757"/>
        <v>746.60799999999995</v>
      </c>
    </row>
    <row r="9065" spans="1:25" x14ac:dyDescent="0.2">
      <c r="A9065" s="37">
        <f t="shared" si="755"/>
        <v>9063</v>
      </c>
      <c r="B9065" s="38">
        <v>746.51199999999994</v>
      </c>
      <c r="H9065" s="37">
        <f t="shared" si="756"/>
        <v>9063</v>
      </c>
      <c r="I9065" s="42">
        <f t="shared" si="753"/>
        <v>746.56089828269478</v>
      </c>
      <c r="O9065" s="43"/>
      <c r="P9065" s="43"/>
      <c r="X9065" s="37">
        <f t="shared" si="754"/>
        <v>9068</v>
      </c>
      <c r="Y9065" s="38">
        <f t="shared" si="757"/>
        <v>746.63199999999995</v>
      </c>
    </row>
    <row r="9066" spans="1:25" x14ac:dyDescent="0.2">
      <c r="A9066" s="37">
        <f t="shared" si="755"/>
        <v>9064</v>
      </c>
      <c r="B9066" s="38">
        <v>746.53599999999994</v>
      </c>
      <c r="H9066" s="37">
        <f t="shared" si="756"/>
        <v>9064</v>
      </c>
      <c r="I9066" s="42">
        <f t="shared" si="753"/>
        <v>746.58494055482163</v>
      </c>
      <c r="O9066" s="43"/>
      <c r="P9066" s="43"/>
      <c r="X9066" s="37">
        <f t="shared" si="754"/>
        <v>9069</v>
      </c>
      <c r="Y9066" s="38">
        <f t="shared" si="757"/>
        <v>746.65599999999995</v>
      </c>
    </row>
    <row r="9067" spans="1:25" x14ac:dyDescent="0.2">
      <c r="A9067" s="37">
        <f t="shared" si="755"/>
        <v>9065</v>
      </c>
      <c r="B9067" s="38">
        <v>746.56</v>
      </c>
      <c r="H9067" s="37">
        <f t="shared" si="756"/>
        <v>9065</v>
      </c>
      <c r="I9067" s="42">
        <f t="shared" si="753"/>
        <v>746.60898282694848</v>
      </c>
      <c r="O9067" s="43"/>
      <c r="P9067" s="43"/>
      <c r="X9067" s="37">
        <f t="shared" si="754"/>
        <v>9070</v>
      </c>
      <c r="Y9067" s="38">
        <f t="shared" si="757"/>
        <v>746.68</v>
      </c>
    </row>
    <row r="9068" spans="1:25" x14ac:dyDescent="0.2">
      <c r="A9068" s="37">
        <f t="shared" si="755"/>
        <v>9066</v>
      </c>
      <c r="B9068" s="38">
        <v>746.58399999999995</v>
      </c>
      <c r="H9068" s="37">
        <f t="shared" si="756"/>
        <v>9066</v>
      </c>
      <c r="I9068" s="42">
        <f t="shared" ref="I9068:I9131" si="758">SUM($F$53+(($F$54-$F$53)*((H9068-$E$53)/($E$54-$E$53))))</f>
        <v>746.63302509907521</v>
      </c>
      <c r="O9068" s="43"/>
      <c r="P9068" s="43"/>
      <c r="X9068" s="37">
        <f t="shared" si="754"/>
        <v>9071</v>
      </c>
      <c r="Y9068" s="38">
        <f t="shared" si="757"/>
        <v>746.70399999999995</v>
      </c>
    </row>
    <row r="9069" spans="1:25" x14ac:dyDescent="0.2">
      <c r="A9069" s="37">
        <f t="shared" si="755"/>
        <v>9067</v>
      </c>
      <c r="B9069" s="38">
        <v>746.60799999999995</v>
      </c>
      <c r="H9069" s="37">
        <f t="shared" si="756"/>
        <v>9067</v>
      </c>
      <c r="I9069" s="42">
        <f t="shared" si="758"/>
        <v>746.65706737120206</v>
      </c>
      <c r="O9069" s="43"/>
      <c r="P9069" s="43"/>
      <c r="X9069" s="37">
        <f t="shared" si="754"/>
        <v>9072</v>
      </c>
      <c r="Y9069" s="38">
        <f t="shared" si="757"/>
        <v>746.72799999999995</v>
      </c>
    </row>
    <row r="9070" spans="1:25" x14ac:dyDescent="0.2">
      <c r="A9070" s="37">
        <f t="shared" si="755"/>
        <v>9068</v>
      </c>
      <c r="B9070" s="38">
        <v>746.63199999999995</v>
      </c>
      <c r="H9070" s="37">
        <f t="shared" si="756"/>
        <v>9068</v>
      </c>
      <c r="I9070" s="42">
        <f t="shared" si="758"/>
        <v>746.68110964332891</v>
      </c>
      <c r="O9070" s="43"/>
      <c r="P9070" s="43"/>
      <c r="X9070" s="37">
        <f t="shared" si="754"/>
        <v>9073</v>
      </c>
      <c r="Y9070" s="38">
        <f t="shared" si="757"/>
        <v>746.75199999999995</v>
      </c>
    </row>
    <row r="9071" spans="1:25" x14ac:dyDescent="0.2">
      <c r="A9071" s="37">
        <f t="shared" si="755"/>
        <v>9069</v>
      </c>
      <c r="B9071" s="38">
        <v>746.65599999999995</v>
      </c>
      <c r="H9071" s="37">
        <f t="shared" si="756"/>
        <v>9069</v>
      </c>
      <c r="I9071" s="42">
        <f t="shared" si="758"/>
        <v>746.70515191545564</v>
      </c>
      <c r="O9071" s="43"/>
      <c r="P9071" s="43"/>
      <c r="X9071" s="37">
        <f t="shared" si="754"/>
        <v>9074</v>
      </c>
      <c r="Y9071" s="38">
        <f t="shared" si="757"/>
        <v>746.77599999999995</v>
      </c>
    </row>
    <row r="9072" spans="1:25" x14ac:dyDescent="0.2">
      <c r="A9072" s="37">
        <f t="shared" si="755"/>
        <v>9070</v>
      </c>
      <c r="B9072" s="38">
        <v>746.68</v>
      </c>
      <c r="H9072" s="37">
        <f t="shared" si="756"/>
        <v>9070</v>
      </c>
      <c r="I9072" s="42">
        <f t="shared" si="758"/>
        <v>746.72919418758249</v>
      </c>
      <c r="O9072" s="43"/>
      <c r="P9072" s="43"/>
      <c r="X9072" s="37">
        <f t="shared" si="754"/>
        <v>9075</v>
      </c>
      <c r="Y9072" s="38">
        <f t="shared" si="757"/>
        <v>746.8</v>
      </c>
    </row>
    <row r="9073" spans="1:25" x14ac:dyDescent="0.2">
      <c r="A9073" s="37">
        <f t="shared" si="755"/>
        <v>9071</v>
      </c>
      <c r="B9073" s="38">
        <v>746.70399999999995</v>
      </c>
      <c r="H9073" s="37">
        <f t="shared" si="756"/>
        <v>9071</v>
      </c>
      <c r="I9073" s="42">
        <f t="shared" si="758"/>
        <v>746.75323645970934</v>
      </c>
      <c r="O9073" s="43"/>
      <c r="P9073" s="43"/>
      <c r="X9073" s="37">
        <f t="shared" si="754"/>
        <v>9076</v>
      </c>
      <c r="Y9073" s="38">
        <f t="shared" si="757"/>
        <v>746.82399999999996</v>
      </c>
    </row>
    <row r="9074" spans="1:25" x14ac:dyDescent="0.2">
      <c r="A9074" s="37">
        <f t="shared" si="755"/>
        <v>9072</v>
      </c>
      <c r="B9074" s="38">
        <v>746.72799999999995</v>
      </c>
      <c r="H9074" s="37">
        <f t="shared" si="756"/>
        <v>9072</v>
      </c>
      <c r="I9074" s="42">
        <f t="shared" si="758"/>
        <v>746.77727873183619</v>
      </c>
      <c r="O9074" s="43"/>
      <c r="P9074" s="43"/>
      <c r="X9074" s="37">
        <f t="shared" si="754"/>
        <v>9077</v>
      </c>
      <c r="Y9074" s="38">
        <f t="shared" si="757"/>
        <v>746.84799999999996</v>
      </c>
    </row>
    <row r="9075" spans="1:25" x14ac:dyDescent="0.2">
      <c r="A9075" s="37">
        <f t="shared" si="755"/>
        <v>9073</v>
      </c>
      <c r="B9075" s="38">
        <v>746.75199999999995</v>
      </c>
      <c r="H9075" s="37">
        <f t="shared" si="756"/>
        <v>9073</v>
      </c>
      <c r="I9075" s="42">
        <f t="shared" si="758"/>
        <v>746.80132100396293</v>
      </c>
      <c r="O9075" s="43"/>
      <c r="P9075" s="43"/>
      <c r="X9075" s="37">
        <f t="shared" si="754"/>
        <v>9078</v>
      </c>
      <c r="Y9075" s="38">
        <f t="shared" si="757"/>
        <v>746.87199999999996</v>
      </c>
    </row>
    <row r="9076" spans="1:25" x14ac:dyDescent="0.2">
      <c r="A9076" s="37">
        <f t="shared" si="755"/>
        <v>9074</v>
      </c>
      <c r="B9076" s="38">
        <v>746.77599999999995</v>
      </c>
      <c r="H9076" s="37">
        <f t="shared" si="756"/>
        <v>9074</v>
      </c>
      <c r="I9076" s="42">
        <f t="shared" si="758"/>
        <v>746.82536327608977</v>
      </c>
      <c r="O9076" s="43"/>
      <c r="P9076" s="43"/>
      <c r="X9076" s="37">
        <f t="shared" si="754"/>
        <v>9079</v>
      </c>
      <c r="Y9076" s="38">
        <f t="shared" si="757"/>
        <v>746.89599999999996</v>
      </c>
    </row>
    <row r="9077" spans="1:25" x14ac:dyDescent="0.2">
      <c r="A9077" s="37">
        <f t="shared" si="755"/>
        <v>9075</v>
      </c>
      <c r="B9077" s="38">
        <v>746.8</v>
      </c>
      <c r="H9077" s="37">
        <f t="shared" si="756"/>
        <v>9075</v>
      </c>
      <c r="I9077" s="42">
        <f t="shared" si="758"/>
        <v>746.84940554821662</v>
      </c>
      <c r="O9077" s="43"/>
      <c r="P9077" s="43"/>
      <c r="X9077" s="37">
        <f t="shared" si="754"/>
        <v>9080</v>
      </c>
      <c r="Y9077" s="38">
        <f t="shared" si="757"/>
        <v>746.92</v>
      </c>
    </row>
    <row r="9078" spans="1:25" x14ac:dyDescent="0.2">
      <c r="A9078" s="37">
        <f t="shared" si="755"/>
        <v>9076</v>
      </c>
      <c r="B9078" s="38">
        <v>746.82399999999996</v>
      </c>
      <c r="H9078" s="37">
        <f t="shared" si="756"/>
        <v>9076</v>
      </c>
      <c r="I9078" s="42">
        <f t="shared" si="758"/>
        <v>746.87344782034336</v>
      </c>
      <c r="O9078" s="43"/>
      <c r="P9078" s="43"/>
      <c r="X9078" s="37">
        <f t="shared" si="754"/>
        <v>9081</v>
      </c>
      <c r="Y9078" s="38">
        <f t="shared" si="757"/>
        <v>746.94399999999996</v>
      </c>
    </row>
    <row r="9079" spans="1:25" x14ac:dyDescent="0.2">
      <c r="A9079" s="37">
        <f t="shared" si="755"/>
        <v>9077</v>
      </c>
      <c r="B9079" s="38">
        <v>746.84799999999996</v>
      </c>
      <c r="H9079" s="37">
        <f t="shared" si="756"/>
        <v>9077</v>
      </c>
      <c r="I9079" s="42">
        <f t="shared" si="758"/>
        <v>746.89749009247021</v>
      </c>
      <c r="O9079" s="43"/>
      <c r="P9079" s="43"/>
      <c r="X9079" s="37">
        <f t="shared" si="754"/>
        <v>9082</v>
      </c>
      <c r="Y9079" s="38">
        <f t="shared" si="757"/>
        <v>746.96799999999996</v>
      </c>
    </row>
    <row r="9080" spans="1:25" x14ac:dyDescent="0.2">
      <c r="A9080" s="37">
        <f t="shared" si="755"/>
        <v>9078</v>
      </c>
      <c r="B9080" s="38">
        <v>746.87199999999996</v>
      </c>
      <c r="H9080" s="37">
        <f t="shared" si="756"/>
        <v>9078</v>
      </c>
      <c r="I9080" s="42">
        <f t="shared" si="758"/>
        <v>746.92153236459706</v>
      </c>
      <c r="O9080" s="43"/>
      <c r="P9080" s="43"/>
      <c r="X9080" s="37">
        <f t="shared" si="754"/>
        <v>9083</v>
      </c>
      <c r="Y9080" s="38">
        <f t="shared" si="757"/>
        <v>746.99199999999996</v>
      </c>
    </row>
    <row r="9081" spans="1:25" x14ac:dyDescent="0.2">
      <c r="A9081" s="37">
        <f t="shared" si="755"/>
        <v>9079</v>
      </c>
      <c r="B9081" s="38">
        <v>746.89599999999996</v>
      </c>
      <c r="H9081" s="37">
        <f t="shared" si="756"/>
        <v>9079</v>
      </c>
      <c r="I9081" s="42">
        <f t="shared" si="758"/>
        <v>746.9455746367239</v>
      </c>
      <c r="O9081" s="43"/>
      <c r="P9081" s="43"/>
      <c r="X9081" s="37">
        <f t="shared" si="754"/>
        <v>9084</v>
      </c>
      <c r="Y9081" s="38">
        <f t="shared" si="757"/>
        <v>747.01599999999996</v>
      </c>
    </row>
    <row r="9082" spans="1:25" x14ac:dyDescent="0.2">
      <c r="A9082" s="37">
        <f t="shared" si="755"/>
        <v>9080</v>
      </c>
      <c r="B9082" s="38">
        <v>746.92</v>
      </c>
      <c r="H9082" s="37">
        <f t="shared" si="756"/>
        <v>9080</v>
      </c>
      <c r="I9082" s="42">
        <f t="shared" si="758"/>
        <v>746.96961690885064</v>
      </c>
      <c r="O9082" s="43"/>
      <c r="P9082" s="43"/>
      <c r="X9082" s="37">
        <f t="shared" si="754"/>
        <v>9085</v>
      </c>
      <c r="Y9082" s="38">
        <f t="shared" si="757"/>
        <v>747.04</v>
      </c>
    </row>
    <row r="9083" spans="1:25" x14ac:dyDescent="0.2">
      <c r="A9083" s="37">
        <f t="shared" si="755"/>
        <v>9081</v>
      </c>
      <c r="B9083" s="38">
        <v>746.94399999999996</v>
      </c>
      <c r="H9083" s="37">
        <f t="shared" si="756"/>
        <v>9081</v>
      </c>
      <c r="I9083" s="42">
        <f t="shared" si="758"/>
        <v>746.99365918097749</v>
      </c>
      <c r="O9083" s="43"/>
      <c r="P9083" s="43"/>
      <c r="X9083" s="37">
        <f t="shared" si="754"/>
        <v>9086</v>
      </c>
      <c r="Y9083" s="38">
        <f t="shared" si="757"/>
        <v>747.06399999999996</v>
      </c>
    </row>
    <row r="9084" spans="1:25" x14ac:dyDescent="0.2">
      <c r="A9084" s="37">
        <f t="shared" si="755"/>
        <v>9082</v>
      </c>
      <c r="B9084" s="38">
        <v>746.96799999999996</v>
      </c>
      <c r="H9084" s="37">
        <f t="shared" si="756"/>
        <v>9082</v>
      </c>
      <c r="I9084" s="42">
        <f t="shared" si="758"/>
        <v>747.01770145310434</v>
      </c>
      <c r="O9084" s="43"/>
      <c r="P9084" s="43"/>
      <c r="X9084" s="37">
        <f t="shared" si="754"/>
        <v>9087</v>
      </c>
      <c r="Y9084" s="38">
        <f t="shared" si="757"/>
        <v>747.08799999999997</v>
      </c>
    </row>
    <row r="9085" spans="1:25" x14ac:dyDescent="0.2">
      <c r="A9085" s="37">
        <f t="shared" si="755"/>
        <v>9083</v>
      </c>
      <c r="B9085" s="38">
        <v>746.99199999999996</v>
      </c>
      <c r="H9085" s="37">
        <f t="shared" si="756"/>
        <v>9083</v>
      </c>
      <c r="I9085" s="42">
        <f t="shared" si="758"/>
        <v>747.04174372523107</v>
      </c>
      <c r="O9085" s="43"/>
      <c r="P9085" s="43"/>
      <c r="X9085" s="37">
        <f t="shared" si="754"/>
        <v>9088</v>
      </c>
      <c r="Y9085" s="38">
        <f t="shared" si="757"/>
        <v>747.11199999999997</v>
      </c>
    </row>
    <row r="9086" spans="1:25" x14ac:dyDescent="0.2">
      <c r="A9086" s="37">
        <f t="shared" si="755"/>
        <v>9084</v>
      </c>
      <c r="B9086" s="38">
        <v>747.01599999999996</v>
      </c>
      <c r="H9086" s="37">
        <f t="shared" si="756"/>
        <v>9084</v>
      </c>
      <c r="I9086" s="42">
        <f t="shared" si="758"/>
        <v>747.06578599735792</v>
      </c>
      <c r="O9086" s="43"/>
      <c r="P9086" s="43"/>
      <c r="X9086" s="37">
        <f t="shared" si="754"/>
        <v>9089</v>
      </c>
      <c r="Y9086" s="38">
        <f t="shared" si="757"/>
        <v>747.13599999999997</v>
      </c>
    </row>
    <row r="9087" spans="1:25" x14ac:dyDescent="0.2">
      <c r="A9087" s="37">
        <f t="shared" si="755"/>
        <v>9085</v>
      </c>
      <c r="B9087" s="38">
        <v>747.04</v>
      </c>
      <c r="H9087" s="37">
        <f t="shared" si="756"/>
        <v>9085</v>
      </c>
      <c r="I9087" s="42">
        <f t="shared" si="758"/>
        <v>747.08982826948477</v>
      </c>
      <c r="O9087" s="43"/>
      <c r="P9087" s="43"/>
      <c r="X9087" s="37">
        <f t="shared" si="754"/>
        <v>9090</v>
      </c>
      <c r="Y9087" s="38">
        <f t="shared" si="757"/>
        <v>747.16</v>
      </c>
    </row>
    <row r="9088" spans="1:25" x14ac:dyDescent="0.2">
      <c r="A9088" s="37">
        <f t="shared" si="755"/>
        <v>9086</v>
      </c>
      <c r="B9088" s="38">
        <v>747.06399999999996</v>
      </c>
      <c r="H9088" s="37">
        <f t="shared" si="756"/>
        <v>9086</v>
      </c>
      <c r="I9088" s="42">
        <f t="shared" si="758"/>
        <v>747.11387054161162</v>
      </c>
      <c r="O9088" s="43"/>
      <c r="P9088" s="43"/>
      <c r="X9088" s="37">
        <f t="shared" si="754"/>
        <v>9091</v>
      </c>
      <c r="Y9088" s="38">
        <f t="shared" si="757"/>
        <v>747.18399999999997</v>
      </c>
    </row>
    <row r="9089" spans="1:25" x14ac:dyDescent="0.2">
      <c r="A9089" s="37">
        <f t="shared" si="755"/>
        <v>9087</v>
      </c>
      <c r="B9089" s="38">
        <v>747.08799999999997</v>
      </c>
      <c r="H9089" s="37">
        <f t="shared" si="756"/>
        <v>9087</v>
      </c>
      <c r="I9089" s="42">
        <f t="shared" si="758"/>
        <v>747.13791281373835</v>
      </c>
      <c r="O9089" s="43"/>
      <c r="P9089" s="43"/>
      <c r="X9089" s="37">
        <f t="shared" si="754"/>
        <v>9092</v>
      </c>
      <c r="Y9089" s="38">
        <f t="shared" si="757"/>
        <v>747.20799999999997</v>
      </c>
    </row>
    <row r="9090" spans="1:25" x14ac:dyDescent="0.2">
      <c r="A9090" s="37">
        <f t="shared" si="755"/>
        <v>9088</v>
      </c>
      <c r="B9090" s="38">
        <v>747.11199999999997</v>
      </c>
      <c r="H9090" s="37">
        <f t="shared" si="756"/>
        <v>9088</v>
      </c>
      <c r="I9090" s="42">
        <f t="shared" si="758"/>
        <v>747.1619550858652</v>
      </c>
      <c r="O9090" s="43"/>
      <c r="P9090" s="43"/>
      <c r="X9090" s="37">
        <f t="shared" si="754"/>
        <v>9093</v>
      </c>
      <c r="Y9090" s="38">
        <f t="shared" si="757"/>
        <v>747.23199999999997</v>
      </c>
    </row>
    <row r="9091" spans="1:25" x14ac:dyDescent="0.2">
      <c r="A9091" s="37">
        <f t="shared" si="755"/>
        <v>9089</v>
      </c>
      <c r="B9091" s="38">
        <v>747.13599999999997</v>
      </c>
      <c r="H9091" s="37">
        <f t="shared" si="756"/>
        <v>9089</v>
      </c>
      <c r="I9091" s="42">
        <f t="shared" si="758"/>
        <v>747.18599735799205</v>
      </c>
      <c r="O9091" s="43"/>
      <c r="P9091" s="43"/>
      <c r="X9091" s="37">
        <f t="shared" si="754"/>
        <v>9094</v>
      </c>
      <c r="Y9091" s="38">
        <f t="shared" si="757"/>
        <v>747.25599999999997</v>
      </c>
    </row>
    <row r="9092" spans="1:25" x14ac:dyDescent="0.2">
      <c r="A9092" s="37">
        <f t="shared" si="755"/>
        <v>9090</v>
      </c>
      <c r="B9092" s="38">
        <v>747.16</v>
      </c>
      <c r="H9092" s="37">
        <f t="shared" si="756"/>
        <v>9090</v>
      </c>
      <c r="I9092" s="42">
        <f t="shared" si="758"/>
        <v>747.21003963011879</v>
      </c>
      <c r="O9092" s="43"/>
      <c r="P9092" s="43"/>
      <c r="X9092" s="37">
        <f t="shared" ref="X9092:X9155" si="759">X9091+1</f>
        <v>9095</v>
      </c>
      <c r="Y9092" s="38">
        <f t="shared" si="757"/>
        <v>747.28</v>
      </c>
    </row>
    <row r="9093" spans="1:25" x14ac:dyDescent="0.2">
      <c r="A9093" s="37">
        <f t="shared" si="755"/>
        <v>9091</v>
      </c>
      <c r="B9093" s="38">
        <v>747.18399999999997</v>
      </c>
      <c r="H9093" s="37">
        <f t="shared" si="756"/>
        <v>9091</v>
      </c>
      <c r="I9093" s="42">
        <f t="shared" si="758"/>
        <v>747.23408190224563</v>
      </c>
      <c r="O9093" s="43"/>
      <c r="P9093" s="43"/>
      <c r="X9093" s="37">
        <f t="shared" si="759"/>
        <v>9096</v>
      </c>
      <c r="Y9093" s="38">
        <f t="shared" si="757"/>
        <v>747.30399999999997</v>
      </c>
    </row>
    <row r="9094" spans="1:25" x14ac:dyDescent="0.2">
      <c r="A9094" s="37">
        <f t="shared" si="755"/>
        <v>9092</v>
      </c>
      <c r="B9094" s="38">
        <v>747.20799999999997</v>
      </c>
      <c r="H9094" s="37">
        <f t="shared" si="756"/>
        <v>9092</v>
      </c>
      <c r="I9094" s="42">
        <f t="shared" si="758"/>
        <v>747.25812417437248</v>
      </c>
      <c r="O9094" s="43"/>
      <c r="P9094" s="43"/>
      <c r="X9094" s="37">
        <f t="shared" si="759"/>
        <v>9097</v>
      </c>
      <c r="Y9094" s="38">
        <f t="shared" si="757"/>
        <v>747.32799999999997</v>
      </c>
    </row>
    <row r="9095" spans="1:25" x14ac:dyDescent="0.2">
      <c r="A9095" s="37">
        <f t="shared" si="755"/>
        <v>9093</v>
      </c>
      <c r="B9095" s="38">
        <v>747.23199999999997</v>
      </c>
      <c r="H9095" s="37">
        <f t="shared" si="756"/>
        <v>9093</v>
      </c>
      <c r="I9095" s="42">
        <f t="shared" si="758"/>
        <v>747.28216644649933</v>
      </c>
      <c r="O9095" s="43"/>
      <c r="P9095" s="43"/>
      <c r="X9095" s="37">
        <f t="shared" si="759"/>
        <v>9098</v>
      </c>
      <c r="Y9095" s="38">
        <f t="shared" si="757"/>
        <v>747.35199999999998</v>
      </c>
    </row>
    <row r="9096" spans="1:25" x14ac:dyDescent="0.2">
      <c r="A9096" s="37">
        <f t="shared" si="755"/>
        <v>9094</v>
      </c>
      <c r="B9096" s="38">
        <v>747.25599999999997</v>
      </c>
      <c r="H9096" s="37">
        <f t="shared" si="756"/>
        <v>9094</v>
      </c>
      <c r="I9096" s="42">
        <f t="shared" si="758"/>
        <v>747.30620871862607</v>
      </c>
      <c r="O9096" s="43"/>
      <c r="P9096" s="43"/>
      <c r="X9096" s="37">
        <f t="shared" si="759"/>
        <v>9099</v>
      </c>
      <c r="Y9096" s="38">
        <f t="shared" si="757"/>
        <v>747.37599999999998</v>
      </c>
    </row>
    <row r="9097" spans="1:25" x14ac:dyDescent="0.2">
      <c r="A9097" s="37">
        <f t="shared" ref="A9097:A9160" si="760">A9096+1</f>
        <v>9095</v>
      </c>
      <c r="B9097" s="38">
        <v>747.28</v>
      </c>
      <c r="H9097" s="37">
        <f t="shared" ref="H9097:H9160" si="761">H9096+1</f>
        <v>9095</v>
      </c>
      <c r="I9097" s="42">
        <f t="shared" si="758"/>
        <v>747.33025099075292</v>
      </c>
      <c r="O9097" s="43"/>
      <c r="P9097" s="43"/>
      <c r="X9097" s="37">
        <f t="shared" si="759"/>
        <v>9100</v>
      </c>
      <c r="Y9097" s="38">
        <f t="shared" si="757"/>
        <v>747.4</v>
      </c>
    </row>
    <row r="9098" spans="1:25" x14ac:dyDescent="0.2">
      <c r="A9098" s="37">
        <f t="shared" si="760"/>
        <v>9096</v>
      </c>
      <c r="B9098" s="38">
        <v>747.30399999999997</v>
      </c>
      <c r="H9098" s="37">
        <f t="shared" si="761"/>
        <v>9096</v>
      </c>
      <c r="I9098" s="42">
        <f t="shared" si="758"/>
        <v>747.35429326287976</v>
      </c>
      <c r="O9098" s="43"/>
      <c r="P9098" s="43"/>
      <c r="X9098" s="37">
        <f t="shared" si="759"/>
        <v>9101</v>
      </c>
      <c r="Y9098" s="38">
        <f t="shared" si="757"/>
        <v>747.42399999999998</v>
      </c>
    </row>
    <row r="9099" spans="1:25" x14ac:dyDescent="0.2">
      <c r="A9099" s="37">
        <f t="shared" si="760"/>
        <v>9097</v>
      </c>
      <c r="B9099" s="38">
        <v>747.32799999999997</v>
      </c>
      <c r="H9099" s="37">
        <f t="shared" si="761"/>
        <v>9097</v>
      </c>
      <c r="I9099" s="42">
        <f t="shared" si="758"/>
        <v>747.3783355350065</v>
      </c>
      <c r="O9099" s="43"/>
      <c r="P9099" s="43"/>
      <c r="X9099" s="37">
        <f t="shared" si="759"/>
        <v>9102</v>
      </c>
      <c r="Y9099" s="38">
        <f t="shared" si="757"/>
        <v>747.44799999999998</v>
      </c>
    </row>
    <row r="9100" spans="1:25" x14ac:dyDescent="0.2">
      <c r="A9100" s="37">
        <f t="shared" si="760"/>
        <v>9098</v>
      </c>
      <c r="B9100" s="38">
        <v>747.35199999999998</v>
      </c>
      <c r="H9100" s="37">
        <f t="shared" si="761"/>
        <v>9098</v>
      </c>
      <c r="I9100" s="42">
        <f t="shared" si="758"/>
        <v>747.40237780713335</v>
      </c>
      <c r="O9100" s="43"/>
      <c r="P9100" s="43"/>
      <c r="X9100" s="37">
        <f t="shared" si="759"/>
        <v>9103</v>
      </c>
      <c r="Y9100" s="38">
        <f t="shared" si="757"/>
        <v>747.47199999999998</v>
      </c>
    </row>
    <row r="9101" spans="1:25" x14ac:dyDescent="0.2">
      <c r="A9101" s="37">
        <f t="shared" si="760"/>
        <v>9099</v>
      </c>
      <c r="B9101" s="38">
        <v>747.37599999999998</v>
      </c>
      <c r="H9101" s="37">
        <f t="shared" si="761"/>
        <v>9099</v>
      </c>
      <c r="I9101" s="42">
        <f t="shared" si="758"/>
        <v>747.4264200792602</v>
      </c>
      <c r="O9101" s="43"/>
      <c r="P9101" s="43"/>
      <c r="X9101" s="37">
        <f t="shared" si="759"/>
        <v>9104</v>
      </c>
      <c r="Y9101" s="38">
        <f t="shared" si="757"/>
        <v>747.49599999999998</v>
      </c>
    </row>
    <row r="9102" spans="1:25" x14ac:dyDescent="0.2">
      <c r="A9102" s="37">
        <f t="shared" si="760"/>
        <v>9100</v>
      </c>
      <c r="B9102" s="38">
        <v>747.4</v>
      </c>
      <c r="H9102" s="37">
        <f t="shared" si="761"/>
        <v>9100</v>
      </c>
      <c r="I9102" s="42">
        <f t="shared" si="758"/>
        <v>747.45046235138705</v>
      </c>
      <c r="O9102" s="43"/>
      <c r="P9102" s="43"/>
      <c r="X9102" s="37">
        <f t="shared" si="759"/>
        <v>9105</v>
      </c>
      <c r="Y9102" s="38">
        <f t="shared" si="757"/>
        <v>747.52</v>
      </c>
    </row>
    <row r="9103" spans="1:25" x14ac:dyDescent="0.2">
      <c r="A9103" s="37">
        <f t="shared" si="760"/>
        <v>9101</v>
      </c>
      <c r="B9103" s="38">
        <v>747.42399999999998</v>
      </c>
      <c r="H9103" s="37">
        <f t="shared" si="761"/>
        <v>9101</v>
      </c>
      <c r="I9103" s="42">
        <f t="shared" si="758"/>
        <v>747.47450462351378</v>
      </c>
      <c r="O9103" s="43"/>
      <c r="P9103" s="43"/>
      <c r="X9103" s="37">
        <f t="shared" si="759"/>
        <v>9106</v>
      </c>
      <c r="Y9103" s="38">
        <f t="shared" si="757"/>
        <v>747.54399999999998</v>
      </c>
    </row>
    <row r="9104" spans="1:25" x14ac:dyDescent="0.2">
      <c r="A9104" s="37">
        <f t="shared" si="760"/>
        <v>9102</v>
      </c>
      <c r="B9104" s="38">
        <v>747.44799999999998</v>
      </c>
      <c r="H9104" s="37">
        <f t="shared" si="761"/>
        <v>9102</v>
      </c>
      <c r="I9104" s="42">
        <f t="shared" si="758"/>
        <v>747.49854689564063</v>
      </c>
      <c r="O9104" s="43"/>
      <c r="P9104" s="43"/>
      <c r="X9104" s="37">
        <f t="shared" si="759"/>
        <v>9107</v>
      </c>
      <c r="Y9104" s="38">
        <f t="shared" si="757"/>
        <v>747.56799999999998</v>
      </c>
    </row>
    <row r="9105" spans="1:25" x14ac:dyDescent="0.2">
      <c r="A9105" s="37">
        <f t="shared" si="760"/>
        <v>9103</v>
      </c>
      <c r="B9105" s="38">
        <v>747.47199999999998</v>
      </c>
      <c r="H9105" s="37">
        <f t="shared" si="761"/>
        <v>9103</v>
      </c>
      <c r="I9105" s="42">
        <f t="shared" si="758"/>
        <v>747.52258916776748</v>
      </c>
      <c r="O9105" s="43"/>
      <c r="P9105" s="43"/>
      <c r="X9105" s="37">
        <f t="shared" si="759"/>
        <v>9108</v>
      </c>
      <c r="Y9105" s="38">
        <f t="shared" si="757"/>
        <v>747.59199999999998</v>
      </c>
    </row>
    <row r="9106" spans="1:25" x14ac:dyDescent="0.2">
      <c r="A9106" s="37">
        <f t="shared" si="760"/>
        <v>9104</v>
      </c>
      <c r="B9106" s="38">
        <v>747.49599999999998</v>
      </c>
      <c r="H9106" s="37">
        <f t="shared" si="761"/>
        <v>9104</v>
      </c>
      <c r="I9106" s="42">
        <f t="shared" si="758"/>
        <v>747.54663143989421</v>
      </c>
      <c r="O9106" s="43"/>
      <c r="P9106" s="43"/>
      <c r="X9106" s="37">
        <f t="shared" si="759"/>
        <v>9109</v>
      </c>
      <c r="Y9106" s="38">
        <f t="shared" si="757"/>
        <v>747.61599999999999</v>
      </c>
    </row>
    <row r="9107" spans="1:25" x14ac:dyDescent="0.2">
      <c r="A9107" s="37">
        <f t="shared" si="760"/>
        <v>9105</v>
      </c>
      <c r="B9107" s="38">
        <v>747.52</v>
      </c>
      <c r="H9107" s="37">
        <f t="shared" si="761"/>
        <v>9105</v>
      </c>
      <c r="I9107" s="42">
        <f t="shared" si="758"/>
        <v>747.57067371202106</v>
      </c>
      <c r="O9107" s="43"/>
      <c r="P9107" s="43"/>
      <c r="X9107" s="37">
        <f t="shared" si="759"/>
        <v>9110</v>
      </c>
      <c r="Y9107" s="38">
        <f t="shared" si="757"/>
        <v>747.64</v>
      </c>
    </row>
    <row r="9108" spans="1:25" x14ac:dyDescent="0.2">
      <c r="A9108" s="37">
        <f t="shared" si="760"/>
        <v>9106</v>
      </c>
      <c r="B9108" s="38">
        <v>747.54399999999998</v>
      </c>
      <c r="H9108" s="37">
        <f t="shared" si="761"/>
        <v>9106</v>
      </c>
      <c r="I9108" s="42">
        <f t="shared" si="758"/>
        <v>747.59471598414791</v>
      </c>
      <c r="O9108" s="43"/>
      <c r="P9108" s="43"/>
      <c r="X9108" s="37">
        <f t="shared" si="759"/>
        <v>9111</v>
      </c>
      <c r="Y9108" s="38">
        <f t="shared" si="757"/>
        <v>747.66399999999999</v>
      </c>
    </row>
    <row r="9109" spans="1:25" x14ac:dyDescent="0.2">
      <c r="A9109" s="37">
        <f t="shared" si="760"/>
        <v>9107</v>
      </c>
      <c r="B9109" s="38">
        <v>747.56799999999998</v>
      </c>
      <c r="H9109" s="37">
        <f t="shared" si="761"/>
        <v>9107</v>
      </c>
      <c r="I9109" s="42">
        <f t="shared" si="758"/>
        <v>747.61875825627476</v>
      </c>
      <c r="O9109" s="43"/>
      <c r="P9109" s="43"/>
      <c r="X9109" s="37">
        <f t="shared" si="759"/>
        <v>9112</v>
      </c>
      <c r="Y9109" s="38">
        <f t="shared" si="757"/>
        <v>747.68799999999999</v>
      </c>
    </row>
    <row r="9110" spans="1:25" x14ac:dyDescent="0.2">
      <c r="A9110" s="37">
        <f t="shared" si="760"/>
        <v>9108</v>
      </c>
      <c r="B9110" s="38">
        <v>747.59199999999998</v>
      </c>
      <c r="H9110" s="37">
        <f t="shared" si="761"/>
        <v>9108</v>
      </c>
      <c r="I9110" s="42">
        <f t="shared" si="758"/>
        <v>747.64280052840149</v>
      </c>
      <c r="O9110" s="43"/>
      <c r="P9110" s="43"/>
      <c r="X9110" s="37">
        <f t="shared" si="759"/>
        <v>9113</v>
      </c>
      <c r="Y9110" s="38">
        <f t="shared" si="757"/>
        <v>747.71199999999999</v>
      </c>
    </row>
    <row r="9111" spans="1:25" x14ac:dyDescent="0.2">
      <c r="A9111" s="37">
        <f t="shared" si="760"/>
        <v>9109</v>
      </c>
      <c r="B9111" s="38">
        <v>747.61599999999999</v>
      </c>
      <c r="H9111" s="37">
        <f t="shared" si="761"/>
        <v>9109</v>
      </c>
      <c r="I9111" s="42">
        <f t="shared" si="758"/>
        <v>747.66684280052834</v>
      </c>
      <c r="O9111" s="43"/>
      <c r="P9111" s="43"/>
      <c r="X9111" s="37">
        <f t="shared" si="759"/>
        <v>9114</v>
      </c>
      <c r="Y9111" s="38">
        <f t="shared" si="757"/>
        <v>747.73599999999999</v>
      </c>
    </row>
    <row r="9112" spans="1:25" x14ac:dyDescent="0.2">
      <c r="A9112" s="37">
        <f t="shared" si="760"/>
        <v>9110</v>
      </c>
      <c r="B9112" s="38">
        <v>747.64</v>
      </c>
      <c r="H9112" s="37">
        <f t="shared" si="761"/>
        <v>9110</v>
      </c>
      <c r="I9112" s="42">
        <f t="shared" si="758"/>
        <v>747.69088507265519</v>
      </c>
      <c r="O9112" s="43"/>
      <c r="P9112" s="43"/>
      <c r="X9112" s="37">
        <f t="shared" si="759"/>
        <v>9115</v>
      </c>
      <c r="Y9112" s="38">
        <f t="shared" si="757"/>
        <v>747.76</v>
      </c>
    </row>
    <row r="9113" spans="1:25" x14ac:dyDescent="0.2">
      <c r="A9113" s="37">
        <f t="shared" si="760"/>
        <v>9111</v>
      </c>
      <c r="B9113" s="38">
        <v>747.66399999999999</v>
      </c>
      <c r="H9113" s="37">
        <f t="shared" si="761"/>
        <v>9111</v>
      </c>
      <c r="I9113" s="42">
        <f t="shared" si="758"/>
        <v>747.71492734478193</v>
      </c>
      <c r="O9113" s="43"/>
      <c r="P9113" s="43"/>
      <c r="X9113" s="37">
        <f t="shared" si="759"/>
        <v>9116</v>
      </c>
      <c r="Y9113" s="38">
        <f t="shared" si="757"/>
        <v>747.78399999999999</v>
      </c>
    </row>
    <row r="9114" spans="1:25" x14ac:dyDescent="0.2">
      <c r="A9114" s="37">
        <f t="shared" si="760"/>
        <v>9112</v>
      </c>
      <c r="B9114" s="38">
        <v>747.68799999999999</v>
      </c>
      <c r="H9114" s="37">
        <f t="shared" si="761"/>
        <v>9112</v>
      </c>
      <c r="I9114" s="42">
        <f t="shared" si="758"/>
        <v>747.73896961690878</v>
      </c>
      <c r="O9114" s="43"/>
      <c r="P9114" s="43"/>
      <c r="X9114" s="37">
        <f t="shared" si="759"/>
        <v>9117</v>
      </c>
      <c r="Y9114" s="38">
        <f t="shared" si="757"/>
        <v>747.80799999999999</v>
      </c>
    </row>
    <row r="9115" spans="1:25" x14ac:dyDescent="0.2">
      <c r="A9115" s="37">
        <f t="shared" si="760"/>
        <v>9113</v>
      </c>
      <c r="B9115" s="38">
        <v>747.71199999999999</v>
      </c>
      <c r="H9115" s="37">
        <f t="shared" si="761"/>
        <v>9113</v>
      </c>
      <c r="I9115" s="42">
        <f t="shared" si="758"/>
        <v>747.76301188903562</v>
      </c>
      <c r="O9115" s="43"/>
      <c r="P9115" s="43"/>
      <c r="X9115" s="37">
        <f t="shared" si="759"/>
        <v>9118</v>
      </c>
      <c r="Y9115" s="38">
        <f t="shared" si="757"/>
        <v>747.83199999999999</v>
      </c>
    </row>
    <row r="9116" spans="1:25" x14ac:dyDescent="0.2">
      <c r="A9116" s="37">
        <f t="shared" si="760"/>
        <v>9114</v>
      </c>
      <c r="B9116" s="38">
        <v>747.73599999999999</v>
      </c>
      <c r="H9116" s="37">
        <f t="shared" si="761"/>
        <v>9114</v>
      </c>
      <c r="I9116" s="42">
        <f t="shared" si="758"/>
        <v>747.78705416116247</v>
      </c>
      <c r="O9116" s="43"/>
      <c r="P9116" s="43"/>
      <c r="X9116" s="37">
        <f t="shared" si="759"/>
        <v>9119</v>
      </c>
      <c r="Y9116" s="38">
        <f t="shared" si="757"/>
        <v>747.85599999999999</v>
      </c>
    </row>
    <row r="9117" spans="1:25" x14ac:dyDescent="0.2">
      <c r="A9117" s="37">
        <f t="shared" si="760"/>
        <v>9115</v>
      </c>
      <c r="B9117" s="38">
        <v>747.76</v>
      </c>
      <c r="H9117" s="37">
        <f t="shared" si="761"/>
        <v>9115</v>
      </c>
      <c r="I9117" s="42">
        <f t="shared" si="758"/>
        <v>747.81109643328921</v>
      </c>
      <c r="O9117" s="43"/>
      <c r="P9117" s="43"/>
      <c r="X9117" s="37">
        <f t="shared" si="759"/>
        <v>9120</v>
      </c>
      <c r="Y9117" s="38">
        <f t="shared" si="757"/>
        <v>747.88</v>
      </c>
    </row>
    <row r="9118" spans="1:25" x14ac:dyDescent="0.2">
      <c r="A9118" s="37">
        <f t="shared" si="760"/>
        <v>9116</v>
      </c>
      <c r="B9118" s="38">
        <v>747.78399999999999</v>
      </c>
      <c r="H9118" s="37">
        <f t="shared" si="761"/>
        <v>9116</v>
      </c>
      <c r="I9118" s="42">
        <f t="shared" si="758"/>
        <v>747.83513870541606</v>
      </c>
      <c r="O9118" s="43"/>
      <c r="P9118" s="43"/>
      <c r="X9118" s="37">
        <f t="shared" si="759"/>
        <v>9121</v>
      </c>
      <c r="Y9118" s="38">
        <f t="shared" si="757"/>
        <v>747.904</v>
      </c>
    </row>
    <row r="9119" spans="1:25" x14ac:dyDescent="0.2">
      <c r="A9119" s="37">
        <f t="shared" si="760"/>
        <v>9117</v>
      </c>
      <c r="B9119" s="38">
        <v>747.80799999999999</v>
      </c>
      <c r="H9119" s="37">
        <f t="shared" si="761"/>
        <v>9117</v>
      </c>
      <c r="I9119" s="42">
        <f t="shared" si="758"/>
        <v>747.85918097754291</v>
      </c>
      <c r="O9119" s="43"/>
      <c r="P9119" s="43"/>
      <c r="X9119" s="37">
        <f t="shared" si="759"/>
        <v>9122</v>
      </c>
      <c r="Y9119" s="38">
        <f t="shared" si="757"/>
        <v>747.928</v>
      </c>
    </row>
    <row r="9120" spans="1:25" x14ac:dyDescent="0.2">
      <c r="A9120" s="37">
        <f t="shared" si="760"/>
        <v>9118</v>
      </c>
      <c r="B9120" s="38">
        <v>747.83199999999999</v>
      </c>
      <c r="H9120" s="37">
        <f t="shared" si="761"/>
        <v>9118</v>
      </c>
      <c r="I9120" s="42">
        <f t="shared" si="758"/>
        <v>747.88322324966964</v>
      </c>
      <c r="O9120" s="43"/>
      <c r="P9120" s="43"/>
      <c r="X9120" s="37">
        <f t="shared" si="759"/>
        <v>9123</v>
      </c>
      <c r="Y9120" s="38">
        <f t="shared" si="757"/>
        <v>747.952</v>
      </c>
    </row>
    <row r="9121" spans="1:25" x14ac:dyDescent="0.2">
      <c r="A9121" s="37">
        <f t="shared" si="760"/>
        <v>9119</v>
      </c>
      <c r="B9121" s="38">
        <v>747.85599999999999</v>
      </c>
      <c r="H9121" s="37">
        <f t="shared" si="761"/>
        <v>9119</v>
      </c>
      <c r="I9121" s="42">
        <f t="shared" si="758"/>
        <v>747.90726552179649</v>
      </c>
      <c r="O9121" s="43"/>
      <c r="P9121" s="43"/>
      <c r="X9121" s="37">
        <f t="shared" si="759"/>
        <v>9124</v>
      </c>
      <c r="Y9121" s="38">
        <f t="shared" si="757"/>
        <v>747.976</v>
      </c>
    </row>
    <row r="9122" spans="1:25" x14ac:dyDescent="0.2">
      <c r="A9122" s="37">
        <f t="shared" si="760"/>
        <v>9120</v>
      </c>
      <c r="B9122" s="38">
        <v>747.88</v>
      </c>
      <c r="H9122" s="37">
        <f t="shared" si="761"/>
        <v>9120</v>
      </c>
      <c r="I9122" s="42">
        <f t="shared" si="758"/>
        <v>747.93130779392334</v>
      </c>
      <c r="O9122" s="43"/>
      <c r="P9122" s="43"/>
      <c r="X9122" s="37">
        <f t="shared" si="759"/>
        <v>9125</v>
      </c>
      <c r="Y9122" s="38">
        <f t="shared" si="757"/>
        <v>748</v>
      </c>
    </row>
    <row r="9123" spans="1:25" x14ac:dyDescent="0.2">
      <c r="A9123" s="37">
        <f t="shared" si="760"/>
        <v>9121</v>
      </c>
      <c r="B9123" s="38">
        <v>747.904</v>
      </c>
      <c r="H9123" s="37">
        <f t="shared" si="761"/>
        <v>9121</v>
      </c>
      <c r="I9123" s="42">
        <f t="shared" si="758"/>
        <v>747.95535006605019</v>
      </c>
      <c r="O9123" s="43"/>
      <c r="P9123" s="43"/>
      <c r="X9123" s="37">
        <f t="shared" si="759"/>
        <v>9126</v>
      </c>
      <c r="Y9123" s="38">
        <f t="shared" si="757"/>
        <v>748.024</v>
      </c>
    </row>
    <row r="9124" spans="1:25" x14ac:dyDescent="0.2">
      <c r="A9124" s="37">
        <f t="shared" si="760"/>
        <v>9122</v>
      </c>
      <c r="B9124" s="38">
        <v>747.928</v>
      </c>
      <c r="H9124" s="37">
        <f t="shared" si="761"/>
        <v>9122</v>
      </c>
      <c r="I9124" s="42">
        <f t="shared" si="758"/>
        <v>747.97939233817692</v>
      </c>
      <c r="O9124" s="43"/>
      <c r="P9124" s="43"/>
      <c r="X9124" s="37">
        <f t="shared" si="759"/>
        <v>9127</v>
      </c>
      <c r="Y9124" s="38">
        <f t="shared" si="757"/>
        <v>748.048</v>
      </c>
    </row>
    <row r="9125" spans="1:25" x14ac:dyDescent="0.2">
      <c r="A9125" s="37">
        <f t="shared" si="760"/>
        <v>9123</v>
      </c>
      <c r="B9125" s="38">
        <v>747.952</v>
      </c>
      <c r="H9125" s="37">
        <f t="shared" si="761"/>
        <v>9123</v>
      </c>
      <c r="I9125" s="42">
        <f t="shared" si="758"/>
        <v>748.00343461030377</v>
      </c>
      <c r="O9125" s="43"/>
      <c r="P9125" s="43"/>
      <c r="X9125" s="37">
        <f t="shared" si="759"/>
        <v>9128</v>
      </c>
      <c r="Y9125" s="38">
        <f t="shared" si="757"/>
        <v>748.072</v>
      </c>
    </row>
    <row r="9126" spans="1:25" x14ac:dyDescent="0.2">
      <c r="A9126" s="37">
        <f t="shared" si="760"/>
        <v>9124</v>
      </c>
      <c r="B9126" s="38">
        <v>747.976</v>
      </c>
      <c r="H9126" s="37">
        <f t="shared" si="761"/>
        <v>9124</v>
      </c>
      <c r="I9126" s="42">
        <f t="shared" si="758"/>
        <v>748.02747688243062</v>
      </c>
      <c r="O9126" s="43"/>
      <c r="P9126" s="43"/>
      <c r="X9126" s="37">
        <f t="shared" si="759"/>
        <v>9129</v>
      </c>
      <c r="Y9126" s="38">
        <f t="shared" ref="Y9126:Y9189" si="762">SUM(Y$8997+((Y$9997-Y$8997)*((X9126-X$8997)/(X$9997-X$8997))))</f>
        <v>748.096</v>
      </c>
    </row>
    <row r="9127" spans="1:25" x14ac:dyDescent="0.2">
      <c r="A9127" s="37">
        <f t="shared" si="760"/>
        <v>9125</v>
      </c>
      <c r="B9127" s="38">
        <v>748</v>
      </c>
      <c r="H9127" s="37">
        <f t="shared" si="761"/>
        <v>9125</v>
      </c>
      <c r="I9127" s="42">
        <f t="shared" si="758"/>
        <v>748.05151915455735</v>
      </c>
      <c r="O9127" s="43"/>
      <c r="P9127" s="43"/>
      <c r="X9127" s="37">
        <f t="shared" si="759"/>
        <v>9130</v>
      </c>
      <c r="Y9127" s="38">
        <f t="shared" si="762"/>
        <v>748.12</v>
      </c>
    </row>
    <row r="9128" spans="1:25" x14ac:dyDescent="0.2">
      <c r="A9128" s="37">
        <f t="shared" si="760"/>
        <v>9126</v>
      </c>
      <c r="B9128" s="38">
        <v>748.024</v>
      </c>
      <c r="H9128" s="37">
        <f t="shared" si="761"/>
        <v>9126</v>
      </c>
      <c r="I9128" s="42">
        <f t="shared" si="758"/>
        <v>748.0755614266842</v>
      </c>
      <c r="O9128" s="43"/>
      <c r="P9128" s="43"/>
      <c r="X9128" s="37">
        <f t="shared" si="759"/>
        <v>9131</v>
      </c>
      <c r="Y9128" s="38">
        <f t="shared" si="762"/>
        <v>748.14400000000001</v>
      </c>
    </row>
    <row r="9129" spans="1:25" x14ac:dyDescent="0.2">
      <c r="A9129" s="37">
        <f t="shared" si="760"/>
        <v>9127</v>
      </c>
      <c r="B9129" s="38">
        <v>748.048</v>
      </c>
      <c r="H9129" s="37">
        <f t="shared" si="761"/>
        <v>9127</v>
      </c>
      <c r="I9129" s="42">
        <f t="shared" si="758"/>
        <v>748.09960369881105</v>
      </c>
      <c r="O9129" s="43"/>
      <c r="P9129" s="43"/>
      <c r="X9129" s="37">
        <f t="shared" si="759"/>
        <v>9132</v>
      </c>
      <c r="Y9129" s="38">
        <f t="shared" si="762"/>
        <v>748.16800000000001</v>
      </c>
    </row>
    <row r="9130" spans="1:25" x14ac:dyDescent="0.2">
      <c r="A9130" s="37">
        <f t="shared" si="760"/>
        <v>9128</v>
      </c>
      <c r="B9130" s="38">
        <v>748.072</v>
      </c>
      <c r="H9130" s="37">
        <f t="shared" si="761"/>
        <v>9128</v>
      </c>
      <c r="I9130" s="42">
        <f t="shared" si="758"/>
        <v>748.1236459709379</v>
      </c>
      <c r="O9130" s="43"/>
      <c r="P9130" s="43"/>
      <c r="X9130" s="37">
        <f t="shared" si="759"/>
        <v>9133</v>
      </c>
      <c r="Y9130" s="38">
        <f t="shared" si="762"/>
        <v>748.19200000000001</v>
      </c>
    </row>
    <row r="9131" spans="1:25" x14ac:dyDescent="0.2">
      <c r="A9131" s="37">
        <f t="shared" si="760"/>
        <v>9129</v>
      </c>
      <c r="B9131" s="38">
        <v>748.096</v>
      </c>
      <c r="H9131" s="37">
        <f t="shared" si="761"/>
        <v>9129</v>
      </c>
      <c r="I9131" s="42">
        <f t="shared" si="758"/>
        <v>748.14768824306464</v>
      </c>
      <c r="O9131" s="43"/>
      <c r="P9131" s="43"/>
      <c r="X9131" s="37">
        <f t="shared" si="759"/>
        <v>9134</v>
      </c>
      <c r="Y9131" s="38">
        <f t="shared" si="762"/>
        <v>748.21600000000001</v>
      </c>
    </row>
    <row r="9132" spans="1:25" x14ac:dyDescent="0.2">
      <c r="A9132" s="37">
        <f t="shared" si="760"/>
        <v>9130</v>
      </c>
      <c r="B9132" s="38">
        <v>748.12</v>
      </c>
      <c r="H9132" s="37">
        <f t="shared" si="761"/>
        <v>9130</v>
      </c>
      <c r="I9132" s="42">
        <f t="shared" ref="I9132:I9195" si="763">SUM($F$53+(($F$54-$F$53)*((H9132-$E$53)/($E$54-$E$53))))</f>
        <v>748.17173051519148</v>
      </c>
      <c r="O9132" s="43"/>
      <c r="P9132" s="43"/>
      <c r="X9132" s="37">
        <f t="shared" si="759"/>
        <v>9135</v>
      </c>
      <c r="Y9132" s="38">
        <f t="shared" si="762"/>
        <v>748.24</v>
      </c>
    </row>
    <row r="9133" spans="1:25" x14ac:dyDescent="0.2">
      <c r="A9133" s="37">
        <f t="shared" si="760"/>
        <v>9131</v>
      </c>
      <c r="B9133" s="38">
        <v>748.14400000000001</v>
      </c>
      <c r="H9133" s="37">
        <f t="shared" si="761"/>
        <v>9131</v>
      </c>
      <c r="I9133" s="42">
        <f t="shared" si="763"/>
        <v>748.19577278731833</v>
      </c>
      <c r="O9133" s="43"/>
      <c r="P9133" s="43"/>
      <c r="X9133" s="37">
        <f t="shared" si="759"/>
        <v>9136</v>
      </c>
      <c r="Y9133" s="38">
        <f t="shared" si="762"/>
        <v>748.26400000000001</v>
      </c>
    </row>
    <row r="9134" spans="1:25" x14ac:dyDescent="0.2">
      <c r="A9134" s="37">
        <f t="shared" si="760"/>
        <v>9132</v>
      </c>
      <c r="B9134" s="38">
        <v>748.16800000000001</v>
      </c>
      <c r="H9134" s="37">
        <f t="shared" si="761"/>
        <v>9132</v>
      </c>
      <c r="I9134" s="42">
        <f t="shared" si="763"/>
        <v>748.21981505944518</v>
      </c>
      <c r="O9134" s="43"/>
      <c r="P9134" s="43"/>
      <c r="X9134" s="37">
        <f t="shared" si="759"/>
        <v>9137</v>
      </c>
      <c r="Y9134" s="38">
        <f t="shared" si="762"/>
        <v>748.28800000000001</v>
      </c>
    </row>
    <row r="9135" spans="1:25" x14ac:dyDescent="0.2">
      <c r="A9135" s="37">
        <f t="shared" si="760"/>
        <v>9133</v>
      </c>
      <c r="B9135" s="38">
        <v>748.19200000000001</v>
      </c>
      <c r="H9135" s="37">
        <f t="shared" si="761"/>
        <v>9133</v>
      </c>
      <c r="I9135" s="42">
        <f t="shared" si="763"/>
        <v>748.24385733157192</v>
      </c>
      <c r="O9135" s="43"/>
      <c r="P9135" s="43"/>
      <c r="X9135" s="37">
        <f t="shared" si="759"/>
        <v>9138</v>
      </c>
      <c r="Y9135" s="38">
        <f t="shared" si="762"/>
        <v>748.31200000000001</v>
      </c>
    </row>
    <row r="9136" spans="1:25" x14ac:dyDescent="0.2">
      <c r="A9136" s="37">
        <f t="shared" si="760"/>
        <v>9134</v>
      </c>
      <c r="B9136" s="38">
        <v>748.21600000000001</v>
      </c>
      <c r="H9136" s="37">
        <f t="shared" si="761"/>
        <v>9134</v>
      </c>
      <c r="I9136" s="42">
        <f t="shared" si="763"/>
        <v>748.26789960369877</v>
      </c>
      <c r="O9136" s="43"/>
      <c r="P9136" s="43"/>
      <c r="X9136" s="37">
        <f t="shared" si="759"/>
        <v>9139</v>
      </c>
      <c r="Y9136" s="38">
        <f t="shared" si="762"/>
        <v>748.33600000000001</v>
      </c>
    </row>
    <row r="9137" spans="1:25" x14ac:dyDescent="0.2">
      <c r="A9137" s="37">
        <f t="shared" si="760"/>
        <v>9135</v>
      </c>
      <c r="B9137" s="38">
        <v>748.24</v>
      </c>
      <c r="H9137" s="37">
        <f t="shared" si="761"/>
        <v>9135</v>
      </c>
      <c r="I9137" s="42">
        <f t="shared" si="763"/>
        <v>748.29194187582561</v>
      </c>
      <c r="O9137" s="43"/>
      <c r="P9137" s="43"/>
      <c r="X9137" s="37">
        <f t="shared" si="759"/>
        <v>9140</v>
      </c>
      <c r="Y9137" s="38">
        <f t="shared" si="762"/>
        <v>748.36</v>
      </c>
    </row>
    <row r="9138" spans="1:25" x14ac:dyDescent="0.2">
      <c r="A9138" s="37">
        <f t="shared" si="760"/>
        <v>9136</v>
      </c>
      <c r="B9138" s="38">
        <v>748.26400000000001</v>
      </c>
      <c r="H9138" s="37">
        <f t="shared" si="761"/>
        <v>9136</v>
      </c>
      <c r="I9138" s="42">
        <f t="shared" si="763"/>
        <v>748.31598414795235</v>
      </c>
      <c r="O9138" s="43"/>
      <c r="P9138" s="43"/>
      <c r="X9138" s="37">
        <f t="shared" si="759"/>
        <v>9141</v>
      </c>
      <c r="Y9138" s="38">
        <f t="shared" si="762"/>
        <v>748.38400000000001</v>
      </c>
    </row>
    <row r="9139" spans="1:25" x14ac:dyDescent="0.2">
      <c r="A9139" s="37">
        <f t="shared" si="760"/>
        <v>9137</v>
      </c>
      <c r="B9139" s="38">
        <v>748.28800000000001</v>
      </c>
      <c r="H9139" s="37">
        <f t="shared" si="761"/>
        <v>9137</v>
      </c>
      <c r="I9139" s="42">
        <f t="shared" si="763"/>
        <v>748.3400264200792</v>
      </c>
      <c r="O9139" s="43"/>
      <c r="P9139" s="43"/>
      <c r="X9139" s="37">
        <f t="shared" si="759"/>
        <v>9142</v>
      </c>
      <c r="Y9139" s="38">
        <f t="shared" si="762"/>
        <v>748.40800000000002</v>
      </c>
    </row>
    <row r="9140" spans="1:25" x14ac:dyDescent="0.2">
      <c r="A9140" s="37">
        <f t="shared" si="760"/>
        <v>9138</v>
      </c>
      <c r="B9140" s="38">
        <v>748.31200000000001</v>
      </c>
      <c r="H9140" s="37">
        <f t="shared" si="761"/>
        <v>9138</v>
      </c>
      <c r="I9140" s="42">
        <f t="shared" si="763"/>
        <v>748.36406869220605</v>
      </c>
      <c r="O9140" s="43"/>
      <c r="P9140" s="43"/>
      <c r="X9140" s="37">
        <f t="shared" si="759"/>
        <v>9143</v>
      </c>
      <c r="Y9140" s="38">
        <f t="shared" si="762"/>
        <v>748.43200000000002</v>
      </c>
    </row>
    <row r="9141" spans="1:25" x14ac:dyDescent="0.2">
      <c r="A9141" s="37">
        <f t="shared" si="760"/>
        <v>9139</v>
      </c>
      <c r="B9141" s="38">
        <v>748.33600000000001</v>
      </c>
      <c r="H9141" s="37">
        <f t="shared" si="761"/>
        <v>9139</v>
      </c>
      <c r="I9141" s="42">
        <f t="shared" si="763"/>
        <v>748.3881109643329</v>
      </c>
      <c r="O9141" s="43"/>
      <c r="P9141" s="43"/>
      <c r="X9141" s="37">
        <f t="shared" si="759"/>
        <v>9144</v>
      </c>
      <c r="Y9141" s="38">
        <f t="shared" si="762"/>
        <v>748.45600000000002</v>
      </c>
    </row>
    <row r="9142" spans="1:25" x14ac:dyDescent="0.2">
      <c r="A9142" s="37">
        <f t="shared" si="760"/>
        <v>9140</v>
      </c>
      <c r="B9142" s="38">
        <v>748.36</v>
      </c>
      <c r="H9142" s="37">
        <f t="shared" si="761"/>
        <v>9140</v>
      </c>
      <c r="I9142" s="42">
        <f t="shared" si="763"/>
        <v>748.41215323645963</v>
      </c>
      <c r="O9142" s="43"/>
      <c r="P9142" s="43"/>
      <c r="X9142" s="37">
        <f t="shared" si="759"/>
        <v>9145</v>
      </c>
      <c r="Y9142" s="38">
        <f t="shared" si="762"/>
        <v>748.48</v>
      </c>
    </row>
    <row r="9143" spans="1:25" x14ac:dyDescent="0.2">
      <c r="A9143" s="37">
        <f t="shared" si="760"/>
        <v>9141</v>
      </c>
      <c r="B9143" s="38">
        <v>748.38400000000001</v>
      </c>
      <c r="H9143" s="37">
        <f t="shared" si="761"/>
        <v>9141</v>
      </c>
      <c r="I9143" s="42">
        <f t="shared" si="763"/>
        <v>748.43619550858648</v>
      </c>
      <c r="O9143" s="43"/>
      <c r="P9143" s="43"/>
      <c r="X9143" s="37">
        <f t="shared" si="759"/>
        <v>9146</v>
      </c>
      <c r="Y9143" s="38">
        <f t="shared" si="762"/>
        <v>748.50400000000002</v>
      </c>
    </row>
    <row r="9144" spans="1:25" x14ac:dyDescent="0.2">
      <c r="A9144" s="37">
        <f t="shared" si="760"/>
        <v>9142</v>
      </c>
      <c r="B9144" s="38">
        <v>748.40800000000002</v>
      </c>
      <c r="H9144" s="37">
        <f t="shared" si="761"/>
        <v>9142</v>
      </c>
      <c r="I9144" s="42">
        <f t="shared" si="763"/>
        <v>748.46023778071333</v>
      </c>
      <c r="O9144" s="43"/>
      <c r="P9144" s="43"/>
      <c r="X9144" s="37">
        <f t="shared" si="759"/>
        <v>9147</v>
      </c>
      <c r="Y9144" s="38">
        <f t="shared" si="762"/>
        <v>748.52800000000002</v>
      </c>
    </row>
    <row r="9145" spans="1:25" x14ac:dyDescent="0.2">
      <c r="A9145" s="37">
        <f t="shared" si="760"/>
        <v>9143</v>
      </c>
      <c r="B9145" s="38">
        <v>748.43200000000002</v>
      </c>
      <c r="H9145" s="37">
        <f t="shared" si="761"/>
        <v>9143</v>
      </c>
      <c r="I9145" s="42">
        <f t="shared" si="763"/>
        <v>748.48428005284006</v>
      </c>
      <c r="O9145" s="43"/>
      <c r="P9145" s="43"/>
      <c r="X9145" s="37">
        <f t="shared" si="759"/>
        <v>9148</v>
      </c>
      <c r="Y9145" s="38">
        <f t="shared" si="762"/>
        <v>748.55200000000002</v>
      </c>
    </row>
    <row r="9146" spans="1:25" x14ac:dyDescent="0.2">
      <c r="A9146" s="37">
        <f t="shared" si="760"/>
        <v>9144</v>
      </c>
      <c r="B9146" s="38">
        <v>748.45600000000002</v>
      </c>
      <c r="H9146" s="37">
        <f t="shared" si="761"/>
        <v>9144</v>
      </c>
      <c r="I9146" s="42">
        <f t="shared" si="763"/>
        <v>748.50832232496691</v>
      </c>
      <c r="O9146" s="43"/>
      <c r="P9146" s="43"/>
      <c r="X9146" s="37">
        <f t="shared" si="759"/>
        <v>9149</v>
      </c>
      <c r="Y9146" s="38">
        <f t="shared" si="762"/>
        <v>748.57600000000002</v>
      </c>
    </row>
    <row r="9147" spans="1:25" x14ac:dyDescent="0.2">
      <c r="A9147" s="37">
        <f t="shared" si="760"/>
        <v>9145</v>
      </c>
      <c r="B9147" s="38">
        <v>748.48</v>
      </c>
      <c r="H9147" s="37">
        <f t="shared" si="761"/>
        <v>9145</v>
      </c>
      <c r="I9147" s="42">
        <f t="shared" si="763"/>
        <v>748.53236459709376</v>
      </c>
      <c r="O9147" s="43"/>
      <c r="P9147" s="43"/>
      <c r="X9147" s="37">
        <f t="shared" si="759"/>
        <v>9150</v>
      </c>
      <c r="Y9147" s="38">
        <f t="shared" si="762"/>
        <v>748.6</v>
      </c>
    </row>
    <row r="9148" spans="1:25" x14ac:dyDescent="0.2">
      <c r="A9148" s="37">
        <f t="shared" si="760"/>
        <v>9146</v>
      </c>
      <c r="B9148" s="38">
        <v>748.50400000000002</v>
      </c>
      <c r="H9148" s="37">
        <f t="shared" si="761"/>
        <v>9146</v>
      </c>
      <c r="I9148" s="42">
        <f t="shared" si="763"/>
        <v>748.55640686922061</v>
      </c>
      <c r="O9148" s="43"/>
      <c r="P9148" s="43"/>
      <c r="X9148" s="37">
        <f t="shared" si="759"/>
        <v>9151</v>
      </c>
      <c r="Y9148" s="38">
        <f t="shared" si="762"/>
        <v>748.62400000000002</v>
      </c>
    </row>
    <row r="9149" spans="1:25" x14ac:dyDescent="0.2">
      <c r="A9149" s="37">
        <f t="shared" si="760"/>
        <v>9147</v>
      </c>
      <c r="B9149" s="38">
        <v>748.52800000000002</v>
      </c>
      <c r="H9149" s="37">
        <f t="shared" si="761"/>
        <v>9147</v>
      </c>
      <c r="I9149" s="42">
        <f t="shared" si="763"/>
        <v>748.58044914134734</v>
      </c>
      <c r="O9149" s="43"/>
      <c r="P9149" s="43"/>
      <c r="X9149" s="37">
        <f t="shared" si="759"/>
        <v>9152</v>
      </c>
      <c r="Y9149" s="38">
        <f t="shared" si="762"/>
        <v>748.64800000000002</v>
      </c>
    </row>
    <row r="9150" spans="1:25" x14ac:dyDescent="0.2">
      <c r="A9150" s="37">
        <f t="shared" si="760"/>
        <v>9148</v>
      </c>
      <c r="B9150" s="38">
        <v>748.55200000000002</v>
      </c>
      <c r="H9150" s="37">
        <f t="shared" si="761"/>
        <v>9148</v>
      </c>
      <c r="I9150" s="42">
        <f t="shared" si="763"/>
        <v>748.60449141347419</v>
      </c>
      <c r="O9150" s="43"/>
      <c r="P9150" s="43"/>
      <c r="X9150" s="37">
        <f t="shared" si="759"/>
        <v>9153</v>
      </c>
      <c r="Y9150" s="38">
        <f t="shared" si="762"/>
        <v>748.67200000000003</v>
      </c>
    </row>
    <row r="9151" spans="1:25" x14ac:dyDescent="0.2">
      <c r="A9151" s="37">
        <f t="shared" si="760"/>
        <v>9149</v>
      </c>
      <c r="B9151" s="38">
        <v>748.57600000000002</v>
      </c>
      <c r="H9151" s="37">
        <f t="shared" si="761"/>
        <v>9149</v>
      </c>
      <c r="I9151" s="42">
        <f t="shared" si="763"/>
        <v>748.62853368560104</v>
      </c>
      <c r="O9151" s="43"/>
      <c r="P9151" s="43"/>
      <c r="X9151" s="37">
        <f t="shared" si="759"/>
        <v>9154</v>
      </c>
      <c r="Y9151" s="38">
        <f t="shared" si="762"/>
        <v>748.69600000000003</v>
      </c>
    </row>
    <row r="9152" spans="1:25" x14ac:dyDescent="0.2">
      <c r="A9152" s="37">
        <f t="shared" si="760"/>
        <v>9150</v>
      </c>
      <c r="B9152" s="38">
        <v>748.6</v>
      </c>
      <c r="H9152" s="37">
        <f t="shared" si="761"/>
        <v>9150</v>
      </c>
      <c r="I9152" s="42">
        <f t="shared" si="763"/>
        <v>748.65257595772778</v>
      </c>
      <c r="O9152" s="43"/>
      <c r="P9152" s="43"/>
      <c r="X9152" s="37">
        <f t="shared" si="759"/>
        <v>9155</v>
      </c>
      <c r="Y9152" s="38">
        <f t="shared" si="762"/>
        <v>748.72</v>
      </c>
    </row>
    <row r="9153" spans="1:25" x14ac:dyDescent="0.2">
      <c r="A9153" s="37">
        <f t="shared" si="760"/>
        <v>9151</v>
      </c>
      <c r="B9153" s="38">
        <v>748.62400000000002</v>
      </c>
      <c r="H9153" s="37">
        <f t="shared" si="761"/>
        <v>9151</v>
      </c>
      <c r="I9153" s="42">
        <f t="shared" si="763"/>
        <v>748.67661822985463</v>
      </c>
      <c r="O9153" s="43"/>
      <c r="P9153" s="43"/>
      <c r="X9153" s="37">
        <f t="shared" si="759"/>
        <v>9156</v>
      </c>
      <c r="Y9153" s="38">
        <f t="shared" si="762"/>
        <v>748.74400000000003</v>
      </c>
    </row>
    <row r="9154" spans="1:25" x14ac:dyDescent="0.2">
      <c r="A9154" s="37">
        <f t="shared" si="760"/>
        <v>9152</v>
      </c>
      <c r="B9154" s="38">
        <v>748.64800000000002</v>
      </c>
      <c r="H9154" s="37">
        <f t="shared" si="761"/>
        <v>9152</v>
      </c>
      <c r="I9154" s="42">
        <f t="shared" si="763"/>
        <v>748.70066050198147</v>
      </c>
      <c r="O9154" s="43"/>
      <c r="P9154" s="43"/>
      <c r="X9154" s="37">
        <f t="shared" si="759"/>
        <v>9157</v>
      </c>
      <c r="Y9154" s="38">
        <f t="shared" si="762"/>
        <v>748.76800000000003</v>
      </c>
    </row>
    <row r="9155" spans="1:25" x14ac:dyDescent="0.2">
      <c r="A9155" s="37">
        <f t="shared" si="760"/>
        <v>9153</v>
      </c>
      <c r="B9155" s="38">
        <v>748.67200000000003</v>
      </c>
      <c r="H9155" s="37">
        <f t="shared" si="761"/>
        <v>9153</v>
      </c>
      <c r="I9155" s="42">
        <f t="shared" si="763"/>
        <v>748.72470277410832</v>
      </c>
      <c r="O9155" s="43"/>
      <c r="P9155" s="43"/>
      <c r="X9155" s="37">
        <f t="shared" si="759"/>
        <v>9158</v>
      </c>
      <c r="Y9155" s="38">
        <f t="shared" si="762"/>
        <v>748.79200000000003</v>
      </c>
    </row>
    <row r="9156" spans="1:25" x14ac:dyDescent="0.2">
      <c r="A9156" s="37">
        <f t="shared" si="760"/>
        <v>9154</v>
      </c>
      <c r="B9156" s="38">
        <v>748.69600000000003</v>
      </c>
      <c r="H9156" s="37">
        <f t="shared" si="761"/>
        <v>9154</v>
      </c>
      <c r="I9156" s="42">
        <f t="shared" si="763"/>
        <v>748.74874504623506</v>
      </c>
      <c r="O9156" s="43"/>
      <c r="P9156" s="43"/>
      <c r="X9156" s="37">
        <f t="shared" ref="X9156:X9219" si="764">X9155+1</f>
        <v>9159</v>
      </c>
      <c r="Y9156" s="38">
        <f t="shared" si="762"/>
        <v>748.81600000000003</v>
      </c>
    </row>
    <row r="9157" spans="1:25" x14ac:dyDescent="0.2">
      <c r="A9157" s="37">
        <f t="shared" si="760"/>
        <v>9155</v>
      </c>
      <c r="B9157" s="38">
        <v>748.72</v>
      </c>
      <c r="H9157" s="37">
        <f t="shared" si="761"/>
        <v>9155</v>
      </c>
      <c r="I9157" s="42">
        <f t="shared" si="763"/>
        <v>748.77278731836191</v>
      </c>
      <c r="O9157" s="43"/>
      <c r="P9157" s="43"/>
      <c r="X9157" s="37">
        <f t="shared" si="764"/>
        <v>9160</v>
      </c>
      <c r="Y9157" s="38">
        <f t="shared" si="762"/>
        <v>748.84</v>
      </c>
    </row>
    <row r="9158" spans="1:25" x14ac:dyDescent="0.2">
      <c r="A9158" s="37">
        <f t="shared" si="760"/>
        <v>9156</v>
      </c>
      <c r="B9158" s="38">
        <v>748.74400000000003</v>
      </c>
      <c r="H9158" s="37">
        <f t="shared" si="761"/>
        <v>9156</v>
      </c>
      <c r="I9158" s="42">
        <f t="shared" si="763"/>
        <v>748.79682959048876</v>
      </c>
      <c r="O9158" s="43"/>
      <c r="P9158" s="43"/>
      <c r="X9158" s="37">
        <f t="shared" si="764"/>
        <v>9161</v>
      </c>
      <c r="Y9158" s="38">
        <f t="shared" si="762"/>
        <v>748.86400000000003</v>
      </c>
    </row>
    <row r="9159" spans="1:25" x14ac:dyDescent="0.2">
      <c r="A9159" s="37">
        <f t="shared" si="760"/>
        <v>9157</v>
      </c>
      <c r="B9159" s="38">
        <v>748.76800000000003</v>
      </c>
      <c r="H9159" s="37">
        <f t="shared" si="761"/>
        <v>9157</v>
      </c>
      <c r="I9159" s="42">
        <f t="shared" si="763"/>
        <v>748.82087186261549</v>
      </c>
      <c r="O9159" s="43"/>
      <c r="P9159" s="43"/>
      <c r="X9159" s="37">
        <f t="shared" si="764"/>
        <v>9162</v>
      </c>
      <c r="Y9159" s="38">
        <f t="shared" si="762"/>
        <v>748.88800000000003</v>
      </c>
    </row>
    <row r="9160" spans="1:25" x14ac:dyDescent="0.2">
      <c r="A9160" s="37">
        <f t="shared" si="760"/>
        <v>9158</v>
      </c>
      <c r="B9160" s="38">
        <v>748.79200000000003</v>
      </c>
      <c r="H9160" s="37">
        <f t="shared" si="761"/>
        <v>9158</v>
      </c>
      <c r="I9160" s="42">
        <f t="shared" si="763"/>
        <v>748.84491413474234</v>
      </c>
      <c r="O9160" s="43"/>
      <c r="P9160" s="43"/>
      <c r="X9160" s="37">
        <f t="shared" si="764"/>
        <v>9163</v>
      </c>
      <c r="Y9160" s="38">
        <f t="shared" si="762"/>
        <v>748.91200000000003</v>
      </c>
    </row>
    <row r="9161" spans="1:25" x14ac:dyDescent="0.2">
      <c r="A9161" s="37">
        <f t="shared" ref="A9161:A9224" si="765">A9160+1</f>
        <v>9159</v>
      </c>
      <c r="B9161" s="38">
        <v>748.81600000000003</v>
      </c>
      <c r="H9161" s="37">
        <f t="shared" ref="H9161:H9224" si="766">H9160+1</f>
        <v>9159</v>
      </c>
      <c r="I9161" s="42">
        <f t="shared" si="763"/>
        <v>748.86895640686919</v>
      </c>
      <c r="O9161" s="43"/>
      <c r="P9161" s="43"/>
      <c r="X9161" s="37">
        <f t="shared" si="764"/>
        <v>9164</v>
      </c>
      <c r="Y9161" s="38">
        <f t="shared" si="762"/>
        <v>748.93600000000004</v>
      </c>
    </row>
    <row r="9162" spans="1:25" x14ac:dyDescent="0.2">
      <c r="A9162" s="37">
        <f t="shared" si="765"/>
        <v>9160</v>
      </c>
      <c r="B9162" s="38">
        <v>748.84</v>
      </c>
      <c r="H9162" s="37">
        <f t="shared" si="766"/>
        <v>9160</v>
      </c>
      <c r="I9162" s="42">
        <f t="shared" si="763"/>
        <v>748.89299867899604</v>
      </c>
      <c r="O9162" s="43"/>
      <c r="P9162" s="43"/>
      <c r="X9162" s="37">
        <f t="shared" si="764"/>
        <v>9165</v>
      </c>
      <c r="Y9162" s="38">
        <f t="shared" si="762"/>
        <v>748.96</v>
      </c>
    </row>
    <row r="9163" spans="1:25" x14ac:dyDescent="0.2">
      <c r="A9163" s="37">
        <f t="shared" si="765"/>
        <v>9161</v>
      </c>
      <c r="B9163" s="38">
        <v>748.86400000000003</v>
      </c>
      <c r="H9163" s="37">
        <f t="shared" si="766"/>
        <v>9161</v>
      </c>
      <c r="I9163" s="42">
        <f t="shared" si="763"/>
        <v>748.91704095112277</v>
      </c>
      <c r="O9163" s="43"/>
      <c r="P9163" s="43"/>
      <c r="X9163" s="37">
        <f t="shared" si="764"/>
        <v>9166</v>
      </c>
      <c r="Y9163" s="38">
        <f t="shared" si="762"/>
        <v>748.98400000000004</v>
      </c>
    </row>
    <row r="9164" spans="1:25" x14ac:dyDescent="0.2">
      <c r="A9164" s="37">
        <f t="shared" si="765"/>
        <v>9162</v>
      </c>
      <c r="B9164" s="38">
        <v>748.88800000000003</v>
      </c>
      <c r="H9164" s="37">
        <f t="shared" si="766"/>
        <v>9162</v>
      </c>
      <c r="I9164" s="42">
        <f t="shared" si="763"/>
        <v>748.94108322324962</v>
      </c>
      <c r="O9164" s="43"/>
      <c r="P9164" s="43"/>
      <c r="X9164" s="37">
        <f t="shared" si="764"/>
        <v>9167</v>
      </c>
      <c r="Y9164" s="38">
        <f t="shared" si="762"/>
        <v>749.00800000000004</v>
      </c>
    </row>
    <row r="9165" spans="1:25" x14ac:dyDescent="0.2">
      <c r="A9165" s="37">
        <f t="shared" si="765"/>
        <v>9163</v>
      </c>
      <c r="B9165" s="38">
        <v>748.91200000000003</v>
      </c>
      <c r="H9165" s="37">
        <f t="shared" si="766"/>
        <v>9163</v>
      </c>
      <c r="I9165" s="42">
        <f t="shared" si="763"/>
        <v>748.96512549537647</v>
      </c>
      <c r="O9165" s="43"/>
      <c r="P9165" s="43"/>
      <c r="X9165" s="37">
        <f t="shared" si="764"/>
        <v>9168</v>
      </c>
      <c r="Y9165" s="38">
        <f t="shared" si="762"/>
        <v>749.03200000000004</v>
      </c>
    </row>
    <row r="9166" spans="1:25" x14ac:dyDescent="0.2">
      <c r="A9166" s="37">
        <f t="shared" si="765"/>
        <v>9164</v>
      </c>
      <c r="B9166" s="38">
        <v>748.93600000000004</v>
      </c>
      <c r="H9166" s="37">
        <f t="shared" si="766"/>
        <v>9164</v>
      </c>
      <c r="I9166" s="42">
        <f t="shared" si="763"/>
        <v>748.9891677675032</v>
      </c>
      <c r="O9166" s="43"/>
      <c r="P9166" s="43"/>
      <c r="X9166" s="37">
        <f t="shared" si="764"/>
        <v>9169</v>
      </c>
      <c r="Y9166" s="38">
        <f t="shared" si="762"/>
        <v>749.05600000000004</v>
      </c>
    </row>
    <row r="9167" spans="1:25" x14ac:dyDescent="0.2">
      <c r="A9167" s="37">
        <f t="shared" si="765"/>
        <v>9165</v>
      </c>
      <c r="B9167" s="38">
        <v>748.96</v>
      </c>
      <c r="H9167" s="37">
        <f t="shared" si="766"/>
        <v>9165</v>
      </c>
      <c r="I9167" s="42">
        <f t="shared" si="763"/>
        <v>749.01321003963005</v>
      </c>
      <c r="O9167" s="43"/>
      <c r="P9167" s="43"/>
      <c r="X9167" s="37">
        <f t="shared" si="764"/>
        <v>9170</v>
      </c>
      <c r="Y9167" s="38">
        <f t="shared" si="762"/>
        <v>749.08</v>
      </c>
    </row>
    <row r="9168" spans="1:25" x14ac:dyDescent="0.2">
      <c r="A9168" s="37">
        <f t="shared" si="765"/>
        <v>9166</v>
      </c>
      <c r="B9168" s="38">
        <v>748.98400000000004</v>
      </c>
      <c r="H9168" s="37">
        <f t="shared" si="766"/>
        <v>9166</v>
      </c>
      <c r="I9168" s="42">
        <f t="shared" si="763"/>
        <v>749.0372523117569</v>
      </c>
      <c r="O9168" s="43"/>
      <c r="P9168" s="43"/>
      <c r="X9168" s="37">
        <f t="shared" si="764"/>
        <v>9171</v>
      </c>
      <c r="Y9168" s="38">
        <f t="shared" si="762"/>
        <v>749.10400000000004</v>
      </c>
    </row>
    <row r="9169" spans="1:25" x14ac:dyDescent="0.2">
      <c r="A9169" s="37">
        <f t="shared" si="765"/>
        <v>9167</v>
      </c>
      <c r="B9169" s="38">
        <v>749.00800000000004</v>
      </c>
      <c r="H9169" s="37">
        <f t="shared" si="766"/>
        <v>9167</v>
      </c>
      <c r="I9169" s="42">
        <f t="shared" si="763"/>
        <v>749.06129458388375</v>
      </c>
      <c r="O9169" s="43"/>
      <c r="P9169" s="43"/>
      <c r="X9169" s="37">
        <f t="shared" si="764"/>
        <v>9172</v>
      </c>
      <c r="Y9169" s="38">
        <f t="shared" si="762"/>
        <v>749.12800000000004</v>
      </c>
    </row>
    <row r="9170" spans="1:25" x14ac:dyDescent="0.2">
      <c r="A9170" s="37">
        <f t="shared" si="765"/>
        <v>9168</v>
      </c>
      <c r="B9170" s="38">
        <v>749.03200000000004</v>
      </c>
      <c r="H9170" s="37">
        <f t="shared" si="766"/>
        <v>9168</v>
      </c>
      <c r="I9170" s="42">
        <f t="shared" si="763"/>
        <v>749.08533685601049</v>
      </c>
      <c r="O9170" s="43"/>
      <c r="P9170" s="43"/>
      <c r="X9170" s="37">
        <f t="shared" si="764"/>
        <v>9173</v>
      </c>
      <c r="Y9170" s="38">
        <f t="shared" si="762"/>
        <v>749.15200000000004</v>
      </c>
    </row>
    <row r="9171" spans="1:25" x14ac:dyDescent="0.2">
      <c r="A9171" s="37">
        <f t="shared" si="765"/>
        <v>9169</v>
      </c>
      <c r="B9171" s="38">
        <v>749.05600000000004</v>
      </c>
      <c r="H9171" s="37">
        <f t="shared" si="766"/>
        <v>9169</v>
      </c>
      <c r="I9171" s="42">
        <f t="shared" si="763"/>
        <v>749.10937912813733</v>
      </c>
      <c r="O9171" s="43"/>
      <c r="P9171" s="43"/>
      <c r="X9171" s="37">
        <f t="shared" si="764"/>
        <v>9174</v>
      </c>
      <c r="Y9171" s="38">
        <f t="shared" si="762"/>
        <v>749.17600000000004</v>
      </c>
    </row>
    <row r="9172" spans="1:25" x14ac:dyDescent="0.2">
      <c r="A9172" s="37">
        <f t="shared" si="765"/>
        <v>9170</v>
      </c>
      <c r="B9172" s="38">
        <v>749.08</v>
      </c>
      <c r="H9172" s="37">
        <f t="shared" si="766"/>
        <v>9170</v>
      </c>
      <c r="I9172" s="42">
        <f t="shared" si="763"/>
        <v>749.13342140026418</v>
      </c>
      <c r="O9172" s="43"/>
      <c r="P9172" s="43"/>
      <c r="X9172" s="37">
        <f t="shared" si="764"/>
        <v>9175</v>
      </c>
      <c r="Y9172" s="38">
        <f t="shared" si="762"/>
        <v>749.2</v>
      </c>
    </row>
    <row r="9173" spans="1:25" x14ac:dyDescent="0.2">
      <c r="A9173" s="37">
        <f t="shared" si="765"/>
        <v>9171</v>
      </c>
      <c r="B9173" s="38">
        <v>749.10400000000004</v>
      </c>
      <c r="H9173" s="37">
        <f t="shared" si="766"/>
        <v>9171</v>
      </c>
      <c r="I9173" s="42">
        <f t="shared" si="763"/>
        <v>749.15746367239092</v>
      </c>
      <c r="O9173" s="43"/>
      <c r="P9173" s="43"/>
      <c r="X9173" s="37">
        <f t="shared" si="764"/>
        <v>9176</v>
      </c>
      <c r="Y9173" s="38">
        <f t="shared" si="762"/>
        <v>749.22400000000005</v>
      </c>
    </row>
    <row r="9174" spans="1:25" x14ac:dyDescent="0.2">
      <c r="A9174" s="37">
        <f t="shared" si="765"/>
        <v>9172</v>
      </c>
      <c r="B9174" s="38">
        <v>749.12800000000004</v>
      </c>
      <c r="H9174" s="37">
        <f t="shared" si="766"/>
        <v>9172</v>
      </c>
      <c r="I9174" s="42">
        <f t="shared" si="763"/>
        <v>749.18150594451777</v>
      </c>
      <c r="O9174" s="43"/>
      <c r="P9174" s="43"/>
      <c r="X9174" s="37">
        <f t="shared" si="764"/>
        <v>9177</v>
      </c>
      <c r="Y9174" s="38">
        <f t="shared" si="762"/>
        <v>749.24800000000005</v>
      </c>
    </row>
    <row r="9175" spans="1:25" x14ac:dyDescent="0.2">
      <c r="A9175" s="37">
        <f t="shared" si="765"/>
        <v>9173</v>
      </c>
      <c r="B9175" s="38">
        <v>749.15200000000004</v>
      </c>
      <c r="H9175" s="37">
        <f t="shared" si="766"/>
        <v>9173</v>
      </c>
      <c r="I9175" s="42">
        <f t="shared" si="763"/>
        <v>749.20554821664462</v>
      </c>
      <c r="O9175" s="43"/>
      <c r="P9175" s="43"/>
      <c r="X9175" s="37">
        <f t="shared" si="764"/>
        <v>9178</v>
      </c>
      <c r="Y9175" s="38">
        <f t="shared" si="762"/>
        <v>749.27200000000005</v>
      </c>
    </row>
    <row r="9176" spans="1:25" x14ac:dyDescent="0.2">
      <c r="A9176" s="37">
        <f t="shared" si="765"/>
        <v>9174</v>
      </c>
      <c r="B9176" s="38">
        <v>749.17600000000004</v>
      </c>
      <c r="H9176" s="37">
        <f t="shared" si="766"/>
        <v>9174</v>
      </c>
      <c r="I9176" s="42">
        <f t="shared" si="763"/>
        <v>749.22959048877146</v>
      </c>
      <c r="O9176" s="43"/>
      <c r="P9176" s="43"/>
      <c r="X9176" s="37">
        <f t="shared" si="764"/>
        <v>9179</v>
      </c>
      <c r="Y9176" s="38">
        <f t="shared" si="762"/>
        <v>749.29600000000005</v>
      </c>
    </row>
    <row r="9177" spans="1:25" x14ac:dyDescent="0.2">
      <c r="A9177" s="37">
        <f t="shared" si="765"/>
        <v>9175</v>
      </c>
      <c r="B9177" s="38">
        <v>749.2</v>
      </c>
      <c r="H9177" s="37">
        <f t="shared" si="766"/>
        <v>9175</v>
      </c>
      <c r="I9177" s="42">
        <f t="shared" si="763"/>
        <v>749.2536327608982</v>
      </c>
      <c r="O9177" s="43"/>
      <c r="P9177" s="43"/>
      <c r="X9177" s="37">
        <f t="shared" si="764"/>
        <v>9180</v>
      </c>
      <c r="Y9177" s="38">
        <f t="shared" si="762"/>
        <v>749.32</v>
      </c>
    </row>
    <row r="9178" spans="1:25" x14ac:dyDescent="0.2">
      <c r="A9178" s="37">
        <f t="shared" si="765"/>
        <v>9176</v>
      </c>
      <c r="B9178" s="38">
        <v>749.22400000000005</v>
      </c>
      <c r="H9178" s="37">
        <f t="shared" si="766"/>
        <v>9176</v>
      </c>
      <c r="I9178" s="42">
        <f t="shared" si="763"/>
        <v>749.27767503302505</v>
      </c>
      <c r="O9178" s="43"/>
      <c r="P9178" s="43"/>
      <c r="X9178" s="37">
        <f t="shared" si="764"/>
        <v>9181</v>
      </c>
      <c r="Y9178" s="38">
        <f t="shared" si="762"/>
        <v>749.34400000000005</v>
      </c>
    </row>
    <row r="9179" spans="1:25" x14ac:dyDescent="0.2">
      <c r="A9179" s="37">
        <f t="shared" si="765"/>
        <v>9177</v>
      </c>
      <c r="B9179" s="38">
        <v>749.24800000000005</v>
      </c>
      <c r="H9179" s="37">
        <f t="shared" si="766"/>
        <v>9177</v>
      </c>
      <c r="I9179" s="42">
        <f t="shared" si="763"/>
        <v>749.3017173051519</v>
      </c>
      <c r="O9179" s="43"/>
      <c r="P9179" s="43"/>
      <c r="X9179" s="37">
        <f t="shared" si="764"/>
        <v>9182</v>
      </c>
      <c r="Y9179" s="38">
        <f t="shared" si="762"/>
        <v>749.36800000000005</v>
      </c>
    </row>
    <row r="9180" spans="1:25" x14ac:dyDescent="0.2">
      <c r="A9180" s="37">
        <f t="shared" si="765"/>
        <v>9178</v>
      </c>
      <c r="B9180" s="38">
        <v>749.27200000000005</v>
      </c>
      <c r="H9180" s="37">
        <f t="shared" si="766"/>
        <v>9178</v>
      </c>
      <c r="I9180" s="42">
        <f t="shared" si="763"/>
        <v>749.32575957727863</v>
      </c>
      <c r="O9180" s="43"/>
      <c r="P9180" s="43"/>
      <c r="X9180" s="37">
        <f t="shared" si="764"/>
        <v>9183</v>
      </c>
      <c r="Y9180" s="38">
        <f t="shared" si="762"/>
        <v>749.39200000000005</v>
      </c>
    </row>
    <row r="9181" spans="1:25" x14ac:dyDescent="0.2">
      <c r="A9181" s="37">
        <f t="shared" si="765"/>
        <v>9179</v>
      </c>
      <c r="B9181" s="38">
        <v>749.29600000000005</v>
      </c>
      <c r="H9181" s="37">
        <f t="shared" si="766"/>
        <v>9179</v>
      </c>
      <c r="I9181" s="42">
        <f t="shared" si="763"/>
        <v>749.34980184940548</v>
      </c>
      <c r="O9181" s="43"/>
      <c r="P9181" s="43"/>
      <c r="X9181" s="37">
        <f t="shared" si="764"/>
        <v>9184</v>
      </c>
      <c r="Y9181" s="38">
        <f t="shared" si="762"/>
        <v>749.41600000000005</v>
      </c>
    </row>
    <row r="9182" spans="1:25" x14ac:dyDescent="0.2">
      <c r="A9182" s="37">
        <f t="shared" si="765"/>
        <v>9180</v>
      </c>
      <c r="B9182" s="38">
        <v>749.32</v>
      </c>
      <c r="H9182" s="37">
        <f t="shared" si="766"/>
        <v>9180</v>
      </c>
      <c r="I9182" s="42">
        <f t="shared" si="763"/>
        <v>749.37384412153233</v>
      </c>
      <c r="O9182" s="43"/>
      <c r="P9182" s="43"/>
      <c r="X9182" s="37">
        <f t="shared" si="764"/>
        <v>9185</v>
      </c>
      <c r="Y9182" s="38">
        <f t="shared" si="762"/>
        <v>749.44</v>
      </c>
    </row>
    <row r="9183" spans="1:25" x14ac:dyDescent="0.2">
      <c r="A9183" s="37">
        <f t="shared" si="765"/>
        <v>9181</v>
      </c>
      <c r="B9183" s="38">
        <v>749.34400000000005</v>
      </c>
      <c r="H9183" s="37">
        <f t="shared" si="766"/>
        <v>9181</v>
      </c>
      <c r="I9183" s="42">
        <f t="shared" si="763"/>
        <v>749.39788639365918</v>
      </c>
      <c r="O9183" s="43"/>
      <c r="P9183" s="43"/>
      <c r="X9183" s="37">
        <f t="shared" si="764"/>
        <v>9186</v>
      </c>
      <c r="Y9183" s="38">
        <f t="shared" si="762"/>
        <v>749.46400000000006</v>
      </c>
    </row>
    <row r="9184" spans="1:25" x14ac:dyDescent="0.2">
      <c r="A9184" s="37">
        <f t="shared" si="765"/>
        <v>9182</v>
      </c>
      <c r="B9184" s="38">
        <v>749.36800000000005</v>
      </c>
      <c r="H9184" s="37">
        <f t="shared" si="766"/>
        <v>9182</v>
      </c>
      <c r="I9184" s="42">
        <f t="shared" si="763"/>
        <v>749.42192866578591</v>
      </c>
      <c r="O9184" s="43"/>
      <c r="P9184" s="43"/>
      <c r="X9184" s="37">
        <f t="shared" si="764"/>
        <v>9187</v>
      </c>
      <c r="Y9184" s="38">
        <f t="shared" si="762"/>
        <v>749.48800000000006</v>
      </c>
    </row>
    <row r="9185" spans="1:25" x14ac:dyDescent="0.2">
      <c r="A9185" s="37">
        <f t="shared" si="765"/>
        <v>9183</v>
      </c>
      <c r="B9185" s="38">
        <v>749.39200000000005</v>
      </c>
      <c r="H9185" s="37">
        <f t="shared" si="766"/>
        <v>9183</v>
      </c>
      <c r="I9185" s="42">
        <f t="shared" si="763"/>
        <v>749.44597093791276</v>
      </c>
      <c r="O9185" s="43"/>
      <c r="P9185" s="43"/>
      <c r="X9185" s="37">
        <f t="shared" si="764"/>
        <v>9188</v>
      </c>
      <c r="Y9185" s="38">
        <f t="shared" si="762"/>
        <v>749.51199999999994</v>
      </c>
    </row>
    <row r="9186" spans="1:25" x14ac:dyDescent="0.2">
      <c r="A9186" s="37">
        <f t="shared" si="765"/>
        <v>9184</v>
      </c>
      <c r="B9186" s="38">
        <v>749.41600000000005</v>
      </c>
      <c r="H9186" s="37">
        <f t="shared" si="766"/>
        <v>9184</v>
      </c>
      <c r="I9186" s="42">
        <f t="shared" si="763"/>
        <v>749.47001321003961</v>
      </c>
      <c r="O9186" s="43"/>
      <c r="P9186" s="43"/>
      <c r="X9186" s="37">
        <f t="shared" si="764"/>
        <v>9189</v>
      </c>
      <c r="Y9186" s="38">
        <f t="shared" si="762"/>
        <v>749.53599999999994</v>
      </c>
    </row>
    <row r="9187" spans="1:25" x14ac:dyDescent="0.2">
      <c r="A9187" s="37">
        <f t="shared" si="765"/>
        <v>9185</v>
      </c>
      <c r="B9187" s="38">
        <v>749.44</v>
      </c>
      <c r="H9187" s="37">
        <f t="shared" si="766"/>
        <v>9185</v>
      </c>
      <c r="I9187" s="42">
        <f t="shared" si="763"/>
        <v>749.49405548216635</v>
      </c>
      <c r="O9187" s="43"/>
      <c r="P9187" s="43"/>
      <c r="X9187" s="37">
        <f t="shared" si="764"/>
        <v>9190</v>
      </c>
      <c r="Y9187" s="38">
        <f t="shared" si="762"/>
        <v>749.56</v>
      </c>
    </row>
    <row r="9188" spans="1:25" x14ac:dyDescent="0.2">
      <c r="A9188" s="37">
        <f t="shared" si="765"/>
        <v>9186</v>
      </c>
      <c r="B9188" s="38">
        <v>749.46400000000006</v>
      </c>
      <c r="H9188" s="37">
        <f t="shared" si="766"/>
        <v>9186</v>
      </c>
      <c r="I9188" s="42">
        <f t="shared" si="763"/>
        <v>749.51809775429319</v>
      </c>
      <c r="O9188" s="43"/>
      <c r="P9188" s="43"/>
      <c r="X9188" s="37">
        <f t="shared" si="764"/>
        <v>9191</v>
      </c>
      <c r="Y9188" s="38">
        <f t="shared" si="762"/>
        <v>749.58399999999995</v>
      </c>
    </row>
    <row r="9189" spans="1:25" x14ac:dyDescent="0.2">
      <c r="A9189" s="37">
        <f t="shared" si="765"/>
        <v>9187</v>
      </c>
      <c r="B9189" s="38">
        <v>749.48800000000006</v>
      </c>
      <c r="H9189" s="37">
        <f t="shared" si="766"/>
        <v>9187</v>
      </c>
      <c r="I9189" s="42">
        <f t="shared" si="763"/>
        <v>749.54214002642004</v>
      </c>
      <c r="O9189" s="43"/>
      <c r="P9189" s="43"/>
      <c r="X9189" s="37">
        <f t="shared" si="764"/>
        <v>9192</v>
      </c>
      <c r="Y9189" s="38">
        <f t="shared" si="762"/>
        <v>749.60799999999995</v>
      </c>
    </row>
    <row r="9190" spans="1:25" x14ac:dyDescent="0.2">
      <c r="A9190" s="37">
        <f t="shared" si="765"/>
        <v>9188</v>
      </c>
      <c r="B9190" s="38">
        <v>749.51199999999994</v>
      </c>
      <c r="H9190" s="37">
        <f t="shared" si="766"/>
        <v>9188</v>
      </c>
      <c r="I9190" s="42">
        <f t="shared" si="763"/>
        <v>749.56618229854689</v>
      </c>
      <c r="O9190" s="43"/>
      <c r="P9190" s="43"/>
      <c r="X9190" s="37">
        <f t="shared" si="764"/>
        <v>9193</v>
      </c>
      <c r="Y9190" s="38">
        <f t="shared" ref="Y9190:Y9253" si="767">SUM(Y$8997+((Y$9997-Y$8997)*((X9190-X$8997)/(X$9997-X$8997))))</f>
        <v>749.63199999999995</v>
      </c>
    </row>
    <row r="9191" spans="1:25" x14ac:dyDescent="0.2">
      <c r="A9191" s="37">
        <f t="shared" si="765"/>
        <v>9189</v>
      </c>
      <c r="B9191" s="38">
        <v>749.53599999999994</v>
      </c>
      <c r="H9191" s="37">
        <f t="shared" si="766"/>
        <v>9189</v>
      </c>
      <c r="I9191" s="42">
        <f t="shared" si="763"/>
        <v>749.59022457067363</v>
      </c>
      <c r="O9191" s="43"/>
      <c r="P9191" s="43"/>
      <c r="X9191" s="37">
        <f t="shared" si="764"/>
        <v>9194</v>
      </c>
      <c r="Y9191" s="38">
        <f t="shared" si="767"/>
        <v>749.65599999999995</v>
      </c>
    </row>
    <row r="9192" spans="1:25" x14ac:dyDescent="0.2">
      <c r="A9192" s="37">
        <f t="shared" si="765"/>
        <v>9190</v>
      </c>
      <c r="B9192" s="38">
        <v>749.56</v>
      </c>
      <c r="H9192" s="37">
        <f t="shared" si="766"/>
        <v>9190</v>
      </c>
      <c r="I9192" s="42">
        <f t="shared" si="763"/>
        <v>749.61426684280048</v>
      </c>
      <c r="O9192" s="43"/>
      <c r="P9192" s="43"/>
      <c r="X9192" s="37">
        <f t="shared" si="764"/>
        <v>9195</v>
      </c>
      <c r="Y9192" s="38">
        <f t="shared" si="767"/>
        <v>749.68</v>
      </c>
    </row>
    <row r="9193" spans="1:25" x14ac:dyDescent="0.2">
      <c r="A9193" s="37">
        <f t="shared" si="765"/>
        <v>9191</v>
      </c>
      <c r="B9193" s="38">
        <v>749.58399999999995</v>
      </c>
      <c r="H9193" s="37">
        <f t="shared" si="766"/>
        <v>9191</v>
      </c>
      <c r="I9193" s="42">
        <f t="shared" si="763"/>
        <v>749.63830911492732</v>
      </c>
      <c r="O9193" s="43"/>
      <c r="P9193" s="43"/>
      <c r="X9193" s="37">
        <f t="shared" si="764"/>
        <v>9196</v>
      </c>
      <c r="Y9193" s="38">
        <f t="shared" si="767"/>
        <v>749.70399999999995</v>
      </c>
    </row>
    <row r="9194" spans="1:25" x14ac:dyDescent="0.2">
      <c r="A9194" s="37">
        <f t="shared" si="765"/>
        <v>9192</v>
      </c>
      <c r="B9194" s="38">
        <v>749.60799999999995</v>
      </c>
      <c r="H9194" s="37">
        <f t="shared" si="766"/>
        <v>9192</v>
      </c>
      <c r="I9194" s="42">
        <f t="shared" si="763"/>
        <v>749.66235138705406</v>
      </c>
      <c r="O9194" s="43"/>
      <c r="P9194" s="43"/>
      <c r="X9194" s="37">
        <f t="shared" si="764"/>
        <v>9197</v>
      </c>
      <c r="Y9194" s="38">
        <f t="shared" si="767"/>
        <v>749.72799999999995</v>
      </c>
    </row>
    <row r="9195" spans="1:25" x14ac:dyDescent="0.2">
      <c r="A9195" s="37">
        <f t="shared" si="765"/>
        <v>9193</v>
      </c>
      <c r="B9195" s="38">
        <v>749.63199999999995</v>
      </c>
      <c r="H9195" s="37">
        <f t="shared" si="766"/>
        <v>9193</v>
      </c>
      <c r="I9195" s="42">
        <f t="shared" si="763"/>
        <v>749.68639365918091</v>
      </c>
      <c r="O9195" s="43"/>
      <c r="P9195" s="43"/>
      <c r="X9195" s="37">
        <f t="shared" si="764"/>
        <v>9198</v>
      </c>
      <c r="Y9195" s="38">
        <f t="shared" si="767"/>
        <v>749.75199999999995</v>
      </c>
    </row>
    <row r="9196" spans="1:25" x14ac:dyDescent="0.2">
      <c r="A9196" s="37">
        <f t="shared" si="765"/>
        <v>9194</v>
      </c>
      <c r="B9196" s="38">
        <v>749.65599999999995</v>
      </c>
      <c r="H9196" s="37">
        <f t="shared" si="766"/>
        <v>9194</v>
      </c>
      <c r="I9196" s="42">
        <f t="shared" ref="I9196:I9259" si="768">SUM($F$53+(($F$54-$F$53)*((H9196-$E$53)/($E$54-$E$53))))</f>
        <v>749.71043593130776</v>
      </c>
      <c r="O9196" s="43"/>
      <c r="P9196" s="43"/>
      <c r="X9196" s="37">
        <f t="shared" si="764"/>
        <v>9199</v>
      </c>
      <c r="Y9196" s="38">
        <f t="shared" si="767"/>
        <v>749.77599999999995</v>
      </c>
    </row>
    <row r="9197" spans="1:25" x14ac:dyDescent="0.2">
      <c r="A9197" s="37">
        <f t="shared" si="765"/>
        <v>9195</v>
      </c>
      <c r="B9197" s="38">
        <v>749.68</v>
      </c>
      <c r="H9197" s="37">
        <f t="shared" si="766"/>
        <v>9195</v>
      </c>
      <c r="I9197" s="42">
        <f t="shared" si="768"/>
        <v>749.73447820343461</v>
      </c>
      <c r="O9197" s="43"/>
      <c r="P9197" s="43"/>
      <c r="X9197" s="37">
        <f t="shared" si="764"/>
        <v>9200</v>
      </c>
      <c r="Y9197" s="38">
        <f t="shared" si="767"/>
        <v>749.8</v>
      </c>
    </row>
    <row r="9198" spans="1:25" x14ac:dyDescent="0.2">
      <c r="A9198" s="37">
        <f t="shared" si="765"/>
        <v>9196</v>
      </c>
      <c r="B9198" s="38">
        <v>749.70399999999995</v>
      </c>
      <c r="H9198" s="37">
        <f t="shared" si="766"/>
        <v>9196</v>
      </c>
      <c r="I9198" s="42">
        <f t="shared" si="768"/>
        <v>749.75852047556134</v>
      </c>
      <c r="O9198" s="43"/>
      <c r="P9198" s="43"/>
      <c r="X9198" s="37">
        <f t="shared" si="764"/>
        <v>9201</v>
      </c>
      <c r="Y9198" s="38">
        <f t="shared" si="767"/>
        <v>749.82399999999996</v>
      </c>
    </row>
    <row r="9199" spans="1:25" x14ac:dyDescent="0.2">
      <c r="A9199" s="37">
        <f t="shared" si="765"/>
        <v>9197</v>
      </c>
      <c r="B9199" s="38">
        <v>749.72799999999995</v>
      </c>
      <c r="H9199" s="37">
        <f t="shared" si="766"/>
        <v>9197</v>
      </c>
      <c r="I9199" s="42">
        <f t="shared" si="768"/>
        <v>749.78256274768819</v>
      </c>
      <c r="O9199" s="43"/>
      <c r="P9199" s="43"/>
      <c r="X9199" s="37">
        <f t="shared" si="764"/>
        <v>9202</v>
      </c>
      <c r="Y9199" s="38">
        <f t="shared" si="767"/>
        <v>749.84799999999996</v>
      </c>
    </row>
    <row r="9200" spans="1:25" x14ac:dyDescent="0.2">
      <c r="A9200" s="37">
        <f t="shared" si="765"/>
        <v>9198</v>
      </c>
      <c r="B9200" s="38">
        <v>749.75199999999995</v>
      </c>
      <c r="H9200" s="37">
        <f t="shared" si="766"/>
        <v>9198</v>
      </c>
      <c r="I9200" s="42">
        <f t="shared" si="768"/>
        <v>749.80660501981504</v>
      </c>
      <c r="O9200" s="43"/>
      <c r="P9200" s="43"/>
      <c r="X9200" s="37">
        <f t="shared" si="764"/>
        <v>9203</v>
      </c>
      <c r="Y9200" s="38">
        <f t="shared" si="767"/>
        <v>749.87199999999996</v>
      </c>
    </row>
    <row r="9201" spans="1:25" x14ac:dyDescent="0.2">
      <c r="A9201" s="37">
        <f t="shared" si="765"/>
        <v>9199</v>
      </c>
      <c r="B9201" s="38">
        <v>749.77599999999995</v>
      </c>
      <c r="H9201" s="37">
        <f t="shared" si="766"/>
        <v>9199</v>
      </c>
      <c r="I9201" s="42">
        <f t="shared" si="768"/>
        <v>749.83064729194177</v>
      </c>
      <c r="O9201" s="43"/>
      <c r="P9201" s="43"/>
      <c r="X9201" s="37">
        <f t="shared" si="764"/>
        <v>9204</v>
      </c>
      <c r="Y9201" s="38">
        <f t="shared" si="767"/>
        <v>749.89599999999996</v>
      </c>
    </row>
    <row r="9202" spans="1:25" x14ac:dyDescent="0.2">
      <c r="A9202" s="37">
        <f t="shared" si="765"/>
        <v>9200</v>
      </c>
      <c r="B9202" s="38">
        <v>749.8</v>
      </c>
      <c r="H9202" s="37">
        <f t="shared" si="766"/>
        <v>9200</v>
      </c>
      <c r="I9202" s="42">
        <f t="shared" si="768"/>
        <v>749.85468956406862</v>
      </c>
      <c r="O9202" s="43"/>
      <c r="P9202" s="43"/>
      <c r="X9202" s="37">
        <f t="shared" si="764"/>
        <v>9205</v>
      </c>
      <c r="Y9202" s="38">
        <f t="shared" si="767"/>
        <v>749.92</v>
      </c>
    </row>
    <row r="9203" spans="1:25" x14ac:dyDescent="0.2">
      <c r="A9203" s="37">
        <f t="shared" si="765"/>
        <v>9201</v>
      </c>
      <c r="B9203" s="38">
        <v>749.82399999999996</v>
      </c>
      <c r="H9203" s="37">
        <f t="shared" si="766"/>
        <v>9201</v>
      </c>
      <c r="I9203" s="42">
        <f t="shared" si="768"/>
        <v>749.87873183619547</v>
      </c>
      <c r="O9203" s="43"/>
      <c r="P9203" s="43"/>
      <c r="X9203" s="37">
        <f t="shared" si="764"/>
        <v>9206</v>
      </c>
      <c r="Y9203" s="38">
        <f t="shared" si="767"/>
        <v>749.94399999999996</v>
      </c>
    </row>
    <row r="9204" spans="1:25" x14ac:dyDescent="0.2">
      <c r="A9204" s="37">
        <f t="shared" si="765"/>
        <v>9202</v>
      </c>
      <c r="B9204" s="38">
        <v>749.84799999999996</v>
      </c>
      <c r="H9204" s="37">
        <f t="shared" si="766"/>
        <v>9202</v>
      </c>
      <c r="I9204" s="42">
        <f t="shared" si="768"/>
        <v>749.90277410832232</v>
      </c>
      <c r="O9204" s="43"/>
      <c r="P9204" s="43"/>
      <c r="X9204" s="37">
        <f t="shared" si="764"/>
        <v>9207</v>
      </c>
      <c r="Y9204" s="38">
        <f t="shared" si="767"/>
        <v>749.96799999999996</v>
      </c>
    </row>
    <row r="9205" spans="1:25" x14ac:dyDescent="0.2">
      <c r="A9205" s="37">
        <f t="shared" si="765"/>
        <v>9203</v>
      </c>
      <c r="B9205" s="38">
        <v>749.87199999999996</v>
      </c>
      <c r="H9205" s="37">
        <f t="shared" si="766"/>
        <v>9203</v>
      </c>
      <c r="I9205" s="42">
        <f t="shared" si="768"/>
        <v>749.92681638044905</v>
      </c>
      <c r="O9205" s="43"/>
      <c r="P9205" s="43"/>
      <c r="X9205" s="37">
        <f t="shared" si="764"/>
        <v>9208</v>
      </c>
      <c r="Y9205" s="38">
        <f t="shared" si="767"/>
        <v>749.99199999999996</v>
      </c>
    </row>
    <row r="9206" spans="1:25" x14ac:dyDescent="0.2">
      <c r="A9206" s="37">
        <f t="shared" si="765"/>
        <v>9204</v>
      </c>
      <c r="B9206" s="38">
        <v>749.89599999999996</v>
      </c>
      <c r="H9206" s="37">
        <f t="shared" si="766"/>
        <v>9204</v>
      </c>
      <c r="I9206" s="42">
        <f t="shared" si="768"/>
        <v>749.9508586525759</v>
      </c>
      <c r="O9206" s="43"/>
      <c r="P9206" s="43"/>
      <c r="X9206" s="37">
        <f t="shared" si="764"/>
        <v>9209</v>
      </c>
      <c r="Y9206" s="38">
        <f t="shared" si="767"/>
        <v>750.01599999999996</v>
      </c>
    </row>
    <row r="9207" spans="1:25" x14ac:dyDescent="0.2">
      <c r="A9207" s="37">
        <f t="shared" si="765"/>
        <v>9205</v>
      </c>
      <c r="B9207" s="38">
        <v>749.92</v>
      </c>
      <c r="H9207" s="37">
        <f t="shared" si="766"/>
        <v>9205</v>
      </c>
      <c r="I9207" s="42">
        <f t="shared" si="768"/>
        <v>749.97490092470275</v>
      </c>
      <c r="O9207" s="43"/>
      <c r="P9207" s="43"/>
      <c r="X9207" s="37">
        <f t="shared" si="764"/>
        <v>9210</v>
      </c>
      <c r="Y9207" s="38">
        <f t="shared" si="767"/>
        <v>750.04</v>
      </c>
    </row>
    <row r="9208" spans="1:25" x14ac:dyDescent="0.2">
      <c r="A9208" s="37">
        <f t="shared" si="765"/>
        <v>9206</v>
      </c>
      <c r="B9208" s="38">
        <v>749.94399999999996</v>
      </c>
      <c r="H9208" s="37">
        <f t="shared" si="766"/>
        <v>9206</v>
      </c>
      <c r="I9208" s="42">
        <f t="shared" si="768"/>
        <v>749.99894319682949</v>
      </c>
      <c r="O9208" s="43"/>
      <c r="P9208" s="43"/>
      <c r="X9208" s="37">
        <f t="shared" si="764"/>
        <v>9211</v>
      </c>
      <c r="Y9208" s="38">
        <f t="shared" si="767"/>
        <v>750.06399999999996</v>
      </c>
    </row>
    <row r="9209" spans="1:25" x14ac:dyDescent="0.2">
      <c r="A9209" s="37">
        <f t="shared" si="765"/>
        <v>9207</v>
      </c>
      <c r="B9209" s="38">
        <v>749.96799999999996</v>
      </c>
      <c r="H9209" s="37">
        <f t="shared" si="766"/>
        <v>9207</v>
      </c>
      <c r="I9209" s="42">
        <f t="shared" si="768"/>
        <v>750.02298546895634</v>
      </c>
      <c r="O9209" s="43"/>
      <c r="P9209" s="43"/>
      <c r="X9209" s="37">
        <f t="shared" si="764"/>
        <v>9212</v>
      </c>
      <c r="Y9209" s="38">
        <f t="shared" si="767"/>
        <v>750.08799999999997</v>
      </c>
    </row>
    <row r="9210" spans="1:25" x14ac:dyDescent="0.2">
      <c r="A9210" s="37">
        <f t="shared" si="765"/>
        <v>9208</v>
      </c>
      <c r="B9210" s="38">
        <v>749.99199999999996</v>
      </c>
      <c r="H9210" s="37">
        <f t="shared" si="766"/>
        <v>9208</v>
      </c>
      <c r="I9210" s="42">
        <f t="shared" si="768"/>
        <v>750.04702774108318</v>
      </c>
      <c r="O9210" s="43"/>
      <c r="P9210" s="43"/>
      <c r="X9210" s="37">
        <f t="shared" si="764"/>
        <v>9213</v>
      </c>
      <c r="Y9210" s="38">
        <f t="shared" si="767"/>
        <v>750.11199999999997</v>
      </c>
    </row>
    <row r="9211" spans="1:25" x14ac:dyDescent="0.2">
      <c r="A9211" s="37">
        <f t="shared" si="765"/>
        <v>9209</v>
      </c>
      <c r="B9211" s="38">
        <v>750.01599999999996</v>
      </c>
      <c r="H9211" s="37">
        <f t="shared" si="766"/>
        <v>9209</v>
      </c>
      <c r="I9211" s="42">
        <f t="shared" si="768"/>
        <v>750.07107001321003</v>
      </c>
      <c r="O9211" s="43"/>
      <c r="P9211" s="43"/>
      <c r="X9211" s="37">
        <f t="shared" si="764"/>
        <v>9214</v>
      </c>
      <c r="Y9211" s="38">
        <f t="shared" si="767"/>
        <v>750.13599999999997</v>
      </c>
    </row>
    <row r="9212" spans="1:25" x14ac:dyDescent="0.2">
      <c r="A9212" s="37">
        <f t="shared" si="765"/>
        <v>9210</v>
      </c>
      <c r="B9212" s="38">
        <v>750.04</v>
      </c>
      <c r="H9212" s="37">
        <f t="shared" si="766"/>
        <v>9210</v>
      </c>
      <c r="I9212" s="42">
        <f t="shared" si="768"/>
        <v>750.09511228533677</v>
      </c>
      <c r="O9212" s="43"/>
      <c r="P9212" s="43"/>
      <c r="X9212" s="37">
        <f t="shared" si="764"/>
        <v>9215</v>
      </c>
      <c r="Y9212" s="38">
        <f t="shared" si="767"/>
        <v>750.16</v>
      </c>
    </row>
    <row r="9213" spans="1:25" x14ac:dyDescent="0.2">
      <c r="A9213" s="37">
        <f t="shared" si="765"/>
        <v>9211</v>
      </c>
      <c r="B9213" s="38">
        <v>750.06399999999996</v>
      </c>
      <c r="H9213" s="37">
        <f t="shared" si="766"/>
        <v>9211</v>
      </c>
      <c r="I9213" s="42">
        <f t="shared" si="768"/>
        <v>750.11915455746362</v>
      </c>
      <c r="O9213" s="43"/>
      <c r="P9213" s="43"/>
      <c r="X9213" s="37">
        <f t="shared" si="764"/>
        <v>9216</v>
      </c>
      <c r="Y9213" s="38">
        <f t="shared" si="767"/>
        <v>750.18399999999997</v>
      </c>
    </row>
    <row r="9214" spans="1:25" x14ac:dyDescent="0.2">
      <c r="A9214" s="37">
        <f t="shared" si="765"/>
        <v>9212</v>
      </c>
      <c r="B9214" s="38">
        <v>750.08799999999997</v>
      </c>
      <c r="H9214" s="37">
        <f t="shared" si="766"/>
        <v>9212</v>
      </c>
      <c r="I9214" s="42">
        <f t="shared" si="768"/>
        <v>750.14319682959047</v>
      </c>
      <c r="O9214" s="43"/>
      <c r="P9214" s="43"/>
      <c r="X9214" s="37">
        <f t="shared" si="764"/>
        <v>9217</v>
      </c>
      <c r="Y9214" s="38">
        <f t="shared" si="767"/>
        <v>750.20799999999997</v>
      </c>
    </row>
    <row r="9215" spans="1:25" x14ac:dyDescent="0.2">
      <c r="A9215" s="37">
        <f t="shared" si="765"/>
        <v>9213</v>
      </c>
      <c r="B9215" s="38">
        <v>750.11199999999997</v>
      </c>
      <c r="H9215" s="37">
        <f t="shared" si="766"/>
        <v>9213</v>
      </c>
      <c r="I9215" s="42">
        <f t="shared" si="768"/>
        <v>750.16723910171731</v>
      </c>
      <c r="O9215" s="43"/>
      <c r="P9215" s="43"/>
      <c r="X9215" s="37">
        <f t="shared" si="764"/>
        <v>9218</v>
      </c>
      <c r="Y9215" s="38">
        <f t="shared" si="767"/>
        <v>750.23199999999997</v>
      </c>
    </row>
    <row r="9216" spans="1:25" x14ac:dyDescent="0.2">
      <c r="A9216" s="37">
        <f t="shared" si="765"/>
        <v>9214</v>
      </c>
      <c r="B9216" s="38">
        <v>750.13599999999997</v>
      </c>
      <c r="H9216" s="37">
        <f t="shared" si="766"/>
        <v>9214</v>
      </c>
      <c r="I9216" s="42">
        <f t="shared" si="768"/>
        <v>750.19128137384405</v>
      </c>
      <c r="O9216" s="43"/>
      <c r="P9216" s="43"/>
      <c r="X9216" s="37">
        <f t="shared" si="764"/>
        <v>9219</v>
      </c>
      <c r="Y9216" s="38">
        <f t="shared" si="767"/>
        <v>750.25599999999997</v>
      </c>
    </row>
    <row r="9217" spans="1:25" x14ac:dyDescent="0.2">
      <c r="A9217" s="37">
        <f t="shared" si="765"/>
        <v>9215</v>
      </c>
      <c r="B9217" s="38">
        <v>750.16</v>
      </c>
      <c r="H9217" s="37">
        <f t="shared" si="766"/>
        <v>9215</v>
      </c>
      <c r="I9217" s="42">
        <f t="shared" si="768"/>
        <v>750.2153236459709</v>
      </c>
      <c r="O9217" s="43"/>
      <c r="P9217" s="43"/>
      <c r="X9217" s="37">
        <f t="shared" si="764"/>
        <v>9220</v>
      </c>
      <c r="Y9217" s="38">
        <f t="shared" si="767"/>
        <v>750.28</v>
      </c>
    </row>
    <row r="9218" spans="1:25" x14ac:dyDescent="0.2">
      <c r="A9218" s="37">
        <f t="shared" si="765"/>
        <v>9216</v>
      </c>
      <c r="B9218" s="38">
        <v>750.18399999999997</v>
      </c>
      <c r="H9218" s="37">
        <f t="shared" si="766"/>
        <v>9216</v>
      </c>
      <c r="I9218" s="42">
        <f t="shared" si="768"/>
        <v>750.23936591809775</v>
      </c>
      <c r="O9218" s="43"/>
      <c r="P9218" s="43"/>
      <c r="X9218" s="37">
        <f t="shared" si="764"/>
        <v>9221</v>
      </c>
      <c r="Y9218" s="38">
        <f t="shared" si="767"/>
        <v>750.30399999999997</v>
      </c>
    </row>
    <row r="9219" spans="1:25" x14ac:dyDescent="0.2">
      <c r="A9219" s="37">
        <f t="shared" si="765"/>
        <v>9217</v>
      </c>
      <c r="B9219" s="38">
        <v>750.20799999999997</v>
      </c>
      <c r="H9219" s="37">
        <f t="shared" si="766"/>
        <v>9217</v>
      </c>
      <c r="I9219" s="42">
        <f t="shared" si="768"/>
        <v>750.26340819022448</v>
      </c>
      <c r="O9219" s="43"/>
      <c r="P9219" s="43"/>
      <c r="X9219" s="37">
        <f t="shared" si="764"/>
        <v>9222</v>
      </c>
      <c r="Y9219" s="38">
        <f t="shared" si="767"/>
        <v>750.32799999999997</v>
      </c>
    </row>
    <row r="9220" spans="1:25" x14ac:dyDescent="0.2">
      <c r="A9220" s="37">
        <f t="shared" si="765"/>
        <v>9218</v>
      </c>
      <c r="B9220" s="38">
        <v>750.23199999999997</v>
      </c>
      <c r="H9220" s="37">
        <f t="shared" si="766"/>
        <v>9218</v>
      </c>
      <c r="I9220" s="42">
        <f t="shared" si="768"/>
        <v>750.28745046235133</v>
      </c>
      <c r="O9220" s="43"/>
      <c r="P9220" s="43"/>
      <c r="X9220" s="37">
        <f t="shared" ref="X9220:X9283" si="769">X9219+1</f>
        <v>9223</v>
      </c>
      <c r="Y9220" s="38">
        <f t="shared" si="767"/>
        <v>750.35199999999998</v>
      </c>
    </row>
    <row r="9221" spans="1:25" x14ac:dyDescent="0.2">
      <c r="A9221" s="37">
        <f t="shared" si="765"/>
        <v>9219</v>
      </c>
      <c r="B9221" s="38">
        <v>750.25599999999997</v>
      </c>
      <c r="H9221" s="37">
        <f t="shared" si="766"/>
        <v>9219</v>
      </c>
      <c r="I9221" s="42">
        <f t="shared" si="768"/>
        <v>750.31149273447818</v>
      </c>
      <c r="O9221" s="43"/>
      <c r="P9221" s="43"/>
      <c r="X9221" s="37">
        <f t="shared" si="769"/>
        <v>9224</v>
      </c>
      <c r="Y9221" s="38">
        <f t="shared" si="767"/>
        <v>750.37599999999998</v>
      </c>
    </row>
    <row r="9222" spans="1:25" x14ac:dyDescent="0.2">
      <c r="A9222" s="37">
        <f t="shared" si="765"/>
        <v>9220</v>
      </c>
      <c r="B9222" s="38">
        <v>750.28</v>
      </c>
      <c r="H9222" s="37">
        <f t="shared" si="766"/>
        <v>9220</v>
      </c>
      <c r="I9222" s="42">
        <f t="shared" si="768"/>
        <v>750.33553500660503</v>
      </c>
      <c r="O9222" s="43"/>
      <c r="P9222" s="43"/>
      <c r="X9222" s="37">
        <f t="shared" si="769"/>
        <v>9225</v>
      </c>
      <c r="Y9222" s="38">
        <f t="shared" si="767"/>
        <v>750.4</v>
      </c>
    </row>
    <row r="9223" spans="1:25" x14ac:dyDescent="0.2">
      <c r="A9223" s="37">
        <f t="shared" si="765"/>
        <v>9221</v>
      </c>
      <c r="B9223" s="38">
        <v>750.30399999999997</v>
      </c>
      <c r="H9223" s="37">
        <f t="shared" si="766"/>
        <v>9221</v>
      </c>
      <c r="I9223" s="42">
        <f t="shared" si="768"/>
        <v>750.35957727873176</v>
      </c>
      <c r="O9223" s="43"/>
      <c r="P9223" s="43"/>
      <c r="X9223" s="37">
        <f t="shared" si="769"/>
        <v>9226</v>
      </c>
      <c r="Y9223" s="38">
        <f t="shared" si="767"/>
        <v>750.42399999999998</v>
      </c>
    </row>
    <row r="9224" spans="1:25" x14ac:dyDescent="0.2">
      <c r="A9224" s="37">
        <f t="shared" si="765"/>
        <v>9222</v>
      </c>
      <c r="B9224" s="38">
        <v>750.32799999999997</v>
      </c>
      <c r="H9224" s="37">
        <f t="shared" si="766"/>
        <v>9222</v>
      </c>
      <c r="I9224" s="42">
        <f t="shared" si="768"/>
        <v>750.38361955085861</v>
      </c>
      <c r="O9224" s="43"/>
      <c r="P9224" s="43"/>
      <c r="X9224" s="37">
        <f t="shared" si="769"/>
        <v>9227</v>
      </c>
      <c r="Y9224" s="38">
        <f t="shared" si="767"/>
        <v>750.44799999999998</v>
      </c>
    </row>
    <row r="9225" spans="1:25" x14ac:dyDescent="0.2">
      <c r="A9225" s="37">
        <f t="shared" ref="A9225:A9288" si="770">A9224+1</f>
        <v>9223</v>
      </c>
      <c r="B9225" s="38">
        <v>750.35199999999998</v>
      </c>
      <c r="H9225" s="37">
        <f t="shared" ref="H9225:H9288" si="771">H9224+1</f>
        <v>9223</v>
      </c>
      <c r="I9225" s="42">
        <f t="shared" si="768"/>
        <v>750.40766182298546</v>
      </c>
      <c r="O9225" s="43"/>
      <c r="P9225" s="43"/>
      <c r="X9225" s="37">
        <f t="shared" si="769"/>
        <v>9228</v>
      </c>
      <c r="Y9225" s="38">
        <f t="shared" si="767"/>
        <v>750.47199999999998</v>
      </c>
    </row>
    <row r="9226" spans="1:25" x14ac:dyDescent="0.2">
      <c r="A9226" s="37">
        <f t="shared" si="770"/>
        <v>9224</v>
      </c>
      <c r="B9226" s="38">
        <v>750.37599999999998</v>
      </c>
      <c r="H9226" s="37">
        <f t="shared" si="771"/>
        <v>9224</v>
      </c>
      <c r="I9226" s="42">
        <f t="shared" si="768"/>
        <v>750.4317040951122</v>
      </c>
      <c r="O9226" s="43"/>
      <c r="P9226" s="43"/>
      <c r="X9226" s="37">
        <f t="shared" si="769"/>
        <v>9229</v>
      </c>
      <c r="Y9226" s="38">
        <f t="shared" si="767"/>
        <v>750.49599999999998</v>
      </c>
    </row>
    <row r="9227" spans="1:25" x14ac:dyDescent="0.2">
      <c r="A9227" s="37">
        <f t="shared" si="770"/>
        <v>9225</v>
      </c>
      <c r="B9227" s="38">
        <v>750.4</v>
      </c>
      <c r="H9227" s="37">
        <f t="shared" si="771"/>
        <v>9225</v>
      </c>
      <c r="I9227" s="42">
        <f t="shared" si="768"/>
        <v>750.45574636723904</v>
      </c>
      <c r="O9227" s="43"/>
      <c r="P9227" s="43"/>
      <c r="X9227" s="37">
        <f t="shared" si="769"/>
        <v>9230</v>
      </c>
      <c r="Y9227" s="38">
        <f t="shared" si="767"/>
        <v>750.52</v>
      </c>
    </row>
    <row r="9228" spans="1:25" x14ac:dyDescent="0.2">
      <c r="A9228" s="37">
        <f t="shared" si="770"/>
        <v>9226</v>
      </c>
      <c r="B9228" s="38">
        <v>750.42399999999998</v>
      </c>
      <c r="H9228" s="37">
        <f t="shared" si="771"/>
        <v>9226</v>
      </c>
      <c r="I9228" s="42">
        <f t="shared" si="768"/>
        <v>750.47978863936589</v>
      </c>
      <c r="O9228" s="43"/>
      <c r="P9228" s="43"/>
      <c r="X9228" s="37">
        <f t="shared" si="769"/>
        <v>9231</v>
      </c>
      <c r="Y9228" s="38">
        <f t="shared" si="767"/>
        <v>750.54399999999998</v>
      </c>
    </row>
    <row r="9229" spans="1:25" x14ac:dyDescent="0.2">
      <c r="A9229" s="37">
        <f t="shared" si="770"/>
        <v>9227</v>
      </c>
      <c r="B9229" s="38">
        <v>750.44799999999998</v>
      </c>
      <c r="H9229" s="37">
        <f t="shared" si="771"/>
        <v>9227</v>
      </c>
      <c r="I9229" s="42">
        <f t="shared" si="768"/>
        <v>750.50383091149274</v>
      </c>
      <c r="O9229" s="43"/>
      <c r="P9229" s="43"/>
      <c r="X9229" s="37">
        <f t="shared" si="769"/>
        <v>9232</v>
      </c>
      <c r="Y9229" s="38">
        <f t="shared" si="767"/>
        <v>750.56799999999998</v>
      </c>
    </row>
    <row r="9230" spans="1:25" x14ac:dyDescent="0.2">
      <c r="A9230" s="37">
        <f t="shared" si="770"/>
        <v>9228</v>
      </c>
      <c r="B9230" s="38">
        <v>750.47199999999998</v>
      </c>
      <c r="H9230" s="37">
        <f t="shared" si="771"/>
        <v>9228</v>
      </c>
      <c r="I9230" s="42">
        <f t="shared" si="768"/>
        <v>750.52787318361948</v>
      </c>
      <c r="O9230" s="43"/>
      <c r="P9230" s="43"/>
      <c r="X9230" s="37">
        <f t="shared" si="769"/>
        <v>9233</v>
      </c>
      <c r="Y9230" s="38">
        <f t="shared" si="767"/>
        <v>750.59199999999998</v>
      </c>
    </row>
    <row r="9231" spans="1:25" x14ac:dyDescent="0.2">
      <c r="A9231" s="37">
        <f t="shared" si="770"/>
        <v>9229</v>
      </c>
      <c r="B9231" s="38">
        <v>750.49599999999998</v>
      </c>
      <c r="H9231" s="37">
        <f t="shared" si="771"/>
        <v>9229</v>
      </c>
      <c r="I9231" s="42">
        <f t="shared" si="768"/>
        <v>750.55191545574633</v>
      </c>
      <c r="O9231" s="43"/>
      <c r="P9231" s="43"/>
      <c r="X9231" s="37">
        <f t="shared" si="769"/>
        <v>9234</v>
      </c>
      <c r="Y9231" s="38">
        <f t="shared" si="767"/>
        <v>750.61599999999999</v>
      </c>
    </row>
    <row r="9232" spans="1:25" x14ac:dyDescent="0.2">
      <c r="A9232" s="37">
        <f t="shared" si="770"/>
        <v>9230</v>
      </c>
      <c r="B9232" s="38">
        <v>750.52</v>
      </c>
      <c r="H9232" s="37">
        <f t="shared" si="771"/>
        <v>9230</v>
      </c>
      <c r="I9232" s="42">
        <f t="shared" si="768"/>
        <v>750.57595772787317</v>
      </c>
      <c r="O9232" s="43"/>
      <c r="P9232" s="43"/>
      <c r="X9232" s="37">
        <f t="shared" si="769"/>
        <v>9235</v>
      </c>
      <c r="Y9232" s="38">
        <f t="shared" si="767"/>
        <v>750.64</v>
      </c>
    </row>
    <row r="9233" spans="1:25" x14ac:dyDescent="0.2">
      <c r="A9233" s="37">
        <f t="shared" si="770"/>
        <v>9231</v>
      </c>
      <c r="B9233" s="38">
        <v>750.54399999999998</v>
      </c>
      <c r="H9233" s="37">
        <f t="shared" si="771"/>
        <v>9231</v>
      </c>
      <c r="I9233" s="42">
        <f t="shared" si="768"/>
        <v>750.59999999999991</v>
      </c>
      <c r="O9233" s="43"/>
      <c r="P9233" s="43"/>
      <c r="X9233" s="37">
        <f t="shared" si="769"/>
        <v>9236</v>
      </c>
      <c r="Y9233" s="38">
        <f t="shared" si="767"/>
        <v>750.66399999999999</v>
      </c>
    </row>
    <row r="9234" spans="1:25" x14ac:dyDescent="0.2">
      <c r="A9234" s="37">
        <f t="shared" si="770"/>
        <v>9232</v>
      </c>
      <c r="B9234" s="38">
        <v>750.56799999999998</v>
      </c>
      <c r="H9234" s="37">
        <f t="shared" si="771"/>
        <v>9232</v>
      </c>
      <c r="I9234" s="42">
        <f t="shared" si="768"/>
        <v>750.62404227212676</v>
      </c>
      <c r="O9234" s="43"/>
      <c r="P9234" s="43"/>
      <c r="X9234" s="37">
        <f t="shared" si="769"/>
        <v>9237</v>
      </c>
      <c r="Y9234" s="38">
        <f t="shared" si="767"/>
        <v>750.68799999999999</v>
      </c>
    </row>
    <row r="9235" spans="1:25" x14ac:dyDescent="0.2">
      <c r="A9235" s="37">
        <f t="shared" si="770"/>
        <v>9233</v>
      </c>
      <c r="B9235" s="38">
        <v>750.59199999999998</v>
      </c>
      <c r="H9235" s="37">
        <f t="shared" si="771"/>
        <v>9233</v>
      </c>
      <c r="I9235" s="42">
        <f t="shared" si="768"/>
        <v>750.64808454425361</v>
      </c>
      <c r="O9235" s="43"/>
      <c r="P9235" s="43"/>
      <c r="X9235" s="37">
        <f t="shared" si="769"/>
        <v>9238</v>
      </c>
      <c r="Y9235" s="38">
        <f t="shared" si="767"/>
        <v>750.71199999999999</v>
      </c>
    </row>
    <row r="9236" spans="1:25" x14ac:dyDescent="0.2">
      <c r="A9236" s="37">
        <f t="shared" si="770"/>
        <v>9234</v>
      </c>
      <c r="B9236" s="38">
        <v>750.61599999999999</v>
      </c>
      <c r="H9236" s="37">
        <f t="shared" si="771"/>
        <v>9234</v>
      </c>
      <c r="I9236" s="42">
        <f t="shared" si="768"/>
        <v>750.67212681638046</v>
      </c>
      <c r="O9236" s="43"/>
      <c r="P9236" s="43"/>
      <c r="X9236" s="37">
        <f t="shared" si="769"/>
        <v>9239</v>
      </c>
      <c r="Y9236" s="38">
        <f t="shared" si="767"/>
        <v>750.73599999999999</v>
      </c>
    </row>
    <row r="9237" spans="1:25" x14ac:dyDescent="0.2">
      <c r="A9237" s="37">
        <f t="shared" si="770"/>
        <v>9235</v>
      </c>
      <c r="B9237" s="38">
        <v>750.64</v>
      </c>
      <c r="H9237" s="37">
        <f t="shared" si="771"/>
        <v>9235</v>
      </c>
      <c r="I9237" s="42">
        <f t="shared" si="768"/>
        <v>750.69616908850719</v>
      </c>
      <c r="O9237" s="43"/>
      <c r="P9237" s="43"/>
      <c r="X9237" s="37">
        <f t="shared" si="769"/>
        <v>9240</v>
      </c>
      <c r="Y9237" s="38">
        <f t="shared" si="767"/>
        <v>750.76</v>
      </c>
    </row>
    <row r="9238" spans="1:25" x14ac:dyDescent="0.2">
      <c r="A9238" s="37">
        <f t="shared" si="770"/>
        <v>9236</v>
      </c>
      <c r="B9238" s="38">
        <v>750.66399999999999</v>
      </c>
      <c r="H9238" s="37">
        <f t="shared" si="771"/>
        <v>9236</v>
      </c>
      <c r="I9238" s="42">
        <f t="shared" si="768"/>
        <v>750.72021136063404</v>
      </c>
      <c r="O9238" s="43"/>
      <c r="P9238" s="43"/>
      <c r="X9238" s="37">
        <f t="shared" si="769"/>
        <v>9241</v>
      </c>
      <c r="Y9238" s="38">
        <f t="shared" si="767"/>
        <v>750.78399999999999</v>
      </c>
    </row>
    <row r="9239" spans="1:25" x14ac:dyDescent="0.2">
      <c r="A9239" s="37">
        <f t="shared" si="770"/>
        <v>9237</v>
      </c>
      <c r="B9239" s="38">
        <v>750.68799999999999</v>
      </c>
      <c r="H9239" s="37">
        <f t="shared" si="771"/>
        <v>9237</v>
      </c>
      <c r="I9239" s="42">
        <f t="shared" si="768"/>
        <v>750.74425363276089</v>
      </c>
      <c r="O9239" s="43"/>
      <c r="P9239" s="43"/>
      <c r="X9239" s="37">
        <f t="shared" si="769"/>
        <v>9242</v>
      </c>
      <c r="Y9239" s="38">
        <f t="shared" si="767"/>
        <v>750.80799999999999</v>
      </c>
    </row>
    <row r="9240" spans="1:25" x14ac:dyDescent="0.2">
      <c r="A9240" s="37">
        <f t="shared" si="770"/>
        <v>9238</v>
      </c>
      <c r="B9240" s="38">
        <v>750.71199999999999</v>
      </c>
      <c r="H9240" s="37">
        <f t="shared" si="771"/>
        <v>9238</v>
      </c>
      <c r="I9240" s="42">
        <f t="shared" si="768"/>
        <v>750.76829590488762</v>
      </c>
      <c r="O9240" s="43"/>
      <c r="P9240" s="43"/>
      <c r="X9240" s="37">
        <f t="shared" si="769"/>
        <v>9243</v>
      </c>
      <c r="Y9240" s="38">
        <f t="shared" si="767"/>
        <v>750.83199999999999</v>
      </c>
    </row>
    <row r="9241" spans="1:25" x14ac:dyDescent="0.2">
      <c r="A9241" s="37">
        <f t="shared" si="770"/>
        <v>9239</v>
      </c>
      <c r="B9241" s="38">
        <v>750.73599999999999</v>
      </c>
      <c r="H9241" s="37">
        <f t="shared" si="771"/>
        <v>9239</v>
      </c>
      <c r="I9241" s="42">
        <f t="shared" si="768"/>
        <v>750.79233817701447</v>
      </c>
      <c r="O9241" s="43"/>
      <c r="P9241" s="43"/>
      <c r="X9241" s="37">
        <f t="shared" si="769"/>
        <v>9244</v>
      </c>
      <c r="Y9241" s="38">
        <f t="shared" si="767"/>
        <v>750.85599999999999</v>
      </c>
    </row>
    <row r="9242" spans="1:25" x14ac:dyDescent="0.2">
      <c r="A9242" s="37">
        <f t="shared" si="770"/>
        <v>9240</v>
      </c>
      <c r="B9242" s="38">
        <v>750.76</v>
      </c>
      <c r="H9242" s="37">
        <f t="shared" si="771"/>
        <v>9240</v>
      </c>
      <c r="I9242" s="42">
        <f t="shared" si="768"/>
        <v>750.81638044914132</v>
      </c>
      <c r="O9242" s="43"/>
      <c r="P9242" s="43"/>
      <c r="X9242" s="37">
        <f t="shared" si="769"/>
        <v>9245</v>
      </c>
      <c r="Y9242" s="38">
        <f t="shared" si="767"/>
        <v>750.88</v>
      </c>
    </row>
    <row r="9243" spans="1:25" x14ac:dyDescent="0.2">
      <c r="A9243" s="37">
        <f t="shared" si="770"/>
        <v>9241</v>
      </c>
      <c r="B9243" s="38">
        <v>750.78399999999999</v>
      </c>
      <c r="H9243" s="37">
        <f t="shared" si="771"/>
        <v>9241</v>
      </c>
      <c r="I9243" s="42">
        <f t="shared" si="768"/>
        <v>750.84042272126817</v>
      </c>
      <c r="O9243" s="43"/>
      <c r="P9243" s="43"/>
      <c r="X9243" s="37">
        <f t="shared" si="769"/>
        <v>9246</v>
      </c>
      <c r="Y9243" s="38">
        <f t="shared" si="767"/>
        <v>750.904</v>
      </c>
    </row>
    <row r="9244" spans="1:25" x14ac:dyDescent="0.2">
      <c r="A9244" s="37">
        <f t="shared" si="770"/>
        <v>9242</v>
      </c>
      <c r="B9244" s="38">
        <v>750.80799999999999</v>
      </c>
      <c r="H9244" s="37">
        <f t="shared" si="771"/>
        <v>9242</v>
      </c>
      <c r="I9244" s="42">
        <f t="shared" si="768"/>
        <v>750.8644649933949</v>
      </c>
      <c r="O9244" s="43"/>
      <c r="P9244" s="43"/>
      <c r="X9244" s="37">
        <f t="shared" si="769"/>
        <v>9247</v>
      </c>
      <c r="Y9244" s="38">
        <f t="shared" si="767"/>
        <v>750.928</v>
      </c>
    </row>
    <row r="9245" spans="1:25" x14ac:dyDescent="0.2">
      <c r="A9245" s="37">
        <f t="shared" si="770"/>
        <v>9243</v>
      </c>
      <c r="B9245" s="38">
        <v>750.83199999999999</v>
      </c>
      <c r="H9245" s="37">
        <f t="shared" si="771"/>
        <v>9243</v>
      </c>
      <c r="I9245" s="42">
        <f t="shared" si="768"/>
        <v>750.88850726552175</v>
      </c>
      <c r="O9245" s="43"/>
      <c r="P9245" s="43"/>
      <c r="X9245" s="37">
        <f t="shared" si="769"/>
        <v>9248</v>
      </c>
      <c r="Y9245" s="38">
        <f t="shared" si="767"/>
        <v>750.952</v>
      </c>
    </row>
    <row r="9246" spans="1:25" x14ac:dyDescent="0.2">
      <c r="A9246" s="37">
        <f t="shared" si="770"/>
        <v>9244</v>
      </c>
      <c r="B9246" s="38">
        <v>750.85599999999999</v>
      </c>
      <c r="H9246" s="37">
        <f t="shared" si="771"/>
        <v>9244</v>
      </c>
      <c r="I9246" s="42">
        <f t="shared" si="768"/>
        <v>750.9125495376486</v>
      </c>
      <c r="O9246" s="43"/>
      <c r="P9246" s="43"/>
      <c r="X9246" s="37">
        <f t="shared" si="769"/>
        <v>9249</v>
      </c>
      <c r="Y9246" s="38">
        <f t="shared" si="767"/>
        <v>750.976</v>
      </c>
    </row>
    <row r="9247" spans="1:25" x14ac:dyDescent="0.2">
      <c r="A9247" s="37">
        <f t="shared" si="770"/>
        <v>9245</v>
      </c>
      <c r="B9247" s="38">
        <v>750.88</v>
      </c>
      <c r="H9247" s="37">
        <f t="shared" si="771"/>
        <v>9245</v>
      </c>
      <c r="I9247" s="42">
        <f t="shared" si="768"/>
        <v>750.93659180977534</v>
      </c>
      <c r="O9247" s="43"/>
      <c r="P9247" s="43"/>
      <c r="X9247" s="37">
        <f t="shared" si="769"/>
        <v>9250</v>
      </c>
      <c r="Y9247" s="38">
        <f t="shared" si="767"/>
        <v>751</v>
      </c>
    </row>
    <row r="9248" spans="1:25" x14ac:dyDescent="0.2">
      <c r="A9248" s="37">
        <f t="shared" si="770"/>
        <v>9246</v>
      </c>
      <c r="B9248" s="38">
        <v>750.904</v>
      </c>
      <c r="H9248" s="37">
        <f t="shared" si="771"/>
        <v>9246</v>
      </c>
      <c r="I9248" s="42">
        <f t="shared" si="768"/>
        <v>750.96063408190219</v>
      </c>
      <c r="O9248" s="43"/>
      <c r="P9248" s="43"/>
      <c r="X9248" s="37">
        <f t="shared" si="769"/>
        <v>9251</v>
      </c>
      <c r="Y9248" s="38">
        <f t="shared" si="767"/>
        <v>751.024</v>
      </c>
    </row>
    <row r="9249" spans="1:25" x14ac:dyDescent="0.2">
      <c r="A9249" s="37">
        <f t="shared" si="770"/>
        <v>9247</v>
      </c>
      <c r="B9249" s="38">
        <v>750.928</v>
      </c>
      <c r="H9249" s="37">
        <f t="shared" si="771"/>
        <v>9247</v>
      </c>
      <c r="I9249" s="42">
        <f t="shared" si="768"/>
        <v>750.98467635402903</v>
      </c>
      <c r="O9249" s="43"/>
      <c r="P9249" s="43"/>
      <c r="X9249" s="37">
        <f t="shared" si="769"/>
        <v>9252</v>
      </c>
      <c r="Y9249" s="38">
        <f t="shared" si="767"/>
        <v>751.048</v>
      </c>
    </row>
    <row r="9250" spans="1:25" x14ac:dyDescent="0.2">
      <c r="A9250" s="37">
        <f t="shared" si="770"/>
        <v>9248</v>
      </c>
      <c r="B9250" s="38">
        <v>750.952</v>
      </c>
      <c r="H9250" s="37">
        <f t="shared" si="771"/>
        <v>9248</v>
      </c>
      <c r="I9250" s="42">
        <f t="shared" si="768"/>
        <v>751.00871862615588</v>
      </c>
      <c r="O9250" s="43"/>
      <c r="P9250" s="43"/>
      <c r="X9250" s="37">
        <f t="shared" si="769"/>
        <v>9253</v>
      </c>
      <c r="Y9250" s="38">
        <f t="shared" si="767"/>
        <v>751.072</v>
      </c>
    </row>
    <row r="9251" spans="1:25" x14ac:dyDescent="0.2">
      <c r="A9251" s="37">
        <f t="shared" si="770"/>
        <v>9249</v>
      </c>
      <c r="B9251" s="38">
        <v>750.976</v>
      </c>
      <c r="H9251" s="37">
        <f t="shared" si="771"/>
        <v>9249</v>
      </c>
      <c r="I9251" s="42">
        <f t="shared" si="768"/>
        <v>751.03276089828262</v>
      </c>
      <c r="O9251" s="43"/>
      <c r="P9251" s="43"/>
      <c r="X9251" s="37">
        <f t="shared" si="769"/>
        <v>9254</v>
      </c>
      <c r="Y9251" s="38">
        <f t="shared" si="767"/>
        <v>751.096</v>
      </c>
    </row>
    <row r="9252" spans="1:25" x14ac:dyDescent="0.2">
      <c r="A9252" s="37">
        <f t="shared" si="770"/>
        <v>9250</v>
      </c>
      <c r="B9252" s="38">
        <v>751</v>
      </c>
      <c r="H9252" s="37">
        <f t="shared" si="771"/>
        <v>9250</v>
      </c>
      <c r="I9252" s="42">
        <f t="shared" si="768"/>
        <v>751.05680317040947</v>
      </c>
      <c r="O9252" s="43"/>
      <c r="P9252" s="43"/>
      <c r="X9252" s="37">
        <f t="shared" si="769"/>
        <v>9255</v>
      </c>
      <c r="Y9252" s="38">
        <f t="shared" si="767"/>
        <v>751.12</v>
      </c>
    </row>
    <row r="9253" spans="1:25" x14ac:dyDescent="0.2">
      <c r="A9253" s="37">
        <f t="shared" si="770"/>
        <v>9251</v>
      </c>
      <c r="B9253" s="38">
        <v>751.024</v>
      </c>
      <c r="H9253" s="37">
        <f t="shared" si="771"/>
        <v>9251</v>
      </c>
      <c r="I9253" s="42">
        <f t="shared" si="768"/>
        <v>751.08084544253632</v>
      </c>
      <c r="O9253" s="43"/>
      <c r="P9253" s="43"/>
      <c r="X9253" s="37">
        <f t="shared" si="769"/>
        <v>9256</v>
      </c>
      <c r="Y9253" s="38">
        <f t="shared" si="767"/>
        <v>751.14400000000001</v>
      </c>
    </row>
    <row r="9254" spans="1:25" x14ac:dyDescent="0.2">
      <c r="A9254" s="37">
        <f t="shared" si="770"/>
        <v>9252</v>
      </c>
      <c r="B9254" s="38">
        <v>751.048</v>
      </c>
      <c r="H9254" s="37">
        <f t="shared" si="771"/>
        <v>9252</v>
      </c>
      <c r="I9254" s="42">
        <f t="shared" si="768"/>
        <v>751.10488771466305</v>
      </c>
      <c r="O9254" s="43"/>
      <c r="P9254" s="43"/>
      <c r="X9254" s="37">
        <f t="shared" si="769"/>
        <v>9257</v>
      </c>
      <c r="Y9254" s="38">
        <f t="shared" ref="Y9254:Y9317" si="772">SUM(Y$8997+((Y$9997-Y$8997)*((X9254-X$8997)/(X$9997-X$8997))))</f>
        <v>751.16800000000001</v>
      </c>
    </row>
    <row r="9255" spans="1:25" x14ac:dyDescent="0.2">
      <c r="A9255" s="37">
        <f t="shared" si="770"/>
        <v>9253</v>
      </c>
      <c r="B9255" s="38">
        <v>751.072</v>
      </c>
      <c r="H9255" s="37">
        <f t="shared" si="771"/>
        <v>9253</v>
      </c>
      <c r="I9255" s="42">
        <f t="shared" si="768"/>
        <v>751.1289299867899</v>
      </c>
      <c r="O9255" s="43"/>
      <c r="P9255" s="43"/>
      <c r="X9255" s="37">
        <f t="shared" si="769"/>
        <v>9258</v>
      </c>
      <c r="Y9255" s="38">
        <f t="shared" si="772"/>
        <v>751.19200000000001</v>
      </c>
    </row>
    <row r="9256" spans="1:25" x14ac:dyDescent="0.2">
      <c r="A9256" s="37">
        <f t="shared" si="770"/>
        <v>9254</v>
      </c>
      <c r="B9256" s="38">
        <v>751.096</v>
      </c>
      <c r="H9256" s="37">
        <f t="shared" si="771"/>
        <v>9254</v>
      </c>
      <c r="I9256" s="42">
        <f t="shared" si="768"/>
        <v>751.15297225891675</v>
      </c>
      <c r="O9256" s="43"/>
      <c r="P9256" s="43"/>
      <c r="X9256" s="37">
        <f t="shared" si="769"/>
        <v>9259</v>
      </c>
      <c r="Y9256" s="38">
        <f t="shared" si="772"/>
        <v>751.21600000000001</v>
      </c>
    </row>
    <row r="9257" spans="1:25" x14ac:dyDescent="0.2">
      <c r="A9257" s="37">
        <f t="shared" si="770"/>
        <v>9255</v>
      </c>
      <c r="B9257" s="38">
        <v>751.12</v>
      </c>
      <c r="H9257" s="37">
        <f t="shared" si="771"/>
        <v>9255</v>
      </c>
      <c r="I9257" s="42">
        <f t="shared" si="768"/>
        <v>751.1770145310436</v>
      </c>
      <c r="O9257" s="43"/>
      <c r="P9257" s="43"/>
      <c r="X9257" s="37">
        <f t="shared" si="769"/>
        <v>9260</v>
      </c>
      <c r="Y9257" s="38">
        <f t="shared" si="772"/>
        <v>751.24</v>
      </c>
    </row>
    <row r="9258" spans="1:25" x14ac:dyDescent="0.2">
      <c r="A9258" s="37">
        <f t="shared" si="770"/>
        <v>9256</v>
      </c>
      <c r="B9258" s="38">
        <v>751.14400000000001</v>
      </c>
      <c r="H9258" s="37">
        <f t="shared" si="771"/>
        <v>9256</v>
      </c>
      <c r="I9258" s="42">
        <f t="shared" si="768"/>
        <v>751.20105680317033</v>
      </c>
      <c r="O9258" s="43"/>
      <c r="P9258" s="43"/>
      <c r="X9258" s="37">
        <f t="shared" si="769"/>
        <v>9261</v>
      </c>
      <c r="Y9258" s="38">
        <f t="shared" si="772"/>
        <v>751.26400000000001</v>
      </c>
    </row>
    <row r="9259" spans="1:25" x14ac:dyDescent="0.2">
      <c r="A9259" s="37">
        <f t="shared" si="770"/>
        <v>9257</v>
      </c>
      <c r="B9259" s="38">
        <v>751.16800000000001</v>
      </c>
      <c r="H9259" s="37">
        <f t="shared" si="771"/>
        <v>9257</v>
      </c>
      <c r="I9259" s="42">
        <f t="shared" si="768"/>
        <v>751.22509907529718</v>
      </c>
      <c r="O9259" s="43"/>
      <c r="P9259" s="43"/>
      <c r="X9259" s="37">
        <f t="shared" si="769"/>
        <v>9262</v>
      </c>
      <c r="Y9259" s="38">
        <f t="shared" si="772"/>
        <v>751.28800000000001</v>
      </c>
    </row>
    <row r="9260" spans="1:25" x14ac:dyDescent="0.2">
      <c r="A9260" s="37">
        <f t="shared" si="770"/>
        <v>9258</v>
      </c>
      <c r="B9260" s="38">
        <v>751.19200000000001</v>
      </c>
      <c r="H9260" s="37">
        <f t="shared" si="771"/>
        <v>9258</v>
      </c>
      <c r="I9260" s="42">
        <f t="shared" ref="I9260:I9323" si="773">SUM($F$53+(($F$54-$F$53)*((H9260-$E$53)/($E$54-$E$53))))</f>
        <v>751.24914134742403</v>
      </c>
      <c r="O9260" s="43"/>
      <c r="P9260" s="43"/>
      <c r="X9260" s="37">
        <f t="shared" si="769"/>
        <v>9263</v>
      </c>
      <c r="Y9260" s="38">
        <f t="shared" si="772"/>
        <v>751.31200000000001</v>
      </c>
    </row>
    <row r="9261" spans="1:25" x14ac:dyDescent="0.2">
      <c r="A9261" s="37">
        <f t="shared" si="770"/>
        <v>9259</v>
      </c>
      <c r="B9261" s="38">
        <v>751.21600000000001</v>
      </c>
      <c r="H9261" s="37">
        <f t="shared" si="771"/>
        <v>9259</v>
      </c>
      <c r="I9261" s="42">
        <f t="shared" si="773"/>
        <v>751.27318361955076</v>
      </c>
      <c r="O9261" s="43"/>
      <c r="P9261" s="43"/>
      <c r="X9261" s="37">
        <f t="shared" si="769"/>
        <v>9264</v>
      </c>
      <c r="Y9261" s="38">
        <f t="shared" si="772"/>
        <v>751.33600000000001</v>
      </c>
    </row>
    <row r="9262" spans="1:25" x14ac:dyDescent="0.2">
      <c r="A9262" s="37">
        <f t="shared" si="770"/>
        <v>9260</v>
      </c>
      <c r="B9262" s="38">
        <v>751.24</v>
      </c>
      <c r="H9262" s="37">
        <f t="shared" si="771"/>
        <v>9260</v>
      </c>
      <c r="I9262" s="42">
        <f t="shared" si="773"/>
        <v>751.29722589167761</v>
      </c>
      <c r="O9262" s="43"/>
      <c r="P9262" s="43"/>
      <c r="X9262" s="37">
        <f t="shared" si="769"/>
        <v>9265</v>
      </c>
      <c r="Y9262" s="38">
        <f t="shared" si="772"/>
        <v>751.36</v>
      </c>
    </row>
    <row r="9263" spans="1:25" x14ac:dyDescent="0.2">
      <c r="A9263" s="37">
        <f t="shared" si="770"/>
        <v>9261</v>
      </c>
      <c r="B9263" s="38">
        <v>751.26400000000001</v>
      </c>
      <c r="H9263" s="37">
        <f t="shared" si="771"/>
        <v>9261</v>
      </c>
      <c r="I9263" s="42">
        <f t="shared" si="773"/>
        <v>751.32126816380446</v>
      </c>
      <c r="O9263" s="43"/>
      <c r="P9263" s="43"/>
      <c r="X9263" s="37">
        <f t="shared" si="769"/>
        <v>9266</v>
      </c>
      <c r="Y9263" s="38">
        <f t="shared" si="772"/>
        <v>751.38400000000001</v>
      </c>
    </row>
    <row r="9264" spans="1:25" x14ac:dyDescent="0.2">
      <c r="A9264" s="37">
        <f t="shared" si="770"/>
        <v>9262</v>
      </c>
      <c r="B9264" s="38">
        <v>751.28800000000001</v>
      </c>
      <c r="H9264" s="37">
        <f t="shared" si="771"/>
        <v>9262</v>
      </c>
      <c r="I9264" s="42">
        <f t="shared" si="773"/>
        <v>751.34531043593131</v>
      </c>
      <c r="O9264" s="43"/>
      <c r="P9264" s="43"/>
      <c r="X9264" s="37">
        <f t="shared" si="769"/>
        <v>9267</v>
      </c>
      <c r="Y9264" s="38">
        <f t="shared" si="772"/>
        <v>751.40800000000002</v>
      </c>
    </row>
    <row r="9265" spans="1:25" x14ac:dyDescent="0.2">
      <c r="A9265" s="37">
        <f t="shared" si="770"/>
        <v>9263</v>
      </c>
      <c r="B9265" s="38">
        <v>751.31200000000001</v>
      </c>
      <c r="H9265" s="37">
        <f t="shared" si="771"/>
        <v>9263</v>
      </c>
      <c r="I9265" s="42">
        <f t="shared" si="773"/>
        <v>751.36935270805805</v>
      </c>
      <c r="O9265" s="43"/>
      <c r="P9265" s="43"/>
      <c r="X9265" s="37">
        <f t="shared" si="769"/>
        <v>9268</v>
      </c>
      <c r="Y9265" s="38">
        <f t="shared" si="772"/>
        <v>751.43200000000002</v>
      </c>
    </row>
    <row r="9266" spans="1:25" x14ac:dyDescent="0.2">
      <c r="A9266" s="37">
        <f t="shared" si="770"/>
        <v>9264</v>
      </c>
      <c r="B9266" s="38">
        <v>751.33600000000001</v>
      </c>
      <c r="H9266" s="37">
        <f t="shared" si="771"/>
        <v>9264</v>
      </c>
      <c r="I9266" s="42">
        <f t="shared" si="773"/>
        <v>751.39339498018489</v>
      </c>
      <c r="O9266" s="43"/>
      <c r="P9266" s="43"/>
      <c r="X9266" s="37">
        <f t="shared" si="769"/>
        <v>9269</v>
      </c>
      <c r="Y9266" s="38">
        <f t="shared" si="772"/>
        <v>751.45600000000002</v>
      </c>
    </row>
    <row r="9267" spans="1:25" x14ac:dyDescent="0.2">
      <c r="A9267" s="37">
        <f t="shared" si="770"/>
        <v>9265</v>
      </c>
      <c r="B9267" s="38">
        <v>751.36</v>
      </c>
      <c r="H9267" s="37">
        <f t="shared" si="771"/>
        <v>9265</v>
      </c>
      <c r="I9267" s="42">
        <f t="shared" si="773"/>
        <v>751.41743725231174</v>
      </c>
      <c r="O9267" s="43"/>
      <c r="P9267" s="43"/>
      <c r="X9267" s="37">
        <f t="shared" si="769"/>
        <v>9270</v>
      </c>
      <c r="Y9267" s="38">
        <f t="shared" si="772"/>
        <v>751.48</v>
      </c>
    </row>
    <row r="9268" spans="1:25" x14ac:dyDescent="0.2">
      <c r="A9268" s="37">
        <f t="shared" si="770"/>
        <v>9266</v>
      </c>
      <c r="B9268" s="38">
        <v>751.38400000000001</v>
      </c>
      <c r="H9268" s="37">
        <f t="shared" si="771"/>
        <v>9266</v>
      </c>
      <c r="I9268" s="42">
        <f t="shared" si="773"/>
        <v>751.44147952443848</v>
      </c>
      <c r="O9268" s="43"/>
      <c r="P9268" s="43"/>
      <c r="X9268" s="37">
        <f t="shared" si="769"/>
        <v>9271</v>
      </c>
      <c r="Y9268" s="38">
        <f t="shared" si="772"/>
        <v>751.50400000000002</v>
      </c>
    </row>
    <row r="9269" spans="1:25" x14ac:dyDescent="0.2">
      <c r="A9269" s="37">
        <f t="shared" si="770"/>
        <v>9267</v>
      </c>
      <c r="B9269" s="38">
        <v>751.40800000000002</v>
      </c>
      <c r="H9269" s="37">
        <f t="shared" si="771"/>
        <v>9267</v>
      </c>
      <c r="I9269" s="42">
        <f t="shared" si="773"/>
        <v>751.46552179656533</v>
      </c>
      <c r="O9269" s="43"/>
      <c r="P9269" s="43"/>
      <c r="X9269" s="37">
        <f t="shared" si="769"/>
        <v>9272</v>
      </c>
      <c r="Y9269" s="38">
        <f t="shared" si="772"/>
        <v>751.52800000000002</v>
      </c>
    </row>
    <row r="9270" spans="1:25" x14ac:dyDescent="0.2">
      <c r="A9270" s="37">
        <f t="shared" si="770"/>
        <v>9268</v>
      </c>
      <c r="B9270" s="38">
        <v>751.43200000000002</v>
      </c>
      <c r="H9270" s="37">
        <f t="shared" si="771"/>
        <v>9268</v>
      </c>
      <c r="I9270" s="42">
        <f t="shared" si="773"/>
        <v>751.48956406869218</v>
      </c>
      <c r="O9270" s="43"/>
      <c r="P9270" s="43"/>
      <c r="X9270" s="37">
        <f t="shared" si="769"/>
        <v>9273</v>
      </c>
      <c r="Y9270" s="38">
        <f t="shared" si="772"/>
        <v>751.55200000000002</v>
      </c>
    </row>
    <row r="9271" spans="1:25" x14ac:dyDescent="0.2">
      <c r="A9271" s="37">
        <f t="shared" si="770"/>
        <v>9269</v>
      </c>
      <c r="B9271" s="38">
        <v>751.45600000000002</v>
      </c>
      <c r="H9271" s="37">
        <f t="shared" si="771"/>
        <v>9269</v>
      </c>
      <c r="I9271" s="42">
        <f t="shared" si="773"/>
        <v>751.51360634081902</v>
      </c>
      <c r="O9271" s="43"/>
      <c r="P9271" s="43"/>
      <c r="X9271" s="37">
        <f t="shared" si="769"/>
        <v>9274</v>
      </c>
      <c r="Y9271" s="38">
        <f t="shared" si="772"/>
        <v>751.57600000000002</v>
      </c>
    </row>
    <row r="9272" spans="1:25" x14ac:dyDescent="0.2">
      <c r="A9272" s="37">
        <f t="shared" si="770"/>
        <v>9270</v>
      </c>
      <c r="B9272" s="38">
        <v>751.48</v>
      </c>
      <c r="H9272" s="37">
        <f t="shared" si="771"/>
        <v>9270</v>
      </c>
      <c r="I9272" s="42">
        <f t="shared" si="773"/>
        <v>751.53764861294576</v>
      </c>
      <c r="O9272" s="43"/>
      <c r="P9272" s="43"/>
      <c r="X9272" s="37">
        <f t="shared" si="769"/>
        <v>9275</v>
      </c>
      <c r="Y9272" s="38">
        <f t="shared" si="772"/>
        <v>751.6</v>
      </c>
    </row>
    <row r="9273" spans="1:25" x14ac:dyDescent="0.2">
      <c r="A9273" s="37">
        <f t="shared" si="770"/>
        <v>9271</v>
      </c>
      <c r="B9273" s="38">
        <v>751.50400000000002</v>
      </c>
      <c r="H9273" s="37">
        <f t="shared" si="771"/>
        <v>9271</v>
      </c>
      <c r="I9273" s="42">
        <f t="shared" si="773"/>
        <v>751.56169088507261</v>
      </c>
      <c r="O9273" s="43"/>
      <c r="P9273" s="43"/>
      <c r="X9273" s="37">
        <f t="shared" si="769"/>
        <v>9276</v>
      </c>
      <c r="Y9273" s="38">
        <f t="shared" si="772"/>
        <v>751.62400000000002</v>
      </c>
    </row>
    <row r="9274" spans="1:25" x14ac:dyDescent="0.2">
      <c r="A9274" s="37">
        <f t="shared" si="770"/>
        <v>9272</v>
      </c>
      <c r="B9274" s="38">
        <v>751.52800000000002</v>
      </c>
      <c r="H9274" s="37">
        <f t="shared" si="771"/>
        <v>9272</v>
      </c>
      <c r="I9274" s="42">
        <f t="shared" si="773"/>
        <v>751.58573315719946</v>
      </c>
      <c r="O9274" s="43"/>
      <c r="P9274" s="43"/>
      <c r="X9274" s="37">
        <f t="shared" si="769"/>
        <v>9277</v>
      </c>
      <c r="Y9274" s="38">
        <f t="shared" si="772"/>
        <v>751.64800000000002</v>
      </c>
    </row>
    <row r="9275" spans="1:25" x14ac:dyDescent="0.2">
      <c r="A9275" s="37">
        <f t="shared" si="770"/>
        <v>9273</v>
      </c>
      <c r="B9275" s="38">
        <v>751.55200000000002</v>
      </c>
      <c r="H9275" s="37">
        <f t="shared" si="771"/>
        <v>9273</v>
      </c>
      <c r="I9275" s="42">
        <f t="shared" si="773"/>
        <v>751.60977542932619</v>
      </c>
      <c r="O9275" s="43"/>
      <c r="P9275" s="43"/>
      <c r="X9275" s="37">
        <f t="shared" si="769"/>
        <v>9278</v>
      </c>
      <c r="Y9275" s="38">
        <f t="shared" si="772"/>
        <v>751.67200000000003</v>
      </c>
    </row>
    <row r="9276" spans="1:25" x14ac:dyDescent="0.2">
      <c r="A9276" s="37">
        <f t="shared" si="770"/>
        <v>9274</v>
      </c>
      <c r="B9276" s="38">
        <v>751.57600000000002</v>
      </c>
      <c r="H9276" s="37">
        <f t="shared" si="771"/>
        <v>9274</v>
      </c>
      <c r="I9276" s="42">
        <f t="shared" si="773"/>
        <v>751.63381770145304</v>
      </c>
      <c r="O9276" s="43"/>
      <c r="P9276" s="43"/>
      <c r="X9276" s="37">
        <f t="shared" si="769"/>
        <v>9279</v>
      </c>
      <c r="Y9276" s="38">
        <f t="shared" si="772"/>
        <v>751.69600000000003</v>
      </c>
    </row>
    <row r="9277" spans="1:25" x14ac:dyDescent="0.2">
      <c r="A9277" s="37">
        <f t="shared" si="770"/>
        <v>9275</v>
      </c>
      <c r="B9277" s="38">
        <v>751.6</v>
      </c>
      <c r="H9277" s="37">
        <f t="shared" si="771"/>
        <v>9275</v>
      </c>
      <c r="I9277" s="42">
        <f t="shared" si="773"/>
        <v>751.65785997357989</v>
      </c>
      <c r="O9277" s="43"/>
      <c r="P9277" s="43"/>
      <c r="X9277" s="37">
        <f t="shared" si="769"/>
        <v>9280</v>
      </c>
      <c r="Y9277" s="38">
        <f t="shared" si="772"/>
        <v>751.72</v>
      </c>
    </row>
    <row r="9278" spans="1:25" x14ac:dyDescent="0.2">
      <c r="A9278" s="37">
        <f t="shared" si="770"/>
        <v>9276</v>
      </c>
      <c r="B9278" s="38">
        <v>751.62400000000002</v>
      </c>
      <c r="H9278" s="37">
        <f t="shared" si="771"/>
        <v>9276</v>
      </c>
      <c r="I9278" s="42">
        <f t="shared" si="773"/>
        <v>751.68190224570674</v>
      </c>
      <c r="O9278" s="43"/>
      <c r="P9278" s="43"/>
      <c r="X9278" s="37">
        <f t="shared" si="769"/>
        <v>9281</v>
      </c>
      <c r="Y9278" s="38">
        <f t="shared" si="772"/>
        <v>751.74400000000003</v>
      </c>
    </row>
    <row r="9279" spans="1:25" x14ac:dyDescent="0.2">
      <c r="A9279" s="37">
        <f t="shared" si="770"/>
        <v>9277</v>
      </c>
      <c r="B9279" s="38">
        <v>751.64800000000002</v>
      </c>
      <c r="H9279" s="37">
        <f t="shared" si="771"/>
        <v>9277</v>
      </c>
      <c r="I9279" s="42">
        <f t="shared" si="773"/>
        <v>751.70594451783347</v>
      </c>
      <c r="O9279" s="43"/>
      <c r="P9279" s="43"/>
      <c r="X9279" s="37">
        <f t="shared" si="769"/>
        <v>9282</v>
      </c>
      <c r="Y9279" s="38">
        <f t="shared" si="772"/>
        <v>751.76800000000003</v>
      </c>
    </row>
    <row r="9280" spans="1:25" x14ac:dyDescent="0.2">
      <c r="A9280" s="37">
        <f t="shared" si="770"/>
        <v>9278</v>
      </c>
      <c r="B9280" s="38">
        <v>751.67200000000003</v>
      </c>
      <c r="H9280" s="37">
        <f t="shared" si="771"/>
        <v>9278</v>
      </c>
      <c r="I9280" s="42">
        <f t="shared" si="773"/>
        <v>751.72998678996032</v>
      </c>
      <c r="O9280" s="43"/>
      <c r="P9280" s="43"/>
      <c r="X9280" s="37">
        <f t="shared" si="769"/>
        <v>9283</v>
      </c>
      <c r="Y9280" s="38">
        <f t="shared" si="772"/>
        <v>751.79200000000003</v>
      </c>
    </row>
    <row r="9281" spans="1:25" x14ac:dyDescent="0.2">
      <c r="A9281" s="37">
        <f t="shared" si="770"/>
        <v>9279</v>
      </c>
      <c r="B9281" s="38">
        <v>751.69600000000003</v>
      </c>
      <c r="H9281" s="37">
        <f t="shared" si="771"/>
        <v>9279</v>
      </c>
      <c r="I9281" s="42">
        <f t="shared" si="773"/>
        <v>751.75402906208717</v>
      </c>
      <c r="O9281" s="43"/>
      <c r="P9281" s="43"/>
      <c r="X9281" s="37">
        <f t="shared" si="769"/>
        <v>9284</v>
      </c>
      <c r="Y9281" s="38">
        <f t="shared" si="772"/>
        <v>751.81600000000003</v>
      </c>
    </row>
    <row r="9282" spans="1:25" x14ac:dyDescent="0.2">
      <c r="A9282" s="37">
        <f t="shared" si="770"/>
        <v>9280</v>
      </c>
      <c r="B9282" s="38">
        <v>751.72</v>
      </c>
      <c r="H9282" s="37">
        <f t="shared" si="771"/>
        <v>9280</v>
      </c>
      <c r="I9282" s="42">
        <f t="shared" si="773"/>
        <v>751.77807133421391</v>
      </c>
      <c r="O9282" s="43"/>
      <c r="P9282" s="43"/>
      <c r="X9282" s="37">
        <f t="shared" si="769"/>
        <v>9285</v>
      </c>
      <c r="Y9282" s="38">
        <f t="shared" si="772"/>
        <v>751.84</v>
      </c>
    </row>
    <row r="9283" spans="1:25" x14ac:dyDescent="0.2">
      <c r="A9283" s="37">
        <f t="shared" si="770"/>
        <v>9281</v>
      </c>
      <c r="B9283" s="38">
        <v>751.74400000000003</v>
      </c>
      <c r="H9283" s="37">
        <f t="shared" si="771"/>
        <v>9281</v>
      </c>
      <c r="I9283" s="42">
        <f t="shared" si="773"/>
        <v>751.80211360634075</v>
      </c>
      <c r="O9283" s="43"/>
      <c r="P9283" s="43"/>
      <c r="X9283" s="37">
        <f t="shared" si="769"/>
        <v>9286</v>
      </c>
      <c r="Y9283" s="38">
        <f t="shared" si="772"/>
        <v>751.86400000000003</v>
      </c>
    </row>
    <row r="9284" spans="1:25" x14ac:dyDescent="0.2">
      <c r="A9284" s="37">
        <f t="shared" si="770"/>
        <v>9282</v>
      </c>
      <c r="B9284" s="38">
        <v>751.76800000000003</v>
      </c>
      <c r="H9284" s="37">
        <f t="shared" si="771"/>
        <v>9282</v>
      </c>
      <c r="I9284" s="42">
        <f t="shared" si="773"/>
        <v>751.8261558784676</v>
      </c>
      <c r="O9284" s="43"/>
      <c r="P9284" s="43"/>
      <c r="X9284" s="37">
        <f t="shared" ref="X9284:X9347" si="774">X9283+1</f>
        <v>9287</v>
      </c>
      <c r="Y9284" s="38">
        <f t="shared" si="772"/>
        <v>751.88800000000003</v>
      </c>
    </row>
    <row r="9285" spans="1:25" x14ac:dyDescent="0.2">
      <c r="A9285" s="37">
        <f t="shared" si="770"/>
        <v>9283</v>
      </c>
      <c r="B9285" s="38">
        <v>751.79200000000003</v>
      </c>
      <c r="H9285" s="37">
        <f t="shared" si="771"/>
        <v>9283</v>
      </c>
      <c r="I9285" s="42">
        <f t="shared" si="773"/>
        <v>751.85019815059445</v>
      </c>
      <c r="O9285" s="43"/>
      <c r="P9285" s="43"/>
      <c r="X9285" s="37">
        <f t="shared" si="774"/>
        <v>9288</v>
      </c>
      <c r="Y9285" s="38">
        <f t="shared" si="772"/>
        <v>751.91200000000003</v>
      </c>
    </row>
    <row r="9286" spans="1:25" x14ac:dyDescent="0.2">
      <c r="A9286" s="37">
        <f t="shared" si="770"/>
        <v>9284</v>
      </c>
      <c r="B9286" s="38">
        <v>751.81600000000003</v>
      </c>
      <c r="H9286" s="37">
        <f t="shared" si="771"/>
        <v>9284</v>
      </c>
      <c r="I9286" s="42">
        <f t="shared" si="773"/>
        <v>751.87424042272119</v>
      </c>
      <c r="O9286" s="43"/>
      <c r="P9286" s="43"/>
      <c r="X9286" s="37">
        <f t="shared" si="774"/>
        <v>9289</v>
      </c>
      <c r="Y9286" s="38">
        <f t="shared" si="772"/>
        <v>751.93600000000004</v>
      </c>
    </row>
    <row r="9287" spans="1:25" x14ac:dyDescent="0.2">
      <c r="A9287" s="37">
        <f t="shared" si="770"/>
        <v>9285</v>
      </c>
      <c r="B9287" s="38">
        <v>751.84</v>
      </c>
      <c r="H9287" s="37">
        <f t="shared" si="771"/>
        <v>9285</v>
      </c>
      <c r="I9287" s="42">
        <f t="shared" si="773"/>
        <v>751.89828269484804</v>
      </c>
      <c r="O9287" s="43"/>
      <c r="P9287" s="43"/>
      <c r="X9287" s="37">
        <f t="shared" si="774"/>
        <v>9290</v>
      </c>
      <c r="Y9287" s="38">
        <f t="shared" si="772"/>
        <v>751.96</v>
      </c>
    </row>
    <row r="9288" spans="1:25" x14ac:dyDescent="0.2">
      <c r="A9288" s="37">
        <f t="shared" si="770"/>
        <v>9286</v>
      </c>
      <c r="B9288" s="38">
        <v>751.86400000000003</v>
      </c>
      <c r="H9288" s="37">
        <f t="shared" si="771"/>
        <v>9286</v>
      </c>
      <c r="I9288" s="42">
        <f t="shared" si="773"/>
        <v>751.92232496697488</v>
      </c>
      <c r="O9288" s="43"/>
      <c r="P9288" s="43"/>
      <c r="X9288" s="37">
        <f t="shared" si="774"/>
        <v>9291</v>
      </c>
      <c r="Y9288" s="38">
        <f t="shared" si="772"/>
        <v>751.98400000000004</v>
      </c>
    </row>
    <row r="9289" spans="1:25" x14ac:dyDescent="0.2">
      <c r="A9289" s="37">
        <f t="shared" ref="A9289:A9352" si="775">A9288+1</f>
        <v>9287</v>
      </c>
      <c r="B9289" s="38">
        <v>751.88800000000003</v>
      </c>
      <c r="H9289" s="37">
        <f t="shared" ref="H9289:H9352" si="776">H9288+1</f>
        <v>9287</v>
      </c>
      <c r="I9289" s="42">
        <f t="shared" si="773"/>
        <v>751.94636723910162</v>
      </c>
      <c r="O9289" s="43"/>
      <c r="P9289" s="43"/>
      <c r="X9289" s="37">
        <f t="shared" si="774"/>
        <v>9292</v>
      </c>
      <c r="Y9289" s="38">
        <f t="shared" si="772"/>
        <v>752.00800000000004</v>
      </c>
    </row>
    <row r="9290" spans="1:25" x14ac:dyDescent="0.2">
      <c r="A9290" s="37">
        <f t="shared" si="775"/>
        <v>9288</v>
      </c>
      <c r="B9290" s="38">
        <v>751.91200000000003</v>
      </c>
      <c r="H9290" s="37">
        <f t="shared" si="776"/>
        <v>9288</v>
      </c>
      <c r="I9290" s="42">
        <f t="shared" si="773"/>
        <v>751.97040951122847</v>
      </c>
      <c r="O9290" s="43"/>
      <c r="P9290" s="43"/>
      <c r="X9290" s="37">
        <f t="shared" si="774"/>
        <v>9293</v>
      </c>
      <c r="Y9290" s="38">
        <f t="shared" si="772"/>
        <v>752.03200000000004</v>
      </c>
    </row>
    <row r="9291" spans="1:25" x14ac:dyDescent="0.2">
      <c r="A9291" s="37">
        <f t="shared" si="775"/>
        <v>9289</v>
      </c>
      <c r="B9291" s="38">
        <v>751.93600000000004</v>
      </c>
      <c r="H9291" s="37">
        <f t="shared" si="776"/>
        <v>9289</v>
      </c>
      <c r="I9291" s="42">
        <f t="shared" si="773"/>
        <v>751.99445178335532</v>
      </c>
      <c r="O9291" s="43"/>
      <c r="P9291" s="43"/>
      <c r="X9291" s="37">
        <f t="shared" si="774"/>
        <v>9294</v>
      </c>
      <c r="Y9291" s="38">
        <f t="shared" si="772"/>
        <v>752.05600000000004</v>
      </c>
    </row>
    <row r="9292" spans="1:25" x14ac:dyDescent="0.2">
      <c r="A9292" s="37">
        <f t="shared" si="775"/>
        <v>9290</v>
      </c>
      <c r="B9292" s="38">
        <v>751.96</v>
      </c>
      <c r="H9292" s="37">
        <f t="shared" si="776"/>
        <v>9290</v>
      </c>
      <c r="I9292" s="42">
        <f t="shared" si="773"/>
        <v>752.01849405548217</v>
      </c>
      <c r="O9292" s="43"/>
      <c r="P9292" s="43"/>
      <c r="X9292" s="37">
        <f t="shared" si="774"/>
        <v>9295</v>
      </c>
      <c r="Y9292" s="38">
        <f t="shared" si="772"/>
        <v>752.08</v>
      </c>
    </row>
    <row r="9293" spans="1:25" x14ac:dyDescent="0.2">
      <c r="A9293" s="37">
        <f t="shared" si="775"/>
        <v>9291</v>
      </c>
      <c r="B9293" s="38">
        <v>751.98400000000004</v>
      </c>
      <c r="H9293" s="37">
        <f t="shared" si="776"/>
        <v>9291</v>
      </c>
      <c r="I9293" s="42">
        <f t="shared" si="773"/>
        <v>752.0425363276089</v>
      </c>
      <c r="O9293" s="43"/>
      <c r="P9293" s="43"/>
      <c r="X9293" s="37">
        <f t="shared" si="774"/>
        <v>9296</v>
      </c>
      <c r="Y9293" s="38">
        <f t="shared" si="772"/>
        <v>752.10400000000004</v>
      </c>
    </row>
    <row r="9294" spans="1:25" x14ac:dyDescent="0.2">
      <c r="A9294" s="37">
        <f t="shared" si="775"/>
        <v>9292</v>
      </c>
      <c r="B9294" s="38">
        <v>752.00800000000004</v>
      </c>
      <c r="H9294" s="37">
        <f t="shared" si="776"/>
        <v>9292</v>
      </c>
      <c r="I9294" s="42">
        <f t="shared" si="773"/>
        <v>752.06657859973575</v>
      </c>
      <c r="O9294" s="43"/>
      <c r="P9294" s="43"/>
      <c r="X9294" s="37">
        <f t="shared" si="774"/>
        <v>9297</v>
      </c>
      <c r="Y9294" s="38">
        <f t="shared" si="772"/>
        <v>752.12800000000004</v>
      </c>
    </row>
    <row r="9295" spans="1:25" x14ac:dyDescent="0.2">
      <c r="A9295" s="37">
        <f t="shared" si="775"/>
        <v>9293</v>
      </c>
      <c r="B9295" s="38">
        <v>752.03200000000004</v>
      </c>
      <c r="H9295" s="37">
        <f t="shared" si="776"/>
        <v>9293</v>
      </c>
      <c r="I9295" s="42">
        <f t="shared" si="773"/>
        <v>752.0906208718626</v>
      </c>
      <c r="O9295" s="43"/>
      <c r="P9295" s="43"/>
      <c r="X9295" s="37">
        <f t="shared" si="774"/>
        <v>9298</v>
      </c>
      <c r="Y9295" s="38">
        <f t="shared" si="772"/>
        <v>752.15200000000004</v>
      </c>
    </row>
    <row r="9296" spans="1:25" x14ac:dyDescent="0.2">
      <c r="A9296" s="37">
        <f t="shared" si="775"/>
        <v>9294</v>
      </c>
      <c r="B9296" s="38">
        <v>752.05600000000004</v>
      </c>
      <c r="H9296" s="37">
        <f t="shared" si="776"/>
        <v>9294</v>
      </c>
      <c r="I9296" s="42">
        <f t="shared" si="773"/>
        <v>752.11466314398945</v>
      </c>
      <c r="O9296" s="43"/>
      <c r="P9296" s="43"/>
      <c r="X9296" s="37">
        <f t="shared" si="774"/>
        <v>9299</v>
      </c>
      <c r="Y9296" s="38">
        <f t="shared" si="772"/>
        <v>752.17600000000004</v>
      </c>
    </row>
    <row r="9297" spans="1:25" x14ac:dyDescent="0.2">
      <c r="A9297" s="37">
        <f t="shared" si="775"/>
        <v>9295</v>
      </c>
      <c r="B9297" s="38">
        <v>752.08</v>
      </c>
      <c r="H9297" s="37">
        <f t="shared" si="776"/>
        <v>9295</v>
      </c>
      <c r="I9297" s="42">
        <f t="shared" si="773"/>
        <v>752.13870541611618</v>
      </c>
      <c r="O9297" s="43"/>
      <c r="P9297" s="43"/>
      <c r="X9297" s="37">
        <f t="shared" si="774"/>
        <v>9300</v>
      </c>
      <c r="Y9297" s="38">
        <f t="shared" si="772"/>
        <v>752.2</v>
      </c>
    </row>
    <row r="9298" spans="1:25" x14ac:dyDescent="0.2">
      <c r="A9298" s="37">
        <f t="shared" si="775"/>
        <v>9296</v>
      </c>
      <c r="B9298" s="38">
        <v>752.10400000000004</v>
      </c>
      <c r="H9298" s="37">
        <f t="shared" si="776"/>
        <v>9296</v>
      </c>
      <c r="I9298" s="42">
        <f t="shared" si="773"/>
        <v>752.16274768824303</v>
      </c>
      <c r="O9298" s="43"/>
      <c r="P9298" s="43"/>
      <c r="X9298" s="37">
        <f t="shared" si="774"/>
        <v>9301</v>
      </c>
      <c r="Y9298" s="38">
        <f t="shared" si="772"/>
        <v>752.22400000000005</v>
      </c>
    </row>
    <row r="9299" spans="1:25" x14ac:dyDescent="0.2">
      <c r="A9299" s="37">
        <f t="shared" si="775"/>
        <v>9297</v>
      </c>
      <c r="B9299" s="38">
        <v>752.12800000000004</v>
      </c>
      <c r="H9299" s="37">
        <f t="shared" si="776"/>
        <v>9297</v>
      </c>
      <c r="I9299" s="42">
        <f t="shared" si="773"/>
        <v>752.18678996036988</v>
      </c>
      <c r="O9299" s="43"/>
      <c r="P9299" s="43"/>
      <c r="X9299" s="37">
        <f t="shared" si="774"/>
        <v>9302</v>
      </c>
      <c r="Y9299" s="38">
        <f t="shared" si="772"/>
        <v>752.24800000000005</v>
      </c>
    </row>
    <row r="9300" spans="1:25" x14ac:dyDescent="0.2">
      <c r="A9300" s="37">
        <f t="shared" si="775"/>
        <v>9298</v>
      </c>
      <c r="B9300" s="38">
        <v>752.15200000000004</v>
      </c>
      <c r="H9300" s="37">
        <f t="shared" si="776"/>
        <v>9298</v>
      </c>
      <c r="I9300" s="42">
        <f t="shared" si="773"/>
        <v>752.21083223249661</v>
      </c>
      <c r="O9300" s="43"/>
      <c r="P9300" s="43"/>
      <c r="X9300" s="37">
        <f t="shared" si="774"/>
        <v>9303</v>
      </c>
      <c r="Y9300" s="38">
        <f t="shared" si="772"/>
        <v>752.27200000000005</v>
      </c>
    </row>
    <row r="9301" spans="1:25" x14ac:dyDescent="0.2">
      <c r="A9301" s="37">
        <f t="shared" si="775"/>
        <v>9299</v>
      </c>
      <c r="B9301" s="38">
        <v>752.17600000000004</v>
      </c>
      <c r="H9301" s="37">
        <f t="shared" si="776"/>
        <v>9299</v>
      </c>
      <c r="I9301" s="42">
        <f t="shared" si="773"/>
        <v>752.23487450462346</v>
      </c>
      <c r="O9301" s="43"/>
      <c r="P9301" s="43"/>
      <c r="X9301" s="37">
        <f t="shared" si="774"/>
        <v>9304</v>
      </c>
      <c r="Y9301" s="38">
        <f t="shared" si="772"/>
        <v>752.29600000000005</v>
      </c>
    </row>
    <row r="9302" spans="1:25" x14ac:dyDescent="0.2">
      <c r="A9302" s="37">
        <f t="shared" si="775"/>
        <v>9300</v>
      </c>
      <c r="B9302" s="38">
        <v>752.2</v>
      </c>
      <c r="H9302" s="37">
        <f t="shared" si="776"/>
        <v>9300</v>
      </c>
      <c r="I9302" s="42">
        <f t="shared" si="773"/>
        <v>752.25891677675031</v>
      </c>
      <c r="O9302" s="43"/>
      <c r="P9302" s="43"/>
      <c r="X9302" s="37">
        <f t="shared" si="774"/>
        <v>9305</v>
      </c>
      <c r="Y9302" s="38">
        <f t="shared" si="772"/>
        <v>752.32</v>
      </c>
    </row>
    <row r="9303" spans="1:25" x14ac:dyDescent="0.2">
      <c r="A9303" s="37">
        <f t="shared" si="775"/>
        <v>9301</v>
      </c>
      <c r="B9303" s="38">
        <v>752.22400000000005</v>
      </c>
      <c r="H9303" s="37">
        <f t="shared" si="776"/>
        <v>9301</v>
      </c>
      <c r="I9303" s="42">
        <f t="shared" si="773"/>
        <v>752.28295904887716</v>
      </c>
      <c r="O9303" s="43"/>
      <c r="P9303" s="43"/>
      <c r="X9303" s="37">
        <f t="shared" si="774"/>
        <v>9306</v>
      </c>
      <c r="Y9303" s="38">
        <f t="shared" si="772"/>
        <v>752.34400000000005</v>
      </c>
    </row>
    <row r="9304" spans="1:25" x14ac:dyDescent="0.2">
      <c r="A9304" s="37">
        <f t="shared" si="775"/>
        <v>9302</v>
      </c>
      <c r="B9304" s="38">
        <v>752.24800000000005</v>
      </c>
      <c r="H9304" s="37">
        <f t="shared" si="776"/>
        <v>9302</v>
      </c>
      <c r="I9304" s="42">
        <f t="shared" si="773"/>
        <v>752.3070013210039</v>
      </c>
      <c r="O9304" s="43"/>
      <c r="P9304" s="43"/>
      <c r="X9304" s="37">
        <f t="shared" si="774"/>
        <v>9307</v>
      </c>
      <c r="Y9304" s="38">
        <f t="shared" si="772"/>
        <v>752.36800000000005</v>
      </c>
    </row>
    <row r="9305" spans="1:25" x14ac:dyDescent="0.2">
      <c r="A9305" s="37">
        <f t="shared" si="775"/>
        <v>9303</v>
      </c>
      <c r="B9305" s="38">
        <v>752.27200000000005</v>
      </c>
      <c r="H9305" s="37">
        <f t="shared" si="776"/>
        <v>9303</v>
      </c>
      <c r="I9305" s="42">
        <f t="shared" si="773"/>
        <v>752.33104359313074</v>
      </c>
      <c r="O9305" s="43"/>
      <c r="P9305" s="43"/>
      <c r="X9305" s="37">
        <f t="shared" si="774"/>
        <v>9308</v>
      </c>
      <c r="Y9305" s="38">
        <f t="shared" si="772"/>
        <v>752.39200000000005</v>
      </c>
    </row>
    <row r="9306" spans="1:25" x14ac:dyDescent="0.2">
      <c r="A9306" s="37">
        <f t="shared" si="775"/>
        <v>9304</v>
      </c>
      <c r="B9306" s="38">
        <v>752.29600000000005</v>
      </c>
      <c r="H9306" s="37">
        <f t="shared" si="776"/>
        <v>9304</v>
      </c>
      <c r="I9306" s="42">
        <f t="shared" si="773"/>
        <v>752.35508586525759</v>
      </c>
      <c r="O9306" s="43"/>
      <c r="P9306" s="43"/>
      <c r="X9306" s="37">
        <f t="shared" si="774"/>
        <v>9309</v>
      </c>
      <c r="Y9306" s="38">
        <f t="shared" si="772"/>
        <v>752.41600000000005</v>
      </c>
    </row>
    <row r="9307" spans="1:25" x14ac:dyDescent="0.2">
      <c r="A9307" s="37">
        <f t="shared" si="775"/>
        <v>9305</v>
      </c>
      <c r="B9307" s="38">
        <v>752.32</v>
      </c>
      <c r="H9307" s="37">
        <f t="shared" si="776"/>
        <v>9305</v>
      </c>
      <c r="I9307" s="42">
        <f t="shared" si="773"/>
        <v>752.37912813738433</v>
      </c>
      <c r="O9307" s="43"/>
      <c r="P9307" s="43"/>
      <c r="X9307" s="37">
        <f t="shared" si="774"/>
        <v>9310</v>
      </c>
      <c r="Y9307" s="38">
        <f t="shared" si="772"/>
        <v>752.44</v>
      </c>
    </row>
    <row r="9308" spans="1:25" x14ac:dyDescent="0.2">
      <c r="A9308" s="37">
        <f t="shared" si="775"/>
        <v>9306</v>
      </c>
      <c r="B9308" s="38">
        <v>752.34400000000005</v>
      </c>
      <c r="H9308" s="37">
        <f t="shared" si="776"/>
        <v>9306</v>
      </c>
      <c r="I9308" s="42">
        <f t="shared" si="773"/>
        <v>752.40317040951118</v>
      </c>
      <c r="O9308" s="43"/>
      <c r="P9308" s="43"/>
      <c r="X9308" s="37">
        <f t="shared" si="774"/>
        <v>9311</v>
      </c>
      <c r="Y9308" s="38">
        <f t="shared" si="772"/>
        <v>752.46400000000006</v>
      </c>
    </row>
    <row r="9309" spans="1:25" x14ac:dyDescent="0.2">
      <c r="A9309" s="37">
        <f t="shared" si="775"/>
        <v>9307</v>
      </c>
      <c r="B9309" s="38">
        <v>752.36800000000005</v>
      </c>
      <c r="H9309" s="37">
        <f t="shared" si="776"/>
        <v>9307</v>
      </c>
      <c r="I9309" s="42">
        <f t="shared" si="773"/>
        <v>752.42721268163803</v>
      </c>
      <c r="O9309" s="43"/>
      <c r="P9309" s="43"/>
      <c r="X9309" s="37">
        <f t="shared" si="774"/>
        <v>9312</v>
      </c>
      <c r="Y9309" s="38">
        <f t="shared" si="772"/>
        <v>752.48800000000006</v>
      </c>
    </row>
    <row r="9310" spans="1:25" x14ac:dyDescent="0.2">
      <c r="A9310" s="37">
        <f t="shared" si="775"/>
        <v>9308</v>
      </c>
      <c r="B9310" s="38">
        <v>752.39200000000005</v>
      </c>
      <c r="H9310" s="37">
        <f t="shared" si="776"/>
        <v>9308</v>
      </c>
      <c r="I9310" s="42">
        <f t="shared" si="773"/>
        <v>752.45125495376487</v>
      </c>
      <c r="O9310" s="43"/>
      <c r="P9310" s="43"/>
      <c r="X9310" s="37">
        <f t="shared" si="774"/>
        <v>9313</v>
      </c>
      <c r="Y9310" s="38">
        <f t="shared" si="772"/>
        <v>752.51199999999994</v>
      </c>
    </row>
    <row r="9311" spans="1:25" x14ac:dyDescent="0.2">
      <c r="A9311" s="37">
        <f t="shared" si="775"/>
        <v>9309</v>
      </c>
      <c r="B9311" s="38">
        <v>752.41600000000005</v>
      </c>
      <c r="H9311" s="37">
        <f t="shared" si="776"/>
        <v>9309</v>
      </c>
      <c r="I9311" s="42">
        <f t="shared" si="773"/>
        <v>752.47529722589161</v>
      </c>
      <c r="O9311" s="43"/>
      <c r="P9311" s="43"/>
      <c r="X9311" s="37">
        <f t="shared" si="774"/>
        <v>9314</v>
      </c>
      <c r="Y9311" s="38">
        <f t="shared" si="772"/>
        <v>752.53599999999994</v>
      </c>
    </row>
    <row r="9312" spans="1:25" x14ac:dyDescent="0.2">
      <c r="A9312" s="37">
        <f t="shared" si="775"/>
        <v>9310</v>
      </c>
      <c r="B9312" s="38">
        <v>752.44</v>
      </c>
      <c r="H9312" s="37">
        <f t="shared" si="776"/>
        <v>9310</v>
      </c>
      <c r="I9312" s="42">
        <f t="shared" si="773"/>
        <v>752.49933949801846</v>
      </c>
      <c r="O9312" s="43"/>
      <c r="P9312" s="43"/>
      <c r="X9312" s="37">
        <f t="shared" si="774"/>
        <v>9315</v>
      </c>
      <c r="Y9312" s="38">
        <f t="shared" si="772"/>
        <v>752.56</v>
      </c>
    </row>
    <row r="9313" spans="1:25" x14ac:dyDescent="0.2">
      <c r="A9313" s="37">
        <f t="shared" si="775"/>
        <v>9311</v>
      </c>
      <c r="B9313" s="38">
        <v>752.46400000000006</v>
      </c>
      <c r="H9313" s="37">
        <f t="shared" si="776"/>
        <v>9311</v>
      </c>
      <c r="I9313" s="42">
        <f t="shared" si="773"/>
        <v>752.52338177014531</v>
      </c>
      <c r="O9313" s="43"/>
      <c r="P9313" s="43"/>
      <c r="X9313" s="37">
        <f t="shared" si="774"/>
        <v>9316</v>
      </c>
      <c r="Y9313" s="38">
        <f t="shared" si="772"/>
        <v>752.58399999999995</v>
      </c>
    </row>
    <row r="9314" spans="1:25" x14ac:dyDescent="0.2">
      <c r="A9314" s="37">
        <f t="shared" si="775"/>
        <v>9312</v>
      </c>
      <c r="B9314" s="38">
        <v>752.48800000000006</v>
      </c>
      <c r="H9314" s="37">
        <f t="shared" si="776"/>
        <v>9312</v>
      </c>
      <c r="I9314" s="42">
        <f t="shared" si="773"/>
        <v>752.54742404227204</v>
      </c>
      <c r="O9314" s="43"/>
      <c r="P9314" s="43"/>
      <c r="X9314" s="37">
        <f t="shared" si="774"/>
        <v>9317</v>
      </c>
      <c r="Y9314" s="38">
        <f t="shared" si="772"/>
        <v>752.60799999999995</v>
      </c>
    </row>
    <row r="9315" spans="1:25" x14ac:dyDescent="0.2">
      <c r="A9315" s="37">
        <f t="shared" si="775"/>
        <v>9313</v>
      </c>
      <c r="B9315" s="38">
        <v>752.51199999999994</v>
      </c>
      <c r="H9315" s="37">
        <f t="shared" si="776"/>
        <v>9313</v>
      </c>
      <c r="I9315" s="42">
        <f t="shared" si="773"/>
        <v>752.57146631439889</v>
      </c>
      <c r="O9315" s="43"/>
      <c r="P9315" s="43"/>
      <c r="X9315" s="37">
        <f t="shared" si="774"/>
        <v>9318</v>
      </c>
      <c r="Y9315" s="38">
        <f t="shared" si="772"/>
        <v>752.63199999999995</v>
      </c>
    </row>
    <row r="9316" spans="1:25" x14ac:dyDescent="0.2">
      <c r="A9316" s="37">
        <f t="shared" si="775"/>
        <v>9314</v>
      </c>
      <c r="B9316" s="38">
        <v>752.53599999999994</v>
      </c>
      <c r="H9316" s="37">
        <f t="shared" si="776"/>
        <v>9314</v>
      </c>
      <c r="I9316" s="42">
        <f t="shared" si="773"/>
        <v>752.59550858652574</v>
      </c>
      <c r="O9316" s="43"/>
      <c r="P9316" s="43"/>
      <c r="X9316" s="37">
        <f t="shared" si="774"/>
        <v>9319</v>
      </c>
      <c r="Y9316" s="38">
        <f t="shared" si="772"/>
        <v>752.65599999999995</v>
      </c>
    </row>
    <row r="9317" spans="1:25" x14ac:dyDescent="0.2">
      <c r="A9317" s="37">
        <f t="shared" si="775"/>
        <v>9315</v>
      </c>
      <c r="B9317" s="38">
        <v>752.56</v>
      </c>
      <c r="H9317" s="37">
        <f t="shared" si="776"/>
        <v>9315</v>
      </c>
      <c r="I9317" s="42">
        <f t="shared" si="773"/>
        <v>752.61955085865259</v>
      </c>
      <c r="O9317" s="43"/>
      <c r="P9317" s="43"/>
      <c r="X9317" s="37">
        <f t="shared" si="774"/>
        <v>9320</v>
      </c>
      <c r="Y9317" s="38">
        <f t="shared" si="772"/>
        <v>752.68</v>
      </c>
    </row>
    <row r="9318" spans="1:25" x14ac:dyDescent="0.2">
      <c r="A9318" s="37">
        <f t="shared" si="775"/>
        <v>9316</v>
      </c>
      <c r="B9318" s="38">
        <v>752.58399999999995</v>
      </c>
      <c r="H9318" s="37">
        <f t="shared" si="776"/>
        <v>9316</v>
      </c>
      <c r="I9318" s="42">
        <f t="shared" si="773"/>
        <v>752.64359313077932</v>
      </c>
      <c r="O9318" s="43"/>
      <c r="P9318" s="43"/>
      <c r="X9318" s="37">
        <f t="shared" si="774"/>
        <v>9321</v>
      </c>
      <c r="Y9318" s="38">
        <f t="shared" ref="Y9318:Y9381" si="777">SUM(Y$8997+((Y$9997-Y$8997)*((X9318-X$8997)/(X$9997-X$8997))))</f>
        <v>752.70399999999995</v>
      </c>
    </row>
    <row r="9319" spans="1:25" x14ac:dyDescent="0.2">
      <c r="A9319" s="37">
        <f t="shared" si="775"/>
        <v>9317</v>
      </c>
      <c r="B9319" s="38">
        <v>752.60799999999995</v>
      </c>
      <c r="H9319" s="37">
        <f t="shared" si="776"/>
        <v>9317</v>
      </c>
      <c r="I9319" s="42">
        <f t="shared" si="773"/>
        <v>752.66763540290617</v>
      </c>
      <c r="O9319" s="43"/>
      <c r="P9319" s="43"/>
      <c r="X9319" s="37">
        <f t="shared" si="774"/>
        <v>9322</v>
      </c>
      <c r="Y9319" s="38">
        <f t="shared" si="777"/>
        <v>752.72799999999995</v>
      </c>
    </row>
    <row r="9320" spans="1:25" x14ac:dyDescent="0.2">
      <c r="A9320" s="37">
        <f t="shared" si="775"/>
        <v>9318</v>
      </c>
      <c r="B9320" s="38">
        <v>752.63199999999995</v>
      </c>
      <c r="H9320" s="37">
        <f t="shared" si="776"/>
        <v>9318</v>
      </c>
      <c r="I9320" s="42">
        <f t="shared" si="773"/>
        <v>752.69167767503302</v>
      </c>
      <c r="O9320" s="43"/>
      <c r="P9320" s="43"/>
      <c r="X9320" s="37">
        <f t="shared" si="774"/>
        <v>9323</v>
      </c>
      <c r="Y9320" s="38">
        <f t="shared" si="777"/>
        <v>752.75199999999995</v>
      </c>
    </row>
    <row r="9321" spans="1:25" x14ac:dyDescent="0.2">
      <c r="A9321" s="37">
        <f t="shared" si="775"/>
        <v>9319</v>
      </c>
      <c r="B9321" s="38">
        <v>752.65599999999995</v>
      </c>
      <c r="H9321" s="37">
        <f t="shared" si="776"/>
        <v>9319</v>
      </c>
      <c r="I9321" s="42">
        <f t="shared" si="773"/>
        <v>752.71571994715976</v>
      </c>
      <c r="O9321" s="43"/>
      <c r="P9321" s="43"/>
      <c r="X9321" s="37">
        <f t="shared" si="774"/>
        <v>9324</v>
      </c>
      <c r="Y9321" s="38">
        <f t="shared" si="777"/>
        <v>752.77599999999995</v>
      </c>
    </row>
    <row r="9322" spans="1:25" x14ac:dyDescent="0.2">
      <c r="A9322" s="37">
        <f t="shared" si="775"/>
        <v>9320</v>
      </c>
      <c r="B9322" s="38">
        <v>752.68</v>
      </c>
      <c r="H9322" s="37">
        <f t="shared" si="776"/>
        <v>9320</v>
      </c>
      <c r="I9322" s="42">
        <f t="shared" si="773"/>
        <v>752.7397622192866</v>
      </c>
      <c r="O9322" s="43"/>
      <c r="P9322" s="43"/>
      <c r="X9322" s="37">
        <f t="shared" si="774"/>
        <v>9325</v>
      </c>
      <c r="Y9322" s="38">
        <f t="shared" si="777"/>
        <v>752.8</v>
      </c>
    </row>
    <row r="9323" spans="1:25" x14ac:dyDescent="0.2">
      <c r="A9323" s="37">
        <f t="shared" si="775"/>
        <v>9321</v>
      </c>
      <c r="B9323" s="38">
        <v>752.70399999999995</v>
      </c>
      <c r="H9323" s="37">
        <f t="shared" si="776"/>
        <v>9321</v>
      </c>
      <c r="I9323" s="42">
        <f t="shared" si="773"/>
        <v>752.76380449141345</v>
      </c>
      <c r="O9323" s="43"/>
      <c r="P9323" s="43"/>
      <c r="X9323" s="37">
        <f t="shared" si="774"/>
        <v>9326</v>
      </c>
      <c r="Y9323" s="38">
        <f t="shared" si="777"/>
        <v>752.82399999999996</v>
      </c>
    </row>
    <row r="9324" spans="1:25" x14ac:dyDescent="0.2">
      <c r="A9324" s="37">
        <f t="shared" si="775"/>
        <v>9322</v>
      </c>
      <c r="B9324" s="38">
        <v>752.72799999999995</v>
      </c>
      <c r="H9324" s="37">
        <f t="shared" si="776"/>
        <v>9322</v>
      </c>
      <c r="I9324" s="42">
        <f t="shared" ref="I9324:I9387" si="778">SUM($F$53+(($F$54-$F$53)*((H9324-$E$53)/($E$54-$E$53))))</f>
        <v>752.7878467635403</v>
      </c>
      <c r="O9324" s="43"/>
      <c r="P9324" s="43"/>
      <c r="X9324" s="37">
        <f t="shared" si="774"/>
        <v>9327</v>
      </c>
      <c r="Y9324" s="38">
        <f t="shared" si="777"/>
        <v>752.84799999999996</v>
      </c>
    </row>
    <row r="9325" spans="1:25" x14ac:dyDescent="0.2">
      <c r="A9325" s="37">
        <f t="shared" si="775"/>
        <v>9323</v>
      </c>
      <c r="B9325" s="38">
        <v>752.75199999999995</v>
      </c>
      <c r="H9325" s="37">
        <f t="shared" si="776"/>
        <v>9323</v>
      </c>
      <c r="I9325" s="42">
        <f t="shared" si="778"/>
        <v>752.81188903566704</v>
      </c>
      <c r="O9325" s="43"/>
      <c r="P9325" s="43"/>
      <c r="X9325" s="37">
        <f t="shared" si="774"/>
        <v>9328</v>
      </c>
      <c r="Y9325" s="38">
        <f t="shared" si="777"/>
        <v>752.87199999999996</v>
      </c>
    </row>
    <row r="9326" spans="1:25" x14ac:dyDescent="0.2">
      <c r="A9326" s="37">
        <f t="shared" si="775"/>
        <v>9324</v>
      </c>
      <c r="B9326" s="38">
        <v>752.77599999999995</v>
      </c>
      <c r="H9326" s="37">
        <f t="shared" si="776"/>
        <v>9324</v>
      </c>
      <c r="I9326" s="42">
        <f t="shared" si="778"/>
        <v>752.83593130779389</v>
      </c>
      <c r="O9326" s="43"/>
      <c r="P9326" s="43"/>
      <c r="X9326" s="37">
        <f t="shared" si="774"/>
        <v>9329</v>
      </c>
      <c r="Y9326" s="38">
        <f t="shared" si="777"/>
        <v>752.89599999999996</v>
      </c>
    </row>
    <row r="9327" spans="1:25" x14ac:dyDescent="0.2">
      <c r="A9327" s="37">
        <f t="shared" si="775"/>
        <v>9325</v>
      </c>
      <c r="B9327" s="38">
        <v>752.8</v>
      </c>
      <c r="H9327" s="37">
        <f t="shared" si="776"/>
        <v>9325</v>
      </c>
      <c r="I9327" s="42">
        <f t="shared" si="778"/>
        <v>752.85997357992073</v>
      </c>
      <c r="O9327" s="43"/>
      <c r="P9327" s="43"/>
      <c r="X9327" s="37">
        <f t="shared" si="774"/>
        <v>9330</v>
      </c>
      <c r="Y9327" s="38">
        <f t="shared" si="777"/>
        <v>752.92</v>
      </c>
    </row>
    <row r="9328" spans="1:25" x14ac:dyDescent="0.2">
      <c r="A9328" s="37">
        <f t="shared" si="775"/>
        <v>9326</v>
      </c>
      <c r="B9328" s="38">
        <v>752.82399999999996</v>
      </c>
      <c r="H9328" s="37">
        <f t="shared" si="776"/>
        <v>9326</v>
      </c>
      <c r="I9328" s="42">
        <f t="shared" si="778"/>
        <v>752.88401585204747</v>
      </c>
      <c r="O9328" s="43"/>
      <c r="P9328" s="43"/>
      <c r="X9328" s="37">
        <f t="shared" si="774"/>
        <v>9331</v>
      </c>
      <c r="Y9328" s="38">
        <f t="shared" si="777"/>
        <v>752.94399999999996</v>
      </c>
    </row>
    <row r="9329" spans="1:25" x14ac:dyDescent="0.2">
      <c r="A9329" s="37">
        <f t="shared" si="775"/>
        <v>9327</v>
      </c>
      <c r="B9329" s="38">
        <v>752.84799999999996</v>
      </c>
      <c r="H9329" s="37">
        <f t="shared" si="776"/>
        <v>9327</v>
      </c>
      <c r="I9329" s="42">
        <f t="shared" si="778"/>
        <v>752.90805812417432</v>
      </c>
      <c r="O9329" s="43"/>
      <c r="P9329" s="43"/>
      <c r="X9329" s="37">
        <f t="shared" si="774"/>
        <v>9332</v>
      </c>
      <c r="Y9329" s="38">
        <f t="shared" si="777"/>
        <v>752.96799999999996</v>
      </c>
    </row>
    <row r="9330" spans="1:25" x14ac:dyDescent="0.2">
      <c r="A9330" s="37">
        <f t="shared" si="775"/>
        <v>9328</v>
      </c>
      <c r="B9330" s="38">
        <v>752.87199999999996</v>
      </c>
      <c r="H9330" s="37">
        <f t="shared" si="776"/>
        <v>9328</v>
      </c>
      <c r="I9330" s="42">
        <f t="shared" si="778"/>
        <v>752.93210039630117</v>
      </c>
      <c r="O9330" s="43"/>
      <c r="P9330" s="43"/>
      <c r="X9330" s="37">
        <f t="shared" si="774"/>
        <v>9333</v>
      </c>
      <c r="Y9330" s="38">
        <f t="shared" si="777"/>
        <v>752.99199999999996</v>
      </c>
    </row>
    <row r="9331" spans="1:25" x14ac:dyDescent="0.2">
      <c r="A9331" s="37">
        <f t="shared" si="775"/>
        <v>9329</v>
      </c>
      <c r="B9331" s="38">
        <v>752.89599999999996</v>
      </c>
      <c r="H9331" s="37">
        <f t="shared" si="776"/>
        <v>9329</v>
      </c>
      <c r="I9331" s="42">
        <f t="shared" si="778"/>
        <v>752.95614266842801</v>
      </c>
      <c r="O9331" s="43"/>
      <c r="P9331" s="43"/>
      <c r="X9331" s="37">
        <f t="shared" si="774"/>
        <v>9334</v>
      </c>
      <c r="Y9331" s="38">
        <f t="shared" si="777"/>
        <v>753.01599999999996</v>
      </c>
    </row>
    <row r="9332" spans="1:25" x14ac:dyDescent="0.2">
      <c r="A9332" s="37">
        <f t="shared" si="775"/>
        <v>9330</v>
      </c>
      <c r="B9332" s="38">
        <v>752.92</v>
      </c>
      <c r="H9332" s="37">
        <f t="shared" si="776"/>
        <v>9330</v>
      </c>
      <c r="I9332" s="42">
        <f t="shared" si="778"/>
        <v>752.98018494055475</v>
      </c>
      <c r="O9332" s="43"/>
      <c r="P9332" s="43"/>
      <c r="X9332" s="37">
        <f t="shared" si="774"/>
        <v>9335</v>
      </c>
      <c r="Y9332" s="38">
        <f t="shared" si="777"/>
        <v>753.04</v>
      </c>
    </row>
    <row r="9333" spans="1:25" x14ac:dyDescent="0.2">
      <c r="A9333" s="37">
        <f t="shared" si="775"/>
        <v>9331</v>
      </c>
      <c r="B9333" s="38">
        <v>752.94399999999996</v>
      </c>
      <c r="H9333" s="37">
        <f t="shared" si="776"/>
        <v>9331</v>
      </c>
      <c r="I9333" s="42">
        <f t="shared" si="778"/>
        <v>753.0042272126816</v>
      </c>
      <c r="O9333" s="43"/>
      <c r="P9333" s="43"/>
      <c r="X9333" s="37">
        <f t="shared" si="774"/>
        <v>9336</v>
      </c>
      <c r="Y9333" s="38">
        <f t="shared" si="777"/>
        <v>753.06399999999996</v>
      </c>
    </row>
    <row r="9334" spans="1:25" x14ac:dyDescent="0.2">
      <c r="A9334" s="37">
        <f t="shared" si="775"/>
        <v>9332</v>
      </c>
      <c r="B9334" s="38">
        <v>752.96799999999996</v>
      </c>
      <c r="H9334" s="37">
        <f t="shared" si="776"/>
        <v>9332</v>
      </c>
      <c r="I9334" s="42">
        <f t="shared" si="778"/>
        <v>753.02826948480845</v>
      </c>
      <c r="O9334" s="43"/>
      <c r="P9334" s="43"/>
      <c r="X9334" s="37">
        <f t="shared" si="774"/>
        <v>9337</v>
      </c>
      <c r="Y9334" s="38">
        <f t="shared" si="777"/>
        <v>753.08799999999997</v>
      </c>
    </row>
    <row r="9335" spans="1:25" x14ac:dyDescent="0.2">
      <c r="A9335" s="37">
        <f t="shared" si="775"/>
        <v>9333</v>
      </c>
      <c r="B9335" s="38">
        <v>752.99199999999996</v>
      </c>
      <c r="H9335" s="37">
        <f t="shared" si="776"/>
        <v>9333</v>
      </c>
      <c r="I9335" s="42">
        <f t="shared" si="778"/>
        <v>753.05231175693518</v>
      </c>
      <c r="O9335" s="43"/>
      <c r="P9335" s="43"/>
      <c r="X9335" s="37">
        <f t="shared" si="774"/>
        <v>9338</v>
      </c>
      <c r="Y9335" s="38">
        <f t="shared" si="777"/>
        <v>753.11199999999997</v>
      </c>
    </row>
    <row r="9336" spans="1:25" x14ac:dyDescent="0.2">
      <c r="A9336" s="37">
        <f t="shared" si="775"/>
        <v>9334</v>
      </c>
      <c r="B9336" s="38">
        <v>753.01599999999996</v>
      </c>
      <c r="H9336" s="37">
        <f t="shared" si="776"/>
        <v>9334</v>
      </c>
      <c r="I9336" s="42">
        <f t="shared" si="778"/>
        <v>753.07635402906203</v>
      </c>
      <c r="O9336" s="43"/>
      <c r="P9336" s="43"/>
      <c r="X9336" s="37">
        <f t="shared" si="774"/>
        <v>9339</v>
      </c>
      <c r="Y9336" s="38">
        <f t="shared" si="777"/>
        <v>753.13599999999997</v>
      </c>
    </row>
    <row r="9337" spans="1:25" x14ac:dyDescent="0.2">
      <c r="A9337" s="37">
        <f t="shared" si="775"/>
        <v>9335</v>
      </c>
      <c r="B9337" s="38">
        <v>753.04</v>
      </c>
      <c r="H9337" s="37">
        <f t="shared" si="776"/>
        <v>9335</v>
      </c>
      <c r="I9337" s="42">
        <f t="shared" si="778"/>
        <v>753.10039630118888</v>
      </c>
      <c r="O9337" s="43"/>
      <c r="P9337" s="43"/>
      <c r="X9337" s="37">
        <f t="shared" si="774"/>
        <v>9340</v>
      </c>
      <c r="Y9337" s="38">
        <f t="shared" si="777"/>
        <v>753.16</v>
      </c>
    </row>
    <row r="9338" spans="1:25" x14ac:dyDescent="0.2">
      <c r="A9338" s="37">
        <f t="shared" si="775"/>
        <v>9336</v>
      </c>
      <c r="B9338" s="38">
        <v>753.06399999999996</v>
      </c>
      <c r="H9338" s="37">
        <f t="shared" si="776"/>
        <v>9336</v>
      </c>
      <c r="I9338" s="42">
        <f t="shared" si="778"/>
        <v>753.12443857331573</v>
      </c>
      <c r="O9338" s="43"/>
      <c r="P9338" s="43"/>
      <c r="X9338" s="37">
        <f t="shared" si="774"/>
        <v>9341</v>
      </c>
      <c r="Y9338" s="38">
        <f t="shared" si="777"/>
        <v>753.18399999999997</v>
      </c>
    </row>
    <row r="9339" spans="1:25" x14ac:dyDescent="0.2">
      <c r="A9339" s="37">
        <f t="shared" si="775"/>
        <v>9337</v>
      </c>
      <c r="B9339" s="38">
        <v>753.08799999999997</v>
      </c>
      <c r="H9339" s="37">
        <f t="shared" si="776"/>
        <v>9337</v>
      </c>
      <c r="I9339" s="42">
        <f t="shared" si="778"/>
        <v>753.14848084544246</v>
      </c>
      <c r="O9339" s="43"/>
      <c r="P9339" s="43"/>
      <c r="X9339" s="37">
        <f t="shared" si="774"/>
        <v>9342</v>
      </c>
      <c r="Y9339" s="38">
        <f t="shared" si="777"/>
        <v>753.20799999999997</v>
      </c>
    </row>
    <row r="9340" spans="1:25" x14ac:dyDescent="0.2">
      <c r="A9340" s="37">
        <f t="shared" si="775"/>
        <v>9338</v>
      </c>
      <c r="B9340" s="38">
        <v>753.11199999999997</v>
      </c>
      <c r="H9340" s="37">
        <f t="shared" si="776"/>
        <v>9338</v>
      </c>
      <c r="I9340" s="42">
        <f t="shared" si="778"/>
        <v>753.17252311756931</v>
      </c>
      <c r="O9340" s="43"/>
      <c r="P9340" s="43"/>
      <c r="X9340" s="37">
        <f t="shared" si="774"/>
        <v>9343</v>
      </c>
      <c r="Y9340" s="38">
        <f t="shared" si="777"/>
        <v>753.23199999999997</v>
      </c>
    </row>
    <row r="9341" spans="1:25" x14ac:dyDescent="0.2">
      <c r="A9341" s="37">
        <f t="shared" si="775"/>
        <v>9339</v>
      </c>
      <c r="B9341" s="38">
        <v>753.13599999999997</v>
      </c>
      <c r="H9341" s="37">
        <f t="shared" si="776"/>
        <v>9339</v>
      </c>
      <c r="I9341" s="42">
        <f t="shared" si="778"/>
        <v>753.19656538969616</v>
      </c>
      <c r="O9341" s="43"/>
      <c r="P9341" s="43"/>
      <c r="X9341" s="37">
        <f t="shared" si="774"/>
        <v>9344</v>
      </c>
      <c r="Y9341" s="38">
        <f t="shared" si="777"/>
        <v>753.25599999999997</v>
      </c>
    </row>
    <row r="9342" spans="1:25" x14ac:dyDescent="0.2">
      <c r="A9342" s="37">
        <f t="shared" si="775"/>
        <v>9340</v>
      </c>
      <c r="B9342" s="38">
        <v>753.16</v>
      </c>
      <c r="H9342" s="37">
        <f t="shared" si="776"/>
        <v>9340</v>
      </c>
      <c r="I9342" s="42">
        <f t="shared" si="778"/>
        <v>753.2206076618229</v>
      </c>
      <c r="O9342" s="43"/>
      <c r="P9342" s="43"/>
      <c r="X9342" s="37">
        <f t="shared" si="774"/>
        <v>9345</v>
      </c>
      <c r="Y9342" s="38">
        <f t="shared" si="777"/>
        <v>753.28</v>
      </c>
    </row>
    <row r="9343" spans="1:25" x14ac:dyDescent="0.2">
      <c r="A9343" s="37">
        <f t="shared" si="775"/>
        <v>9341</v>
      </c>
      <c r="B9343" s="38">
        <v>753.18399999999997</v>
      </c>
      <c r="H9343" s="37">
        <f t="shared" si="776"/>
        <v>9341</v>
      </c>
      <c r="I9343" s="42">
        <f t="shared" si="778"/>
        <v>753.24464993394974</v>
      </c>
      <c r="O9343" s="43"/>
      <c r="P9343" s="43"/>
      <c r="X9343" s="37">
        <f t="shared" si="774"/>
        <v>9346</v>
      </c>
      <c r="Y9343" s="38">
        <f t="shared" si="777"/>
        <v>753.30399999999997</v>
      </c>
    </row>
    <row r="9344" spans="1:25" x14ac:dyDescent="0.2">
      <c r="A9344" s="37">
        <f t="shared" si="775"/>
        <v>9342</v>
      </c>
      <c r="B9344" s="38">
        <v>753.20799999999997</v>
      </c>
      <c r="H9344" s="37">
        <f t="shared" si="776"/>
        <v>9342</v>
      </c>
      <c r="I9344" s="42">
        <f t="shared" si="778"/>
        <v>753.26869220607659</v>
      </c>
      <c r="O9344" s="43"/>
      <c r="P9344" s="43"/>
      <c r="X9344" s="37">
        <f t="shared" si="774"/>
        <v>9347</v>
      </c>
      <c r="Y9344" s="38">
        <f t="shared" si="777"/>
        <v>753.32799999999997</v>
      </c>
    </row>
    <row r="9345" spans="1:25" x14ac:dyDescent="0.2">
      <c r="A9345" s="37">
        <f t="shared" si="775"/>
        <v>9343</v>
      </c>
      <c r="B9345" s="38">
        <v>753.23199999999997</v>
      </c>
      <c r="H9345" s="37">
        <f t="shared" si="776"/>
        <v>9343</v>
      </c>
      <c r="I9345" s="42">
        <f t="shared" si="778"/>
        <v>753.29273447820344</v>
      </c>
      <c r="O9345" s="43"/>
      <c r="P9345" s="43"/>
      <c r="X9345" s="37">
        <f t="shared" si="774"/>
        <v>9348</v>
      </c>
      <c r="Y9345" s="38">
        <f t="shared" si="777"/>
        <v>753.35199999999998</v>
      </c>
    </row>
    <row r="9346" spans="1:25" x14ac:dyDescent="0.2">
      <c r="A9346" s="37">
        <f t="shared" si="775"/>
        <v>9344</v>
      </c>
      <c r="B9346" s="38">
        <v>753.25599999999997</v>
      </c>
      <c r="H9346" s="37">
        <f t="shared" si="776"/>
        <v>9344</v>
      </c>
      <c r="I9346" s="42">
        <f t="shared" si="778"/>
        <v>753.31677675033018</v>
      </c>
      <c r="O9346" s="43"/>
      <c r="P9346" s="43"/>
      <c r="X9346" s="37">
        <f t="shared" si="774"/>
        <v>9349</v>
      </c>
      <c r="Y9346" s="38">
        <f t="shared" si="777"/>
        <v>753.37599999999998</v>
      </c>
    </row>
    <row r="9347" spans="1:25" x14ac:dyDescent="0.2">
      <c r="A9347" s="37">
        <f t="shared" si="775"/>
        <v>9345</v>
      </c>
      <c r="B9347" s="38">
        <v>753.28</v>
      </c>
      <c r="H9347" s="37">
        <f t="shared" si="776"/>
        <v>9345</v>
      </c>
      <c r="I9347" s="42">
        <f t="shared" si="778"/>
        <v>753.34081902245703</v>
      </c>
      <c r="O9347" s="43"/>
      <c r="P9347" s="43"/>
      <c r="X9347" s="37">
        <f t="shared" si="774"/>
        <v>9350</v>
      </c>
      <c r="Y9347" s="38">
        <f t="shared" si="777"/>
        <v>753.4</v>
      </c>
    </row>
    <row r="9348" spans="1:25" x14ac:dyDescent="0.2">
      <c r="A9348" s="37">
        <f t="shared" si="775"/>
        <v>9346</v>
      </c>
      <c r="B9348" s="38">
        <v>753.30399999999997</v>
      </c>
      <c r="H9348" s="37">
        <f t="shared" si="776"/>
        <v>9346</v>
      </c>
      <c r="I9348" s="42">
        <f t="shared" si="778"/>
        <v>753.36486129458387</v>
      </c>
      <c r="O9348" s="43"/>
      <c r="P9348" s="43"/>
      <c r="X9348" s="37">
        <f t="shared" ref="X9348:X9411" si="779">X9347+1</f>
        <v>9351</v>
      </c>
      <c r="Y9348" s="38">
        <f t="shared" si="777"/>
        <v>753.42399999999998</v>
      </c>
    </row>
    <row r="9349" spans="1:25" x14ac:dyDescent="0.2">
      <c r="A9349" s="37">
        <f t="shared" si="775"/>
        <v>9347</v>
      </c>
      <c r="B9349" s="38">
        <v>753.32799999999997</v>
      </c>
      <c r="H9349" s="37">
        <f t="shared" si="776"/>
        <v>9347</v>
      </c>
      <c r="I9349" s="42">
        <f t="shared" si="778"/>
        <v>753.38890356671061</v>
      </c>
      <c r="O9349" s="43"/>
      <c r="P9349" s="43"/>
      <c r="X9349" s="37">
        <f t="shared" si="779"/>
        <v>9352</v>
      </c>
      <c r="Y9349" s="38">
        <f t="shared" si="777"/>
        <v>753.44799999999998</v>
      </c>
    </row>
    <row r="9350" spans="1:25" x14ac:dyDescent="0.2">
      <c r="A9350" s="37">
        <f t="shared" si="775"/>
        <v>9348</v>
      </c>
      <c r="B9350" s="38">
        <v>753.35199999999998</v>
      </c>
      <c r="H9350" s="37">
        <f t="shared" si="776"/>
        <v>9348</v>
      </c>
      <c r="I9350" s="42">
        <f t="shared" si="778"/>
        <v>753.41294583883746</v>
      </c>
      <c r="O9350" s="43"/>
      <c r="P9350" s="43"/>
      <c r="X9350" s="37">
        <f t="shared" si="779"/>
        <v>9353</v>
      </c>
      <c r="Y9350" s="38">
        <f t="shared" si="777"/>
        <v>753.47199999999998</v>
      </c>
    </row>
    <row r="9351" spans="1:25" x14ac:dyDescent="0.2">
      <c r="A9351" s="37">
        <f t="shared" si="775"/>
        <v>9349</v>
      </c>
      <c r="B9351" s="38">
        <v>753.37599999999998</v>
      </c>
      <c r="H9351" s="37">
        <f t="shared" si="776"/>
        <v>9349</v>
      </c>
      <c r="I9351" s="42">
        <f t="shared" si="778"/>
        <v>753.43698811096431</v>
      </c>
      <c r="O9351" s="43"/>
      <c r="P9351" s="43"/>
      <c r="X9351" s="37">
        <f t="shared" si="779"/>
        <v>9354</v>
      </c>
      <c r="Y9351" s="38">
        <f t="shared" si="777"/>
        <v>753.49599999999998</v>
      </c>
    </row>
    <row r="9352" spans="1:25" x14ac:dyDescent="0.2">
      <c r="A9352" s="37">
        <f t="shared" si="775"/>
        <v>9350</v>
      </c>
      <c r="B9352" s="38">
        <v>753.4</v>
      </c>
      <c r="H9352" s="37">
        <f t="shared" si="776"/>
        <v>9350</v>
      </c>
      <c r="I9352" s="42">
        <f t="shared" si="778"/>
        <v>753.46103038309116</v>
      </c>
      <c r="O9352" s="43"/>
      <c r="P9352" s="43"/>
      <c r="X9352" s="37">
        <f t="shared" si="779"/>
        <v>9355</v>
      </c>
      <c r="Y9352" s="38">
        <f t="shared" si="777"/>
        <v>753.52</v>
      </c>
    </row>
    <row r="9353" spans="1:25" x14ac:dyDescent="0.2">
      <c r="A9353" s="37">
        <f t="shared" ref="A9353:A9416" si="780">A9352+1</f>
        <v>9351</v>
      </c>
      <c r="B9353" s="38">
        <v>753.42399999999998</v>
      </c>
      <c r="H9353" s="37">
        <f t="shared" ref="H9353:H9416" si="781">H9352+1</f>
        <v>9351</v>
      </c>
      <c r="I9353" s="42">
        <f t="shared" si="778"/>
        <v>753.48507265521789</v>
      </c>
      <c r="O9353" s="43"/>
      <c r="P9353" s="43"/>
      <c r="X9353" s="37">
        <f t="shared" si="779"/>
        <v>9356</v>
      </c>
      <c r="Y9353" s="38">
        <f t="shared" si="777"/>
        <v>753.54399999999998</v>
      </c>
    </row>
    <row r="9354" spans="1:25" x14ac:dyDescent="0.2">
      <c r="A9354" s="37">
        <f t="shared" si="780"/>
        <v>9352</v>
      </c>
      <c r="B9354" s="38">
        <v>753.44799999999998</v>
      </c>
      <c r="H9354" s="37">
        <f t="shared" si="781"/>
        <v>9352</v>
      </c>
      <c r="I9354" s="42">
        <f t="shared" si="778"/>
        <v>753.50911492734474</v>
      </c>
      <c r="O9354" s="43"/>
      <c r="P9354" s="43"/>
      <c r="X9354" s="37">
        <f t="shared" si="779"/>
        <v>9357</v>
      </c>
      <c r="Y9354" s="38">
        <f t="shared" si="777"/>
        <v>753.56799999999998</v>
      </c>
    </row>
    <row r="9355" spans="1:25" x14ac:dyDescent="0.2">
      <c r="A9355" s="37">
        <f t="shared" si="780"/>
        <v>9353</v>
      </c>
      <c r="B9355" s="38">
        <v>753.47199999999998</v>
      </c>
      <c r="H9355" s="37">
        <f t="shared" si="781"/>
        <v>9353</v>
      </c>
      <c r="I9355" s="42">
        <f t="shared" si="778"/>
        <v>753.53315719947159</v>
      </c>
      <c r="O9355" s="43"/>
      <c r="P9355" s="43"/>
      <c r="X9355" s="37">
        <f t="shared" si="779"/>
        <v>9358</v>
      </c>
      <c r="Y9355" s="38">
        <f t="shared" si="777"/>
        <v>753.59199999999998</v>
      </c>
    </row>
    <row r="9356" spans="1:25" x14ac:dyDescent="0.2">
      <c r="A9356" s="37">
        <f t="shared" si="780"/>
        <v>9354</v>
      </c>
      <c r="B9356" s="38">
        <v>753.49599999999998</v>
      </c>
      <c r="H9356" s="37">
        <f t="shared" si="781"/>
        <v>9354</v>
      </c>
      <c r="I9356" s="42">
        <f t="shared" si="778"/>
        <v>753.55719947159832</v>
      </c>
      <c r="O9356" s="43"/>
      <c r="P9356" s="43"/>
      <c r="X9356" s="37">
        <f t="shared" si="779"/>
        <v>9359</v>
      </c>
      <c r="Y9356" s="38">
        <f t="shared" si="777"/>
        <v>753.61599999999999</v>
      </c>
    </row>
    <row r="9357" spans="1:25" x14ac:dyDescent="0.2">
      <c r="A9357" s="37">
        <f t="shared" si="780"/>
        <v>9355</v>
      </c>
      <c r="B9357" s="38">
        <v>753.52</v>
      </c>
      <c r="H9357" s="37">
        <f t="shared" si="781"/>
        <v>9355</v>
      </c>
      <c r="I9357" s="42">
        <f t="shared" si="778"/>
        <v>753.58124174372517</v>
      </c>
      <c r="O9357" s="43"/>
      <c r="P9357" s="43"/>
      <c r="X9357" s="37">
        <f t="shared" si="779"/>
        <v>9360</v>
      </c>
      <c r="Y9357" s="38">
        <f t="shared" si="777"/>
        <v>753.64</v>
      </c>
    </row>
    <row r="9358" spans="1:25" x14ac:dyDescent="0.2">
      <c r="A9358" s="37">
        <f t="shared" si="780"/>
        <v>9356</v>
      </c>
      <c r="B9358" s="38">
        <v>753.54399999999998</v>
      </c>
      <c r="H9358" s="37">
        <f t="shared" si="781"/>
        <v>9356</v>
      </c>
      <c r="I9358" s="42">
        <f t="shared" si="778"/>
        <v>753.60528401585202</v>
      </c>
      <c r="O9358" s="43"/>
      <c r="P9358" s="43"/>
      <c r="X9358" s="37">
        <f t="shared" si="779"/>
        <v>9361</v>
      </c>
      <c r="Y9358" s="38">
        <f t="shared" si="777"/>
        <v>753.66399999999999</v>
      </c>
    </row>
    <row r="9359" spans="1:25" x14ac:dyDescent="0.2">
      <c r="A9359" s="37">
        <f t="shared" si="780"/>
        <v>9357</v>
      </c>
      <c r="B9359" s="38">
        <v>753.56799999999998</v>
      </c>
      <c r="H9359" s="37">
        <f t="shared" si="781"/>
        <v>9357</v>
      </c>
      <c r="I9359" s="42">
        <f t="shared" si="778"/>
        <v>753.62932628797887</v>
      </c>
      <c r="O9359" s="43"/>
      <c r="P9359" s="43"/>
      <c r="X9359" s="37">
        <f t="shared" si="779"/>
        <v>9362</v>
      </c>
      <c r="Y9359" s="38">
        <f t="shared" si="777"/>
        <v>753.68799999999999</v>
      </c>
    </row>
    <row r="9360" spans="1:25" x14ac:dyDescent="0.2">
      <c r="A9360" s="37">
        <f t="shared" si="780"/>
        <v>9358</v>
      </c>
      <c r="B9360" s="38">
        <v>753.59199999999998</v>
      </c>
      <c r="H9360" s="37">
        <f t="shared" si="781"/>
        <v>9358</v>
      </c>
      <c r="I9360" s="42">
        <f t="shared" si="778"/>
        <v>753.6533685601056</v>
      </c>
      <c r="O9360" s="43"/>
      <c r="P9360" s="43"/>
      <c r="X9360" s="37">
        <f t="shared" si="779"/>
        <v>9363</v>
      </c>
      <c r="Y9360" s="38">
        <f t="shared" si="777"/>
        <v>753.71199999999999</v>
      </c>
    </row>
    <row r="9361" spans="1:25" x14ac:dyDescent="0.2">
      <c r="A9361" s="37">
        <f t="shared" si="780"/>
        <v>9359</v>
      </c>
      <c r="B9361" s="38">
        <v>753.61599999999999</v>
      </c>
      <c r="H9361" s="37">
        <f t="shared" si="781"/>
        <v>9359</v>
      </c>
      <c r="I9361" s="42">
        <f t="shared" si="778"/>
        <v>753.67741083223245</v>
      </c>
      <c r="O9361" s="43"/>
      <c r="P9361" s="43"/>
      <c r="X9361" s="37">
        <f t="shared" si="779"/>
        <v>9364</v>
      </c>
      <c r="Y9361" s="38">
        <f t="shared" si="777"/>
        <v>753.73599999999999</v>
      </c>
    </row>
    <row r="9362" spans="1:25" x14ac:dyDescent="0.2">
      <c r="A9362" s="37">
        <f t="shared" si="780"/>
        <v>9360</v>
      </c>
      <c r="B9362" s="38">
        <v>753.64</v>
      </c>
      <c r="H9362" s="37">
        <f t="shared" si="781"/>
        <v>9360</v>
      </c>
      <c r="I9362" s="42">
        <f t="shared" si="778"/>
        <v>753.7014531043593</v>
      </c>
      <c r="O9362" s="43"/>
      <c r="P9362" s="43"/>
      <c r="X9362" s="37">
        <f t="shared" si="779"/>
        <v>9365</v>
      </c>
      <c r="Y9362" s="38">
        <f t="shared" si="777"/>
        <v>753.76</v>
      </c>
    </row>
    <row r="9363" spans="1:25" x14ac:dyDescent="0.2">
      <c r="A9363" s="37">
        <f t="shared" si="780"/>
        <v>9361</v>
      </c>
      <c r="B9363" s="38">
        <v>753.66399999999999</v>
      </c>
      <c r="H9363" s="37">
        <f t="shared" si="781"/>
        <v>9361</v>
      </c>
      <c r="I9363" s="42">
        <f t="shared" si="778"/>
        <v>753.72549537648604</v>
      </c>
      <c r="O9363" s="43"/>
      <c r="P9363" s="43"/>
      <c r="X9363" s="37">
        <f t="shared" si="779"/>
        <v>9366</v>
      </c>
      <c r="Y9363" s="38">
        <f t="shared" si="777"/>
        <v>753.78399999999999</v>
      </c>
    </row>
    <row r="9364" spans="1:25" x14ac:dyDescent="0.2">
      <c r="A9364" s="37">
        <f t="shared" si="780"/>
        <v>9362</v>
      </c>
      <c r="B9364" s="38">
        <v>753.68799999999999</v>
      </c>
      <c r="H9364" s="37">
        <f t="shared" si="781"/>
        <v>9362</v>
      </c>
      <c r="I9364" s="42">
        <f t="shared" si="778"/>
        <v>753.74953764861289</v>
      </c>
      <c r="O9364" s="43"/>
      <c r="P9364" s="43"/>
      <c r="X9364" s="37">
        <f t="shared" si="779"/>
        <v>9367</v>
      </c>
      <c r="Y9364" s="38">
        <f t="shared" si="777"/>
        <v>753.80799999999999</v>
      </c>
    </row>
    <row r="9365" spans="1:25" x14ac:dyDescent="0.2">
      <c r="A9365" s="37">
        <f t="shared" si="780"/>
        <v>9363</v>
      </c>
      <c r="B9365" s="38">
        <v>753.71199999999999</v>
      </c>
      <c r="H9365" s="37">
        <f t="shared" si="781"/>
        <v>9363</v>
      </c>
      <c r="I9365" s="42">
        <f t="shared" si="778"/>
        <v>753.77357992073973</v>
      </c>
      <c r="O9365" s="43"/>
      <c r="P9365" s="43"/>
      <c r="X9365" s="37">
        <f t="shared" si="779"/>
        <v>9368</v>
      </c>
      <c r="Y9365" s="38">
        <f t="shared" si="777"/>
        <v>753.83199999999999</v>
      </c>
    </row>
    <row r="9366" spans="1:25" x14ac:dyDescent="0.2">
      <c r="A9366" s="37">
        <f t="shared" si="780"/>
        <v>9364</v>
      </c>
      <c r="B9366" s="38">
        <v>753.73599999999999</v>
      </c>
      <c r="H9366" s="37">
        <f t="shared" si="781"/>
        <v>9364</v>
      </c>
      <c r="I9366" s="42">
        <f t="shared" si="778"/>
        <v>753.79762219286658</v>
      </c>
      <c r="O9366" s="43"/>
      <c r="P9366" s="43"/>
      <c r="X9366" s="37">
        <f t="shared" si="779"/>
        <v>9369</v>
      </c>
      <c r="Y9366" s="38">
        <f t="shared" si="777"/>
        <v>753.85599999999999</v>
      </c>
    </row>
    <row r="9367" spans="1:25" x14ac:dyDescent="0.2">
      <c r="A9367" s="37">
        <f t="shared" si="780"/>
        <v>9365</v>
      </c>
      <c r="B9367" s="38">
        <v>753.76</v>
      </c>
      <c r="H9367" s="37">
        <f t="shared" si="781"/>
        <v>9365</v>
      </c>
      <c r="I9367" s="42">
        <f t="shared" si="778"/>
        <v>753.82166446499332</v>
      </c>
      <c r="O9367" s="43"/>
      <c r="P9367" s="43"/>
      <c r="X9367" s="37">
        <f t="shared" si="779"/>
        <v>9370</v>
      </c>
      <c r="Y9367" s="38">
        <f t="shared" si="777"/>
        <v>753.88</v>
      </c>
    </row>
    <row r="9368" spans="1:25" x14ac:dyDescent="0.2">
      <c r="A9368" s="37">
        <f t="shared" si="780"/>
        <v>9366</v>
      </c>
      <c r="B9368" s="38">
        <v>753.78399999999999</v>
      </c>
      <c r="H9368" s="37">
        <f t="shared" si="781"/>
        <v>9366</v>
      </c>
      <c r="I9368" s="42">
        <f t="shared" si="778"/>
        <v>753.84570673712017</v>
      </c>
      <c r="O9368" s="43"/>
      <c r="P9368" s="43"/>
      <c r="X9368" s="37">
        <f t="shared" si="779"/>
        <v>9371</v>
      </c>
      <c r="Y9368" s="38">
        <f t="shared" si="777"/>
        <v>753.904</v>
      </c>
    </row>
    <row r="9369" spans="1:25" x14ac:dyDescent="0.2">
      <c r="A9369" s="37">
        <f t="shared" si="780"/>
        <v>9367</v>
      </c>
      <c r="B9369" s="38">
        <v>753.80799999999999</v>
      </c>
      <c r="H9369" s="37">
        <f t="shared" si="781"/>
        <v>9367</v>
      </c>
      <c r="I9369" s="42">
        <f t="shared" si="778"/>
        <v>753.86974900924702</v>
      </c>
      <c r="O9369" s="43"/>
      <c r="P9369" s="43"/>
      <c r="X9369" s="37">
        <f t="shared" si="779"/>
        <v>9372</v>
      </c>
      <c r="Y9369" s="38">
        <f t="shared" si="777"/>
        <v>753.928</v>
      </c>
    </row>
    <row r="9370" spans="1:25" x14ac:dyDescent="0.2">
      <c r="A9370" s="37">
        <f t="shared" si="780"/>
        <v>9368</v>
      </c>
      <c r="B9370" s="38">
        <v>753.83199999999999</v>
      </c>
      <c r="H9370" s="37">
        <f t="shared" si="781"/>
        <v>9368</v>
      </c>
      <c r="I9370" s="42">
        <f t="shared" si="778"/>
        <v>753.89379128137375</v>
      </c>
      <c r="O9370" s="43"/>
      <c r="P9370" s="43"/>
      <c r="X9370" s="37">
        <f t="shared" si="779"/>
        <v>9373</v>
      </c>
      <c r="Y9370" s="38">
        <f t="shared" si="777"/>
        <v>753.952</v>
      </c>
    </row>
    <row r="9371" spans="1:25" x14ac:dyDescent="0.2">
      <c r="A9371" s="37">
        <f t="shared" si="780"/>
        <v>9369</v>
      </c>
      <c r="B9371" s="38">
        <v>753.85599999999999</v>
      </c>
      <c r="H9371" s="37">
        <f t="shared" si="781"/>
        <v>9369</v>
      </c>
      <c r="I9371" s="42">
        <f t="shared" si="778"/>
        <v>753.9178335535006</v>
      </c>
      <c r="O9371" s="43"/>
      <c r="P9371" s="43"/>
      <c r="X9371" s="37">
        <f t="shared" si="779"/>
        <v>9374</v>
      </c>
      <c r="Y9371" s="38">
        <f t="shared" si="777"/>
        <v>753.976</v>
      </c>
    </row>
    <row r="9372" spans="1:25" x14ac:dyDescent="0.2">
      <c r="A9372" s="37">
        <f t="shared" si="780"/>
        <v>9370</v>
      </c>
      <c r="B9372" s="38">
        <v>753.88</v>
      </c>
      <c r="H9372" s="37">
        <f t="shared" si="781"/>
        <v>9370</v>
      </c>
      <c r="I9372" s="42">
        <f t="shared" si="778"/>
        <v>753.94187582562745</v>
      </c>
      <c r="O9372" s="43"/>
      <c r="P9372" s="43"/>
      <c r="X9372" s="37">
        <f t="shared" si="779"/>
        <v>9375</v>
      </c>
      <c r="Y9372" s="38">
        <f t="shared" si="777"/>
        <v>754</v>
      </c>
    </row>
    <row r="9373" spans="1:25" x14ac:dyDescent="0.2">
      <c r="A9373" s="37">
        <f t="shared" si="780"/>
        <v>9371</v>
      </c>
      <c r="B9373" s="38">
        <v>753.904</v>
      </c>
      <c r="H9373" s="37">
        <f t="shared" si="781"/>
        <v>9371</v>
      </c>
      <c r="I9373" s="42">
        <f t="shared" si="778"/>
        <v>753.9659180977543</v>
      </c>
      <c r="O9373" s="43"/>
      <c r="P9373" s="43"/>
      <c r="X9373" s="37">
        <f t="shared" si="779"/>
        <v>9376</v>
      </c>
      <c r="Y9373" s="38">
        <f t="shared" si="777"/>
        <v>754.024</v>
      </c>
    </row>
    <row r="9374" spans="1:25" x14ac:dyDescent="0.2">
      <c r="A9374" s="37">
        <f t="shared" si="780"/>
        <v>9372</v>
      </c>
      <c r="B9374" s="38">
        <v>753.928</v>
      </c>
      <c r="H9374" s="37">
        <f t="shared" si="781"/>
        <v>9372</v>
      </c>
      <c r="I9374" s="42">
        <f t="shared" si="778"/>
        <v>753.98996036988103</v>
      </c>
      <c r="O9374" s="43"/>
      <c r="P9374" s="43"/>
      <c r="X9374" s="37">
        <f t="shared" si="779"/>
        <v>9377</v>
      </c>
      <c r="Y9374" s="38">
        <f t="shared" si="777"/>
        <v>754.048</v>
      </c>
    </row>
    <row r="9375" spans="1:25" x14ac:dyDescent="0.2">
      <c r="A9375" s="37">
        <f t="shared" si="780"/>
        <v>9373</v>
      </c>
      <c r="B9375" s="38">
        <v>753.952</v>
      </c>
      <c r="H9375" s="37">
        <f t="shared" si="781"/>
        <v>9373</v>
      </c>
      <c r="I9375" s="42">
        <f t="shared" si="778"/>
        <v>754.01400264200788</v>
      </c>
      <c r="O9375" s="43"/>
      <c r="P9375" s="43"/>
      <c r="X9375" s="37">
        <f t="shared" si="779"/>
        <v>9378</v>
      </c>
      <c r="Y9375" s="38">
        <f t="shared" si="777"/>
        <v>754.072</v>
      </c>
    </row>
    <row r="9376" spans="1:25" x14ac:dyDescent="0.2">
      <c r="A9376" s="37">
        <f t="shared" si="780"/>
        <v>9374</v>
      </c>
      <c r="B9376" s="38">
        <v>753.976</v>
      </c>
      <c r="H9376" s="37">
        <f t="shared" si="781"/>
        <v>9374</v>
      </c>
      <c r="I9376" s="42">
        <f t="shared" si="778"/>
        <v>754.03804491413473</v>
      </c>
      <c r="O9376" s="43"/>
      <c r="P9376" s="43"/>
      <c r="X9376" s="37">
        <f t="shared" si="779"/>
        <v>9379</v>
      </c>
      <c r="Y9376" s="38">
        <f t="shared" si="777"/>
        <v>754.096</v>
      </c>
    </row>
    <row r="9377" spans="1:25" x14ac:dyDescent="0.2">
      <c r="A9377" s="37">
        <f t="shared" si="780"/>
        <v>9375</v>
      </c>
      <c r="B9377" s="38">
        <v>754</v>
      </c>
      <c r="H9377" s="37">
        <f t="shared" si="781"/>
        <v>9375</v>
      </c>
      <c r="I9377" s="42">
        <f t="shared" si="778"/>
        <v>754.06208718626158</v>
      </c>
      <c r="O9377" s="43"/>
      <c r="P9377" s="43"/>
      <c r="X9377" s="37">
        <f t="shared" si="779"/>
        <v>9380</v>
      </c>
      <c r="Y9377" s="38">
        <f t="shared" si="777"/>
        <v>754.12</v>
      </c>
    </row>
    <row r="9378" spans="1:25" x14ac:dyDescent="0.2">
      <c r="A9378" s="37">
        <f t="shared" si="780"/>
        <v>9376</v>
      </c>
      <c r="B9378" s="38">
        <v>754.024</v>
      </c>
      <c r="H9378" s="37">
        <f t="shared" si="781"/>
        <v>9376</v>
      </c>
      <c r="I9378" s="42">
        <f t="shared" si="778"/>
        <v>754.08612945838831</v>
      </c>
      <c r="O9378" s="43"/>
      <c r="P9378" s="43"/>
      <c r="X9378" s="37">
        <f t="shared" si="779"/>
        <v>9381</v>
      </c>
      <c r="Y9378" s="38">
        <f t="shared" si="777"/>
        <v>754.14400000000001</v>
      </c>
    </row>
    <row r="9379" spans="1:25" x14ac:dyDescent="0.2">
      <c r="A9379" s="37">
        <f t="shared" si="780"/>
        <v>9377</v>
      </c>
      <c r="B9379" s="38">
        <v>754.048</v>
      </c>
      <c r="H9379" s="37">
        <f t="shared" si="781"/>
        <v>9377</v>
      </c>
      <c r="I9379" s="42">
        <f t="shared" si="778"/>
        <v>754.11017173051516</v>
      </c>
      <c r="O9379" s="43"/>
      <c r="P9379" s="43"/>
      <c r="X9379" s="37">
        <f t="shared" si="779"/>
        <v>9382</v>
      </c>
      <c r="Y9379" s="38">
        <f t="shared" si="777"/>
        <v>754.16800000000001</v>
      </c>
    </row>
    <row r="9380" spans="1:25" x14ac:dyDescent="0.2">
      <c r="A9380" s="37">
        <f t="shared" si="780"/>
        <v>9378</v>
      </c>
      <c r="B9380" s="38">
        <v>754.072</v>
      </c>
      <c r="H9380" s="37">
        <f t="shared" si="781"/>
        <v>9378</v>
      </c>
      <c r="I9380" s="42">
        <f t="shared" si="778"/>
        <v>754.13421400264201</v>
      </c>
      <c r="O9380" s="43"/>
      <c r="P9380" s="43"/>
      <c r="X9380" s="37">
        <f t="shared" si="779"/>
        <v>9383</v>
      </c>
      <c r="Y9380" s="38">
        <f t="shared" si="777"/>
        <v>754.19200000000001</v>
      </c>
    </row>
    <row r="9381" spans="1:25" x14ac:dyDescent="0.2">
      <c r="A9381" s="37">
        <f t="shared" si="780"/>
        <v>9379</v>
      </c>
      <c r="B9381" s="38">
        <v>754.096</v>
      </c>
      <c r="H9381" s="37">
        <f t="shared" si="781"/>
        <v>9379</v>
      </c>
      <c r="I9381" s="42">
        <f t="shared" si="778"/>
        <v>754.15825627476875</v>
      </c>
      <c r="O9381" s="43"/>
      <c r="P9381" s="43"/>
      <c r="X9381" s="37">
        <f t="shared" si="779"/>
        <v>9384</v>
      </c>
      <c r="Y9381" s="38">
        <f t="shared" si="777"/>
        <v>754.21600000000001</v>
      </c>
    </row>
    <row r="9382" spans="1:25" x14ac:dyDescent="0.2">
      <c r="A9382" s="37">
        <f t="shared" si="780"/>
        <v>9380</v>
      </c>
      <c r="B9382" s="38">
        <v>754.12</v>
      </c>
      <c r="H9382" s="37">
        <f t="shared" si="781"/>
        <v>9380</v>
      </c>
      <c r="I9382" s="42">
        <f t="shared" si="778"/>
        <v>754.18229854689559</v>
      </c>
      <c r="O9382" s="43"/>
      <c r="P9382" s="43"/>
      <c r="X9382" s="37">
        <f t="shared" si="779"/>
        <v>9385</v>
      </c>
      <c r="Y9382" s="38">
        <f t="shared" ref="Y9382:Y9445" si="782">SUM(Y$8997+((Y$9997-Y$8997)*((X9382-X$8997)/(X$9997-X$8997))))</f>
        <v>754.24</v>
      </c>
    </row>
    <row r="9383" spans="1:25" x14ac:dyDescent="0.2">
      <c r="A9383" s="37">
        <f t="shared" si="780"/>
        <v>9381</v>
      </c>
      <c r="B9383" s="38">
        <v>754.14400000000001</v>
      </c>
      <c r="H9383" s="37">
        <f t="shared" si="781"/>
        <v>9381</v>
      </c>
      <c r="I9383" s="42">
        <f t="shared" si="778"/>
        <v>754.20634081902244</v>
      </c>
      <c r="O9383" s="43"/>
      <c r="P9383" s="43"/>
      <c r="X9383" s="37">
        <f t="shared" si="779"/>
        <v>9386</v>
      </c>
      <c r="Y9383" s="38">
        <f t="shared" si="782"/>
        <v>754.26400000000001</v>
      </c>
    </row>
    <row r="9384" spans="1:25" x14ac:dyDescent="0.2">
      <c r="A9384" s="37">
        <f t="shared" si="780"/>
        <v>9382</v>
      </c>
      <c r="B9384" s="38">
        <v>754.16800000000001</v>
      </c>
      <c r="H9384" s="37">
        <f t="shared" si="781"/>
        <v>9382</v>
      </c>
      <c r="I9384" s="42">
        <f t="shared" si="778"/>
        <v>754.23038309114929</v>
      </c>
      <c r="O9384" s="43"/>
      <c r="P9384" s="43"/>
      <c r="X9384" s="37">
        <f t="shared" si="779"/>
        <v>9387</v>
      </c>
      <c r="Y9384" s="38">
        <f t="shared" si="782"/>
        <v>754.28800000000001</v>
      </c>
    </row>
    <row r="9385" spans="1:25" x14ac:dyDescent="0.2">
      <c r="A9385" s="37">
        <f t="shared" si="780"/>
        <v>9383</v>
      </c>
      <c r="B9385" s="38">
        <v>754.19200000000001</v>
      </c>
      <c r="H9385" s="37">
        <f t="shared" si="781"/>
        <v>9383</v>
      </c>
      <c r="I9385" s="42">
        <f t="shared" si="778"/>
        <v>754.25442536327603</v>
      </c>
      <c r="O9385" s="43"/>
      <c r="P9385" s="43"/>
      <c r="X9385" s="37">
        <f t="shared" si="779"/>
        <v>9388</v>
      </c>
      <c r="Y9385" s="38">
        <f t="shared" si="782"/>
        <v>754.31200000000001</v>
      </c>
    </row>
    <row r="9386" spans="1:25" x14ac:dyDescent="0.2">
      <c r="A9386" s="37">
        <f t="shared" si="780"/>
        <v>9384</v>
      </c>
      <c r="B9386" s="38">
        <v>754.21600000000001</v>
      </c>
      <c r="H9386" s="37">
        <f t="shared" si="781"/>
        <v>9384</v>
      </c>
      <c r="I9386" s="42">
        <f t="shared" si="778"/>
        <v>754.27846763540288</v>
      </c>
      <c r="O9386" s="43"/>
      <c r="P9386" s="43"/>
      <c r="X9386" s="37">
        <f t="shared" si="779"/>
        <v>9389</v>
      </c>
      <c r="Y9386" s="38">
        <f t="shared" si="782"/>
        <v>754.33600000000001</v>
      </c>
    </row>
    <row r="9387" spans="1:25" x14ac:dyDescent="0.2">
      <c r="A9387" s="37">
        <f t="shared" si="780"/>
        <v>9385</v>
      </c>
      <c r="B9387" s="38">
        <v>754.24</v>
      </c>
      <c r="H9387" s="37">
        <f t="shared" si="781"/>
        <v>9385</v>
      </c>
      <c r="I9387" s="42">
        <f t="shared" si="778"/>
        <v>754.30250990752972</v>
      </c>
      <c r="O9387" s="43"/>
      <c r="P9387" s="43"/>
      <c r="X9387" s="37">
        <f t="shared" si="779"/>
        <v>9390</v>
      </c>
      <c r="Y9387" s="38">
        <f t="shared" si="782"/>
        <v>754.36</v>
      </c>
    </row>
    <row r="9388" spans="1:25" x14ac:dyDescent="0.2">
      <c r="A9388" s="37">
        <f t="shared" si="780"/>
        <v>9386</v>
      </c>
      <c r="B9388" s="38">
        <v>754.26400000000001</v>
      </c>
      <c r="H9388" s="37">
        <f t="shared" si="781"/>
        <v>9386</v>
      </c>
      <c r="I9388" s="42">
        <f t="shared" ref="I9388:I9451" si="783">SUM($F$53+(($F$54-$F$53)*((H9388-$E$53)/($E$54-$E$53))))</f>
        <v>754.32655217965646</v>
      </c>
      <c r="O9388" s="43"/>
      <c r="P9388" s="43"/>
      <c r="X9388" s="37">
        <f t="shared" si="779"/>
        <v>9391</v>
      </c>
      <c r="Y9388" s="38">
        <f t="shared" si="782"/>
        <v>754.38400000000001</v>
      </c>
    </row>
    <row r="9389" spans="1:25" x14ac:dyDescent="0.2">
      <c r="A9389" s="37">
        <f t="shared" si="780"/>
        <v>9387</v>
      </c>
      <c r="B9389" s="38">
        <v>754.28800000000001</v>
      </c>
      <c r="H9389" s="37">
        <f t="shared" si="781"/>
        <v>9387</v>
      </c>
      <c r="I9389" s="42">
        <f t="shared" si="783"/>
        <v>754.35059445178331</v>
      </c>
      <c r="O9389" s="43"/>
      <c r="P9389" s="43"/>
      <c r="X9389" s="37">
        <f t="shared" si="779"/>
        <v>9392</v>
      </c>
      <c r="Y9389" s="38">
        <f t="shared" si="782"/>
        <v>754.40800000000002</v>
      </c>
    </row>
    <row r="9390" spans="1:25" x14ac:dyDescent="0.2">
      <c r="A9390" s="37">
        <f t="shared" si="780"/>
        <v>9388</v>
      </c>
      <c r="B9390" s="38">
        <v>754.31200000000001</v>
      </c>
      <c r="H9390" s="37">
        <f t="shared" si="781"/>
        <v>9388</v>
      </c>
      <c r="I9390" s="42">
        <f t="shared" si="783"/>
        <v>754.37463672391016</v>
      </c>
      <c r="O9390" s="43"/>
      <c r="P9390" s="43"/>
      <c r="X9390" s="37">
        <f t="shared" si="779"/>
        <v>9393</v>
      </c>
      <c r="Y9390" s="38">
        <f t="shared" si="782"/>
        <v>754.43200000000002</v>
      </c>
    </row>
    <row r="9391" spans="1:25" x14ac:dyDescent="0.2">
      <c r="A9391" s="37">
        <f t="shared" si="780"/>
        <v>9389</v>
      </c>
      <c r="B9391" s="38">
        <v>754.33600000000001</v>
      </c>
      <c r="H9391" s="37">
        <f t="shared" si="781"/>
        <v>9389</v>
      </c>
      <c r="I9391" s="42">
        <f t="shared" si="783"/>
        <v>754.39867899603701</v>
      </c>
      <c r="O9391" s="43"/>
      <c r="P9391" s="43"/>
      <c r="X9391" s="37">
        <f t="shared" si="779"/>
        <v>9394</v>
      </c>
      <c r="Y9391" s="38">
        <f t="shared" si="782"/>
        <v>754.45600000000002</v>
      </c>
    </row>
    <row r="9392" spans="1:25" x14ac:dyDescent="0.2">
      <c r="A9392" s="37">
        <f t="shared" si="780"/>
        <v>9390</v>
      </c>
      <c r="B9392" s="38">
        <v>754.36</v>
      </c>
      <c r="H9392" s="37">
        <f t="shared" si="781"/>
        <v>9390</v>
      </c>
      <c r="I9392" s="42">
        <f t="shared" si="783"/>
        <v>754.42272126816374</v>
      </c>
      <c r="O9392" s="43"/>
      <c r="P9392" s="43"/>
      <c r="X9392" s="37">
        <f t="shared" si="779"/>
        <v>9395</v>
      </c>
      <c r="Y9392" s="38">
        <f t="shared" si="782"/>
        <v>754.48</v>
      </c>
    </row>
    <row r="9393" spans="1:25" x14ac:dyDescent="0.2">
      <c r="A9393" s="37">
        <f t="shared" si="780"/>
        <v>9391</v>
      </c>
      <c r="B9393" s="38">
        <v>754.38400000000001</v>
      </c>
      <c r="H9393" s="37">
        <f t="shared" si="781"/>
        <v>9391</v>
      </c>
      <c r="I9393" s="42">
        <f t="shared" si="783"/>
        <v>754.44676354029059</v>
      </c>
      <c r="O9393" s="43"/>
      <c r="P9393" s="43"/>
      <c r="X9393" s="37">
        <f t="shared" si="779"/>
        <v>9396</v>
      </c>
      <c r="Y9393" s="38">
        <f t="shared" si="782"/>
        <v>754.50400000000002</v>
      </c>
    </row>
    <row r="9394" spans="1:25" x14ac:dyDescent="0.2">
      <c r="A9394" s="37">
        <f t="shared" si="780"/>
        <v>9392</v>
      </c>
      <c r="B9394" s="38">
        <v>754.40800000000002</v>
      </c>
      <c r="H9394" s="37">
        <f t="shared" si="781"/>
        <v>9392</v>
      </c>
      <c r="I9394" s="42">
        <f t="shared" si="783"/>
        <v>754.47080581241744</v>
      </c>
      <c r="O9394" s="43"/>
      <c r="P9394" s="43"/>
      <c r="X9394" s="37">
        <f t="shared" si="779"/>
        <v>9397</v>
      </c>
      <c r="Y9394" s="38">
        <f t="shared" si="782"/>
        <v>754.52800000000002</v>
      </c>
    </row>
    <row r="9395" spans="1:25" x14ac:dyDescent="0.2">
      <c r="A9395" s="37">
        <f t="shared" si="780"/>
        <v>9393</v>
      </c>
      <c r="B9395" s="38">
        <v>754.43200000000002</v>
      </c>
      <c r="H9395" s="37">
        <f t="shared" si="781"/>
        <v>9393</v>
      </c>
      <c r="I9395" s="42">
        <f t="shared" si="783"/>
        <v>754.49484808454417</v>
      </c>
      <c r="O9395" s="43"/>
      <c r="P9395" s="43"/>
      <c r="X9395" s="37">
        <f t="shared" si="779"/>
        <v>9398</v>
      </c>
      <c r="Y9395" s="38">
        <f t="shared" si="782"/>
        <v>754.55200000000002</v>
      </c>
    </row>
    <row r="9396" spans="1:25" x14ac:dyDescent="0.2">
      <c r="A9396" s="37">
        <f t="shared" si="780"/>
        <v>9394</v>
      </c>
      <c r="B9396" s="38">
        <v>754.45600000000002</v>
      </c>
      <c r="H9396" s="37">
        <f t="shared" si="781"/>
        <v>9394</v>
      </c>
      <c r="I9396" s="42">
        <f t="shared" si="783"/>
        <v>754.51889035667102</v>
      </c>
      <c r="O9396" s="43"/>
      <c r="P9396" s="43"/>
      <c r="X9396" s="37">
        <f t="shared" si="779"/>
        <v>9399</v>
      </c>
      <c r="Y9396" s="38">
        <f t="shared" si="782"/>
        <v>754.57600000000002</v>
      </c>
    </row>
    <row r="9397" spans="1:25" x14ac:dyDescent="0.2">
      <c r="A9397" s="37">
        <f t="shared" si="780"/>
        <v>9395</v>
      </c>
      <c r="B9397" s="38">
        <v>754.48</v>
      </c>
      <c r="H9397" s="37">
        <f t="shared" si="781"/>
        <v>9395</v>
      </c>
      <c r="I9397" s="42">
        <f t="shared" si="783"/>
        <v>754.54293262879787</v>
      </c>
      <c r="O9397" s="43"/>
      <c r="P9397" s="43"/>
      <c r="X9397" s="37">
        <f t="shared" si="779"/>
        <v>9400</v>
      </c>
      <c r="Y9397" s="38">
        <f t="shared" si="782"/>
        <v>754.6</v>
      </c>
    </row>
    <row r="9398" spans="1:25" x14ac:dyDescent="0.2">
      <c r="A9398" s="37">
        <f t="shared" si="780"/>
        <v>9396</v>
      </c>
      <c r="B9398" s="38">
        <v>754.50400000000002</v>
      </c>
      <c r="H9398" s="37">
        <f t="shared" si="781"/>
        <v>9396</v>
      </c>
      <c r="I9398" s="42">
        <f t="shared" si="783"/>
        <v>754.56697490092472</v>
      </c>
      <c r="O9398" s="43"/>
      <c r="P9398" s="43"/>
      <c r="X9398" s="37">
        <f t="shared" si="779"/>
        <v>9401</v>
      </c>
      <c r="Y9398" s="38">
        <f t="shared" si="782"/>
        <v>754.62400000000002</v>
      </c>
    </row>
    <row r="9399" spans="1:25" x14ac:dyDescent="0.2">
      <c r="A9399" s="37">
        <f t="shared" si="780"/>
        <v>9397</v>
      </c>
      <c r="B9399" s="38">
        <v>754.52800000000002</v>
      </c>
      <c r="H9399" s="37">
        <f t="shared" si="781"/>
        <v>9397</v>
      </c>
      <c r="I9399" s="42">
        <f t="shared" si="783"/>
        <v>754.59101717305145</v>
      </c>
      <c r="O9399" s="43"/>
      <c r="P9399" s="43"/>
      <c r="X9399" s="37">
        <f t="shared" si="779"/>
        <v>9402</v>
      </c>
      <c r="Y9399" s="38">
        <f t="shared" si="782"/>
        <v>754.64800000000002</v>
      </c>
    </row>
    <row r="9400" spans="1:25" x14ac:dyDescent="0.2">
      <c r="A9400" s="37">
        <f t="shared" si="780"/>
        <v>9398</v>
      </c>
      <c r="B9400" s="38">
        <v>754.55200000000002</v>
      </c>
      <c r="H9400" s="37">
        <f t="shared" si="781"/>
        <v>9398</v>
      </c>
      <c r="I9400" s="42">
        <f t="shared" si="783"/>
        <v>754.6150594451783</v>
      </c>
      <c r="O9400" s="43"/>
      <c r="P9400" s="43"/>
      <c r="X9400" s="37">
        <f t="shared" si="779"/>
        <v>9403</v>
      </c>
      <c r="Y9400" s="38">
        <f t="shared" si="782"/>
        <v>754.67200000000003</v>
      </c>
    </row>
    <row r="9401" spans="1:25" x14ac:dyDescent="0.2">
      <c r="A9401" s="37">
        <f t="shared" si="780"/>
        <v>9399</v>
      </c>
      <c r="B9401" s="38">
        <v>754.57600000000002</v>
      </c>
      <c r="H9401" s="37">
        <f t="shared" si="781"/>
        <v>9399</v>
      </c>
      <c r="I9401" s="42">
        <f t="shared" si="783"/>
        <v>754.63910171730515</v>
      </c>
      <c r="O9401" s="43"/>
      <c r="P9401" s="43"/>
      <c r="X9401" s="37">
        <f t="shared" si="779"/>
        <v>9404</v>
      </c>
      <c r="Y9401" s="38">
        <f t="shared" si="782"/>
        <v>754.69600000000003</v>
      </c>
    </row>
    <row r="9402" spans="1:25" x14ac:dyDescent="0.2">
      <c r="A9402" s="37">
        <f t="shared" si="780"/>
        <v>9400</v>
      </c>
      <c r="B9402" s="38">
        <v>754.6</v>
      </c>
      <c r="H9402" s="37">
        <f t="shared" si="781"/>
        <v>9400</v>
      </c>
      <c r="I9402" s="42">
        <f t="shared" si="783"/>
        <v>754.66314398943189</v>
      </c>
      <c r="O9402" s="43"/>
      <c r="P9402" s="43"/>
      <c r="X9402" s="37">
        <f t="shared" si="779"/>
        <v>9405</v>
      </c>
      <c r="Y9402" s="38">
        <f t="shared" si="782"/>
        <v>754.72</v>
      </c>
    </row>
    <row r="9403" spans="1:25" x14ac:dyDescent="0.2">
      <c r="A9403" s="37">
        <f t="shared" si="780"/>
        <v>9401</v>
      </c>
      <c r="B9403" s="38">
        <v>754.62400000000002</v>
      </c>
      <c r="H9403" s="37">
        <f t="shared" si="781"/>
        <v>9401</v>
      </c>
      <c r="I9403" s="42">
        <f t="shared" si="783"/>
        <v>754.68718626155874</v>
      </c>
      <c r="O9403" s="43"/>
      <c r="P9403" s="43"/>
      <c r="X9403" s="37">
        <f t="shared" si="779"/>
        <v>9406</v>
      </c>
      <c r="Y9403" s="38">
        <f t="shared" si="782"/>
        <v>754.74400000000003</v>
      </c>
    </row>
    <row r="9404" spans="1:25" x14ac:dyDescent="0.2">
      <c r="A9404" s="37">
        <f t="shared" si="780"/>
        <v>9402</v>
      </c>
      <c r="B9404" s="38">
        <v>754.64800000000002</v>
      </c>
      <c r="H9404" s="37">
        <f t="shared" si="781"/>
        <v>9402</v>
      </c>
      <c r="I9404" s="42">
        <f t="shared" si="783"/>
        <v>754.71122853368558</v>
      </c>
      <c r="O9404" s="43"/>
      <c r="P9404" s="43"/>
      <c r="X9404" s="37">
        <f t="shared" si="779"/>
        <v>9407</v>
      </c>
      <c r="Y9404" s="38">
        <f t="shared" si="782"/>
        <v>754.76800000000003</v>
      </c>
    </row>
    <row r="9405" spans="1:25" x14ac:dyDescent="0.2">
      <c r="A9405" s="37">
        <f t="shared" si="780"/>
        <v>9403</v>
      </c>
      <c r="B9405" s="38">
        <v>754.67200000000003</v>
      </c>
      <c r="H9405" s="37">
        <f t="shared" si="781"/>
        <v>9403</v>
      </c>
      <c r="I9405" s="42">
        <f t="shared" si="783"/>
        <v>754.73527080581243</v>
      </c>
      <c r="O9405" s="43"/>
      <c r="P9405" s="43"/>
      <c r="X9405" s="37">
        <f t="shared" si="779"/>
        <v>9408</v>
      </c>
      <c r="Y9405" s="38">
        <f t="shared" si="782"/>
        <v>754.79200000000003</v>
      </c>
    </row>
    <row r="9406" spans="1:25" x14ac:dyDescent="0.2">
      <c r="A9406" s="37">
        <f t="shared" si="780"/>
        <v>9404</v>
      </c>
      <c r="B9406" s="38">
        <v>754.69600000000003</v>
      </c>
      <c r="H9406" s="37">
        <f t="shared" si="781"/>
        <v>9404</v>
      </c>
      <c r="I9406" s="42">
        <f t="shared" si="783"/>
        <v>754.75931307793917</v>
      </c>
      <c r="O9406" s="43"/>
      <c r="P9406" s="43"/>
      <c r="X9406" s="37">
        <f t="shared" si="779"/>
        <v>9409</v>
      </c>
      <c r="Y9406" s="38">
        <f t="shared" si="782"/>
        <v>754.81600000000003</v>
      </c>
    </row>
    <row r="9407" spans="1:25" x14ac:dyDescent="0.2">
      <c r="A9407" s="37">
        <f t="shared" si="780"/>
        <v>9405</v>
      </c>
      <c r="B9407" s="38">
        <v>754.72</v>
      </c>
      <c r="H9407" s="37">
        <f t="shared" si="781"/>
        <v>9405</v>
      </c>
      <c r="I9407" s="42">
        <f t="shared" si="783"/>
        <v>754.78335535006602</v>
      </c>
      <c r="O9407" s="43"/>
      <c r="P9407" s="43"/>
      <c r="X9407" s="37">
        <f t="shared" si="779"/>
        <v>9410</v>
      </c>
      <c r="Y9407" s="38">
        <f t="shared" si="782"/>
        <v>754.84</v>
      </c>
    </row>
    <row r="9408" spans="1:25" x14ac:dyDescent="0.2">
      <c r="A9408" s="37">
        <f t="shared" si="780"/>
        <v>9406</v>
      </c>
      <c r="B9408" s="38">
        <v>754.74400000000003</v>
      </c>
      <c r="H9408" s="37">
        <f t="shared" si="781"/>
        <v>9406</v>
      </c>
      <c r="I9408" s="42">
        <f t="shared" si="783"/>
        <v>754.80739762219287</v>
      </c>
      <c r="O9408" s="43"/>
      <c r="P9408" s="43"/>
      <c r="X9408" s="37">
        <f t="shared" si="779"/>
        <v>9411</v>
      </c>
      <c r="Y9408" s="38">
        <f t="shared" si="782"/>
        <v>754.86400000000003</v>
      </c>
    </row>
    <row r="9409" spans="1:25" x14ac:dyDescent="0.2">
      <c r="A9409" s="37">
        <f t="shared" si="780"/>
        <v>9407</v>
      </c>
      <c r="B9409" s="38">
        <v>754.76800000000003</v>
      </c>
      <c r="H9409" s="37">
        <f t="shared" si="781"/>
        <v>9407</v>
      </c>
      <c r="I9409" s="42">
        <f t="shared" si="783"/>
        <v>754.8314398943196</v>
      </c>
      <c r="O9409" s="43"/>
      <c r="P9409" s="43"/>
      <c r="X9409" s="37">
        <f t="shared" si="779"/>
        <v>9412</v>
      </c>
      <c r="Y9409" s="38">
        <f t="shared" si="782"/>
        <v>754.88800000000003</v>
      </c>
    </row>
    <row r="9410" spans="1:25" x14ac:dyDescent="0.2">
      <c r="A9410" s="37">
        <f t="shared" si="780"/>
        <v>9408</v>
      </c>
      <c r="B9410" s="38">
        <v>754.79200000000003</v>
      </c>
      <c r="H9410" s="37">
        <f t="shared" si="781"/>
        <v>9408</v>
      </c>
      <c r="I9410" s="42">
        <f t="shared" si="783"/>
        <v>754.85548216644645</v>
      </c>
      <c r="O9410" s="43"/>
      <c r="P9410" s="43"/>
      <c r="X9410" s="37">
        <f t="shared" si="779"/>
        <v>9413</v>
      </c>
      <c r="Y9410" s="38">
        <f t="shared" si="782"/>
        <v>754.91200000000003</v>
      </c>
    </row>
    <row r="9411" spans="1:25" x14ac:dyDescent="0.2">
      <c r="A9411" s="37">
        <f t="shared" si="780"/>
        <v>9409</v>
      </c>
      <c r="B9411" s="38">
        <v>754.81600000000003</v>
      </c>
      <c r="H9411" s="37">
        <f t="shared" si="781"/>
        <v>9409</v>
      </c>
      <c r="I9411" s="42">
        <f t="shared" si="783"/>
        <v>754.8795244385733</v>
      </c>
      <c r="O9411" s="43"/>
      <c r="P9411" s="43"/>
      <c r="X9411" s="37">
        <f t="shared" si="779"/>
        <v>9414</v>
      </c>
      <c r="Y9411" s="38">
        <f t="shared" si="782"/>
        <v>754.93600000000004</v>
      </c>
    </row>
    <row r="9412" spans="1:25" x14ac:dyDescent="0.2">
      <c r="A9412" s="37">
        <f t="shared" si="780"/>
        <v>9410</v>
      </c>
      <c r="B9412" s="38">
        <v>754.84</v>
      </c>
      <c r="H9412" s="37">
        <f t="shared" si="781"/>
        <v>9410</v>
      </c>
      <c r="I9412" s="42">
        <f t="shared" si="783"/>
        <v>754.90356671070015</v>
      </c>
      <c r="O9412" s="43"/>
      <c r="P9412" s="43"/>
      <c r="X9412" s="37">
        <f t="shared" ref="X9412:X9475" si="784">X9411+1</f>
        <v>9415</v>
      </c>
      <c r="Y9412" s="38">
        <f t="shared" si="782"/>
        <v>754.96</v>
      </c>
    </row>
    <row r="9413" spans="1:25" x14ac:dyDescent="0.2">
      <c r="A9413" s="37">
        <f t="shared" si="780"/>
        <v>9411</v>
      </c>
      <c r="B9413" s="38">
        <v>754.86400000000003</v>
      </c>
      <c r="H9413" s="37">
        <f t="shared" si="781"/>
        <v>9411</v>
      </c>
      <c r="I9413" s="42">
        <f t="shared" si="783"/>
        <v>754.92760898282688</v>
      </c>
      <c r="O9413" s="43"/>
      <c r="P9413" s="43"/>
      <c r="X9413" s="37">
        <f t="shared" si="784"/>
        <v>9416</v>
      </c>
      <c r="Y9413" s="38">
        <f t="shared" si="782"/>
        <v>754.98400000000004</v>
      </c>
    </row>
    <row r="9414" spans="1:25" x14ac:dyDescent="0.2">
      <c r="A9414" s="37">
        <f t="shared" si="780"/>
        <v>9412</v>
      </c>
      <c r="B9414" s="38">
        <v>754.88800000000003</v>
      </c>
      <c r="H9414" s="37">
        <f t="shared" si="781"/>
        <v>9412</v>
      </c>
      <c r="I9414" s="42">
        <f t="shared" si="783"/>
        <v>754.95165125495373</v>
      </c>
      <c r="O9414" s="43"/>
      <c r="P9414" s="43"/>
      <c r="X9414" s="37">
        <f t="shared" si="784"/>
        <v>9417</v>
      </c>
      <c r="Y9414" s="38">
        <f t="shared" si="782"/>
        <v>755.00800000000004</v>
      </c>
    </row>
    <row r="9415" spans="1:25" x14ac:dyDescent="0.2">
      <c r="A9415" s="37">
        <f t="shared" si="780"/>
        <v>9413</v>
      </c>
      <c r="B9415" s="38">
        <v>754.91200000000003</v>
      </c>
      <c r="H9415" s="37">
        <f t="shared" si="781"/>
        <v>9413</v>
      </c>
      <c r="I9415" s="42">
        <f t="shared" si="783"/>
        <v>754.97569352708058</v>
      </c>
      <c r="O9415" s="43"/>
      <c r="P9415" s="43"/>
      <c r="X9415" s="37">
        <f t="shared" si="784"/>
        <v>9418</v>
      </c>
      <c r="Y9415" s="38">
        <f t="shared" si="782"/>
        <v>755.03200000000004</v>
      </c>
    </row>
    <row r="9416" spans="1:25" x14ac:dyDescent="0.2">
      <c r="A9416" s="37">
        <f t="shared" si="780"/>
        <v>9414</v>
      </c>
      <c r="B9416" s="38">
        <v>754.93600000000004</v>
      </c>
      <c r="H9416" s="37">
        <f t="shared" si="781"/>
        <v>9414</v>
      </c>
      <c r="I9416" s="42">
        <f t="shared" si="783"/>
        <v>754.99973579920731</v>
      </c>
      <c r="O9416" s="43"/>
      <c r="P9416" s="43"/>
      <c r="X9416" s="37">
        <f t="shared" si="784"/>
        <v>9419</v>
      </c>
      <c r="Y9416" s="38">
        <f t="shared" si="782"/>
        <v>755.05600000000004</v>
      </c>
    </row>
    <row r="9417" spans="1:25" x14ac:dyDescent="0.2">
      <c r="A9417" s="37">
        <f t="shared" ref="A9417:A9480" si="785">A9416+1</f>
        <v>9415</v>
      </c>
      <c r="B9417" s="38">
        <v>754.96</v>
      </c>
      <c r="H9417" s="37">
        <f t="shared" ref="H9417:H9480" si="786">H9416+1</f>
        <v>9415</v>
      </c>
      <c r="I9417" s="42">
        <f t="shared" si="783"/>
        <v>755.02377807133416</v>
      </c>
      <c r="O9417" s="43"/>
      <c r="P9417" s="43"/>
      <c r="X9417" s="37">
        <f t="shared" si="784"/>
        <v>9420</v>
      </c>
      <c r="Y9417" s="38">
        <f t="shared" si="782"/>
        <v>755.08</v>
      </c>
    </row>
    <row r="9418" spans="1:25" x14ac:dyDescent="0.2">
      <c r="A9418" s="37">
        <f t="shared" si="785"/>
        <v>9416</v>
      </c>
      <c r="B9418" s="38">
        <v>754.98400000000004</v>
      </c>
      <c r="H9418" s="37">
        <f t="shared" si="786"/>
        <v>9416</v>
      </c>
      <c r="I9418" s="42">
        <f t="shared" si="783"/>
        <v>755.04782034346101</v>
      </c>
      <c r="O9418" s="43"/>
      <c r="P9418" s="43"/>
      <c r="X9418" s="37">
        <f t="shared" si="784"/>
        <v>9421</v>
      </c>
      <c r="Y9418" s="38">
        <f t="shared" si="782"/>
        <v>755.10400000000004</v>
      </c>
    </row>
    <row r="9419" spans="1:25" x14ac:dyDescent="0.2">
      <c r="A9419" s="37">
        <f t="shared" si="785"/>
        <v>9417</v>
      </c>
      <c r="B9419" s="38">
        <v>755.00800000000004</v>
      </c>
      <c r="H9419" s="37">
        <f t="shared" si="786"/>
        <v>9417</v>
      </c>
      <c r="I9419" s="42">
        <f t="shared" si="783"/>
        <v>755.07186261558786</v>
      </c>
      <c r="O9419" s="43"/>
      <c r="P9419" s="43"/>
      <c r="X9419" s="37">
        <f t="shared" si="784"/>
        <v>9422</v>
      </c>
      <c r="Y9419" s="38">
        <f t="shared" si="782"/>
        <v>755.12800000000004</v>
      </c>
    </row>
    <row r="9420" spans="1:25" x14ac:dyDescent="0.2">
      <c r="A9420" s="37">
        <f t="shared" si="785"/>
        <v>9418</v>
      </c>
      <c r="B9420" s="38">
        <v>755.03200000000004</v>
      </c>
      <c r="H9420" s="37">
        <f t="shared" si="786"/>
        <v>9418</v>
      </c>
      <c r="I9420" s="42">
        <f t="shared" si="783"/>
        <v>755.0959048877146</v>
      </c>
      <c r="O9420" s="43"/>
      <c r="P9420" s="43"/>
      <c r="X9420" s="37">
        <f t="shared" si="784"/>
        <v>9423</v>
      </c>
      <c r="Y9420" s="38">
        <f t="shared" si="782"/>
        <v>755.15200000000004</v>
      </c>
    </row>
    <row r="9421" spans="1:25" x14ac:dyDescent="0.2">
      <c r="A9421" s="37">
        <f t="shared" si="785"/>
        <v>9419</v>
      </c>
      <c r="B9421" s="38">
        <v>755.05600000000004</v>
      </c>
      <c r="H9421" s="37">
        <f t="shared" si="786"/>
        <v>9419</v>
      </c>
      <c r="I9421" s="42">
        <f t="shared" si="783"/>
        <v>755.11994715984144</v>
      </c>
      <c r="O9421" s="43"/>
      <c r="P9421" s="43"/>
      <c r="X9421" s="37">
        <f t="shared" si="784"/>
        <v>9424</v>
      </c>
      <c r="Y9421" s="38">
        <f t="shared" si="782"/>
        <v>755.17600000000004</v>
      </c>
    </row>
    <row r="9422" spans="1:25" x14ac:dyDescent="0.2">
      <c r="A9422" s="37">
        <f t="shared" si="785"/>
        <v>9420</v>
      </c>
      <c r="B9422" s="38">
        <v>755.08</v>
      </c>
      <c r="H9422" s="37">
        <f t="shared" si="786"/>
        <v>9420</v>
      </c>
      <c r="I9422" s="42">
        <f t="shared" si="783"/>
        <v>755.14398943196829</v>
      </c>
      <c r="O9422" s="43"/>
      <c r="P9422" s="43"/>
      <c r="X9422" s="37">
        <f t="shared" si="784"/>
        <v>9425</v>
      </c>
      <c r="Y9422" s="38">
        <f t="shared" si="782"/>
        <v>755.2</v>
      </c>
    </row>
    <row r="9423" spans="1:25" x14ac:dyDescent="0.2">
      <c r="A9423" s="37">
        <f t="shared" si="785"/>
        <v>9421</v>
      </c>
      <c r="B9423" s="38">
        <v>755.10400000000004</v>
      </c>
      <c r="H9423" s="37">
        <f t="shared" si="786"/>
        <v>9421</v>
      </c>
      <c r="I9423" s="42">
        <f t="shared" si="783"/>
        <v>755.16803170409503</v>
      </c>
      <c r="O9423" s="43"/>
      <c r="P9423" s="43"/>
      <c r="X9423" s="37">
        <f t="shared" si="784"/>
        <v>9426</v>
      </c>
      <c r="Y9423" s="38">
        <f t="shared" si="782"/>
        <v>755.22400000000005</v>
      </c>
    </row>
    <row r="9424" spans="1:25" x14ac:dyDescent="0.2">
      <c r="A9424" s="37">
        <f t="shared" si="785"/>
        <v>9422</v>
      </c>
      <c r="B9424" s="38">
        <v>755.12800000000004</v>
      </c>
      <c r="H9424" s="37">
        <f t="shared" si="786"/>
        <v>9422</v>
      </c>
      <c r="I9424" s="42">
        <f t="shared" si="783"/>
        <v>755.19207397622188</v>
      </c>
      <c r="O9424" s="43"/>
      <c r="P9424" s="43"/>
      <c r="X9424" s="37">
        <f t="shared" si="784"/>
        <v>9427</v>
      </c>
      <c r="Y9424" s="38">
        <f t="shared" si="782"/>
        <v>755.24800000000005</v>
      </c>
    </row>
    <row r="9425" spans="1:25" x14ac:dyDescent="0.2">
      <c r="A9425" s="37">
        <f t="shared" si="785"/>
        <v>9423</v>
      </c>
      <c r="B9425" s="38">
        <v>755.15200000000004</v>
      </c>
      <c r="H9425" s="37">
        <f t="shared" si="786"/>
        <v>9423</v>
      </c>
      <c r="I9425" s="42">
        <f t="shared" si="783"/>
        <v>755.21611624834873</v>
      </c>
      <c r="O9425" s="43"/>
      <c r="P9425" s="43"/>
      <c r="X9425" s="37">
        <f t="shared" si="784"/>
        <v>9428</v>
      </c>
      <c r="Y9425" s="38">
        <f t="shared" si="782"/>
        <v>755.27200000000005</v>
      </c>
    </row>
    <row r="9426" spans="1:25" x14ac:dyDescent="0.2">
      <c r="A9426" s="37">
        <f t="shared" si="785"/>
        <v>9424</v>
      </c>
      <c r="B9426" s="38">
        <v>755.17600000000004</v>
      </c>
      <c r="H9426" s="37">
        <f t="shared" si="786"/>
        <v>9424</v>
      </c>
      <c r="I9426" s="42">
        <f t="shared" si="783"/>
        <v>755.24015852047557</v>
      </c>
      <c r="O9426" s="43"/>
      <c r="P9426" s="43"/>
      <c r="X9426" s="37">
        <f t="shared" si="784"/>
        <v>9429</v>
      </c>
      <c r="Y9426" s="38">
        <f t="shared" si="782"/>
        <v>755.29600000000005</v>
      </c>
    </row>
    <row r="9427" spans="1:25" x14ac:dyDescent="0.2">
      <c r="A9427" s="37">
        <f t="shared" si="785"/>
        <v>9425</v>
      </c>
      <c r="B9427" s="38">
        <v>755.2</v>
      </c>
      <c r="H9427" s="37">
        <f t="shared" si="786"/>
        <v>9425</v>
      </c>
      <c r="I9427" s="42">
        <f t="shared" si="783"/>
        <v>755.26420079260231</v>
      </c>
      <c r="O9427" s="43"/>
      <c r="P9427" s="43"/>
      <c r="X9427" s="37">
        <f t="shared" si="784"/>
        <v>9430</v>
      </c>
      <c r="Y9427" s="38">
        <f t="shared" si="782"/>
        <v>755.32</v>
      </c>
    </row>
    <row r="9428" spans="1:25" x14ac:dyDescent="0.2">
      <c r="A9428" s="37">
        <f t="shared" si="785"/>
        <v>9426</v>
      </c>
      <c r="B9428" s="38">
        <v>755.22400000000005</v>
      </c>
      <c r="H9428" s="37">
        <f t="shared" si="786"/>
        <v>9426</v>
      </c>
      <c r="I9428" s="42">
        <f t="shared" si="783"/>
        <v>755.28824306472916</v>
      </c>
      <c r="O9428" s="43"/>
      <c r="P9428" s="43"/>
      <c r="X9428" s="37">
        <f t="shared" si="784"/>
        <v>9431</v>
      </c>
      <c r="Y9428" s="38">
        <f t="shared" si="782"/>
        <v>755.34400000000005</v>
      </c>
    </row>
    <row r="9429" spans="1:25" x14ac:dyDescent="0.2">
      <c r="A9429" s="37">
        <f t="shared" si="785"/>
        <v>9427</v>
      </c>
      <c r="B9429" s="38">
        <v>755.24800000000005</v>
      </c>
      <c r="H9429" s="37">
        <f t="shared" si="786"/>
        <v>9427</v>
      </c>
      <c r="I9429" s="42">
        <f t="shared" si="783"/>
        <v>755.31228533685601</v>
      </c>
      <c r="O9429" s="43"/>
      <c r="P9429" s="43"/>
      <c r="X9429" s="37">
        <f t="shared" si="784"/>
        <v>9432</v>
      </c>
      <c r="Y9429" s="38">
        <f t="shared" si="782"/>
        <v>755.36800000000005</v>
      </c>
    </row>
    <row r="9430" spans="1:25" x14ac:dyDescent="0.2">
      <c r="A9430" s="37">
        <f t="shared" si="785"/>
        <v>9428</v>
      </c>
      <c r="B9430" s="38">
        <v>755.27200000000005</v>
      </c>
      <c r="H9430" s="37">
        <f t="shared" si="786"/>
        <v>9428</v>
      </c>
      <c r="I9430" s="42">
        <f t="shared" si="783"/>
        <v>755.33632760898274</v>
      </c>
      <c r="O9430" s="43"/>
      <c r="P9430" s="43"/>
      <c r="X9430" s="37">
        <f t="shared" si="784"/>
        <v>9433</v>
      </c>
      <c r="Y9430" s="38">
        <f t="shared" si="782"/>
        <v>755.39200000000005</v>
      </c>
    </row>
    <row r="9431" spans="1:25" x14ac:dyDescent="0.2">
      <c r="A9431" s="37">
        <f t="shared" si="785"/>
        <v>9429</v>
      </c>
      <c r="B9431" s="38">
        <v>755.29600000000005</v>
      </c>
      <c r="H9431" s="37">
        <f t="shared" si="786"/>
        <v>9429</v>
      </c>
      <c r="I9431" s="42">
        <f t="shared" si="783"/>
        <v>755.36036988110959</v>
      </c>
      <c r="O9431" s="43"/>
      <c r="P9431" s="43"/>
      <c r="X9431" s="37">
        <f t="shared" si="784"/>
        <v>9434</v>
      </c>
      <c r="Y9431" s="38">
        <f t="shared" si="782"/>
        <v>755.41600000000005</v>
      </c>
    </row>
    <row r="9432" spans="1:25" x14ac:dyDescent="0.2">
      <c r="A9432" s="37">
        <f t="shared" si="785"/>
        <v>9430</v>
      </c>
      <c r="B9432" s="38">
        <v>755.32</v>
      </c>
      <c r="H9432" s="37">
        <f t="shared" si="786"/>
        <v>9430</v>
      </c>
      <c r="I9432" s="42">
        <f t="shared" si="783"/>
        <v>755.38441215323644</v>
      </c>
      <c r="O9432" s="43"/>
      <c r="P9432" s="43"/>
      <c r="X9432" s="37">
        <f t="shared" si="784"/>
        <v>9435</v>
      </c>
      <c r="Y9432" s="38">
        <f t="shared" si="782"/>
        <v>755.44</v>
      </c>
    </row>
    <row r="9433" spans="1:25" x14ac:dyDescent="0.2">
      <c r="A9433" s="37">
        <f t="shared" si="785"/>
        <v>9431</v>
      </c>
      <c r="B9433" s="38">
        <v>755.34400000000005</v>
      </c>
      <c r="H9433" s="37">
        <f t="shared" si="786"/>
        <v>9431</v>
      </c>
      <c r="I9433" s="42">
        <f t="shared" si="783"/>
        <v>755.40845442536329</v>
      </c>
      <c r="O9433" s="43"/>
      <c r="P9433" s="43"/>
      <c r="X9433" s="37">
        <f t="shared" si="784"/>
        <v>9436</v>
      </c>
      <c r="Y9433" s="38">
        <f t="shared" si="782"/>
        <v>755.46400000000006</v>
      </c>
    </row>
    <row r="9434" spans="1:25" x14ac:dyDescent="0.2">
      <c r="A9434" s="37">
        <f t="shared" si="785"/>
        <v>9432</v>
      </c>
      <c r="B9434" s="38">
        <v>755.36800000000005</v>
      </c>
      <c r="H9434" s="37">
        <f t="shared" si="786"/>
        <v>9432</v>
      </c>
      <c r="I9434" s="42">
        <f t="shared" si="783"/>
        <v>755.43249669749002</v>
      </c>
      <c r="O9434" s="43"/>
      <c r="P9434" s="43"/>
      <c r="X9434" s="37">
        <f t="shared" si="784"/>
        <v>9437</v>
      </c>
      <c r="Y9434" s="38">
        <f t="shared" si="782"/>
        <v>755.48800000000006</v>
      </c>
    </row>
    <row r="9435" spans="1:25" x14ac:dyDescent="0.2">
      <c r="A9435" s="37">
        <f t="shared" si="785"/>
        <v>9433</v>
      </c>
      <c r="B9435" s="38">
        <v>755.39200000000005</v>
      </c>
      <c r="H9435" s="37">
        <f t="shared" si="786"/>
        <v>9433</v>
      </c>
      <c r="I9435" s="42">
        <f t="shared" si="783"/>
        <v>755.45653896961687</v>
      </c>
      <c r="O9435" s="43"/>
      <c r="P9435" s="43"/>
      <c r="X9435" s="37">
        <f t="shared" si="784"/>
        <v>9438</v>
      </c>
      <c r="Y9435" s="38">
        <f t="shared" si="782"/>
        <v>755.51199999999994</v>
      </c>
    </row>
    <row r="9436" spans="1:25" x14ac:dyDescent="0.2">
      <c r="A9436" s="37">
        <f t="shared" si="785"/>
        <v>9434</v>
      </c>
      <c r="B9436" s="38">
        <v>755.41600000000005</v>
      </c>
      <c r="H9436" s="37">
        <f t="shared" si="786"/>
        <v>9434</v>
      </c>
      <c r="I9436" s="42">
        <f t="shared" si="783"/>
        <v>755.48058124174372</v>
      </c>
      <c r="O9436" s="43"/>
      <c r="P9436" s="43"/>
      <c r="X9436" s="37">
        <f t="shared" si="784"/>
        <v>9439</v>
      </c>
      <c r="Y9436" s="38">
        <f t="shared" si="782"/>
        <v>755.53599999999994</v>
      </c>
    </row>
    <row r="9437" spans="1:25" x14ac:dyDescent="0.2">
      <c r="A9437" s="37">
        <f t="shared" si="785"/>
        <v>9435</v>
      </c>
      <c r="B9437" s="38">
        <v>755.44</v>
      </c>
      <c r="H9437" s="37">
        <f t="shared" si="786"/>
        <v>9435</v>
      </c>
      <c r="I9437" s="42">
        <f t="shared" si="783"/>
        <v>755.50462351387046</v>
      </c>
      <c r="O9437" s="43"/>
      <c r="P9437" s="43"/>
      <c r="X9437" s="37">
        <f t="shared" si="784"/>
        <v>9440</v>
      </c>
      <c r="Y9437" s="38">
        <f t="shared" si="782"/>
        <v>755.56</v>
      </c>
    </row>
    <row r="9438" spans="1:25" x14ac:dyDescent="0.2">
      <c r="A9438" s="37">
        <f t="shared" si="785"/>
        <v>9436</v>
      </c>
      <c r="B9438" s="38">
        <v>755.46400000000006</v>
      </c>
      <c r="H9438" s="37">
        <f t="shared" si="786"/>
        <v>9436</v>
      </c>
      <c r="I9438" s="42">
        <f t="shared" si="783"/>
        <v>755.5286657859973</v>
      </c>
      <c r="O9438" s="43"/>
      <c r="P9438" s="43"/>
      <c r="X9438" s="37">
        <f t="shared" si="784"/>
        <v>9441</v>
      </c>
      <c r="Y9438" s="38">
        <f t="shared" si="782"/>
        <v>755.58399999999995</v>
      </c>
    </row>
    <row r="9439" spans="1:25" x14ac:dyDescent="0.2">
      <c r="A9439" s="37">
        <f t="shared" si="785"/>
        <v>9437</v>
      </c>
      <c r="B9439" s="38">
        <v>755.48800000000006</v>
      </c>
      <c r="H9439" s="37">
        <f t="shared" si="786"/>
        <v>9437</v>
      </c>
      <c r="I9439" s="42">
        <f t="shared" si="783"/>
        <v>755.55270805812415</v>
      </c>
      <c r="O9439" s="43"/>
      <c r="P9439" s="43"/>
      <c r="X9439" s="37">
        <f t="shared" si="784"/>
        <v>9442</v>
      </c>
      <c r="Y9439" s="38">
        <f t="shared" si="782"/>
        <v>755.60799999999995</v>
      </c>
    </row>
    <row r="9440" spans="1:25" x14ac:dyDescent="0.2">
      <c r="A9440" s="37">
        <f t="shared" si="785"/>
        <v>9438</v>
      </c>
      <c r="B9440" s="38">
        <v>755.51199999999994</v>
      </c>
      <c r="H9440" s="37">
        <f t="shared" si="786"/>
        <v>9438</v>
      </c>
      <c r="I9440" s="42">
        <f t="shared" si="783"/>
        <v>755.576750330251</v>
      </c>
      <c r="O9440" s="43"/>
      <c r="P9440" s="43"/>
      <c r="X9440" s="37">
        <f t="shared" si="784"/>
        <v>9443</v>
      </c>
      <c r="Y9440" s="38">
        <f t="shared" si="782"/>
        <v>755.63199999999995</v>
      </c>
    </row>
    <row r="9441" spans="1:25" x14ac:dyDescent="0.2">
      <c r="A9441" s="37">
        <f t="shared" si="785"/>
        <v>9439</v>
      </c>
      <c r="B9441" s="38">
        <v>755.53599999999994</v>
      </c>
      <c r="H9441" s="37">
        <f t="shared" si="786"/>
        <v>9439</v>
      </c>
      <c r="I9441" s="42">
        <f t="shared" si="783"/>
        <v>755.60079260237774</v>
      </c>
      <c r="O9441" s="43"/>
      <c r="P9441" s="43"/>
      <c r="X9441" s="37">
        <f t="shared" si="784"/>
        <v>9444</v>
      </c>
      <c r="Y9441" s="38">
        <f t="shared" si="782"/>
        <v>755.65599999999995</v>
      </c>
    </row>
    <row r="9442" spans="1:25" x14ac:dyDescent="0.2">
      <c r="A9442" s="37">
        <f t="shared" si="785"/>
        <v>9440</v>
      </c>
      <c r="B9442" s="38">
        <v>755.56</v>
      </c>
      <c r="H9442" s="37">
        <f t="shared" si="786"/>
        <v>9440</v>
      </c>
      <c r="I9442" s="42">
        <f t="shared" si="783"/>
        <v>755.62483487450459</v>
      </c>
      <c r="O9442" s="43"/>
      <c r="P9442" s="43"/>
      <c r="X9442" s="37">
        <f t="shared" si="784"/>
        <v>9445</v>
      </c>
      <c r="Y9442" s="38">
        <f t="shared" si="782"/>
        <v>755.68</v>
      </c>
    </row>
    <row r="9443" spans="1:25" x14ac:dyDescent="0.2">
      <c r="A9443" s="37">
        <f t="shared" si="785"/>
        <v>9441</v>
      </c>
      <c r="B9443" s="38">
        <v>755.58399999999995</v>
      </c>
      <c r="H9443" s="37">
        <f t="shared" si="786"/>
        <v>9441</v>
      </c>
      <c r="I9443" s="42">
        <f t="shared" si="783"/>
        <v>755.64887714663143</v>
      </c>
      <c r="O9443" s="43"/>
      <c r="P9443" s="43"/>
      <c r="X9443" s="37">
        <f t="shared" si="784"/>
        <v>9446</v>
      </c>
      <c r="Y9443" s="38">
        <f t="shared" si="782"/>
        <v>755.70399999999995</v>
      </c>
    </row>
    <row r="9444" spans="1:25" x14ac:dyDescent="0.2">
      <c r="A9444" s="37">
        <f t="shared" si="785"/>
        <v>9442</v>
      </c>
      <c r="B9444" s="38">
        <v>755.60799999999995</v>
      </c>
      <c r="H9444" s="37">
        <f t="shared" si="786"/>
        <v>9442</v>
      </c>
      <c r="I9444" s="42">
        <f t="shared" si="783"/>
        <v>755.67291941875817</v>
      </c>
      <c r="O9444" s="43"/>
      <c r="P9444" s="43"/>
      <c r="X9444" s="37">
        <f t="shared" si="784"/>
        <v>9447</v>
      </c>
      <c r="Y9444" s="38">
        <f t="shared" si="782"/>
        <v>755.72799999999995</v>
      </c>
    </row>
    <row r="9445" spans="1:25" x14ac:dyDescent="0.2">
      <c r="A9445" s="37">
        <f t="shared" si="785"/>
        <v>9443</v>
      </c>
      <c r="B9445" s="38">
        <v>755.63199999999995</v>
      </c>
      <c r="H9445" s="37">
        <f t="shared" si="786"/>
        <v>9443</v>
      </c>
      <c r="I9445" s="42">
        <f t="shared" si="783"/>
        <v>755.69696169088502</v>
      </c>
      <c r="O9445" s="43"/>
      <c r="P9445" s="43"/>
      <c r="X9445" s="37">
        <f t="shared" si="784"/>
        <v>9448</v>
      </c>
      <c r="Y9445" s="38">
        <f t="shared" si="782"/>
        <v>755.75199999999995</v>
      </c>
    </row>
    <row r="9446" spans="1:25" x14ac:dyDescent="0.2">
      <c r="A9446" s="37">
        <f t="shared" si="785"/>
        <v>9444</v>
      </c>
      <c r="B9446" s="38">
        <v>755.65599999999995</v>
      </c>
      <c r="H9446" s="37">
        <f t="shared" si="786"/>
        <v>9444</v>
      </c>
      <c r="I9446" s="42">
        <f t="shared" si="783"/>
        <v>755.72100396301187</v>
      </c>
      <c r="O9446" s="43"/>
      <c r="P9446" s="43"/>
      <c r="X9446" s="37">
        <f t="shared" si="784"/>
        <v>9449</v>
      </c>
      <c r="Y9446" s="38">
        <f t="shared" ref="Y9446:Y9509" si="787">SUM(Y$8997+((Y$9997-Y$8997)*((X9446-X$8997)/(X$9997-X$8997))))</f>
        <v>755.77599999999995</v>
      </c>
    </row>
    <row r="9447" spans="1:25" x14ac:dyDescent="0.2">
      <c r="A9447" s="37">
        <f t="shared" si="785"/>
        <v>9445</v>
      </c>
      <c r="B9447" s="38">
        <v>755.68</v>
      </c>
      <c r="H9447" s="37">
        <f t="shared" si="786"/>
        <v>9445</v>
      </c>
      <c r="I9447" s="42">
        <f t="shared" si="783"/>
        <v>755.74504623513872</v>
      </c>
      <c r="O9447" s="43"/>
      <c r="P9447" s="43"/>
      <c r="X9447" s="37">
        <f t="shared" si="784"/>
        <v>9450</v>
      </c>
      <c r="Y9447" s="38">
        <f t="shared" si="787"/>
        <v>755.8</v>
      </c>
    </row>
    <row r="9448" spans="1:25" x14ac:dyDescent="0.2">
      <c r="A9448" s="37">
        <f t="shared" si="785"/>
        <v>9446</v>
      </c>
      <c r="B9448" s="38">
        <v>755.70399999999995</v>
      </c>
      <c r="H9448" s="37">
        <f t="shared" si="786"/>
        <v>9446</v>
      </c>
      <c r="I9448" s="42">
        <f t="shared" si="783"/>
        <v>755.76908850726545</v>
      </c>
      <c r="O9448" s="43"/>
      <c r="P9448" s="43"/>
      <c r="X9448" s="37">
        <f t="shared" si="784"/>
        <v>9451</v>
      </c>
      <c r="Y9448" s="38">
        <f t="shared" si="787"/>
        <v>755.82399999999996</v>
      </c>
    </row>
    <row r="9449" spans="1:25" x14ac:dyDescent="0.2">
      <c r="A9449" s="37">
        <f t="shared" si="785"/>
        <v>9447</v>
      </c>
      <c r="B9449" s="38">
        <v>755.72799999999995</v>
      </c>
      <c r="H9449" s="37">
        <f t="shared" si="786"/>
        <v>9447</v>
      </c>
      <c r="I9449" s="42">
        <f t="shared" si="783"/>
        <v>755.7931307793923</v>
      </c>
      <c r="O9449" s="43"/>
      <c r="P9449" s="43"/>
      <c r="X9449" s="37">
        <f t="shared" si="784"/>
        <v>9452</v>
      </c>
      <c r="Y9449" s="38">
        <f t="shared" si="787"/>
        <v>755.84799999999996</v>
      </c>
    </row>
    <row r="9450" spans="1:25" x14ac:dyDescent="0.2">
      <c r="A9450" s="37">
        <f t="shared" si="785"/>
        <v>9448</v>
      </c>
      <c r="B9450" s="38">
        <v>755.75199999999995</v>
      </c>
      <c r="H9450" s="37">
        <f t="shared" si="786"/>
        <v>9448</v>
      </c>
      <c r="I9450" s="42">
        <f t="shared" si="783"/>
        <v>755.81717305151915</v>
      </c>
      <c r="O9450" s="43"/>
      <c r="P9450" s="43"/>
      <c r="X9450" s="37">
        <f t="shared" si="784"/>
        <v>9453</v>
      </c>
      <c r="Y9450" s="38">
        <f t="shared" si="787"/>
        <v>755.87199999999996</v>
      </c>
    </row>
    <row r="9451" spans="1:25" x14ac:dyDescent="0.2">
      <c r="A9451" s="37">
        <f t="shared" si="785"/>
        <v>9449</v>
      </c>
      <c r="B9451" s="38">
        <v>755.77599999999995</v>
      </c>
      <c r="H9451" s="37">
        <f t="shared" si="786"/>
        <v>9449</v>
      </c>
      <c r="I9451" s="42">
        <f t="shared" si="783"/>
        <v>755.84121532364588</v>
      </c>
      <c r="O9451" s="43"/>
      <c r="P9451" s="43"/>
      <c r="X9451" s="37">
        <f t="shared" si="784"/>
        <v>9454</v>
      </c>
      <c r="Y9451" s="38">
        <f t="shared" si="787"/>
        <v>755.89599999999996</v>
      </c>
    </row>
    <row r="9452" spans="1:25" x14ac:dyDescent="0.2">
      <c r="A9452" s="37">
        <f t="shared" si="785"/>
        <v>9450</v>
      </c>
      <c r="B9452" s="38">
        <v>755.8</v>
      </c>
      <c r="H9452" s="37">
        <f t="shared" si="786"/>
        <v>9450</v>
      </c>
      <c r="I9452" s="42">
        <f t="shared" ref="I9452:I9515" si="788">SUM($F$53+(($F$54-$F$53)*((H9452-$E$53)/($E$54-$E$53))))</f>
        <v>755.86525759577273</v>
      </c>
      <c r="O9452" s="43"/>
      <c r="P9452" s="43"/>
      <c r="X9452" s="37">
        <f t="shared" si="784"/>
        <v>9455</v>
      </c>
      <c r="Y9452" s="38">
        <f t="shared" si="787"/>
        <v>755.92</v>
      </c>
    </row>
    <row r="9453" spans="1:25" x14ac:dyDescent="0.2">
      <c r="A9453" s="37">
        <f t="shared" si="785"/>
        <v>9451</v>
      </c>
      <c r="B9453" s="38">
        <v>755.82399999999996</v>
      </c>
      <c r="H9453" s="37">
        <f t="shared" si="786"/>
        <v>9451</v>
      </c>
      <c r="I9453" s="42">
        <f t="shared" si="788"/>
        <v>755.88929986789958</v>
      </c>
      <c r="O9453" s="43"/>
      <c r="P9453" s="43"/>
      <c r="X9453" s="37">
        <f t="shared" si="784"/>
        <v>9456</v>
      </c>
      <c r="Y9453" s="38">
        <f t="shared" si="787"/>
        <v>755.94399999999996</v>
      </c>
    </row>
    <row r="9454" spans="1:25" x14ac:dyDescent="0.2">
      <c r="A9454" s="37">
        <f t="shared" si="785"/>
        <v>9452</v>
      </c>
      <c r="B9454" s="38">
        <v>755.84799999999996</v>
      </c>
      <c r="H9454" s="37">
        <f t="shared" si="786"/>
        <v>9452</v>
      </c>
      <c r="I9454" s="42">
        <f t="shared" si="788"/>
        <v>755.91334214002643</v>
      </c>
      <c r="O9454" s="43"/>
      <c r="P9454" s="43"/>
      <c r="X9454" s="37">
        <f t="shared" si="784"/>
        <v>9457</v>
      </c>
      <c r="Y9454" s="38">
        <f t="shared" si="787"/>
        <v>755.96799999999996</v>
      </c>
    </row>
    <row r="9455" spans="1:25" x14ac:dyDescent="0.2">
      <c r="A9455" s="37">
        <f t="shared" si="785"/>
        <v>9453</v>
      </c>
      <c r="B9455" s="38">
        <v>755.87199999999996</v>
      </c>
      <c r="H9455" s="37">
        <f t="shared" si="786"/>
        <v>9453</v>
      </c>
      <c r="I9455" s="42">
        <f t="shared" si="788"/>
        <v>755.93738441215316</v>
      </c>
      <c r="O9455" s="43"/>
      <c r="P9455" s="43"/>
      <c r="X9455" s="37">
        <f t="shared" si="784"/>
        <v>9458</v>
      </c>
      <c r="Y9455" s="38">
        <f t="shared" si="787"/>
        <v>755.99199999999996</v>
      </c>
    </row>
    <row r="9456" spans="1:25" x14ac:dyDescent="0.2">
      <c r="A9456" s="37">
        <f t="shared" si="785"/>
        <v>9454</v>
      </c>
      <c r="B9456" s="38">
        <v>755.89599999999996</v>
      </c>
      <c r="H9456" s="37">
        <f t="shared" si="786"/>
        <v>9454</v>
      </c>
      <c r="I9456" s="42">
        <f t="shared" si="788"/>
        <v>755.96142668428001</v>
      </c>
      <c r="O9456" s="43"/>
      <c r="P9456" s="43"/>
      <c r="X9456" s="37">
        <f t="shared" si="784"/>
        <v>9459</v>
      </c>
      <c r="Y9456" s="38">
        <f t="shared" si="787"/>
        <v>756.01599999999996</v>
      </c>
    </row>
    <row r="9457" spans="1:25" x14ac:dyDescent="0.2">
      <c r="A9457" s="37">
        <f t="shared" si="785"/>
        <v>9455</v>
      </c>
      <c r="B9457" s="38">
        <v>755.92</v>
      </c>
      <c r="H9457" s="37">
        <f t="shared" si="786"/>
        <v>9455</v>
      </c>
      <c r="I9457" s="42">
        <f t="shared" si="788"/>
        <v>755.98546895640686</v>
      </c>
      <c r="O9457" s="43"/>
      <c r="P9457" s="43"/>
      <c r="X9457" s="37">
        <f t="shared" si="784"/>
        <v>9460</v>
      </c>
      <c r="Y9457" s="38">
        <f t="shared" si="787"/>
        <v>756.04</v>
      </c>
    </row>
    <row r="9458" spans="1:25" x14ac:dyDescent="0.2">
      <c r="A9458" s="37">
        <f t="shared" si="785"/>
        <v>9456</v>
      </c>
      <c r="B9458" s="38">
        <v>755.94399999999996</v>
      </c>
      <c r="H9458" s="37">
        <f t="shared" si="786"/>
        <v>9456</v>
      </c>
      <c r="I9458" s="42">
        <f t="shared" si="788"/>
        <v>756.00951122853371</v>
      </c>
      <c r="O9458" s="43"/>
      <c r="P9458" s="43"/>
      <c r="X9458" s="37">
        <f t="shared" si="784"/>
        <v>9461</v>
      </c>
      <c r="Y9458" s="38">
        <f t="shared" si="787"/>
        <v>756.06399999999996</v>
      </c>
    </row>
    <row r="9459" spans="1:25" x14ac:dyDescent="0.2">
      <c r="A9459" s="37">
        <f t="shared" si="785"/>
        <v>9457</v>
      </c>
      <c r="B9459" s="38">
        <v>755.96799999999996</v>
      </c>
      <c r="H9459" s="37">
        <f t="shared" si="786"/>
        <v>9457</v>
      </c>
      <c r="I9459" s="42">
        <f t="shared" si="788"/>
        <v>756.03355350066045</v>
      </c>
      <c r="O9459" s="43"/>
      <c r="P9459" s="43"/>
      <c r="X9459" s="37">
        <f t="shared" si="784"/>
        <v>9462</v>
      </c>
      <c r="Y9459" s="38">
        <f t="shared" si="787"/>
        <v>756.08799999999997</v>
      </c>
    </row>
    <row r="9460" spans="1:25" x14ac:dyDescent="0.2">
      <c r="A9460" s="37">
        <f t="shared" si="785"/>
        <v>9458</v>
      </c>
      <c r="B9460" s="38">
        <v>755.99199999999996</v>
      </c>
      <c r="H9460" s="37">
        <f t="shared" si="786"/>
        <v>9458</v>
      </c>
      <c r="I9460" s="42">
        <f t="shared" si="788"/>
        <v>756.05759577278729</v>
      </c>
      <c r="O9460" s="43"/>
      <c r="P9460" s="43"/>
      <c r="X9460" s="37">
        <f t="shared" si="784"/>
        <v>9463</v>
      </c>
      <c r="Y9460" s="38">
        <f t="shared" si="787"/>
        <v>756.11199999999997</v>
      </c>
    </row>
    <row r="9461" spans="1:25" x14ac:dyDescent="0.2">
      <c r="A9461" s="37">
        <f t="shared" si="785"/>
        <v>9459</v>
      </c>
      <c r="B9461" s="38">
        <v>756.01599999999996</v>
      </c>
      <c r="H9461" s="37">
        <f t="shared" si="786"/>
        <v>9459</v>
      </c>
      <c r="I9461" s="42">
        <f t="shared" si="788"/>
        <v>756.08163804491414</v>
      </c>
      <c r="O9461" s="43"/>
      <c r="P9461" s="43"/>
      <c r="X9461" s="37">
        <f t="shared" si="784"/>
        <v>9464</v>
      </c>
      <c r="Y9461" s="38">
        <f t="shared" si="787"/>
        <v>756.13599999999997</v>
      </c>
    </row>
    <row r="9462" spans="1:25" x14ac:dyDescent="0.2">
      <c r="A9462" s="37">
        <f t="shared" si="785"/>
        <v>9460</v>
      </c>
      <c r="B9462" s="38">
        <v>756.04</v>
      </c>
      <c r="H9462" s="37">
        <f t="shared" si="786"/>
        <v>9460</v>
      </c>
      <c r="I9462" s="42">
        <f t="shared" si="788"/>
        <v>756.10568031704088</v>
      </c>
      <c r="O9462" s="43"/>
      <c r="P9462" s="43"/>
      <c r="X9462" s="37">
        <f t="shared" si="784"/>
        <v>9465</v>
      </c>
      <c r="Y9462" s="38">
        <f t="shared" si="787"/>
        <v>756.16</v>
      </c>
    </row>
    <row r="9463" spans="1:25" x14ac:dyDescent="0.2">
      <c r="A9463" s="37">
        <f t="shared" si="785"/>
        <v>9461</v>
      </c>
      <c r="B9463" s="38">
        <v>756.06399999999996</v>
      </c>
      <c r="H9463" s="37">
        <f t="shared" si="786"/>
        <v>9461</v>
      </c>
      <c r="I9463" s="42">
        <f t="shared" si="788"/>
        <v>756.12972258916773</v>
      </c>
      <c r="O9463" s="43"/>
      <c r="P9463" s="43"/>
      <c r="X9463" s="37">
        <f t="shared" si="784"/>
        <v>9466</v>
      </c>
      <c r="Y9463" s="38">
        <f t="shared" si="787"/>
        <v>756.18399999999997</v>
      </c>
    </row>
    <row r="9464" spans="1:25" x14ac:dyDescent="0.2">
      <c r="A9464" s="37">
        <f t="shared" si="785"/>
        <v>9462</v>
      </c>
      <c r="B9464" s="38">
        <v>756.08799999999997</v>
      </c>
      <c r="H9464" s="37">
        <f t="shared" si="786"/>
        <v>9462</v>
      </c>
      <c r="I9464" s="42">
        <f t="shared" si="788"/>
        <v>756.15376486129458</v>
      </c>
      <c r="O9464" s="43"/>
      <c r="P9464" s="43"/>
      <c r="X9464" s="37">
        <f t="shared" si="784"/>
        <v>9467</v>
      </c>
      <c r="Y9464" s="38">
        <f t="shared" si="787"/>
        <v>756.20799999999997</v>
      </c>
    </row>
    <row r="9465" spans="1:25" x14ac:dyDescent="0.2">
      <c r="A9465" s="37">
        <f t="shared" si="785"/>
        <v>9463</v>
      </c>
      <c r="B9465" s="38">
        <v>756.11199999999997</v>
      </c>
      <c r="H9465" s="37">
        <f t="shared" si="786"/>
        <v>9463</v>
      </c>
      <c r="I9465" s="42">
        <f t="shared" si="788"/>
        <v>756.17780713342142</v>
      </c>
      <c r="O9465" s="43"/>
      <c r="P9465" s="43"/>
      <c r="X9465" s="37">
        <f t="shared" si="784"/>
        <v>9468</v>
      </c>
      <c r="Y9465" s="38">
        <f t="shared" si="787"/>
        <v>756.23199999999997</v>
      </c>
    </row>
    <row r="9466" spans="1:25" x14ac:dyDescent="0.2">
      <c r="A9466" s="37">
        <f t="shared" si="785"/>
        <v>9464</v>
      </c>
      <c r="B9466" s="38">
        <v>756.13599999999997</v>
      </c>
      <c r="H9466" s="37">
        <f t="shared" si="786"/>
        <v>9464</v>
      </c>
      <c r="I9466" s="42">
        <f t="shared" si="788"/>
        <v>756.20184940554816</v>
      </c>
      <c r="O9466" s="43"/>
      <c r="P9466" s="43"/>
      <c r="X9466" s="37">
        <f t="shared" si="784"/>
        <v>9469</v>
      </c>
      <c r="Y9466" s="38">
        <f t="shared" si="787"/>
        <v>756.25599999999997</v>
      </c>
    </row>
    <row r="9467" spans="1:25" x14ac:dyDescent="0.2">
      <c r="A9467" s="37">
        <f t="shared" si="785"/>
        <v>9465</v>
      </c>
      <c r="B9467" s="38">
        <v>756.16</v>
      </c>
      <c r="H9467" s="37">
        <f t="shared" si="786"/>
        <v>9465</v>
      </c>
      <c r="I9467" s="42">
        <f t="shared" si="788"/>
        <v>756.22589167767501</v>
      </c>
      <c r="O9467" s="43"/>
      <c r="P9467" s="43"/>
      <c r="X9467" s="37">
        <f t="shared" si="784"/>
        <v>9470</v>
      </c>
      <c r="Y9467" s="38">
        <f t="shared" si="787"/>
        <v>756.28</v>
      </c>
    </row>
    <row r="9468" spans="1:25" x14ac:dyDescent="0.2">
      <c r="A9468" s="37">
        <f t="shared" si="785"/>
        <v>9466</v>
      </c>
      <c r="B9468" s="38">
        <v>756.18399999999997</v>
      </c>
      <c r="H9468" s="37">
        <f t="shared" si="786"/>
        <v>9466</v>
      </c>
      <c r="I9468" s="42">
        <f t="shared" si="788"/>
        <v>756.24993394980186</v>
      </c>
      <c r="O9468" s="43"/>
      <c r="P9468" s="43"/>
      <c r="X9468" s="37">
        <f t="shared" si="784"/>
        <v>9471</v>
      </c>
      <c r="Y9468" s="38">
        <f t="shared" si="787"/>
        <v>756.30399999999997</v>
      </c>
    </row>
    <row r="9469" spans="1:25" x14ac:dyDescent="0.2">
      <c r="A9469" s="37">
        <f t="shared" si="785"/>
        <v>9467</v>
      </c>
      <c r="B9469" s="38">
        <v>756.20799999999997</v>
      </c>
      <c r="H9469" s="37">
        <f t="shared" si="786"/>
        <v>9467</v>
      </c>
      <c r="I9469" s="42">
        <f t="shared" si="788"/>
        <v>756.27397622192859</v>
      </c>
      <c r="O9469" s="43"/>
      <c r="P9469" s="43"/>
      <c r="X9469" s="37">
        <f t="shared" si="784"/>
        <v>9472</v>
      </c>
      <c r="Y9469" s="38">
        <f t="shared" si="787"/>
        <v>756.32799999999997</v>
      </c>
    </row>
    <row r="9470" spans="1:25" x14ac:dyDescent="0.2">
      <c r="A9470" s="37">
        <f t="shared" si="785"/>
        <v>9468</v>
      </c>
      <c r="B9470" s="38">
        <v>756.23199999999997</v>
      </c>
      <c r="H9470" s="37">
        <f t="shared" si="786"/>
        <v>9468</v>
      </c>
      <c r="I9470" s="42">
        <f t="shared" si="788"/>
        <v>756.29801849405544</v>
      </c>
      <c r="O9470" s="43"/>
      <c r="P9470" s="43"/>
      <c r="X9470" s="37">
        <f t="shared" si="784"/>
        <v>9473</v>
      </c>
      <c r="Y9470" s="38">
        <f t="shared" si="787"/>
        <v>756.35199999999998</v>
      </c>
    </row>
    <row r="9471" spans="1:25" x14ac:dyDescent="0.2">
      <c r="A9471" s="37">
        <f t="shared" si="785"/>
        <v>9469</v>
      </c>
      <c r="B9471" s="38">
        <v>756.25599999999997</v>
      </c>
      <c r="H9471" s="37">
        <f t="shared" si="786"/>
        <v>9469</v>
      </c>
      <c r="I9471" s="42">
        <f t="shared" si="788"/>
        <v>756.32206076618229</v>
      </c>
      <c r="O9471" s="43"/>
      <c r="P9471" s="43"/>
      <c r="X9471" s="37">
        <f t="shared" si="784"/>
        <v>9474</v>
      </c>
      <c r="Y9471" s="38">
        <f t="shared" si="787"/>
        <v>756.37599999999998</v>
      </c>
    </row>
    <row r="9472" spans="1:25" x14ac:dyDescent="0.2">
      <c r="A9472" s="37">
        <f t="shared" si="785"/>
        <v>9470</v>
      </c>
      <c r="B9472" s="38">
        <v>756.28</v>
      </c>
      <c r="H9472" s="37">
        <f t="shared" si="786"/>
        <v>9470</v>
      </c>
      <c r="I9472" s="42">
        <f t="shared" si="788"/>
        <v>756.34610303830914</v>
      </c>
      <c r="O9472" s="43"/>
      <c r="P9472" s="43"/>
      <c r="X9472" s="37">
        <f t="shared" si="784"/>
        <v>9475</v>
      </c>
      <c r="Y9472" s="38">
        <f t="shared" si="787"/>
        <v>756.4</v>
      </c>
    </row>
    <row r="9473" spans="1:25" x14ac:dyDescent="0.2">
      <c r="A9473" s="37">
        <f t="shared" si="785"/>
        <v>9471</v>
      </c>
      <c r="B9473" s="38">
        <v>756.30399999999997</v>
      </c>
      <c r="H9473" s="37">
        <f t="shared" si="786"/>
        <v>9471</v>
      </c>
      <c r="I9473" s="42">
        <f t="shared" si="788"/>
        <v>756.37014531043587</v>
      </c>
      <c r="O9473" s="43"/>
      <c r="P9473" s="43"/>
      <c r="X9473" s="37">
        <f t="shared" si="784"/>
        <v>9476</v>
      </c>
      <c r="Y9473" s="38">
        <f t="shared" si="787"/>
        <v>756.42399999999998</v>
      </c>
    </row>
    <row r="9474" spans="1:25" x14ac:dyDescent="0.2">
      <c r="A9474" s="37">
        <f t="shared" si="785"/>
        <v>9472</v>
      </c>
      <c r="B9474" s="38">
        <v>756.32799999999997</v>
      </c>
      <c r="H9474" s="37">
        <f t="shared" si="786"/>
        <v>9472</v>
      </c>
      <c r="I9474" s="42">
        <f t="shared" si="788"/>
        <v>756.39418758256272</v>
      </c>
      <c r="O9474" s="43"/>
      <c r="P9474" s="43"/>
      <c r="X9474" s="37">
        <f t="shared" si="784"/>
        <v>9477</v>
      </c>
      <c r="Y9474" s="38">
        <f t="shared" si="787"/>
        <v>756.44799999999998</v>
      </c>
    </row>
    <row r="9475" spans="1:25" x14ac:dyDescent="0.2">
      <c r="A9475" s="37">
        <f t="shared" si="785"/>
        <v>9473</v>
      </c>
      <c r="B9475" s="38">
        <v>756.35199999999998</v>
      </c>
      <c r="H9475" s="37">
        <f t="shared" si="786"/>
        <v>9473</v>
      </c>
      <c r="I9475" s="42">
        <f t="shared" si="788"/>
        <v>756.41822985468957</v>
      </c>
      <c r="O9475" s="43"/>
      <c r="P9475" s="43"/>
      <c r="X9475" s="37">
        <f t="shared" si="784"/>
        <v>9478</v>
      </c>
      <c r="Y9475" s="38">
        <f t="shared" si="787"/>
        <v>756.47199999999998</v>
      </c>
    </row>
    <row r="9476" spans="1:25" x14ac:dyDescent="0.2">
      <c r="A9476" s="37">
        <f t="shared" si="785"/>
        <v>9474</v>
      </c>
      <c r="B9476" s="38">
        <v>756.37599999999998</v>
      </c>
      <c r="H9476" s="37">
        <f t="shared" si="786"/>
        <v>9474</v>
      </c>
      <c r="I9476" s="42">
        <f t="shared" si="788"/>
        <v>756.44227212681631</v>
      </c>
      <c r="O9476" s="43"/>
      <c r="P9476" s="43"/>
      <c r="X9476" s="37">
        <f t="shared" ref="X9476:X9539" si="789">X9475+1</f>
        <v>9479</v>
      </c>
      <c r="Y9476" s="38">
        <f t="shared" si="787"/>
        <v>756.49599999999998</v>
      </c>
    </row>
    <row r="9477" spans="1:25" x14ac:dyDescent="0.2">
      <c r="A9477" s="37">
        <f t="shared" si="785"/>
        <v>9475</v>
      </c>
      <c r="B9477" s="38">
        <v>756.4</v>
      </c>
      <c r="H9477" s="37">
        <f t="shared" si="786"/>
        <v>9475</v>
      </c>
      <c r="I9477" s="42">
        <f t="shared" si="788"/>
        <v>756.46631439894315</v>
      </c>
      <c r="O9477" s="43"/>
      <c r="P9477" s="43"/>
      <c r="X9477" s="37">
        <f t="shared" si="789"/>
        <v>9480</v>
      </c>
      <c r="Y9477" s="38">
        <f t="shared" si="787"/>
        <v>756.52</v>
      </c>
    </row>
    <row r="9478" spans="1:25" x14ac:dyDescent="0.2">
      <c r="A9478" s="37">
        <f t="shared" si="785"/>
        <v>9476</v>
      </c>
      <c r="B9478" s="38">
        <v>756.42399999999998</v>
      </c>
      <c r="H9478" s="37">
        <f t="shared" si="786"/>
        <v>9476</v>
      </c>
      <c r="I9478" s="42">
        <f t="shared" si="788"/>
        <v>756.49035667107</v>
      </c>
      <c r="O9478" s="43"/>
      <c r="P9478" s="43"/>
      <c r="X9478" s="37">
        <f t="shared" si="789"/>
        <v>9481</v>
      </c>
      <c r="Y9478" s="38">
        <f t="shared" si="787"/>
        <v>756.54399999999998</v>
      </c>
    </row>
    <row r="9479" spans="1:25" x14ac:dyDescent="0.2">
      <c r="A9479" s="37">
        <f t="shared" si="785"/>
        <v>9477</v>
      </c>
      <c r="B9479" s="38">
        <v>756.44799999999998</v>
      </c>
      <c r="H9479" s="37">
        <f t="shared" si="786"/>
        <v>9477</v>
      </c>
      <c r="I9479" s="42">
        <f t="shared" si="788"/>
        <v>756.51439894319685</v>
      </c>
      <c r="O9479" s="43"/>
      <c r="P9479" s="43"/>
      <c r="X9479" s="37">
        <f t="shared" si="789"/>
        <v>9482</v>
      </c>
      <c r="Y9479" s="38">
        <f t="shared" si="787"/>
        <v>756.56799999999998</v>
      </c>
    </row>
    <row r="9480" spans="1:25" x14ac:dyDescent="0.2">
      <c r="A9480" s="37">
        <f t="shared" si="785"/>
        <v>9478</v>
      </c>
      <c r="B9480" s="38">
        <v>756.47199999999998</v>
      </c>
      <c r="H9480" s="37">
        <f t="shared" si="786"/>
        <v>9478</v>
      </c>
      <c r="I9480" s="42">
        <f t="shared" si="788"/>
        <v>756.53844121532359</v>
      </c>
      <c r="O9480" s="43"/>
      <c r="P9480" s="43"/>
      <c r="X9480" s="37">
        <f t="shared" si="789"/>
        <v>9483</v>
      </c>
      <c r="Y9480" s="38">
        <f t="shared" si="787"/>
        <v>756.59199999999998</v>
      </c>
    </row>
    <row r="9481" spans="1:25" x14ac:dyDescent="0.2">
      <c r="A9481" s="37">
        <f t="shared" ref="A9481:A9544" si="790">A9480+1</f>
        <v>9479</v>
      </c>
      <c r="B9481" s="38">
        <v>756.49599999999998</v>
      </c>
      <c r="H9481" s="37">
        <f t="shared" ref="H9481:H9544" si="791">H9480+1</f>
        <v>9479</v>
      </c>
      <c r="I9481" s="42">
        <f t="shared" si="788"/>
        <v>756.56248348745044</v>
      </c>
      <c r="O9481" s="43"/>
      <c r="P9481" s="43"/>
      <c r="X9481" s="37">
        <f t="shared" si="789"/>
        <v>9484</v>
      </c>
      <c r="Y9481" s="38">
        <f t="shared" si="787"/>
        <v>756.61599999999999</v>
      </c>
    </row>
    <row r="9482" spans="1:25" x14ac:dyDescent="0.2">
      <c r="A9482" s="37">
        <f t="shared" si="790"/>
        <v>9480</v>
      </c>
      <c r="B9482" s="38">
        <v>756.52</v>
      </c>
      <c r="H9482" s="37">
        <f t="shared" si="791"/>
        <v>9480</v>
      </c>
      <c r="I9482" s="42">
        <f t="shared" si="788"/>
        <v>756.58652575957728</v>
      </c>
      <c r="O9482" s="43"/>
      <c r="P9482" s="43"/>
      <c r="X9482" s="37">
        <f t="shared" si="789"/>
        <v>9485</v>
      </c>
      <c r="Y9482" s="38">
        <f t="shared" si="787"/>
        <v>756.64</v>
      </c>
    </row>
    <row r="9483" spans="1:25" x14ac:dyDescent="0.2">
      <c r="A9483" s="37">
        <f t="shared" si="790"/>
        <v>9481</v>
      </c>
      <c r="B9483" s="38">
        <v>756.54399999999998</v>
      </c>
      <c r="H9483" s="37">
        <f t="shared" si="791"/>
        <v>9481</v>
      </c>
      <c r="I9483" s="42">
        <f t="shared" si="788"/>
        <v>756.61056803170402</v>
      </c>
      <c r="O9483" s="43"/>
      <c r="P9483" s="43"/>
      <c r="X9483" s="37">
        <f t="shared" si="789"/>
        <v>9486</v>
      </c>
      <c r="Y9483" s="38">
        <f t="shared" si="787"/>
        <v>756.66399999999999</v>
      </c>
    </row>
    <row r="9484" spans="1:25" x14ac:dyDescent="0.2">
      <c r="A9484" s="37">
        <f t="shared" si="790"/>
        <v>9482</v>
      </c>
      <c r="B9484" s="38">
        <v>756.56799999999998</v>
      </c>
      <c r="H9484" s="37">
        <f t="shared" si="791"/>
        <v>9482</v>
      </c>
      <c r="I9484" s="42">
        <f t="shared" si="788"/>
        <v>756.63461030383087</v>
      </c>
      <c r="O9484" s="43"/>
      <c r="P9484" s="43"/>
      <c r="X9484" s="37">
        <f t="shared" si="789"/>
        <v>9487</v>
      </c>
      <c r="Y9484" s="38">
        <f t="shared" si="787"/>
        <v>756.68799999999999</v>
      </c>
    </row>
    <row r="9485" spans="1:25" x14ac:dyDescent="0.2">
      <c r="A9485" s="37">
        <f t="shared" si="790"/>
        <v>9483</v>
      </c>
      <c r="B9485" s="38">
        <v>756.59199999999998</v>
      </c>
      <c r="H9485" s="37">
        <f t="shared" si="791"/>
        <v>9483</v>
      </c>
      <c r="I9485" s="42">
        <f t="shared" si="788"/>
        <v>756.65865257595772</v>
      </c>
      <c r="O9485" s="43"/>
      <c r="P9485" s="43"/>
      <c r="X9485" s="37">
        <f t="shared" si="789"/>
        <v>9488</v>
      </c>
      <c r="Y9485" s="38">
        <f t="shared" si="787"/>
        <v>756.71199999999999</v>
      </c>
    </row>
    <row r="9486" spans="1:25" x14ac:dyDescent="0.2">
      <c r="A9486" s="37">
        <f t="shared" si="790"/>
        <v>9484</v>
      </c>
      <c r="B9486" s="38">
        <v>756.61599999999999</v>
      </c>
      <c r="H9486" s="37">
        <f t="shared" si="791"/>
        <v>9484</v>
      </c>
      <c r="I9486" s="42">
        <f t="shared" si="788"/>
        <v>756.68269484808457</v>
      </c>
      <c r="O9486" s="43"/>
      <c r="P9486" s="43"/>
      <c r="X9486" s="37">
        <f t="shared" si="789"/>
        <v>9489</v>
      </c>
      <c r="Y9486" s="38">
        <f t="shared" si="787"/>
        <v>756.73599999999999</v>
      </c>
    </row>
    <row r="9487" spans="1:25" x14ac:dyDescent="0.2">
      <c r="A9487" s="37">
        <f t="shared" si="790"/>
        <v>9485</v>
      </c>
      <c r="B9487" s="38">
        <v>756.64</v>
      </c>
      <c r="H9487" s="37">
        <f t="shared" si="791"/>
        <v>9485</v>
      </c>
      <c r="I9487" s="42">
        <f t="shared" si="788"/>
        <v>756.7067371202113</v>
      </c>
      <c r="O9487" s="43"/>
      <c r="P9487" s="43"/>
      <c r="X9487" s="37">
        <f t="shared" si="789"/>
        <v>9490</v>
      </c>
      <c r="Y9487" s="38">
        <f t="shared" si="787"/>
        <v>756.76</v>
      </c>
    </row>
    <row r="9488" spans="1:25" x14ac:dyDescent="0.2">
      <c r="A9488" s="37">
        <f t="shared" si="790"/>
        <v>9486</v>
      </c>
      <c r="B9488" s="38">
        <v>756.66399999999999</v>
      </c>
      <c r="H9488" s="37">
        <f t="shared" si="791"/>
        <v>9486</v>
      </c>
      <c r="I9488" s="42">
        <f t="shared" si="788"/>
        <v>756.73077939233815</v>
      </c>
      <c r="O9488" s="43"/>
      <c r="P9488" s="43"/>
      <c r="X9488" s="37">
        <f t="shared" si="789"/>
        <v>9491</v>
      </c>
      <c r="Y9488" s="38">
        <f t="shared" si="787"/>
        <v>756.78399999999999</v>
      </c>
    </row>
    <row r="9489" spans="1:25" x14ac:dyDescent="0.2">
      <c r="A9489" s="37">
        <f t="shared" si="790"/>
        <v>9487</v>
      </c>
      <c r="B9489" s="38">
        <v>756.68799999999999</v>
      </c>
      <c r="H9489" s="37">
        <f t="shared" si="791"/>
        <v>9487</v>
      </c>
      <c r="I9489" s="42">
        <f t="shared" si="788"/>
        <v>756.754821664465</v>
      </c>
      <c r="O9489" s="43"/>
      <c r="P9489" s="43"/>
      <c r="X9489" s="37">
        <f t="shared" si="789"/>
        <v>9492</v>
      </c>
      <c r="Y9489" s="38">
        <f t="shared" si="787"/>
        <v>756.80799999999999</v>
      </c>
    </row>
    <row r="9490" spans="1:25" x14ac:dyDescent="0.2">
      <c r="A9490" s="37">
        <f t="shared" si="790"/>
        <v>9488</v>
      </c>
      <c r="B9490" s="38">
        <v>756.71199999999999</v>
      </c>
      <c r="H9490" s="37">
        <f t="shared" si="791"/>
        <v>9488</v>
      </c>
      <c r="I9490" s="42">
        <f t="shared" si="788"/>
        <v>756.77886393659173</v>
      </c>
      <c r="O9490" s="43"/>
      <c r="P9490" s="43"/>
      <c r="X9490" s="37">
        <f t="shared" si="789"/>
        <v>9493</v>
      </c>
      <c r="Y9490" s="38">
        <f t="shared" si="787"/>
        <v>756.83199999999999</v>
      </c>
    </row>
    <row r="9491" spans="1:25" x14ac:dyDescent="0.2">
      <c r="A9491" s="37">
        <f t="shared" si="790"/>
        <v>9489</v>
      </c>
      <c r="B9491" s="38">
        <v>756.73599999999999</v>
      </c>
      <c r="H9491" s="37">
        <f t="shared" si="791"/>
        <v>9489</v>
      </c>
      <c r="I9491" s="42">
        <f t="shared" si="788"/>
        <v>756.80290620871858</v>
      </c>
      <c r="O9491" s="43"/>
      <c r="P9491" s="43"/>
      <c r="X9491" s="37">
        <f t="shared" si="789"/>
        <v>9494</v>
      </c>
      <c r="Y9491" s="38">
        <f t="shared" si="787"/>
        <v>756.85599999999999</v>
      </c>
    </row>
    <row r="9492" spans="1:25" x14ac:dyDescent="0.2">
      <c r="A9492" s="37">
        <f t="shared" si="790"/>
        <v>9490</v>
      </c>
      <c r="B9492" s="38">
        <v>756.76</v>
      </c>
      <c r="H9492" s="37">
        <f t="shared" si="791"/>
        <v>9490</v>
      </c>
      <c r="I9492" s="42">
        <f t="shared" si="788"/>
        <v>756.82694848084543</v>
      </c>
      <c r="O9492" s="43"/>
      <c r="P9492" s="43"/>
      <c r="X9492" s="37">
        <f t="shared" si="789"/>
        <v>9495</v>
      </c>
      <c r="Y9492" s="38">
        <f t="shared" si="787"/>
        <v>756.88</v>
      </c>
    </row>
    <row r="9493" spans="1:25" x14ac:dyDescent="0.2">
      <c r="A9493" s="37">
        <f t="shared" si="790"/>
        <v>9491</v>
      </c>
      <c r="B9493" s="38">
        <v>756.78399999999999</v>
      </c>
      <c r="H9493" s="37">
        <f t="shared" si="791"/>
        <v>9491</v>
      </c>
      <c r="I9493" s="42">
        <f t="shared" si="788"/>
        <v>756.85099075297228</v>
      </c>
      <c r="O9493" s="43"/>
      <c r="P9493" s="43"/>
      <c r="X9493" s="37">
        <f t="shared" si="789"/>
        <v>9496</v>
      </c>
      <c r="Y9493" s="38">
        <f t="shared" si="787"/>
        <v>756.904</v>
      </c>
    </row>
    <row r="9494" spans="1:25" x14ac:dyDescent="0.2">
      <c r="A9494" s="37">
        <f t="shared" si="790"/>
        <v>9492</v>
      </c>
      <c r="B9494" s="38">
        <v>756.80799999999999</v>
      </c>
      <c r="H9494" s="37">
        <f t="shared" si="791"/>
        <v>9492</v>
      </c>
      <c r="I9494" s="42">
        <f t="shared" si="788"/>
        <v>756.87503302509901</v>
      </c>
      <c r="O9494" s="43"/>
      <c r="P9494" s="43"/>
      <c r="X9494" s="37">
        <f t="shared" si="789"/>
        <v>9497</v>
      </c>
      <c r="Y9494" s="38">
        <f t="shared" si="787"/>
        <v>756.928</v>
      </c>
    </row>
    <row r="9495" spans="1:25" x14ac:dyDescent="0.2">
      <c r="A9495" s="37">
        <f t="shared" si="790"/>
        <v>9493</v>
      </c>
      <c r="B9495" s="38">
        <v>756.83199999999999</v>
      </c>
      <c r="H9495" s="37">
        <f t="shared" si="791"/>
        <v>9493</v>
      </c>
      <c r="I9495" s="42">
        <f t="shared" si="788"/>
        <v>756.89907529722586</v>
      </c>
      <c r="O9495" s="43"/>
      <c r="P9495" s="43"/>
      <c r="X9495" s="37">
        <f t="shared" si="789"/>
        <v>9498</v>
      </c>
      <c r="Y9495" s="38">
        <f t="shared" si="787"/>
        <v>756.952</v>
      </c>
    </row>
    <row r="9496" spans="1:25" x14ac:dyDescent="0.2">
      <c r="A9496" s="37">
        <f t="shared" si="790"/>
        <v>9494</v>
      </c>
      <c r="B9496" s="38">
        <v>756.85599999999999</v>
      </c>
      <c r="H9496" s="37">
        <f t="shared" si="791"/>
        <v>9494</v>
      </c>
      <c r="I9496" s="42">
        <f t="shared" si="788"/>
        <v>756.92311756935271</v>
      </c>
      <c r="O9496" s="43"/>
      <c r="P9496" s="43"/>
      <c r="X9496" s="37">
        <f t="shared" si="789"/>
        <v>9499</v>
      </c>
      <c r="Y9496" s="38">
        <f t="shared" si="787"/>
        <v>756.976</v>
      </c>
    </row>
    <row r="9497" spans="1:25" x14ac:dyDescent="0.2">
      <c r="A9497" s="37">
        <f t="shared" si="790"/>
        <v>9495</v>
      </c>
      <c r="B9497" s="38">
        <v>756.88</v>
      </c>
      <c r="H9497" s="37">
        <f t="shared" si="791"/>
        <v>9495</v>
      </c>
      <c r="I9497" s="42">
        <f t="shared" si="788"/>
        <v>756.94715984147945</v>
      </c>
      <c r="O9497" s="43"/>
      <c r="P9497" s="43"/>
      <c r="X9497" s="37">
        <f t="shared" si="789"/>
        <v>9500</v>
      </c>
      <c r="Y9497" s="38">
        <f t="shared" si="787"/>
        <v>757</v>
      </c>
    </row>
    <row r="9498" spans="1:25" x14ac:dyDescent="0.2">
      <c r="A9498" s="37">
        <f t="shared" si="790"/>
        <v>9496</v>
      </c>
      <c r="B9498" s="38">
        <v>756.904</v>
      </c>
      <c r="H9498" s="37">
        <f t="shared" si="791"/>
        <v>9496</v>
      </c>
      <c r="I9498" s="42">
        <f t="shared" si="788"/>
        <v>756.9712021136063</v>
      </c>
      <c r="O9498" s="43"/>
      <c r="P9498" s="43"/>
      <c r="X9498" s="37">
        <f t="shared" si="789"/>
        <v>9501</v>
      </c>
      <c r="Y9498" s="38">
        <f t="shared" si="787"/>
        <v>757.024</v>
      </c>
    </row>
    <row r="9499" spans="1:25" x14ac:dyDescent="0.2">
      <c r="A9499" s="37">
        <f t="shared" si="790"/>
        <v>9497</v>
      </c>
      <c r="B9499" s="38">
        <v>756.928</v>
      </c>
      <c r="H9499" s="37">
        <f t="shared" si="791"/>
        <v>9497</v>
      </c>
      <c r="I9499" s="42">
        <f t="shared" si="788"/>
        <v>756.99524438573314</v>
      </c>
      <c r="O9499" s="43"/>
      <c r="P9499" s="43"/>
      <c r="X9499" s="37">
        <f t="shared" si="789"/>
        <v>9502</v>
      </c>
      <c r="Y9499" s="38">
        <f t="shared" si="787"/>
        <v>757.048</v>
      </c>
    </row>
    <row r="9500" spans="1:25" x14ac:dyDescent="0.2">
      <c r="A9500" s="37">
        <f t="shared" si="790"/>
        <v>9498</v>
      </c>
      <c r="B9500" s="38">
        <v>756.952</v>
      </c>
      <c r="H9500" s="37">
        <f t="shared" si="791"/>
        <v>9498</v>
      </c>
      <c r="I9500" s="42">
        <f t="shared" si="788"/>
        <v>757.01928665785999</v>
      </c>
      <c r="O9500" s="43"/>
      <c r="P9500" s="43"/>
      <c r="X9500" s="37">
        <f t="shared" si="789"/>
        <v>9503</v>
      </c>
      <c r="Y9500" s="38">
        <f t="shared" si="787"/>
        <v>757.072</v>
      </c>
    </row>
    <row r="9501" spans="1:25" x14ac:dyDescent="0.2">
      <c r="A9501" s="37">
        <f t="shared" si="790"/>
        <v>9499</v>
      </c>
      <c r="B9501" s="38">
        <v>756.976</v>
      </c>
      <c r="H9501" s="37">
        <f t="shared" si="791"/>
        <v>9499</v>
      </c>
      <c r="I9501" s="42">
        <f t="shared" si="788"/>
        <v>757.04332892998673</v>
      </c>
      <c r="O9501" s="43"/>
      <c r="P9501" s="43"/>
      <c r="X9501" s="37">
        <f t="shared" si="789"/>
        <v>9504</v>
      </c>
      <c r="Y9501" s="38">
        <f t="shared" si="787"/>
        <v>757.096</v>
      </c>
    </row>
    <row r="9502" spans="1:25" x14ac:dyDescent="0.2">
      <c r="A9502" s="37">
        <f t="shared" si="790"/>
        <v>9500</v>
      </c>
      <c r="B9502" s="38">
        <v>757</v>
      </c>
      <c r="H9502" s="37">
        <f t="shared" si="791"/>
        <v>9500</v>
      </c>
      <c r="I9502" s="42">
        <f t="shared" si="788"/>
        <v>757.06737120211358</v>
      </c>
      <c r="O9502" s="43"/>
      <c r="P9502" s="43"/>
      <c r="X9502" s="37">
        <f t="shared" si="789"/>
        <v>9505</v>
      </c>
      <c r="Y9502" s="38">
        <f t="shared" si="787"/>
        <v>757.12</v>
      </c>
    </row>
    <row r="9503" spans="1:25" x14ac:dyDescent="0.2">
      <c r="A9503" s="37">
        <f t="shared" si="790"/>
        <v>9501</v>
      </c>
      <c r="B9503" s="38">
        <v>757.024</v>
      </c>
      <c r="H9503" s="37">
        <f t="shared" si="791"/>
        <v>9501</v>
      </c>
      <c r="I9503" s="42">
        <f t="shared" si="788"/>
        <v>757.09141347424043</v>
      </c>
      <c r="O9503" s="43"/>
      <c r="P9503" s="43"/>
      <c r="X9503" s="37">
        <f t="shared" si="789"/>
        <v>9506</v>
      </c>
      <c r="Y9503" s="38">
        <f t="shared" si="787"/>
        <v>757.14400000000001</v>
      </c>
    </row>
    <row r="9504" spans="1:25" x14ac:dyDescent="0.2">
      <c r="A9504" s="37">
        <f t="shared" si="790"/>
        <v>9502</v>
      </c>
      <c r="B9504" s="38">
        <v>757.048</v>
      </c>
      <c r="H9504" s="37">
        <f t="shared" si="791"/>
        <v>9502</v>
      </c>
      <c r="I9504" s="42">
        <f t="shared" si="788"/>
        <v>757.11545574636716</v>
      </c>
      <c r="O9504" s="43"/>
      <c r="P9504" s="43"/>
      <c r="X9504" s="37">
        <f t="shared" si="789"/>
        <v>9507</v>
      </c>
      <c r="Y9504" s="38">
        <f t="shared" si="787"/>
        <v>757.16800000000001</v>
      </c>
    </row>
    <row r="9505" spans="1:25" x14ac:dyDescent="0.2">
      <c r="A9505" s="37">
        <f t="shared" si="790"/>
        <v>9503</v>
      </c>
      <c r="B9505" s="38">
        <v>757.072</v>
      </c>
      <c r="H9505" s="37">
        <f t="shared" si="791"/>
        <v>9503</v>
      </c>
      <c r="I9505" s="42">
        <f t="shared" si="788"/>
        <v>757.13949801849401</v>
      </c>
      <c r="O9505" s="43"/>
      <c r="P9505" s="43"/>
      <c r="X9505" s="37">
        <f t="shared" si="789"/>
        <v>9508</v>
      </c>
      <c r="Y9505" s="38">
        <f t="shared" si="787"/>
        <v>757.19200000000001</v>
      </c>
    </row>
    <row r="9506" spans="1:25" x14ac:dyDescent="0.2">
      <c r="A9506" s="37">
        <f t="shared" si="790"/>
        <v>9504</v>
      </c>
      <c r="B9506" s="38">
        <v>757.096</v>
      </c>
      <c r="H9506" s="37">
        <f t="shared" si="791"/>
        <v>9504</v>
      </c>
      <c r="I9506" s="42">
        <f t="shared" si="788"/>
        <v>757.16354029062086</v>
      </c>
      <c r="O9506" s="43"/>
      <c r="P9506" s="43"/>
      <c r="X9506" s="37">
        <f t="shared" si="789"/>
        <v>9509</v>
      </c>
      <c r="Y9506" s="38">
        <f t="shared" si="787"/>
        <v>757.21600000000001</v>
      </c>
    </row>
    <row r="9507" spans="1:25" x14ac:dyDescent="0.2">
      <c r="A9507" s="37">
        <f t="shared" si="790"/>
        <v>9505</v>
      </c>
      <c r="B9507" s="38">
        <v>757.12</v>
      </c>
      <c r="H9507" s="37">
        <f t="shared" si="791"/>
        <v>9505</v>
      </c>
      <c r="I9507" s="42">
        <f t="shared" si="788"/>
        <v>757.18758256274771</v>
      </c>
      <c r="O9507" s="43"/>
      <c r="P9507" s="43"/>
      <c r="X9507" s="37">
        <f t="shared" si="789"/>
        <v>9510</v>
      </c>
      <c r="Y9507" s="38">
        <f t="shared" si="787"/>
        <v>757.24</v>
      </c>
    </row>
    <row r="9508" spans="1:25" x14ac:dyDescent="0.2">
      <c r="A9508" s="37">
        <f t="shared" si="790"/>
        <v>9506</v>
      </c>
      <c r="B9508" s="38">
        <v>757.14400000000001</v>
      </c>
      <c r="H9508" s="37">
        <f t="shared" si="791"/>
        <v>9506</v>
      </c>
      <c r="I9508" s="42">
        <f t="shared" si="788"/>
        <v>757.21162483487444</v>
      </c>
      <c r="O9508" s="43"/>
      <c r="P9508" s="43"/>
      <c r="X9508" s="37">
        <f t="shared" si="789"/>
        <v>9511</v>
      </c>
      <c r="Y9508" s="38">
        <f t="shared" si="787"/>
        <v>757.26400000000001</v>
      </c>
    </row>
    <row r="9509" spans="1:25" x14ac:dyDescent="0.2">
      <c r="A9509" s="37">
        <f t="shared" si="790"/>
        <v>9507</v>
      </c>
      <c r="B9509" s="38">
        <v>757.16800000000001</v>
      </c>
      <c r="H9509" s="37">
        <f t="shared" si="791"/>
        <v>9507</v>
      </c>
      <c r="I9509" s="42">
        <f t="shared" si="788"/>
        <v>757.23566710700129</v>
      </c>
      <c r="O9509" s="43"/>
      <c r="P9509" s="43"/>
      <c r="X9509" s="37">
        <f t="shared" si="789"/>
        <v>9512</v>
      </c>
      <c r="Y9509" s="38">
        <f t="shared" si="787"/>
        <v>757.28800000000001</v>
      </c>
    </row>
    <row r="9510" spans="1:25" x14ac:dyDescent="0.2">
      <c r="A9510" s="37">
        <f t="shared" si="790"/>
        <v>9508</v>
      </c>
      <c r="B9510" s="38">
        <v>757.19200000000001</v>
      </c>
      <c r="H9510" s="37">
        <f t="shared" si="791"/>
        <v>9508</v>
      </c>
      <c r="I9510" s="42">
        <f t="shared" si="788"/>
        <v>757.25970937912814</v>
      </c>
      <c r="O9510" s="43"/>
      <c r="P9510" s="43"/>
      <c r="X9510" s="37">
        <f t="shared" si="789"/>
        <v>9513</v>
      </c>
      <c r="Y9510" s="38">
        <f t="shared" ref="Y9510:Y9573" si="792">SUM(Y$8997+((Y$9997-Y$8997)*((X9510-X$8997)/(X$9997-X$8997))))</f>
        <v>757.31200000000001</v>
      </c>
    </row>
    <row r="9511" spans="1:25" x14ac:dyDescent="0.2">
      <c r="A9511" s="37">
        <f t="shared" si="790"/>
        <v>9509</v>
      </c>
      <c r="B9511" s="38">
        <v>757.21600000000001</v>
      </c>
      <c r="H9511" s="37">
        <f t="shared" si="791"/>
        <v>9509</v>
      </c>
      <c r="I9511" s="42">
        <f t="shared" si="788"/>
        <v>757.28375165125487</v>
      </c>
      <c r="O9511" s="43"/>
      <c r="P9511" s="43"/>
      <c r="X9511" s="37">
        <f t="shared" si="789"/>
        <v>9514</v>
      </c>
      <c r="Y9511" s="38">
        <f t="shared" si="792"/>
        <v>757.33600000000001</v>
      </c>
    </row>
    <row r="9512" spans="1:25" x14ac:dyDescent="0.2">
      <c r="A9512" s="37">
        <f t="shared" si="790"/>
        <v>9510</v>
      </c>
      <c r="B9512" s="38">
        <v>757.24</v>
      </c>
      <c r="H9512" s="37">
        <f t="shared" si="791"/>
        <v>9510</v>
      </c>
      <c r="I9512" s="42">
        <f t="shared" si="788"/>
        <v>757.30779392338172</v>
      </c>
      <c r="O9512" s="43"/>
      <c r="P9512" s="43"/>
      <c r="X9512" s="37">
        <f t="shared" si="789"/>
        <v>9515</v>
      </c>
      <c r="Y9512" s="38">
        <f t="shared" si="792"/>
        <v>757.36</v>
      </c>
    </row>
    <row r="9513" spans="1:25" x14ac:dyDescent="0.2">
      <c r="A9513" s="37">
        <f t="shared" si="790"/>
        <v>9511</v>
      </c>
      <c r="B9513" s="38">
        <v>757.26400000000001</v>
      </c>
      <c r="H9513" s="37">
        <f t="shared" si="791"/>
        <v>9511</v>
      </c>
      <c r="I9513" s="42">
        <f t="shared" si="788"/>
        <v>757.33183619550857</v>
      </c>
      <c r="O9513" s="43"/>
      <c r="P9513" s="43"/>
      <c r="X9513" s="37">
        <f t="shared" si="789"/>
        <v>9516</v>
      </c>
      <c r="Y9513" s="38">
        <f t="shared" si="792"/>
        <v>757.38400000000001</v>
      </c>
    </row>
    <row r="9514" spans="1:25" x14ac:dyDescent="0.2">
      <c r="A9514" s="37">
        <f t="shared" si="790"/>
        <v>9512</v>
      </c>
      <c r="B9514" s="38">
        <v>757.28800000000001</v>
      </c>
      <c r="H9514" s="37">
        <f t="shared" si="791"/>
        <v>9512</v>
      </c>
      <c r="I9514" s="42">
        <f t="shared" si="788"/>
        <v>757.35587846763542</v>
      </c>
      <c r="O9514" s="43"/>
      <c r="P9514" s="43"/>
      <c r="X9514" s="37">
        <f t="shared" si="789"/>
        <v>9517</v>
      </c>
      <c r="Y9514" s="38">
        <f t="shared" si="792"/>
        <v>757.40800000000002</v>
      </c>
    </row>
    <row r="9515" spans="1:25" x14ac:dyDescent="0.2">
      <c r="A9515" s="37">
        <f t="shared" si="790"/>
        <v>9513</v>
      </c>
      <c r="B9515" s="38">
        <v>757.31200000000001</v>
      </c>
      <c r="H9515" s="37">
        <f t="shared" si="791"/>
        <v>9513</v>
      </c>
      <c r="I9515" s="42">
        <f t="shared" si="788"/>
        <v>757.37992073976216</v>
      </c>
      <c r="O9515" s="43"/>
      <c r="P9515" s="43"/>
      <c r="X9515" s="37">
        <f t="shared" si="789"/>
        <v>9518</v>
      </c>
      <c r="Y9515" s="38">
        <f t="shared" si="792"/>
        <v>757.43200000000002</v>
      </c>
    </row>
    <row r="9516" spans="1:25" x14ac:dyDescent="0.2">
      <c r="A9516" s="37">
        <f t="shared" si="790"/>
        <v>9514</v>
      </c>
      <c r="B9516" s="38">
        <v>757.33600000000001</v>
      </c>
      <c r="H9516" s="37">
        <f t="shared" si="791"/>
        <v>9514</v>
      </c>
      <c r="I9516" s="42">
        <f t="shared" ref="I9516:I9579" si="793">SUM($F$53+(($F$54-$F$53)*((H9516-$E$53)/($E$54-$E$53))))</f>
        <v>757.403963011889</v>
      </c>
      <c r="O9516" s="43"/>
      <c r="P9516" s="43"/>
      <c r="X9516" s="37">
        <f t="shared" si="789"/>
        <v>9519</v>
      </c>
      <c r="Y9516" s="38">
        <f t="shared" si="792"/>
        <v>757.45600000000002</v>
      </c>
    </row>
    <row r="9517" spans="1:25" x14ac:dyDescent="0.2">
      <c r="A9517" s="37">
        <f t="shared" si="790"/>
        <v>9515</v>
      </c>
      <c r="B9517" s="38">
        <v>757.36</v>
      </c>
      <c r="H9517" s="37">
        <f t="shared" si="791"/>
        <v>9515</v>
      </c>
      <c r="I9517" s="42">
        <f t="shared" si="793"/>
        <v>757.42800528401585</v>
      </c>
      <c r="O9517" s="43"/>
      <c r="P9517" s="43"/>
      <c r="X9517" s="37">
        <f t="shared" si="789"/>
        <v>9520</v>
      </c>
      <c r="Y9517" s="38">
        <f t="shared" si="792"/>
        <v>757.48</v>
      </c>
    </row>
    <row r="9518" spans="1:25" x14ac:dyDescent="0.2">
      <c r="A9518" s="37">
        <f t="shared" si="790"/>
        <v>9516</v>
      </c>
      <c r="B9518" s="38">
        <v>757.38400000000001</v>
      </c>
      <c r="H9518" s="37">
        <f t="shared" si="791"/>
        <v>9516</v>
      </c>
      <c r="I9518" s="42">
        <f t="shared" si="793"/>
        <v>757.45204755614259</v>
      </c>
      <c r="O9518" s="43"/>
      <c r="P9518" s="43"/>
      <c r="X9518" s="37">
        <f t="shared" si="789"/>
        <v>9521</v>
      </c>
      <c r="Y9518" s="38">
        <f t="shared" si="792"/>
        <v>757.50400000000002</v>
      </c>
    </row>
    <row r="9519" spans="1:25" x14ac:dyDescent="0.2">
      <c r="A9519" s="37">
        <f t="shared" si="790"/>
        <v>9517</v>
      </c>
      <c r="B9519" s="38">
        <v>757.40800000000002</v>
      </c>
      <c r="H9519" s="37">
        <f t="shared" si="791"/>
        <v>9517</v>
      </c>
      <c r="I9519" s="42">
        <f t="shared" si="793"/>
        <v>757.47608982826944</v>
      </c>
      <c r="O9519" s="43"/>
      <c r="P9519" s="43"/>
      <c r="X9519" s="37">
        <f t="shared" si="789"/>
        <v>9522</v>
      </c>
      <c r="Y9519" s="38">
        <f t="shared" si="792"/>
        <v>757.52800000000002</v>
      </c>
    </row>
    <row r="9520" spans="1:25" x14ac:dyDescent="0.2">
      <c r="A9520" s="37">
        <f t="shared" si="790"/>
        <v>9518</v>
      </c>
      <c r="B9520" s="38">
        <v>757.43200000000002</v>
      </c>
      <c r="H9520" s="37">
        <f t="shared" si="791"/>
        <v>9518</v>
      </c>
      <c r="I9520" s="42">
        <f t="shared" si="793"/>
        <v>757.50013210039629</v>
      </c>
      <c r="O9520" s="43"/>
      <c r="P9520" s="43"/>
      <c r="X9520" s="37">
        <f t="shared" si="789"/>
        <v>9523</v>
      </c>
      <c r="Y9520" s="38">
        <f t="shared" si="792"/>
        <v>757.55200000000002</v>
      </c>
    </row>
    <row r="9521" spans="1:25" x14ac:dyDescent="0.2">
      <c r="A9521" s="37">
        <f t="shared" si="790"/>
        <v>9519</v>
      </c>
      <c r="B9521" s="38">
        <v>757.45600000000002</v>
      </c>
      <c r="H9521" s="37">
        <f t="shared" si="791"/>
        <v>9519</v>
      </c>
      <c r="I9521" s="42">
        <f t="shared" si="793"/>
        <v>757.52417437252313</v>
      </c>
      <c r="O9521" s="43"/>
      <c r="P9521" s="43"/>
      <c r="X9521" s="37">
        <f t="shared" si="789"/>
        <v>9524</v>
      </c>
      <c r="Y9521" s="38">
        <f t="shared" si="792"/>
        <v>757.57600000000002</v>
      </c>
    </row>
    <row r="9522" spans="1:25" x14ac:dyDescent="0.2">
      <c r="A9522" s="37">
        <f t="shared" si="790"/>
        <v>9520</v>
      </c>
      <c r="B9522" s="38">
        <v>757.48</v>
      </c>
      <c r="H9522" s="37">
        <f t="shared" si="791"/>
        <v>9520</v>
      </c>
      <c r="I9522" s="42">
        <f t="shared" si="793"/>
        <v>757.54821664464987</v>
      </c>
      <c r="O9522" s="43"/>
      <c r="P9522" s="43"/>
      <c r="X9522" s="37">
        <f t="shared" si="789"/>
        <v>9525</v>
      </c>
      <c r="Y9522" s="38">
        <f t="shared" si="792"/>
        <v>757.6</v>
      </c>
    </row>
    <row r="9523" spans="1:25" x14ac:dyDescent="0.2">
      <c r="A9523" s="37">
        <f t="shared" si="790"/>
        <v>9521</v>
      </c>
      <c r="B9523" s="38">
        <v>757.50400000000002</v>
      </c>
      <c r="H9523" s="37">
        <f t="shared" si="791"/>
        <v>9521</v>
      </c>
      <c r="I9523" s="42">
        <f t="shared" si="793"/>
        <v>757.57225891677672</v>
      </c>
      <c r="O9523" s="43"/>
      <c r="P9523" s="43"/>
      <c r="X9523" s="37">
        <f t="shared" si="789"/>
        <v>9526</v>
      </c>
      <c r="Y9523" s="38">
        <f t="shared" si="792"/>
        <v>757.62400000000002</v>
      </c>
    </row>
    <row r="9524" spans="1:25" x14ac:dyDescent="0.2">
      <c r="A9524" s="37">
        <f t="shared" si="790"/>
        <v>9522</v>
      </c>
      <c r="B9524" s="38">
        <v>757.52800000000002</v>
      </c>
      <c r="H9524" s="37">
        <f t="shared" si="791"/>
        <v>9522</v>
      </c>
      <c r="I9524" s="42">
        <f t="shared" si="793"/>
        <v>757.59630118890357</v>
      </c>
      <c r="O9524" s="43"/>
      <c r="P9524" s="43"/>
      <c r="X9524" s="37">
        <f t="shared" si="789"/>
        <v>9527</v>
      </c>
      <c r="Y9524" s="38">
        <f t="shared" si="792"/>
        <v>757.64800000000002</v>
      </c>
    </row>
    <row r="9525" spans="1:25" x14ac:dyDescent="0.2">
      <c r="A9525" s="37">
        <f t="shared" si="790"/>
        <v>9523</v>
      </c>
      <c r="B9525" s="38">
        <v>757.55200000000002</v>
      </c>
      <c r="H9525" s="37">
        <f t="shared" si="791"/>
        <v>9523</v>
      </c>
      <c r="I9525" s="42">
        <f t="shared" si="793"/>
        <v>757.6203434610303</v>
      </c>
      <c r="O9525" s="43"/>
      <c r="P9525" s="43"/>
      <c r="X9525" s="37">
        <f t="shared" si="789"/>
        <v>9528</v>
      </c>
      <c r="Y9525" s="38">
        <f t="shared" si="792"/>
        <v>757.67200000000003</v>
      </c>
    </row>
    <row r="9526" spans="1:25" x14ac:dyDescent="0.2">
      <c r="A9526" s="37">
        <f t="shared" si="790"/>
        <v>9524</v>
      </c>
      <c r="B9526" s="38">
        <v>757.57600000000002</v>
      </c>
      <c r="H9526" s="37">
        <f t="shared" si="791"/>
        <v>9524</v>
      </c>
      <c r="I9526" s="42">
        <f t="shared" si="793"/>
        <v>757.64438573315715</v>
      </c>
      <c r="O9526" s="43"/>
      <c r="P9526" s="43"/>
      <c r="X9526" s="37">
        <f t="shared" si="789"/>
        <v>9529</v>
      </c>
      <c r="Y9526" s="38">
        <f t="shared" si="792"/>
        <v>757.69600000000003</v>
      </c>
    </row>
    <row r="9527" spans="1:25" x14ac:dyDescent="0.2">
      <c r="A9527" s="37">
        <f t="shared" si="790"/>
        <v>9525</v>
      </c>
      <c r="B9527" s="38">
        <v>757.6</v>
      </c>
      <c r="H9527" s="37">
        <f t="shared" si="791"/>
        <v>9525</v>
      </c>
      <c r="I9527" s="42">
        <f t="shared" si="793"/>
        <v>757.668428005284</v>
      </c>
      <c r="O9527" s="43"/>
      <c r="P9527" s="43"/>
      <c r="X9527" s="37">
        <f t="shared" si="789"/>
        <v>9530</v>
      </c>
      <c r="Y9527" s="38">
        <f t="shared" si="792"/>
        <v>757.72</v>
      </c>
    </row>
    <row r="9528" spans="1:25" x14ac:dyDescent="0.2">
      <c r="A9528" s="37">
        <f t="shared" si="790"/>
        <v>9526</v>
      </c>
      <c r="B9528" s="38">
        <v>757.62400000000002</v>
      </c>
      <c r="H9528" s="37">
        <f t="shared" si="791"/>
        <v>9526</v>
      </c>
      <c r="I9528" s="42">
        <f t="shared" si="793"/>
        <v>757.69247027741085</v>
      </c>
      <c r="O9528" s="43"/>
      <c r="P9528" s="43"/>
      <c r="X9528" s="37">
        <f t="shared" si="789"/>
        <v>9531</v>
      </c>
      <c r="Y9528" s="38">
        <f t="shared" si="792"/>
        <v>757.74400000000003</v>
      </c>
    </row>
    <row r="9529" spans="1:25" x14ac:dyDescent="0.2">
      <c r="A9529" s="37">
        <f t="shared" si="790"/>
        <v>9527</v>
      </c>
      <c r="B9529" s="38">
        <v>757.64800000000002</v>
      </c>
      <c r="H9529" s="37">
        <f t="shared" si="791"/>
        <v>9527</v>
      </c>
      <c r="I9529" s="42">
        <f t="shared" si="793"/>
        <v>757.71651254953758</v>
      </c>
      <c r="O9529" s="43"/>
      <c r="P9529" s="43"/>
      <c r="X9529" s="37">
        <f t="shared" si="789"/>
        <v>9532</v>
      </c>
      <c r="Y9529" s="38">
        <f t="shared" si="792"/>
        <v>757.76800000000003</v>
      </c>
    </row>
    <row r="9530" spans="1:25" x14ac:dyDescent="0.2">
      <c r="A9530" s="37">
        <f t="shared" si="790"/>
        <v>9528</v>
      </c>
      <c r="B9530" s="38">
        <v>757.67200000000003</v>
      </c>
      <c r="H9530" s="37">
        <f t="shared" si="791"/>
        <v>9528</v>
      </c>
      <c r="I9530" s="42">
        <f t="shared" si="793"/>
        <v>757.74055482166443</v>
      </c>
      <c r="O9530" s="43"/>
      <c r="P9530" s="43"/>
      <c r="X9530" s="37">
        <f t="shared" si="789"/>
        <v>9533</v>
      </c>
      <c r="Y9530" s="38">
        <f t="shared" si="792"/>
        <v>757.79200000000003</v>
      </c>
    </row>
    <row r="9531" spans="1:25" x14ac:dyDescent="0.2">
      <c r="A9531" s="37">
        <f t="shared" si="790"/>
        <v>9529</v>
      </c>
      <c r="B9531" s="38">
        <v>757.69600000000003</v>
      </c>
      <c r="H9531" s="37">
        <f t="shared" si="791"/>
        <v>9529</v>
      </c>
      <c r="I9531" s="42">
        <f t="shared" si="793"/>
        <v>757.76459709379128</v>
      </c>
      <c r="O9531" s="43"/>
      <c r="P9531" s="43"/>
      <c r="X9531" s="37">
        <f t="shared" si="789"/>
        <v>9534</v>
      </c>
      <c r="Y9531" s="38">
        <f t="shared" si="792"/>
        <v>757.81600000000003</v>
      </c>
    </row>
    <row r="9532" spans="1:25" x14ac:dyDescent="0.2">
      <c r="A9532" s="37">
        <f t="shared" si="790"/>
        <v>9530</v>
      </c>
      <c r="B9532" s="38">
        <v>757.72</v>
      </c>
      <c r="H9532" s="37">
        <f t="shared" si="791"/>
        <v>9530</v>
      </c>
      <c r="I9532" s="42">
        <f t="shared" si="793"/>
        <v>757.78863936591802</v>
      </c>
      <c r="O9532" s="43"/>
      <c r="P9532" s="43"/>
      <c r="X9532" s="37">
        <f t="shared" si="789"/>
        <v>9535</v>
      </c>
      <c r="Y9532" s="38">
        <f t="shared" si="792"/>
        <v>757.84</v>
      </c>
    </row>
    <row r="9533" spans="1:25" x14ac:dyDescent="0.2">
      <c r="A9533" s="37">
        <f t="shared" si="790"/>
        <v>9531</v>
      </c>
      <c r="B9533" s="38">
        <v>757.74400000000003</v>
      </c>
      <c r="H9533" s="37">
        <f t="shared" si="791"/>
        <v>9531</v>
      </c>
      <c r="I9533" s="42">
        <f t="shared" si="793"/>
        <v>757.81268163804486</v>
      </c>
      <c r="O9533" s="43"/>
      <c r="P9533" s="43"/>
      <c r="X9533" s="37">
        <f t="shared" si="789"/>
        <v>9536</v>
      </c>
      <c r="Y9533" s="38">
        <f t="shared" si="792"/>
        <v>757.86400000000003</v>
      </c>
    </row>
    <row r="9534" spans="1:25" x14ac:dyDescent="0.2">
      <c r="A9534" s="37">
        <f t="shared" si="790"/>
        <v>9532</v>
      </c>
      <c r="B9534" s="38">
        <v>757.76800000000003</v>
      </c>
      <c r="H9534" s="37">
        <f t="shared" si="791"/>
        <v>9532</v>
      </c>
      <c r="I9534" s="42">
        <f t="shared" si="793"/>
        <v>757.83672391017171</v>
      </c>
      <c r="O9534" s="43"/>
      <c r="P9534" s="43"/>
      <c r="X9534" s="37">
        <f t="shared" si="789"/>
        <v>9537</v>
      </c>
      <c r="Y9534" s="38">
        <f t="shared" si="792"/>
        <v>757.88800000000003</v>
      </c>
    </row>
    <row r="9535" spans="1:25" x14ac:dyDescent="0.2">
      <c r="A9535" s="37">
        <f t="shared" si="790"/>
        <v>9533</v>
      </c>
      <c r="B9535" s="38">
        <v>757.79200000000003</v>
      </c>
      <c r="H9535" s="37">
        <f t="shared" si="791"/>
        <v>9533</v>
      </c>
      <c r="I9535" s="42">
        <f t="shared" si="793"/>
        <v>757.86076618229856</v>
      </c>
      <c r="O9535" s="43"/>
      <c r="P9535" s="43"/>
      <c r="X9535" s="37">
        <f t="shared" si="789"/>
        <v>9538</v>
      </c>
      <c r="Y9535" s="38">
        <f t="shared" si="792"/>
        <v>757.91200000000003</v>
      </c>
    </row>
    <row r="9536" spans="1:25" x14ac:dyDescent="0.2">
      <c r="A9536" s="37">
        <f t="shared" si="790"/>
        <v>9534</v>
      </c>
      <c r="B9536" s="38">
        <v>757.81600000000003</v>
      </c>
      <c r="H9536" s="37">
        <f t="shared" si="791"/>
        <v>9534</v>
      </c>
      <c r="I9536" s="42">
        <f t="shared" si="793"/>
        <v>757.8848084544253</v>
      </c>
      <c r="O9536" s="43"/>
      <c r="P9536" s="43"/>
      <c r="X9536" s="37">
        <f t="shared" si="789"/>
        <v>9539</v>
      </c>
      <c r="Y9536" s="38">
        <f t="shared" si="792"/>
        <v>757.93600000000004</v>
      </c>
    </row>
    <row r="9537" spans="1:25" x14ac:dyDescent="0.2">
      <c r="A9537" s="37">
        <f t="shared" si="790"/>
        <v>9535</v>
      </c>
      <c r="B9537" s="38">
        <v>757.84</v>
      </c>
      <c r="H9537" s="37">
        <f t="shared" si="791"/>
        <v>9535</v>
      </c>
      <c r="I9537" s="42">
        <f t="shared" si="793"/>
        <v>757.90885072655215</v>
      </c>
      <c r="O9537" s="43"/>
      <c r="P9537" s="43"/>
      <c r="X9537" s="37">
        <f t="shared" si="789"/>
        <v>9540</v>
      </c>
      <c r="Y9537" s="38">
        <f t="shared" si="792"/>
        <v>757.96</v>
      </c>
    </row>
    <row r="9538" spans="1:25" x14ac:dyDescent="0.2">
      <c r="A9538" s="37">
        <f t="shared" si="790"/>
        <v>9536</v>
      </c>
      <c r="B9538" s="38">
        <v>757.86400000000003</v>
      </c>
      <c r="H9538" s="37">
        <f t="shared" si="791"/>
        <v>9536</v>
      </c>
      <c r="I9538" s="42">
        <f t="shared" si="793"/>
        <v>757.93289299867899</v>
      </c>
      <c r="O9538" s="43"/>
      <c r="P9538" s="43"/>
      <c r="X9538" s="37">
        <f t="shared" si="789"/>
        <v>9541</v>
      </c>
      <c r="Y9538" s="38">
        <f t="shared" si="792"/>
        <v>757.98400000000004</v>
      </c>
    </row>
    <row r="9539" spans="1:25" x14ac:dyDescent="0.2">
      <c r="A9539" s="37">
        <f t="shared" si="790"/>
        <v>9537</v>
      </c>
      <c r="B9539" s="38">
        <v>757.88800000000003</v>
      </c>
      <c r="H9539" s="37">
        <f t="shared" si="791"/>
        <v>9537</v>
      </c>
      <c r="I9539" s="42">
        <f t="shared" si="793"/>
        <v>757.95693527080584</v>
      </c>
      <c r="O9539" s="43"/>
      <c r="P9539" s="43"/>
      <c r="X9539" s="37">
        <f t="shared" si="789"/>
        <v>9542</v>
      </c>
      <c r="Y9539" s="38">
        <f t="shared" si="792"/>
        <v>758.00800000000004</v>
      </c>
    </row>
    <row r="9540" spans="1:25" x14ac:dyDescent="0.2">
      <c r="A9540" s="37">
        <f t="shared" si="790"/>
        <v>9538</v>
      </c>
      <c r="B9540" s="38">
        <v>757.91200000000003</v>
      </c>
      <c r="H9540" s="37">
        <f t="shared" si="791"/>
        <v>9538</v>
      </c>
      <c r="I9540" s="42">
        <f t="shared" si="793"/>
        <v>757.98097754293258</v>
      </c>
      <c r="O9540" s="43"/>
      <c r="P9540" s="43"/>
      <c r="X9540" s="37">
        <f t="shared" ref="X9540:X9603" si="794">X9539+1</f>
        <v>9543</v>
      </c>
      <c r="Y9540" s="38">
        <f t="shared" si="792"/>
        <v>758.03200000000004</v>
      </c>
    </row>
    <row r="9541" spans="1:25" x14ac:dyDescent="0.2">
      <c r="A9541" s="37">
        <f t="shared" si="790"/>
        <v>9539</v>
      </c>
      <c r="B9541" s="38">
        <v>757.93600000000004</v>
      </c>
      <c r="H9541" s="37">
        <f t="shared" si="791"/>
        <v>9539</v>
      </c>
      <c r="I9541" s="42">
        <f t="shared" si="793"/>
        <v>758.00501981505943</v>
      </c>
      <c r="O9541" s="43"/>
      <c r="P9541" s="43"/>
      <c r="X9541" s="37">
        <f t="shared" si="794"/>
        <v>9544</v>
      </c>
      <c r="Y9541" s="38">
        <f t="shared" si="792"/>
        <v>758.05600000000004</v>
      </c>
    </row>
    <row r="9542" spans="1:25" x14ac:dyDescent="0.2">
      <c r="A9542" s="37">
        <f t="shared" si="790"/>
        <v>9540</v>
      </c>
      <c r="B9542" s="38">
        <v>757.96</v>
      </c>
      <c r="H9542" s="37">
        <f t="shared" si="791"/>
        <v>9540</v>
      </c>
      <c r="I9542" s="42">
        <f t="shared" si="793"/>
        <v>758.02906208718628</v>
      </c>
      <c r="O9542" s="43"/>
      <c r="P9542" s="43"/>
      <c r="X9542" s="37">
        <f t="shared" si="794"/>
        <v>9545</v>
      </c>
      <c r="Y9542" s="38">
        <f t="shared" si="792"/>
        <v>758.08</v>
      </c>
    </row>
    <row r="9543" spans="1:25" x14ac:dyDescent="0.2">
      <c r="A9543" s="37">
        <f t="shared" si="790"/>
        <v>9541</v>
      </c>
      <c r="B9543" s="38">
        <v>757.98400000000004</v>
      </c>
      <c r="H9543" s="37">
        <f t="shared" si="791"/>
        <v>9541</v>
      </c>
      <c r="I9543" s="42">
        <f t="shared" si="793"/>
        <v>758.05310435931301</v>
      </c>
      <c r="O9543" s="43"/>
      <c r="P9543" s="43"/>
      <c r="X9543" s="37">
        <f t="shared" si="794"/>
        <v>9546</v>
      </c>
      <c r="Y9543" s="38">
        <f t="shared" si="792"/>
        <v>758.10400000000004</v>
      </c>
    </row>
    <row r="9544" spans="1:25" x14ac:dyDescent="0.2">
      <c r="A9544" s="37">
        <f t="shared" si="790"/>
        <v>9542</v>
      </c>
      <c r="B9544" s="38">
        <v>758.00800000000004</v>
      </c>
      <c r="H9544" s="37">
        <f t="shared" si="791"/>
        <v>9542</v>
      </c>
      <c r="I9544" s="42">
        <f t="shared" si="793"/>
        <v>758.07714663143986</v>
      </c>
      <c r="O9544" s="43"/>
      <c r="P9544" s="43"/>
      <c r="X9544" s="37">
        <f t="shared" si="794"/>
        <v>9547</v>
      </c>
      <c r="Y9544" s="38">
        <f t="shared" si="792"/>
        <v>758.12800000000004</v>
      </c>
    </row>
    <row r="9545" spans="1:25" x14ac:dyDescent="0.2">
      <c r="A9545" s="37">
        <f t="shared" ref="A9545:A9608" si="795">A9544+1</f>
        <v>9543</v>
      </c>
      <c r="B9545" s="38">
        <v>758.03200000000004</v>
      </c>
      <c r="H9545" s="37">
        <f t="shared" ref="H9545:H9608" si="796">H9544+1</f>
        <v>9543</v>
      </c>
      <c r="I9545" s="42">
        <f t="shared" si="793"/>
        <v>758.10118890356671</v>
      </c>
      <c r="O9545" s="43"/>
      <c r="P9545" s="43"/>
      <c r="X9545" s="37">
        <f t="shared" si="794"/>
        <v>9548</v>
      </c>
      <c r="Y9545" s="38">
        <f t="shared" si="792"/>
        <v>758.15200000000004</v>
      </c>
    </row>
    <row r="9546" spans="1:25" x14ac:dyDescent="0.2">
      <c r="A9546" s="37">
        <f t="shared" si="795"/>
        <v>9544</v>
      </c>
      <c r="B9546" s="38">
        <v>758.05600000000004</v>
      </c>
      <c r="H9546" s="37">
        <f t="shared" si="796"/>
        <v>9544</v>
      </c>
      <c r="I9546" s="42">
        <f t="shared" si="793"/>
        <v>758.12523117569356</v>
      </c>
      <c r="O9546" s="43"/>
      <c r="P9546" s="43"/>
      <c r="X9546" s="37">
        <f t="shared" si="794"/>
        <v>9549</v>
      </c>
      <c r="Y9546" s="38">
        <f t="shared" si="792"/>
        <v>758.17600000000004</v>
      </c>
    </row>
    <row r="9547" spans="1:25" x14ac:dyDescent="0.2">
      <c r="A9547" s="37">
        <f t="shared" si="795"/>
        <v>9545</v>
      </c>
      <c r="B9547" s="38">
        <v>758.08</v>
      </c>
      <c r="H9547" s="37">
        <f t="shared" si="796"/>
        <v>9545</v>
      </c>
      <c r="I9547" s="42">
        <f t="shared" si="793"/>
        <v>758.14927344782029</v>
      </c>
      <c r="O9547" s="43"/>
      <c r="P9547" s="43"/>
      <c r="X9547" s="37">
        <f t="shared" si="794"/>
        <v>9550</v>
      </c>
      <c r="Y9547" s="38">
        <f t="shared" si="792"/>
        <v>758.2</v>
      </c>
    </row>
    <row r="9548" spans="1:25" x14ac:dyDescent="0.2">
      <c r="A9548" s="37">
        <f t="shared" si="795"/>
        <v>9546</v>
      </c>
      <c r="B9548" s="38">
        <v>758.10400000000004</v>
      </c>
      <c r="H9548" s="37">
        <f t="shared" si="796"/>
        <v>9546</v>
      </c>
      <c r="I9548" s="42">
        <f t="shared" si="793"/>
        <v>758.17331571994714</v>
      </c>
      <c r="O9548" s="43"/>
      <c r="P9548" s="43"/>
      <c r="X9548" s="37">
        <f t="shared" si="794"/>
        <v>9551</v>
      </c>
      <c r="Y9548" s="38">
        <f t="shared" si="792"/>
        <v>758.22400000000005</v>
      </c>
    </row>
    <row r="9549" spans="1:25" x14ac:dyDescent="0.2">
      <c r="A9549" s="37">
        <f t="shared" si="795"/>
        <v>9547</v>
      </c>
      <c r="B9549" s="38">
        <v>758.12800000000004</v>
      </c>
      <c r="H9549" s="37">
        <f t="shared" si="796"/>
        <v>9547</v>
      </c>
      <c r="I9549" s="42">
        <f t="shared" si="793"/>
        <v>758.19735799207399</v>
      </c>
      <c r="O9549" s="43"/>
      <c r="P9549" s="43"/>
      <c r="X9549" s="37">
        <f t="shared" si="794"/>
        <v>9552</v>
      </c>
      <c r="Y9549" s="38">
        <f t="shared" si="792"/>
        <v>758.24800000000005</v>
      </c>
    </row>
    <row r="9550" spans="1:25" x14ac:dyDescent="0.2">
      <c r="A9550" s="37">
        <f t="shared" si="795"/>
        <v>9548</v>
      </c>
      <c r="B9550" s="38">
        <v>758.15200000000004</v>
      </c>
      <c r="H9550" s="37">
        <f t="shared" si="796"/>
        <v>9548</v>
      </c>
      <c r="I9550" s="42">
        <f t="shared" si="793"/>
        <v>758.22140026420072</v>
      </c>
      <c r="O9550" s="43"/>
      <c r="P9550" s="43"/>
      <c r="X9550" s="37">
        <f t="shared" si="794"/>
        <v>9553</v>
      </c>
      <c r="Y9550" s="38">
        <f t="shared" si="792"/>
        <v>758.27200000000005</v>
      </c>
    </row>
    <row r="9551" spans="1:25" x14ac:dyDescent="0.2">
      <c r="A9551" s="37">
        <f t="shared" si="795"/>
        <v>9549</v>
      </c>
      <c r="B9551" s="38">
        <v>758.17600000000004</v>
      </c>
      <c r="H9551" s="37">
        <f t="shared" si="796"/>
        <v>9549</v>
      </c>
      <c r="I9551" s="42">
        <f t="shared" si="793"/>
        <v>758.24544253632757</v>
      </c>
      <c r="O9551" s="43"/>
      <c r="P9551" s="43"/>
      <c r="X9551" s="37">
        <f t="shared" si="794"/>
        <v>9554</v>
      </c>
      <c r="Y9551" s="38">
        <f t="shared" si="792"/>
        <v>758.29600000000005</v>
      </c>
    </row>
    <row r="9552" spans="1:25" x14ac:dyDescent="0.2">
      <c r="A9552" s="37">
        <f t="shared" si="795"/>
        <v>9550</v>
      </c>
      <c r="B9552" s="38">
        <v>758.2</v>
      </c>
      <c r="H9552" s="37">
        <f t="shared" si="796"/>
        <v>9550</v>
      </c>
      <c r="I9552" s="42">
        <f t="shared" si="793"/>
        <v>758.26948480845442</v>
      </c>
      <c r="O9552" s="43"/>
      <c r="P9552" s="43"/>
      <c r="X9552" s="37">
        <f t="shared" si="794"/>
        <v>9555</v>
      </c>
      <c r="Y9552" s="38">
        <f t="shared" si="792"/>
        <v>758.32</v>
      </c>
    </row>
    <row r="9553" spans="1:25" x14ac:dyDescent="0.2">
      <c r="A9553" s="37">
        <f t="shared" si="795"/>
        <v>9551</v>
      </c>
      <c r="B9553" s="38">
        <v>758.22400000000005</v>
      </c>
      <c r="H9553" s="37">
        <f t="shared" si="796"/>
        <v>9551</v>
      </c>
      <c r="I9553" s="42">
        <f t="shared" si="793"/>
        <v>758.29352708058127</v>
      </c>
      <c r="O9553" s="43"/>
      <c r="P9553" s="43"/>
      <c r="X9553" s="37">
        <f t="shared" si="794"/>
        <v>9556</v>
      </c>
      <c r="Y9553" s="38">
        <f t="shared" si="792"/>
        <v>758.34400000000005</v>
      </c>
    </row>
    <row r="9554" spans="1:25" x14ac:dyDescent="0.2">
      <c r="A9554" s="37">
        <f t="shared" si="795"/>
        <v>9552</v>
      </c>
      <c r="B9554" s="38">
        <v>758.24800000000005</v>
      </c>
      <c r="H9554" s="37">
        <f t="shared" si="796"/>
        <v>9552</v>
      </c>
      <c r="I9554" s="42">
        <f t="shared" si="793"/>
        <v>758.31756935270801</v>
      </c>
      <c r="O9554" s="43"/>
      <c r="P9554" s="43"/>
      <c r="X9554" s="37">
        <f t="shared" si="794"/>
        <v>9557</v>
      </c>
      <c r="Y9554" s="38">
        <f t="shared" si="792"/>
        <v>758.36800000000005</v>
      </c>
    </row>
    <row r="9555" spans="1:25" x14ac:dyDescent="0.2">
      <c r="A9555" s="37">
        <f t="shared" si="795"/>
        <v>9553</v>
      </c>
      <c r="B9555" s="38">
        <v>758.27200000000005</v>
      </c>
      <c r="H9555" s="37">
        <f t="shared" si="796"/>
        <v>9553</v>
      </c>
      <c r="I9555" s="42">
        <f t="shared" si="793"/>
        <v>758.34161162483485</v>
      </c>
      <c r="O9555" s="43"/>
      <c r="P9555" s="43"/>
      <c r="X9555" s="37">
        <f t="shared" si="794"/>
        <v>9558</v>
      </c>
      <c r="Y9555" s="38">
        <f t="shared" si="792"/>
        <v>758.39200000000005</v>
      </c>
    </row>
    <row r="9556" spans="1:25" x14ac:dyDescent="0.2">
      <c r="A9556" s="37">
        <f t="shared" si="795"/>
        <v>9554</v>
      </c>
      <c r="B9556" s="38">
        <v>758.29600000000005</v>
      </c>
      <c r="H9556" s="37">
        <f t="shared" si="796"/>
        <v>9554</v>
      </c>
      <c r="I9556" s="42">
        <f t="shared" si="793"/>
        <v>758.3656538969617</v>
      </c>
      <c r="O9556" s="43"/>
      <c r="P9556" s="43"/>
      <c r="X9556" s="37">
        <f t="shared" si="794"/>
        <v>9559</v>
      </c>
      <c r="Y9556" s="38">
        <f t="shared" si="792"/>
        <v>758.41600000000005</v>
      </c>
    </row>
    <row r="9557" spans="1:25" x14ac:dyDescent="0.2">
      <c r="A9557" s="37">
        <f t="shared" si="795"/>
        <v>9555</v>
      </c>
      <c r="B9557" s="38">
        <v>758.32</v>
      </c>
      <c r="H9557" s="37">
        <f t="shared" si="796"/>
        <v>9555</v>
      </c>
      <c r="I9557" s="42">
        <f t="shared" si="793"/>
        <v>758.38969616908844</v>
      </c>
      <c r="O9557" s="43"/>
      <c r="P9557" s="43"/>
      <c r="X9557" s="37">
        <f t="shared" si="794"/>
        <v>9560</v>
      </c>
      <c r="Y9557" s="38">
        <f t="shared" si="792"/>
        <v>758.44</v>
      </c>
    </row>
    <row r="9558" spans="1:25" x14ac:dyDescent="0.2">
      <c r="A9558" s="37">
        <f t="shared" si="795"/>
        <v>9556</v>
      </c>
      <c r="B9558" s="38">
        <v>758.34400000000005</v>
      </c>
      <c r="H9558" s="37">
        <f t="shared" si="796"/>
        <v>9556</v>
      </c>
      <c r="I9558" s="42">
        <f t="shared" si="793"/>
        <v>758.41373844121529</v>
      </c>
      <c r="O9558" s="43"/>
      <c r="P9558" s="43"/>
      <c r="X9558" s="37">
        <f t="shared" si="794"/>
        <v>9561</v>
      </c>
      <c r="Y9558" s="38">
        <f t="shared" si="792"/>
        <v>758.46400000000006</v>
      </c>
    </row>
    <row r="9559" spans="1:25" x14ac:dyDescent="0.2">
      <c r="A9559" s="37">
        <f t="shared" si="795"/>
        <v>9557</v>
      </c>
      <c r="B9559" s="38">
        <v>758.36800000000005</v>
      </c>
      <c r="H9559" s="37">
        <f t="shared" si="796"/>
        <v>9557</v>
      </c>
      <c r="I9559" s="42">
        <f t="shared" si="793"/>
        <v>758.43778071334214</v>
      </c>
      <c r="O9559" s="43"/>
      <c r="P9559" s="43"/>
      <c r="X9559" s="37">
        <f t="shared" si="794"/>
        <v>9562</v>
      </c>
      <c r="Y9559" s="38">
        <f t="shared" si="792"/>
        <v>758.48800000000006</v>
      </c>
    </row>
    <row r="9560" spans="1:25" x14ac:dyDescent="0.2">
      <c r="A9560" s="37">
        <f t="shared" si="795"/>
        <v>9558</v>
      </c>
      <c r="B9560" s="38">
        <v>758.39200000000005</v>
      </c>
      <c r="H9560" s="37">
        <f t="shared" si="796"/>
        <v>9558</v>
      </c>
      <c r="I9560" s="42">
        <f t="shared" si="793"/>
        <v>758.46182298546898</v>
      </c>
      <c r="O9560" s="43"/>
      <c r="P9560" s="43"/>
      <c r="X9560" s="37">
        <f t="shared" si="794"/>
        <v>9563</v>
      </c>
      <c r="Y9560" s="38">
        <f t="shared" si="792"/>
        <v>758.51199999999994</v>
      </c>
    </row>
    <row r="9561" spans="1:25" x14ac:dyDescent="0.2">
      <c r="A9561" s="37">
        <f t="shared" si="795"/>
        <v>9559</v>
      </c>
      <c r="B9561" s="38">
        <v>758.41600000000005</v>
      </c>
      <c r="H9561" s="37">
        <f t="shared" si="796"/>
        <v>9559</v>
      </c>
      <c r="I9561" s="42">
        <f t="shared" si="793"/>
        <v>758.48586525759572</v>
      </c>
      <c r="O9561" s="43"/>
      <c r="P9561" s="43"/>
      <c r="X9561" s="37">
        <f t="shared" si="794"/>
        <v>9564</v>
      </c>
      <c r="Y9561" s="38">
        <f t="shared" si="792"/>
        <v>758.53599999999994</v>
      </c>
    </row>
    <row r="9562" spans="1:25" x14ac:dyDescent="0.2">
      <c r="A9562" s="37">
        <f t="shared" si="795"/>
        <v>9560</v>
      </c>
      <c r="B9562" s="38">
        <v>758.44</v>
      </c>
      <c r="H9562" s="37">
        <f t="shared" si="796"/>
        <v>9560</v>
      </c>
      <c r="I9562" s="42">
        <f t="shared" si="793"/>
        <v>758.50990752972257</v>
      </c>
      <c r="O9562" s="43"/>
      <c r="P9562" s="43"/>
      <c r="X9562" s="37">
        <f t="shared" si="794"/>
        <v>9565</v>
      </c>
      <c r="Y9562" s="38">
        <f t="shared" si="792"/>
        <v>758.56</v>
      </c>
    </row>
    <row r="9563" spans="1:25" x14ac:dyDescent="0.2">
      <c r="A9563" s="37">
        <f t="shared" si="795"/>
        <v>9561</v>
      </c>
      <c r="B9563" s="38">
        <v>758.46400000000006</v>
      </c>
      <c r="H9563" s="37">
        <f t="shared" si="796"/>
        <v>9561</v>
      </c>
      <c r="I9563" s="42">
        <f t="shared" si="793"/>
        <v>758.53394980184942</v>
      </c>
      <c r="O9563" s="43"/>
      <c r="P9563" s="43"/>
      <c r="X9563" s="37">
        <f t="shared" si="794"/>
        <v>9566</v>
      </c>
      <c r="Y9563" s="38">
        <f t="shared" si="792"/>
        <v>758.58399999999995</v>
      </c>
    </row>
    <row r="9564" spans="1:25" x14ac:dyDescent="0.2">
      <c r="A9564" s="37">
        <f t="shared" si="795"/>
        <v>9562</v>
      </c>
      <c r="B9564" s="38">
        <v>758.48800000000006</v>
      </c>
      <c r="H9564" s="37">
        <f t="shared" si="796"/>
        <v>9562</v>
      </c>
      <c r="I9564" s="42">
        <f t="shared" si="793"/>
        <v>758.55799207397615</v>
      </c>
      <c r="O9564" s="43"/>
      <c r="P9564" s="43"/>
      <c r="X9564" s="37">
        <f t="shared" si="794"/>
        <v>9567</v>
      </c>
      <c r="Y9564" s="38">
        <f t="shared" si="792"/>
        <v>758.60799999999995</v>
      </c>
    </row>
    <row r="9565" spans="1:25" x14ac:dyDescent="0.2">
      <c r="A9565" s="37">
        <f t="shared" si="795"/>
        <v>9563</v>
      </c>
      <c r="B9565" s="38">
        <v>758.51199999999994</v>
      </c>
      <c r="H9565" s="37">
        <f t="shared" si="796"/>
        <v>9563</v>
      </c>
      <c r="I9565" s="42">
        <f t="shared" si="793"/>
        <v>758.582034346103</v>
      </c>
      <c r="O9565" s="43"/>
      <c r="P9565" s="43"/>
      <c r="X9565" s="37">
        <f t="shared" si="794"/>
        <v>9568</v>
      </c>
      <c r="Y9565" s="38">
        <f t="shared" si="792"/>
        <v>758.63199999999995</v>
      </c>
    </row>
    <row r="9566" spans="1:25" x14ac:dyDescent="0.2">
      <c r="A9566" s="37">
        <f t="shared" si="795"/>
        <v>9564</v>
      </c>
      <c r="B9566" s="38">
        <v>758.53599999999994</v>
      </c>
      <c r="H9566" s="37">
        <f t="shared" si="796"/>
        <v>9564</v>
      </c>
      <c r="I9566" s="42">
        <f t="shared" si="793"/>
        <v>758.60607661822985</v>
      </c>
      <c r="O9566" s="43"/>
      <c r="P9566" s="43"/>
      <c r="X9566" s="37">
        <f t="shared" si="794"/>
        <v>9569</v>
      </c>
      <c r="Y9566" s="38">
        <f t="shared" si="792"/>
        <v>758.65599999999995</v>
      </c>
    </row>
    <row r="9567" spans="1:25" x14ac:dyDescent="0.2">
      <c r="A9567" s="37">
        <f t="shared" si="795"/>
        <v>9565</v>
      </c>
      <c r="B9567" s="38">
        <v>758.56</v>
      </c>
      <c r="H9567" s="37">
        <f t="shared" si="796"/>
        <v>9565</v>
      </c>
      <c r="I9567" s="42">
        <f t="shared" si="793"/>
        <v>758.6301188903567</v>
      </c>
      <c r="O9567" s="43"/>
      <c r="P9567" s="43"/>
      <c r="X9567" s="37">
        <f t="shared" si="794"/>
        <v>9570</v>
      </c>
      <c r="Y9567" s="38">
        <f t="shared" si="792"/>
        <v>758.68</v>
      </c>
    </row>
    <row r="9568" spans="1:25" x14ac:dyDescent="0.2">
      <c r="A9568" s="37">
        <f t="shared" si="795"/>
        <v>9566</v>
      </c>
      <c r="B9568" s="38">
        <v>758.58399999999995</v>
      </c>
      <c r="H9568" s="37">
        <f t="shared" si="796"/>
        <v>9566</v>
      </c>
      <c r="I9568" s="42">
        <f t="shared" si="793"/>
        <v>758.65416116248343</v>
      </c>
      <c r="O9568" s="43"/>
      <c r="P9568" s="43"/>
      <c r="X9568" s="37">
        <f t="shared" si="794"/>
        <v>9571</v>
      </c>
      <c r="Y9568" s="38">
        <f t="shared" si="792"/>
        <v>758.70399999999995</v>
      </c>
    </row>
    <row r="9569" spans="1:25" x14ac:dyDescent="0.2">
      <c r="A9569" s="37">
        <f t="shared" si="795"/>
        <v>9567</v>
      </c>
      <c r="B9569" s="38">
        <v>758.60799999999995</v>
      </c>
      <c r="H9569" s="37">
        <f t="shared" si="796"/>
        <v>9567</v>
      </c>
      <c r="I9569" s="42">
        <f t="shared" si="793"/>
        <v>758.67820343461028</v>
      </c>
      <c r="O9569" s="43"/>
      <c r="P9569" s="43"/>
      <c r="X9569" s="37">
        <f t="shared" si="794"/>
        <v>9572</v>
      </c>
      <c r="Y9569" s="38">
        <f t="shared" si="792"/>
        <v>758.72799999999995</v>
      </c>
    </row>
    <row r="9570" spans="1:25" x14ac:dyDescent="0.2">
      <c r="A9570" s="37">
        <f t="shared" si="795"/>
        <v>9568</v>
      </c>
      <c r="B9570" s="38">
        <v>758.63199999999995</v>
      </c>
      <c r="H9570" s="37">
        <f t="shared" si="796"/>
        <v>9568</v>
      </c>
      <c r="I9570" s="42">
        <f t="shared" si="793"/>
        <v>758.70224570673713</v>
      </c>
      <c r="O9570" s="43"/>
      <c r="P9570" s="43"/>
      <c r="X9570" s="37">
        <f t="shared" si="794"/>
        <v>9573</v>
      </c>
      <c r="Y9570" s="38">
        <f t="shared" si="792"/>
        <v>758.75199999999995</v>
      </c>
    </row>
    <row r="9571" spans="1:25" x14ac:dyDescent="0.2">
      <c r="A9571" s="37">
        <f t="shared" si="795"/>
        <v>9569</v>
      </c>
      <c r="B9571" s="38">
        <v>758.65599999999995</v>
      </c>
      <c r="H9571" s="37">
        <f t="shared" si="796"/>
        <v>9569</v>
      </c>
      <c r="I9571" s="42">
        <f t="shared" si="793"/>
        <v>758.72628797886387</v>
      </c>
      <c r="O9571" s="43"/>
      <c r="P9571" s="43"/>
      <c r="X9571" s="37">
        <f t="shared" si="794"/>
        <v>9574</v>
      </c>
      <c r="Y9571" s="38">
        <f t="shared" si="792"/>
        <v>758.77599999999995</v>
      </c>
    </row>
    <row r="9572" spans="1:25" x14ac:dyDescent="0.2">
      <c r="A9572" s="37">
        <f t="shared" si="795"/>
        <v>9570</v>
      </c>
      <c r="B9572" s="38">
        <v>758.68</v>
      </c>
      <c r="H9572" s="37">
        <f t="shared" si="796"/>
        <v>9570</v>
      </c>
      <c r="I9572" s="42">
        <f t="shared" si="793"/>
        <v>758.75033025099071</v>
      </c>
      <c r="O9572" s="43"/>
      <c r="P9572" s="43"/>
      <c r="X9572" s="37">
        <f t="shared" si="794"/>
        <v>9575</v>
      </c>
      <c r="Y9572" s="38">
        <f t="shared" si="792"/>
        <v>758.8</v>
      </c>
    </row>
    <row r="9573" spans="1:25" x14ac:dyDescent="0.2">
      <c r="A9573" s="37">
        <f t="shared" si="795"/>
        <v>9571</v>
      </c>
      <c r="B9573" s="38">
        <v>758.70399999999995</v>
      </c>
      <c r="H9573" s="37">
        <f t="shared" si="796"/>
        <v>9571</v>
      </c>
      <c r="I9573" s="42">
        <f t="shared" si="793"/>
        <v>758.77437252311756</v>
      </c>
      <c r="O9573" s="43"/>
      <c r="P9573" s="43"/>
      <c r="X9573" s="37">
        <f t="shared" si="794"/>
        <v>9576</v>
      </c>
      <c r="Y9573" s="38">
        <f t="shared" si="792"/>
        <v>758.82399999999996</v>
      </c>
    </row>
    <row r="9574" spans="1:25" x14ac:dyDescent="0.2">
      <c r="A9574" s="37">
        <f t="shared" si="795"/>
        <v>9572</v>
      </c>
      <c r="B9574" s="38">
        <v>758.72799999999995</v>
      </c>
      <c r="H9574" s="37">
        <f t="shared" si="796"/>
        <v>9572</v>
      </c>
      <c r="I9574" s="42">
        <f t="shared" si="793"/>
        <v>758.79841479524441</v>
      </c>
      <c r="O9574" s="43"/>
      <c r="P9574" s="43"/>
      <c r="X9574" s="37">
        <f t="shared" si="794"/>
        <v>9577</v>
      </c>
      <c r="Y9574" s="38">
        <f t="shared" ref="Y9574:Y9637" si="797">SUM(Y$8997+((Y$9997-Y$8997)*((X9574-X$8997)/(X$9997-X$8997))))</f>
        <v>758.84799999999996</v>
      </c>
    </row>
    <row r="9575" spans="1:25" x14ac:dyDescent="0.2">
      <c r="A9575" s="37">
        <f t="shared" si="795"/>
        <v>9573</v>
      </c>
      <c r="B9575" s="38">
        <v>758.75199999999995</v>
      </c>
      <c r="H9575" s="37">
        <f t="shared" si="796"/>
        <v>9573</v>
      </c>
      <c r="I9575" s="42">
        <f t="shared" si="793"/>
        <v>758.82245706737115</v>
      </c>
      <c r="O9575" s="43"/>
      <c r="P9575" s="43"/>
      <c r="X9575" s="37">
        <f t="shared" si="794"/>
        <v>9578</v>
      </c>
      <c r="Y9575" s="38">
        <f t="shared" si="797"/>
        <v>758.87199999999996</v>
      </c>
    </row>
    <row r="9576" spans="1:25" x14ac:dyDescent="0.2">
      <c r="A9576" s="37">
        <f t="shared" si="795"/>
        <v>9574</v>
      </c>
      <c r="B9576" s="38">
        <v>758.77599999999995</v>
      </c>
      <c r="H9576" s="37">
        <f t="shared" si="796"/>
        <v>9574</v>
      </c>
      <c r="I9576" s="42">
        <f t="shared" si="793"/>
        <v>758.846499339498</v>
      </c>
      <c r="O9576" s="43"/>
      <c r="P9576" s="43"/>
      <c r="X9576" s="37">
        <f t="shared" si="794"/>
        <v>9579</v>
      </c>
      <c r="Y9576" s="38">
        <f t="shared" si="797"/>
        <v>758.89599999999996</v>
      </c>
    </row>
    <row r="9577" spans="1:25" x14ac:dyDescent="0.2">
      <c r="A9577" s="37">
        <f t="shared" si="795"/>
        <v>9575</v>
      </c>
      <c r="B9577" s="38">
        <v>758.8</v>
      </c>
      <c r="H9577" s="37">
        <f t="shared" si="796"/>
        <v>9575</v>
      </c>
      <c r="I9577" s="42">
        <f t="shared" si="793"/>
        <v>758.87054161162484</v>
      </c>
      <c r="O9577" s="43"/>
      <c r="P9577" s="43"/>
      <c r="X9577" s="37">
        <f t="shared" si="794"/>
        <v>9580</v>
      </c>
      <c r="Y9577" s="38">
        <f t="shared" si="797"/>
        <v>758.92</v>
      </c>
    </row>
    <row r="9578" spans="1:25" x14ac:dyDescent="0.2">
      <c r="A9578" s="37">
        <f t="shared" si="795"/>
        <v>9576</v>
      </c>
      <c r="B9578" s="38">
        <v>758.82399999999996</v>
      </c>
      <c r="H9578" s="37">
        <f t="shared" si="796"/>
        <v>9576</v>
      </c>
      <c r="I9578" s="42">
        <f t="shared" si="793"/>
        <v>758.89458388375158</v>
      </c>
      <c r="O9578" s="43"/>
      <c r="P9578" s="43"/>
      <c r="X9578" s="37">
        <f t="shared" si="794"/>
        <v>9581</v>
      </c>
      <c r="Y9578" s="38">
        <f t="shared" si="797"/>
        <v>758.94399999999996</v>
      </c>
    </row>
    <row r="9579" spans="1:25" x14ac:dyDescent="0.2">
      <c r="A9579" s="37">
        <f t="shared" si="795"/>
        <v>9577</v>
      </c>
      <c r="B9579" s="38">
        <v>758.84799999999996</v>
      </c>
      <c r="H9579" s="37">
        <f t="shared" si="796"/>
        <v>9577</v>
      </c>
      <c r="I9579" s="42">
        <f t="shared" si="793"/>
        <v>758.91862615587843</v>
      </c>
      <c r="O9579" s="43"/>
      <c r="P9579" s="43"/>
      <c r="X9579" s="37">
        <f t="shared" si="794"/>
        <v>9582</v>
      </c>
      <c r="Y9579" s="38">
        <f t="shared" si="797"/>
        <v>758.96799999999996</v>
      </c>
    </row>
    <row r="9580" spans="1:25" x14ac:dyDescent="0.2">
      <c r="A9580" s="37">
        <f t="shared" si="795"/>
        <v>9578</v>
      </c>
      <c r="B9580" s="38">
        <v>758.87199999999996</v>
      </c>
      <c r="H9580" s="37">
        <f t="shared" si="796"/>
        <v>9578</v>
      </c>
      <c r="I9580" s="42">
        <f t="shared" ref="I9580:I9643" si="798">SUM($F$53+(($F$54-$F$53)*((H9580-$E$53)/($E$54-$E$53))))</f>
        <v>758.94266842800528</v>
      </c>
      <c r="O9580" s="43"/>
      <c r="P9580" s="43"/>
      <c r="X9580" s="37">
        <f t="shared" si="794"/>
        <v>9583</v>
      </c>
      <c r="Y9580" s="38">
        <f t="shared" si="797"/>
        <v>758.99199999999996</v>
      </c>
    </row>
    <row r="9581" spans="1:25" x14ac:dyDescent="0.2">
      <c r="A9581" s="37">
        <f t="shared" si="795"/>
        <v>9579</v>
      </c>
      <c r="B9581" s="38">
        <v>758.89599999999996</v>
      </c>
      <c r="H9581" s="37">
        <f t="shared" si="796"/>
        <v>9579</v>
      </c>
      <c r="I9581" s="42">
        <f t="shared" si="798"/>
        <v>758.96671070013213</v>
      </c>
      <c r="O9581" s="43"/>
      <c r="P9581" s="43"/>
      <c r="X9581" s="37">
        <f t="shared" si="794"/>
        <v>9584</v>
      </c>
      <c r="Y9581" s="38">
        <f t="shared" si="797"/>
        <v>759.01599999999996</v>
      </c>
    </row>
    <row r="9582" spans="1:25" x14ac:dyDescent="0.2">
      <c r="A9582" s="37">
        <f t="shared" si="795"/>
        <v>9580</v>
      </c>
      <c r="B9582" s="38">
        <v>758.92</v>
      </c>
      <c r="H9582" s="37">
        <f t="shared" si="796"/>
        <v>9580</v>
      </c>
      <c r="I9582" s="42">
        <f t="shared" si="798"/>
        <v>758.99075297225886</v>
      </c>
      <c r="O9582" s="43"/>
      <c r="P9582" s="43"/>
      <c r="X9582" s="37">
        <f t="shared" si="794"/>
        <v>9585</v>
      </c>
      <c r="Y9582" s="38">
        <f t="shared" si="797"/>
        <v>759.04</v>
      </c>
    </row>
    <row r="9583" spans="1:25" x14ac:dyDescent="0.2">
      <c r="A9583" s="37">
        <f t="shared" si="795"/>
        <v>9581</v>
      </c>
      <c r="B9583" s="38">
        <v>758.94399999999996</v>
      </c>
      <c r="H9583" s="37">
        <f t="shared" si="796"/>
        <v>9581</v>
      </c>
      <c r="I9583" s="42">
        <f t="shared" si="798"/>
        <v>759.01479524438571</v>
      </c>
      <c r="O9583" s="43"/>
      <c r="P9583" s="43"/>
      <c r="X9583" s="37">
        <f t="shared" si="794"/>
        <v>9586</v>
      </c>
      <c r="Y9583" s="38">
        <f t="shared" si="797"/>
        <v>759.06399999999996</v>
      </c>
    </row>
    <row r="9584" spans="1:25" x14ac:dyDescent="0.2">
      <c r="A9584" s="37">
        <f t="shared" si="795"/>
        <v>9582</v>
      </c>
      <c r="B9584" s="38">
        <v>758.96799999999996</v>
      </c>
      <c r="H9584" s="37">
        <f t="shared" si="796"/>
        <v>9582</v>
      </c>
      <c r="I9584" s="42">
        <f t="shared" si="798"/>
        <v>759.03883751651256</v>
      </c>
      <c r="O9584" s="43"/>
      <c r="P9584" s="43"/>
      <c r="X9584" s="37">
        <f t="shared" si="794"/>
        <v>9587</v>
      </c>
      <c r="Y9584" s="38">
        <f t="shared" si="797"/>
        <v>759.08799999999997</v>
      </c>
    </row>
    <row r="9585" spans="1:25" x14ac:dyDescent="0.2">
      <c r="A9585" s="37">
        <f t="shared" si="795"/>
        <v>9583</v>
      </c>
      <c r="B9585" s="38">
        <v>758.99199999999996</v>
      </c>
      <c r="H9585" s="37">
        <f t="shared" si="796"/>
        <v>9583</v>
      </c>
      <c r="I9585" s="42">
        <f t="shared" si="798"/>
        <v>759.06287978863929</v>
      </c>
      <c r="O9585" s="43"/>
      <c r="P9585" s="43"/>
      <c r="X9585" s="37">
        <f t="shared" si="794"/>
        <v>9588</v>
      </c>
      <c r="Y9585" s="38">
        <f t="shared" si="797"/>
        <v>759.11199999999997</v>
      </c>
    </row>
    <row r="9586" spans="1:25" x14ac:dyDescent="0.2">
      <c r="A9586" s="37">
        <f t="shared" si="795"/>
        <v>9584</v>
      </c>
      <c r="B9586" s="38">
        <v>759.01599999999996</v>
      </c>
      <c r="H9586" s="37">
        <f t="shared" si="796"/>
        <v>9584</v>
      </c>
      <c r="I9586" s="42">
        <f t="shared" si="798"/>
        <v>759.08692206076614</v>
      </c>
      <c r="O9586" s="43"/>
      <c r="P9586" s="43"/>
      <c r="X9586" s="37">
        <f t="shared" si="794"/>
        <v>9589</v>
      </c>
      <c r="Y9586" s="38">
        <f t="shared" si="797"/>
        <v>759.13599999999997</v>
      </c>
    </row>
    <row r="9587" spans="1:25" x14ac:dyDescent="0.2">
      <c r="A9587" s="37">
        <f t="shared" si="795"/>
        <v>9585</v>
      </c>
      <c r="B9587" s="38">
        <v>759.04</v>
      </c>
      <c r="H9587" s="37">
        <f t="shared" si="796"/>
        <v>9585</v>
      </c>
      <c r="I9587" s="42">
        <f t="shared" si="798"/>
        <v>759.11096433289299</v>
      </c>
      <c r="O9587" s="43"/>
      <c r="P9587" s="43"/>
      <c r="X9587" s="37">
        <f t="shared" si="794"/>
        <v>9590</v>
      </c>
      <c r="Y9587" s="38">
        <f t="shared" si="797"/>
        <v>759.16</v>
      </c>
    </row>
    <row r="9588" spans="1:25" x14ac:dyDescent="0.2">
      <c r="A9588" s="37">
        <f t="shared" si="795"/>
        <v>9586</v>
      </c>
      <c r="B9588" s="38">
        <v>759.06399999999996</v>
      </c>
      <c r="H9588" s="37">
        <f t="shared" si="796"/>
        <v>9586</v>
      </c>
      <c r="I9588" s="42">
        <f t="shared" si="798"/>
        <v>759.13500660501984</v>
      </c>
      <c r="O9588" s="43"/>
      <c r="P9588" s="43"/>
      <c r="X9588" s="37">
        <f t="shared" si="794"/>
        <v>9591</v>
      </c>
      <c r="Y9588" s="38">
        <f t="shared" si="797"/>
        <v>759.18399999999997</v>
      </c>
    </row>
    <row r="9589" spans="1:25" x14ac:dyDescent="0.2">
      <c r="A9589" s="37">
        <f t="shared" si="795"/>
        <v>9587</v>
      </c>
      <c r="B9589" s="38">
        <v>759.08799999999997</v>
      </c>
      <c r="H9589" s="37">
        <f t="shared" si="796"/>
        <v>9587</v>
      </c>
      <c r="I9589" s="42">
        <f t="shared" si="798"/>
        <v>759.15904887714657</v>
      </c>
      <c r="O9589" s="43"/>
      <c r="P9589" s="43"/>
      <c r="X9589" s="37">
        <f t="shared" si="794"/>
        <v>9592</v>
      </c>
      <c r="Y9589" s="38">
        <f t="shared" si="797"/>
        <v>759.20799999999997</v>
      </c>
    </row>
    <row r="9590" spans="1:25" x14ac:dyDescent="0.2">
      <c r="A9590" s="37">
        <f t="shared" si="795"/>
        <v>9588</v>
      </c>
      <c r="B9590" s="38">
        <v>759.11199999999997</v>
      </c>
      <c r="H9590" s="37">
        <f t="shared" si="796"/>
        <v>9588</v>
      </c>
      <c r="I9590" s="42">
        <f t="shared" si="798"/>
        <v>759.18309114927342</v>
      </c>
      <c r="O9590" s="43"/>
      <c r="P9590" s="43"/>
      <c r="X9590" s="37">
        <f t="shared" si="794"/>
        <v>9593</v>
      </c>
      <c r="Y9590" s="38">
        <f t="shared" si="797"/>
        <v>759.23199999999997</v>
      </c>
    </row>
    <row r="9591" spans="1:25" x14ac:dyDescent="0.2">
      <c r="A9591" s="37">
        <f t="shared" si="795"/>
        <v>9589</v>
      </c>
      <c r="B9591" s="38">
        <v>759.13599999999997</v>
      </c>
      <c r="H9591" s="37">
        <f t="shared" si="796"/>
        <v>9589</v>
      </c>
      <c r="I9591" s="42">
        <f t="shared" si="798"/>
        <v>759.20713342140027</v>
      </c>
      <c r="O9591" s="43"/>
      <c r="P9591" s="43"/>
      <c r="X9591" s="37">
        <f t="shared" si="794"/>
        <v>9594</v>
      </c>
      <c r="Y9591" s="38">
        <f t="shared" si="797"/>
        <v>759.25599999999997</v>
      </c>
    </row>
    <row r="9592" spans="1:25" x14ac:dyDescent="0.2">
      <c r="A9592" s="37">
        <f t="shared" si="795"/>
        <v>9590</v>
      </c>
      <c r="B9592" s="38">
        <v>759.16</v>
      </c>
      <c r="H9592" s="37">
        <f t="shared" si="796"/>
        <v>9590</v>
      </c>
      <c r="I9592" s="42">
        <f t="shared" si="798"/>
        <v>759.23117569352701</v>
      </c>
      <c r="O9592" s="43"/>
      <c r="P9592" s="43"/>
      <c r="X9592" s="37">
        <f t="shared" si="794"/>
        <v>9595</v>
      </c>
      <c r="Y9592" s="38">
        <f t="shared" si="797"/>
        <v>759.28</v>
      </c>
    </row>
    <row r="9593" spans="1:25" x14ac:dyDescent="0.2">
      <c r="A9593" s="37">
        <f t="shared" si="795"/>
        <v>9591</v>
      </c>
      <c r="B9593" s="38">
        <v>759.18399999999997</v>
      </c>
      <c r="H9593" s="37">
        <f t="shared" si="796"/>
        <v>9591</v>
      </c>
      <c r="I9593" s="42">
        <f t="shared" si="798"/>
        <v>759.25521796565386</v>
      </c>
      <c r="O9593" s="43"/>
      <c r="P9593" s="43"/>
      <c r="X9593" s="37">
        <f t="shared" si="794"/>
        <v>9596</v>
      </c>
      <c r="Y9593" s="38">
        <f t="shared" si="797"/>
        <v>759.30399999999997</v>
      </c>
    </row>
    <row r="9594" spans="1:25" x14ac:dyDescent="0.2">
      <c r="A9594" s="37">
        <f t="shared" si="795"/>
        <v>9592</v>
      </c>
      <c r="B9594" s="38">
        <v>759.20799999999997</v>
      </c>
      <c r="H9594" s="37">
        <f t="shared" si="796"/>
        <v>9592</v>
      </c>
      <c r="I9594" s="42">
        <f t="shared" si="798"/>
        <v>759.2792602377807</v>
      </c>
      <c r="O9594" s="43"/>
      <c r="P9594" s="43"/>
      <c r="X9594" s="37">
        <f t="shared" si="794"/>
        <v>9597</v>
      </c>
      <c r="Y9594" s="38">
        <f t="shared" si="797"/>
        <v>759.32799999999997</v>
      </c>
    </row>
    <row r="9595" spans="1:25" x14ac:dyDescent="0.2">
      <c r="A9595" s="37">
        <f t="shared" si="795"/>
        <v>9593</v>
      </c>
      <c r="B9595" s="38">
        <v>759.23199999999997</v>
      </c>
      <c r="H9595" s="37">
        <f t="shared" si="796"/>
        <v>9593</v>
      </c>
      <c r="I9595" s="42">
        <f t="shared" si="798"/>
        <v>759.30330250990755</v>
      </c>
      <c r="O9595" s="43"/>
      <c r="P9595" s="43"/>
      <c r="X9595" s="37">
        <f t="shared" si="794"/>
        <v>9598</v>
      </c>
      <c r="Y9595" s="38">
        <f t="shared" si="797"/>
        <v>759.35199999999998</v>
      </c>
    </row>
    <row r="9596" spans="1:25" x14ac:dyDescent="0.2">
      <c r="A9596" s="37">
        <f t="shared" si="795"/>
        <v>9594</v>
      </c>
      <c r="B9596" s="38">
        <v>759.25599999999997</v>
      </c>
      <c r="H9596" s="37">
        <f t="shared" si="796"/>
        <v>9594</v>
      </c>
      <c r="I9596" s="42">
        <f t="shared" si="798"/>
        <v>759.32734478203429</v>
      </c>
      <c r="O9596" s="43"/>
      <c r="P9596" s="43"/>
      <c r="X9596" s="37">
        <f t="shared" si="794"/>
        <v>9599</v>
      </c>
      <c r="Y9596" s="38">
        <f t="shared" si="797"/>
        <v>759.37599999999998</v>
      </c>
    </row>
    <row r="9597" spans="1:25" x14ac:dyDescent="0.2">
      <c r="A9597" s="37">
        <f t="shared" si="795"/>
        <v>9595</v>
      </c>
      <c r="B9597" s="38">
        <v>759.28</v>
      </c>
      <c r="H9597" s="37">
        <f t="shared" si="796"/>
        <v>9595</v>
      </c>
      <c r="I9597" s="42">
        <f t="shared" si="798"/>
        <v>759.35138705416114</v>
      </c>
      <c r="O9597" s="43"/>
      <c r="P9597" s="43"/>
      <c r="X9597" s="37">
        <f t="shared" si="794"/>
        <v>9600</v>
      </c>
      <c r="Y9597" s="38">
        <f t="shared" si="797"/>
        <v>759.4</v>
      </c>
    </row>
    <row r="9598" spans="1:25" x14ac:dyDescent="0.2">
      <c r="A9598" s="37">
        <f t="shared" si="795"/>
        <v>9596</v>
      </c>
      <c r="B9598" s="38">
        <v>759.30399999999997</v>
      </c>
      <c r="H9598" s="37">
        <f t="shared" si="796"/>
        <v>9596</v>
      </c>
      <c r="I9598" s="42">
        <f t="shared" si="798"/>
        <v>759.37542932628799</v>
      </c>
      <c r="O9598" s="43"/>
      <c r="P9598" s="43"/>
      <c r="X9598" s="37">
        <f t="shared" si="794"/>
        <v>9601</v>
      </c>
      <c r="Y9598" s="38">
        <f t="shared" si="797"/>
        <v>759.42399999999998</v>
      </c>
    </row>
    <row r="9599" spans="1:25" x14ac:dyDescent="0.2">
      <c r="A9599" s="37">
        <f t="shared" si="795"/>
        <v>9597</v>
      </c>
      <c r="B9599" s="38">
        <v>759.32799999999997</v>
      </c>
      <c r="H9599" s="37">
        <f t="shared" si="796"/>
        <v>9597</v>
      </c>
      <c r="I9599" s="42">
        <f t="shared" si="798"/>
        <v>759.39947159841472</v>
      </c>
      <c r="O9599" s="43"/>
      <c r="P9599" s="43"/>
      <c r="X9599" s="37">
        <f t="shared" si="794"/>
        <v>9602</v>
      </c>
      <c r="Y9599" s="38">
        <f t="shared" si="797"/>
        <v>759.44799999999998</v>
      </c>
    </row>
    <row r="9600" spans="1:25" x14ac:dyDescent="0.2">
      <c r="A9600" s="37">
        <f t="shared" si="795"/>
        <v>9598</v>
      </c>
      <c r="B9600" s="38">
        <v>759.35199999999998</v>
      </c>
      <c r="H9600" s="37">
        <f t="shared" si="796"/>
        <v>9598</v>
      </c>
      <c r="I9600" s="42">
        <f t="shared" si="798"/>
        <v>759.42351387054157</v>
      </c>
      <c r="O9600" s="43"/>
      <c r="P9600" s="43"/>
      <c r="X9600" s="37">
        <f t="shared" si="794"/>
        <v>9603</v>
      </c>
      <c r="Y9600" s="38">
        <f t="shared" si="797"/>
        <v>759.47199999999998</v>
      </c>
    </row>
    <row r="9601" spans="1:25" x14ac:dyDescent="0.2">
      <c r="A9601" s="37">
        <f t="shared" si="795"/>
        <v>9599</v>
      </c>
      <c r="B9601" s="38">
        <v>759.37599999999998</v>
      </c>
      <c r="H9601" s="37">
        <f t="shared" si="796"/>
        <v>9599</v>
      </c>
      <c r="I9601" s="42">
        <f t="shared" si="798"/>
        <v>759.44755614266842</v>
      </c>
      <c r="O9601" s="43"/>
      <c r="P9601" s="43"/>
      <c r="X9601" s="37">
        <f t="shared" si="794"/>
        <v>9604</v>
      </c>
      <c r="Y9601" s="38">
        <f t="shared" si="797"/>
        <v>759.49599999999998</v>
      </c>
    </row>
    <row r="9602" spans="1:25" x14ac:dyDescent="0.2">
      <c r="A9602" s="37">
        <f t="shared" si="795"/>
        <v>9600</v>
      </c>
      <c r="B9602" s="38">
        <v>759.4</v>
      </c>
      <c r="H9602" s="37">
        <f t="shared" si="796"/>
        <v>9600</v>
      </c>
      <c r="I9602" s="42">
        <f t="shared" si="798"/>
        <v>759.47159841479527</v>
      </c>
      <c r="O9602" s="43"/>
      <c r="P9602" s="43"/>
      <c r="X9602" s="37">
        <f t="shared" si="794"/>
        <v>9605</v>
      </c>
      <c r="Y9602" s="38">
        <f t="shared" si="797"/>
        <v>759.52</v>
      </c>
    </row>
    <row r="9603" spans="1:25" x14ac:dyDescent="0.2">
      <c r="A9603" s="37">
        <f t="shared" si="795"/>
        <v>9601</v>
      </c>
      <c r="B9603" s="38">
        <v>759.42399999999998</v>
      </c>
      <c r="H9603" s="37">
        <f t="shared" si="796"/>
        <v>9601</v>
      </c>
      <c r="I9603" s="42">
        <f t="shared" si="798"/>
        <v>759.495640686922</v>
      </c>
      <c r="O9603" s="43"/>
      <c r="P9603" s="43"/>
      <c r="X9603" s="37">
        <f t="shared" si="794"/>
        <v>9606</v>
      </c>
      <c r="Y9603" s="38">
        <f t="shared" si="797"/>
        <v>759.54399999999998</v>
      </c>
    </row>
    <row r="9604" spans="1:25" x14ac:dyDescent="0.2">
      <c r="A9604" s="37">
        <f t="shared" si="795"/>
        <v>9602</v>
      </c>
      <c r="B9604" s="38">
        <v>759.44799999999998</v>
      </c>
      <c r="H9604" s="37">
        <f t="shared" si="796"/>
        <v>9602</v>
      </c>
      <c r="I9604" s="42">
        <f t="shared" si="798"/>
        <v>759.51968295904885</v>
      </c>
      <c r="O9604" s="43"/>
      <c r="P9604" s="43"/>
      <c r="X9604" s="37">
        <f t="shared" ref="X9604:X9667" si="799">X9603+1</f>
        <v>9607</v>
      </c>
      <c r="Y9604" s="38">
        <f t="shared" si="797"/>
        <v>759.56799999999998</v>
      </c>
    </row>
    <row r="9605" spans="1:25" x14ac:dyDescent="0.2">
      <c r="A9605" s="37">
        <f t="shared" si="795"/>
        <v>9603</v>
      </c>
      <c r="B9605" s="38">
        <v>759.47199999999998</v>
      </c>
      <c r="H9605" s="37">
        <f t="shared" si="796"/>
        <v>9603</v>
      </c>
      <c r="I9605" s="42">
        <f t="shared" si="798"/>
        <v>759.5437252311757</v>
      </c>
      <c r="O9605" s="43"/>
      <c r="P9605" s="43"/>
      <c r="X9605" s="37">
        <f t="shared" si="799"/>
        <v>9608</v>
      </c>
      <c r="Y9605" s="38">
        <f t="shared" si="797"/>
        <v>759.59199999999998</v>
      </c>
    </row>
    <row r="9606" spans="1:25" x14ac:dyDescent="0.2">
      <c r="A9606" s="37">
        <f t="shared" si="795"/>
        <v>9604</v>
      </c>
      <c r="B9606" s="38">
        <v>759.49599999999998</v>
      </c>
      <c r="H9606" s="37">
        <f t="shared" si="796"/>
        <v>9604</v>
      </c>
      <c r="I9606" s="42">
        <f t="shared" si="798"/>
        <v>759.56776750330243</v>
      </c>
      <c r="O9606" s="43"/>
      <c r="P9606" s="43"/>
      <c r="X9606" s="37">
        <f t="shared" si="799"/>
        <v>9609</v>
      </c>
      <c r="Y9606" s="38">
        <f t="shared" si="797"/>
        <v>759.61599999999999</v>
      </c>
    </row>
    <row r="9607" spans="1:25" x14ac:dyDescent="0.2">
      <c r="A9607" s="37">
        <f t="shared" si="795"/>
        <v>9605</v>
      </c>
      <c r="B9607" s="38">
        <v>759.52</v>
      </c>
      <c r="H9607" s="37">
        <f t="shared" si="796"/>
        <v>9605</v>
      </c>
      <c r="I9607" s="42">
        <f t="shared" si="798"/>
        <v>759.59180977542928</v>
      </c>
      <c r="O9607" s="43"/>
      <c r="P9607" s="43"/>
      <c r="X9607" s="37">
        <f t="shared" si="799"/>
        <v>9610</v>
      </c>
      <c r="Y9607" s="38">
        <f t="shared" si="797"/>
        <v>759.64</v>
      </c>
    </row>
    <row r="9608" spans="1:25" x14ac:dyDescent="0.2">
      <c r="A9608" s="37">
        <f t="shared" si="795"/>
        <v>9606</v>
      </c>
      <c r="B9608" s="38">
        <v>759.54399999999998</v>
      </c>
      <c r="H9608" s="37">
        <f t="shared" si="796"/>
        <v>9606</v>
      </c>
      <c r="I9608" s="42">
        <f t="shared" si="798"/>
        <v>759.61585204755613</v>
      </c>
      <c r="O9608" s="43"/>
      <c r="P9608" s="43"/>
      <c r="X9608" s="37">
        <f t="shared" si="799"/>
        <v>9611</v>
      </c>
      <c r="Y9608" s="38">
        <f t="shared" si="797"/>
        <v>759.66399999999999</v>
      </c>
    </row>
    <row r="9609" spans="1:25" x14ac:dyDescent="0.2">
      <c r="A9609" s="37">
        <f t="shared" ref="A9609:A9672" si="800">A9608+1</f>
        <v>9607</v>
      </c>
      <c r="B9609" s="38">
        <v>759.56799999999998</v>
      </c>
      <c r="H9609" s="37">
        <f t="shared" ref="H9609:H9672" si="801">H9608+1</f>
        <v>9607</v>
      </c>
      <c r="I9609" s="42">
        <f t="shared" si="798"/>
        <v>759.63989431968298</v>
      </c>
      <c r="O9609" s="43"/>
      <c r="P9609" s="43"/>
      <c r="X9609" s="37">
        <f t="shared" si="799"/>
        <v>9612</v>
      </c>
      <c r="Y9609" s="38">
        <f t="shared" si="797"/>
        <v>759.68799999999999</v>
      </c>
    </row>
    <row r="9610" spans="1:25" x14ac:dyDescent="0.2">
      <c r="A9610" s="37">
        <f t="shared" si="800"/>
        <v>9608</v>
      </c>
      <c r="B9610" s="38">
        <v>759.59199999999998</v>
      </c>
      <c r="H9610" s="37">
        <f t="shared" si="801"/>
        <v>9608</v>
      </c>
      <c r="I9610" s="42">
        <f t="shared" si="798"/>
        <v>759.66393659180972</v>
      </c>
      <c r="O9610" s="43"/>
      <c r="P9610" s="43"/>
      <c r="X9610" s="37">
        <f t="shared" si="799"/>
        <v>9613</v>
      </c>
      <c r="Y9610" s="38">
        <f t="shared" si="797"/>
        <v>759.71199999999999</v>
      </c>
    </row>
    <row r="9611" spans="1:25" x14ac:dyDescent="0.2">
      <c r="A9611" s="37">
        <f t="shared" si="800"/>
        <v>9609</v>
      </c>
      <c r="B9611" s="38">
        <v>759.61599999999999</v>
      </c>
      <c r="H9611" s="37">
        <f t="shared" si="801"/>
        <v>9609</v>
      </c>
      <c r="I9611" s="42">
        <f t="shared" si="798"/>
        <v>759.68797886393656</v>
      </c>
      <c r="O9611" s="43"/>
      <c r="P9611" s="43"/>
      <c r="X9611" s="37">
        <f t="shared" si="799"/>
        <v>9614</v>
      </c>
      <c r="Y9611" s="38">
        <f t="shared" si="797"/>
        <v>759.73599999999999</v>
      </c>
    </row>
    <row r="9612" spans="1:25" x14ac:dyDescent="0.2">
      <c r="A9612" s="37">
        <f t="shared" si="800"/>
        <v>9610</v>
      </c>
      <c r="B9612" s="38">
        <v>759.64</v>
      </c>
      <c r="H9612" s="37">
        <f t="shared" si="801"/>
        <v>9610</v>
      </c>
      <c r="I9612" s="42">
        <f t="shared" si="798"/>
        <v>759.71202113606341</v>
      </c>
      <c r="O9612" s="43"/>
      <c r="P9612" s="43"/>
      <c r="X9612" s="37">
        <f t="shared" si="799"/>
        <v>9615</v>
      </c>
      <c r="Y9612" s="38">
        <f t="shared" si="797"/>
        <v>759.76</v>
      </c>
    </row>
    <row r="9613" spans="1:25" x14ac:dyDescent="0.2">
      <c r="A9613" s="37">
        <f t="shared" si="800"/>
        <v>9611</v>
      </c>
      <c r="B9613" s="38">
        <v>759.66399999999999</v>
      </c>
      <c r="H9613" s="37">
        <f t="shared" si="801"/>
        <v>9611</v>
      </c>
      <c r="I9613" s="42">
        <f t="shared" si="798"/>
        <v>759.73606340819015</v>
      </c>
      <c r="O9613" s="43"/>
      <c r="P9613" s="43"/>
      <c r="X9613" s="37">
        <f t="shared" si="799"/>
        <v>9616</v>
      </c>
      <c r="Y9613" s="38">
        <f t="shared" si="797"/>
        <v>759.78399999999999</v>
      </c>
    </row>
    <row r="9614" spans="1:25" x14ac:dyDescent="0.2">
      <c r="A9614" s="37">
        <f t="shared" si="800"/>
        <v>9612</v>
      </c>
      <c r="B9614" s="38">
        <v>759.68799999999999</v>
      </c>
      <c r="H9614" s="37">
        <f t="shared" si="801"/>
        <v>9612</v>
      </c>
      <c r="I9614" s="42">
        <f t="shared" si="798"/>
        <v>759.760105680317</v>
      </c>
      <c r="O9614" s="43"/>
      <c r="P9614" s="43"/>
      <c r="X9614" s="37">
        <f t="shared" si="799"/>
        <v>9617</v>
      </c>
      <c r="Y9614" s="38">
        <f t="shared" si="797"/>
        <v>759.80799999999999</v>
      </c>
    </row>
    <row r="9615" spans="1:25" x14ac:dyDescent="0.2">
      <c r="A9615" s="37">
        <f t="shared" si="800"/>
        <v>9613</v>
      </c>
      <c r="B9615" s="38">
        <v>759.71199999999999</v>
      </c>
      <c r="H9615" s="37">
        <f t="shared" si="801"/>
        <v>9613</v>
      </c>
      <c r="I9615" s="42">
        <f t="shared" si="798"/>
        <v>759.78414795244385</v>
      </c>
      <c r="O9615" s="43"/>
      <c r="P9615" s="43"/>
      <c r="X9615" s="37">
        <f t="shared" si="799"/>
        <v>9618</v>
      </c>
      <c r="Y9615" s="38">
        <f t="shared" si="797"/>
        <v>759.83199999999999</v>
      </c>
    </row>
    <row r="9616" spans="1:25" x14ac:dyDescent="0.2">
      <c r="A9616" s="37">
        <f t="shared" si="800"/>
        <v>9614</v>
      </c>
      <c r="B9616" s="38">
        <v>759.73599999999999</v>
      </c>
      <c r="H9616" s="37">
        <f t="shared" si="801"/>
        <v>9614</v>
      </c>
      <c r="I9616" s="42">
        <f t="shared" si="798"/>
        <v>759.80819022457069</v>
      </c>
      <c r="O9616" s="43"/>
      <c r="P9616" s="43"/>
      <c r="X9616" s="37">
        <f t="shared" si="799"/>
        <v>9619</v>
      </c>
      <c r="Y9616" s="38">
        <f t="shared" si="797"/>
        <v>759.85599999999999</v>
      </c>
    </row>
    <row r="9617" spans="1:25" x14ac:dyDescent="0.2">
      <c r="A9617" s="37">
        <f t="shared" si="800"/>
        <v>9615</v>
      </c>
      <c r="B9617" s="38">
        <v>759.76</v>
      </c>
      <c r="H9617" s="37">
        <f t="shared" si="801"/>
        <v>9615</v>
      </c>
      <c r="I9617" s="42">
        <f t="shared" si="798"/>
        <v>759.83223249669743</v>
      </c>
      <c r="O9617" s="43"/>
      <c r="P9617" s="43"/>
      <c r="X9617" s="37">
        <f t="shared" si="799"/>
        <v>9620</v>
      </c>
      <c r="Y9617" s="38">
        <f t="shared" si="797"/>
        <v>759.88</v>
      </c>
    </row>
    <row r="9618" spans="1:25" x14ac:dyDescent="0.2">
      <c r="A9618" s="37">
        <f t="shared" si="800"/>
        <v>9616</v>
      </c>
      <c r="B9618" s="38">
        <v>759.78399999999999</v>
      </c>
      <c r="H9618" s="37">
        <f t="shared" si="801"/>
        <v>9616</v>
      </c>
      <c r="I9618" s="42">
        <f t="shared" si="798"/>
        <v>759.85627476882428</v>
      </c>
      <c r="O9618" s="43"/>
      <c r="P9618" s="43"/>
      <c r="X9618" s="37">
        <f t="shared" si="799"/>
        <v>9621</v>
      </c>
      <c r="Y9618" s="38">
        <f t="shared" si="797"/>
        <v>759.904</v>
      </c>
    </row>
    <row r="9619" spans="1:25" x14ac:dyDescent="0.2">
      <c r="A9619" s="37">
        <f t="shared" si="800"/>
        <v>9617</v>
      </c>
      <c r="B9619" s="38">
        <v>759.80799999999999</v>
      </c>
      <c r="H9619" s="37">
        <f t="shared" si="801"/>
        <v>9617</v>
      </c>
      <c r="I9619" s="42">
        <f t="shared" si="798"/>
        <v>759.88031704095113</v>
      </c>
      <c r="O9619" s="43"/>
      <c r="P9619" s="43"/>
      <c r="X9619" s="37">
        <f t="shared" si="799"/>
        <v>9622</v>
      </c>
      <c r="Y9619" s="38">
        <f t="shared" si="797"/>
        <v>759.928</v>
      </c>
    </row>
    <row r="9620" spans="1:25" x14ac:dyDescent="0.2">
      <c r="A9620" s="37">
        <f t="shared" si="800"/>
        <v>9618</v>
      </c>
      <c r="B9620" s="38">
        <v>759.83199999999999</v>
      </c>
      <c r="H9620" s="37">
        <f t="shared" si="801"/>
        <v>9618</v>
      </c>
      <c r="I9620" s="42">
        <f t="shared" si="798"/>
        <v>759.90435931307786</v>
      </c>
      <c r="O9620" s="43"/>
      <c r="P9620" s="43"/>
      <c r="X9620" s="37">
        <f t="shared" si="799"/>
        <v>9623</v>
      </c>
      <c r="Y9620" s="38">
        <f t="shared" si="797"/>
        <v>759.952</v>
      </c>
    </row>
    <row r="9621" spans="1:25" x14ac:dyDescent="0.2">
      <c r="A9621" s="37">
        <f t="shared" si="800"/>
        <v>9619</v>
      </c>
      <c r="B9621" s="38">
        <v>759.85599999999999</v>
      </c>
      <c r="H9621" s="37">
        <f t="shared" si="801"/>
        <v>9619</v>
      </c>
      <c r="I9621" s="42">
        <f t="shared" si="798"/>
        <v>759.92840158520471</v>
      </c>
      <c r="O9621" s="43"/>
      <c r="P9621" s="43"/>
      <c r="X9621" s="37">
        <f t="shared" si="799"/>
        <v>9624</v>
      </c>
      <c r="Y9621" s="38">
        <f t="shared" si="797"/>
        <v>759.976</v>
      </c>
    </row>
    <row r="9622" spans="1:25" x14ac:dyDescent="0.2">
      <c r="A9622" s="37">
        <f t="shared" si="800"/>
        <v>9620</v>
      </c>
      <c r="B9622" s="38">
        <v>759.88</v>
      </c>
      <c r="H9622" s="37">
        <f t="shared" si="801"/>
        <v>9620</v>
      </c>
      <c r="I9622" s="42">
        <f t="shared" si="798"/>
        <v>759.95244385733156</v>
      </c>
      <c r="O9622" s="43"/>
      <c r="P9622" s="43"/>
      <c r="X9622" s="37">
        <f t="shared" si="799"/>
        <v>9625</v>
      </c>
      <c r="Y9622" s="38">
        <f t="shared" si="797"/>
        <v>760</v>
      </c>
    </row>
    <row r="9623" spans="1:25" x14ac:dyDescent="0.2">
      <c r="A9623" s="37">
        <f t="shared" si="800"/>
        <v>9621</v>
      </c>
      <c r="B9623" s="38">
        <v>759.904</v>
      </c>
      <c r="H9623" s="37">
        <f t="shared" si="801"/>
        <v>9621</v>
      </c>
      <c r="I9623" s="42">
        <f t="shared" si="798"/>
        <v>759.97648612945841</v>
      </c>
      <c r="O9623" s="43"/>
      <c r="P9623" s="43"/>
      <c r="X9623" s="37">
        <f t="shared" si="799"/>
        <v>9626</v>
      </c>
      <c r="Y9623" s="38">
        <f t="shared" si="797"/>
        <v>760.024</v>
      </c>
    </row>
    <row r="9624" spans="1:25" x14ac:dyDescent="0.2">
      <c r="A9624" s="37">
        <f t="shared" si="800"/>
        <v>9622</v>
      </c>
      <c r="B9624" s="38">
        <v>759.928</v>
      </c>
      <c r="H9624" s="37">
        <f t="shared" si="801"/>
        <v>9622</v>
      </c>
      <c r="I9624" s="42">
        <f t="shared" si="798"/>
        <v>760.00052840158514</v>
      </c>
      <c r="O9624" s="43"/>
      <c r="P9624" s="43"/>
      <c r="X9624" s="37">
        <f t="shared" si="799"/>
        <v>9627</v>
      </c>
      <c r="Y9624" s="38">
        <f t="shared" si="797"/>
        <v>760.048</v>
      </c>
    </row>
    <row r="9625" spans="1:25" x14ac:dyDescent="0.2">
      <c r="A9625" s="37">
        <f t="shared" si="800"/>
        <v>9623</v>
      </c>
      <c r="B9625" s="38">
        <v>759.952</v>
      </c>
      <c r="H9625" s="37">
        <f t="shared" si="801"/>
        <v>9623</v>
      </c>
      <c r="I9625" s="42">
        <f t="shared" si="798"/>
        <v>760.02457067371199</v>
      </c>
      <c r="O9625" s="43"/>
      <c r="P9625" s="43"/>
      <c r="X9625" s="37">
        <f t="shared" si="799"/>
        <v>9628</v>
      </c>
      <c r="Y9625" s="38">
        <f t="shared" si="797"/>
        <v>760.072</v>
      </c>
    </row>
    <row r="9626" spans="1:25" x14ac:dyDescent="0.2">
      <c r="A9626" s="37">
        <f t="shared" si="800"/>
        <v>9624</v>
      </c>
      <c r="B9626" s="38">
        <v>759.976</v>
      </c>
      <c r="H9626" s="37">
        <f t="shared" si="801"/>
        <v>9624</v>
      </c>
      <c r="I9626" s="42">
        <f t="shared" si="798"/>
        <v>760.04861294583884</v>
      </c>
      <c r="O9626" s="43"/>
      <c r="P9626" s="43"/>
      <c r="X9626" s="37">
        <f t="shared" si="799"/>
        <v>9629</v>
      </c>
      <c r="Y9626" s="38">
        <f t="shared" si="797"/>
        <v>760.096</v>
      </c>
    </row>
    <row r="9627" spans="1:25" x14ac:dyDescent="0.2">
      <c r="A9627" s="37">
        <f t="shared" si="800"/>
        <v>9625</v>
      </c>
      <c r="B9627" s="38">
        <v>760</v>
      </c>
      <c r="H9627" s="37">
        <f t="shared" si="801"/>
        <v>9625</v>
      </c>
      <c r="I9627" s="42">
        <f t="shared" si="798"/>
        <v>760.07265521796558</v>
      </c>
      <c r="O9627" s="43"/>
      <c r="P9627" s="43"/>
      <c r="X9627" s="37">
        <f t="shared" si="799"/>
        <v>9630</v>
      </c>
      <c r="Y9627" s="38">
        <f t="shared" si="797"/>
        <v>760.12</v>
      </c>
    </row>
    <row r="9628" spans="1:25" x14ac:dyDescent="0.2">
      <c r="A9628" s="37">
        <f t="shared" si="800"/>
        <v>9626</v>
      </c>
      <c r="B9628" s="38">
        <v>760.024</v>
      </c>
      <c r="H9628" s="37">
        <f t="shared" si="801"/>
        <v>9626</v>
      </c>
      <c r="I9628" s="42">
        <f t="shared" si="798"/>
        <v>760.09669749009242</v>
      </c>
      <c r="O9628" s="43"/>
      <c r="P9628" s="43"/>
      <c r="X9628" s="37">
        <f t="shared" si="799"/>
        <v>9631</v>
      </c>
      <c r="Y9628" s="38">
        <f t="shared" si="797"/>
        <v>760.14400000000001</v>
      </c>
    </row>
    <row r="9629" spans="1:25" x14ac:dyDescent="0.2">
      <c r="A9629" s="37">
        <f t="shared" si="800"/>
        <v>9627</v>
      </c>
      <c r="B9629" s="38">
        <v>760.048</v>
      </c>
      <c r="H9629" s="37">
        <f t="shared" si="801"/>
        <v>9627</v>
      </c>
      <c r="I9629" s="42">
        <f t="shared" si="798"/>
        <v>760.12073976221927</v>
      </c>
      <c r="O9629" s="43"/>
      <c r="P9629" s="43"/>
      <c r="X9629" s="37">
        <f t="shared" si="799"/>
        <v>9632</v>
      </c>
      <c r="Y9629" s="38">
        <f t="shared" si="797"/>
        <v>760.16800000000001</v>
      </c>
    </row>
    <row r="9630" spans="1:25" x14ac:dyDescent="0.2">
      <c r="A9630" s="37">
        <f t="shared" si="800"/>
        <v>9628</v>
      </c>
      <c r="B9630" s="38">
        <v>760.072</v>
      </c>
      <c r="H9630" s="37">
        <f t="shared" si="801"/>
        <v>9628</v>
      </c>
      <c r="I9630" s="42">
        <f t="shared" si="798"/>
        <v>760.14478203434612</v>
      </c>
      <c r="O9630" s="43"/>
      <c r="P9630" s="43"/>
      <c r="X9630" s="37">
        <f t="shared" si="799"/>
        <v>9633</v>
      </c>
      <c r="Y9630" s="38">
        <f t="shared" si="797"/>
        <v>760.19200000000001</v>
      </c>
    </row>
    <row r="9631" spans="1:25" x14ac:dyDescent="0.2">
      <c r="A9631" s="37">
        <f t="shared" si="800"/>
        <v>9629</v>
      </c>
      <c r="B9631" s="38">
        <v>760.096</v>
      </c>
      <c r="H9631" s="37">
        <f t="shared" si="801"/>
        <v>9629</v>
      </c>
      <c r="I9631" s="42">
        <f t="shared" si="798"/>
        <v>760.16882430647286</v>
      </c>
      <c r="O9631" s="43"/>
      <c r="P9631" s="43"/>
      <c r="X9631" s="37">
        <f t="shared" si="799"/>
        <v>9634</v>
      </c>
      <c r="Y9631" s="38">
        <f t="shared" si="797"/>
        <v>760.21600000000001</v>
      </c>
    </row>
    <row r="9632" spans="1:25" x14ac:dyDescent="0.2">
      <c r="A9632" s="37">
        <f t="shared" si="800"/>
        <v>9630</v>
      </c>
      <c r="B9632" s="38">
        <v>760.12</v>
      </c>
      <c r="H9632" s="37">
        <f t="shared" si="801"/>
        <v>9630</v>
      </c>
      <c r="I9632" s="42">
        <f t="shared" si="798"/>
        <v>760.19286657859971</v>
      </c>
      <c r="O9632" s="43"/>
      <c r="P9632" s="43"/>
      <c r="X9632" s="37">
        <f t="shared" si="799"/>
        <v>9635</v>
      </c>
      <c r="Y9632" s="38">
        <f t="shared" si="797"/>
        <v>760.24</v>
      </c>
    </row>
    <row r="9633" spans="1:25" x14ac:dyDescent="0.2">
      <c r="A9633" s="37">
        <f t="shared" si="800"/>
        <v>9631</v>
      </c>
      <c r="B9633" s="38">
        <v>760.14400000000001</v>
      </c>
      <c r="H9633" s="37">
        <f t="shared" si="801"/>
        <v>9631</v>
      </c>
      <c r="I9633" s="42">
        <f t="shared" si="798"/>
        <v>760.21690885072655</v>
      </c>
      <c r="O9633" s="43"/>
      <c r="P9633" s="43"/>
      <c r="X9633" s="37">
        <f t="shared" si="799"/>
        <v>9636</v>
      </c>
      <c r="Y9633" s="38">
        <f t="shared" si="797"/>
        <v>760.26400000000001</v>
      </c>
    </row>
    <row r="9634" spans="1:25" x14ac:dyDescent="0.2">
      <c r="A9634" s="37">
        <f t="shared" si="800"/>
        <v>9632</v>
      </c>
      <c r="B9634" s="38">
        <v>760.16800000000001</v>
      </c>
      <c r="H9634" s="37">
        <f t="shared" si="801"/>
        <v>9632</v>
      </c>
      <c r="I9634" s="42">
        <f t="shared" si="798"/>
        <v>760.2409511228534</v>
      </c>
      <c r="O9634" s="43"/>
      <c r="P9634" s="43"/>
      <c r="X9634" s="37">
        <f t="shared" si="799"/>
        <v>9637</v>
      </c>
      <c r="Y9634" s="38">
        <f t="shared" si="797"/>
        <v>760.28800000000001</v>
      </c>
    </row>
    <row r="9635" spans="1:25" x14ac:dyDescent="0.2">
      <c r="A9635" s="37">
        <f t="shared" si="800"/>
        <v>9633</v>
      </c>
      <c r="B9635" s="38">
        <v>760.19200000000001</v>
      </c>
      <c r="H9635" s="37">
        <f t="shared" si="801"/>
        <v>9633</v>
      </c>
      <c r="I9635" s="42">
        <f t="shared" si="798"/>
        <v>760.26499339498014</v>
      </c>
      <c r="O9635" s="43"/>
      <c r="P9635" s="43"/>
      <c r="X9635" s="37">
        <f t="shared" si="799"/>
        <v>9638</v>
      </c>
      <c r="Y9635" s="38">
        <f t="shared" si="797"/>
        <v>760.31200000000001</v>
      </c>
    </row>
    <row r="9636" spans="1:25" x14ac:dyDescent="0.2">
      <c r="A9636" s="37">
        <f t="shared" si="800"/>
        <v>9634</v>
      </c>
      <c r="B9636" s="38">
        <v>760.21600000000001</v>
      </c>
      <c r="H9636" s="37">
        <f t="shared" si="801"/>
        <v>9634</v>
      </c>
      <c r="I9636" s="42">
        <f t="shared" si="798"/>
        <v>760.28903566710699</v>
      </c>
      <c r="O9636" s="43"/>
      <c r="P9636" s="43"/>
      <c r="X9636" s="37">
        <f t="shared" si="799"/>
        <v>9639</v>
      </c>
      <c r="Y9636" s="38">
        <f t="shared" si="797"/>
        <v>760.33600000000001</v>
      </c>
    </row>
    <row r="9637" spans="1:25" x14ac:dyDescent="0.2">
      <c r="A9637" s="37">
        <f t="shared" si="800"/>
        <v>9635</v>
      </c>
      <c r="B9637" s="38">
        <v>760.24</v>
      </c>
      <c r="H9637" s="37">
        <f t="shared" si="801"/>
        <v>9635</v>
      </c>
      <c r="I9637" s="42">
        <f t="shared" si="798"/>
        <v>760.31307793923384</v>
      </c>
      <c r="O9637" s="43"/>
      <c r="P9637" s="43"/>
      <c r="X9637" s="37">
        <f t="shared" si="799"/>
        <v>9640</v>
      </c>
      <c r="Y9637" s="38">
        <f t="shared" si="797"/>
        <v>760.36</v>
      </c>
    </row>
    <row r="9638" spans="1:25" x14ac:dyDescent="0.2">
      <c r="A9638" s="37">
        <f t="shared" si="800"/>
        <v>9636</v>
      </c>
      <c r="B9638" s="38">
        <v>760.26400000000001</v>
      </c>
      <c r="H9638" s="37">
        <f t="shared" si="801"/>
        <v>9636</v>
      </c>
      <c r="I9638" s="42">
        <f t="shared" si="798"/>
        <v>760.33712021136057</v>
      </c>
      <c r="O9638" s="43"/>
      <c r="P9638" s="43"/>
      <c r="X9638" s="37">
        <f t="shared" si="799"/>
        <v>9641</v>
      </c>
      <c r="Y9638" s="38">
        <f t="shared" ref="Y9638:Y9701" si="802">SUM(Y$8997+((Y$9997-Y$8997)*((X9638-X$8997)/(X$9997-X$8997))))</f>
        <v>760.38400000000001</v>
      </c>
    </row>
    <row r="9639" spans="1:25" x14ac:dyDescent="0.2">
      <c r="A9639" s="37">
        <f t="shared" si="800"/>
        <v>9637</v>
      </c>
      <c r="B9639" s="38">
        <v>760.28800000000001</v>
      </c>
      <c r="H9639" s="37">
        <f t="shared" si="801"/>
        <v>9637</v>
      </c>
      <c r="I9639" s="42">
        <f t="shared" si="798"/>
        <v>760.36116248348742</v>
      </c>
      <c r="O9639" s="43"/>
      <c r="P9639" s="43"/>
      <c r="X9639" s="37">
        <f t="shared" si="799"/>
        <v>9642</v>
      </c>
      <c r="Y9639" s="38">
        <f t="shared" si="802"/>
        <v>760.40800000000002</v>
      </c>
    </row>
    <row r="9640" spans="1:25" x14ac:dyDescent="0.2">
      <c r="A9640" s="37">
        <f t="shared" si="800"/>
        <v>9638</v>
      </c>
      <c r="B9640" s="38">
        <v>760.31200000000001</v>
      </c>
      <c r="H9640" s="37">
        <f t="shared" si="801"/>
        <v>9638</v>
      </c>
      <c r="I9640" s="42">
        <f t="shared" si="798"/>
        <v>760.38520475561427</v>
      </c>
      <c r="O9640" s="43"/>
      <c r="P9640" s="43"/>
      <c r="X9640" s="37">
        <f t="shared" si="799"/>
        <v>9643</v>
      </c>
      <c r="Y9640" s="38">
        <f t="shared" si="802"/>
        <v>760.43200000000002</v>
      </c>
    </row>
    <row r="9641" spans="1:25" x14ac:dyDescent="0.2">
      <c r="A9641" s="37">
        <f t="shared" si="800"/>
        <v>9639</v>
      </c>
      <c r="B9641" s="38">
        <v>760.33600000000001</v>
      </c>
      <c r="H9641" s="37">
        <f t="shared" si="801"/>
        <v>9639</v>
      </c>
      <c r="I9641" s="42">
        <f t="shared" si="798"/>
        <v>760.40924702774112</v>
      </c>
      <c r="O9641" s="43"/>
      <c r="P9641" s="43"/>
      <c r="X9641" s="37">
        <f t="shared" si="799"/>
        <v>9644</v>
      </c>
      <c r="Y9641" s="38">
        <f t="shared" si="802"/>
        <v>760.45600000000002</v>
      </c>
    </row>
    <row r="9642" spans="1:25" x14ac:dyDescent="0.2">
      <c r="A9642" s="37">
        <f t="shared" si="800"/>
        <v>9640</v>
      </c>
      <c r="B9642" s="38">
        <v>760.36</v>
      </c>
      <c r="H9642" s="37">
        <f t="shared" si="801"/>
        <v>9640</v>
      </c>
      <c r="I9642" s="42">
        <f t="shared" si="798"/>
        <v>760.43328929986785</v>
      </c>
      <c r="O9642" s="43"/>
      <c r="P9642" s="43"/>
      <c r="X9642" s="37">
        <f t="shared" si="799"/>
        <v>9645</v>
      </c>
      <c r="Y9642" s="38">
        <f t="shared" si="802"/>
        <v>760.48</v>
      </c>
    </row>
    <row r="9643" spans="1:25" x14ac:dyDescent="0.2">
      <c r="A9643" s="37">
        <f t="shared" si="800"/>
        <v>9641</v>
      </c>
      <c r="B9643" s="38">
        <v>760.38400000000001</v>
      </c>
      <c r="H9643" s="37">
        <f t="shared" si="801"/>
        <v>9641</v>
      </c>
      <c r="I9643" s="42">
        <f t="shared" si="798"/>
        <v>760.4573315719947</v>
      </c>
      <c r="O9643" s="43"/>
      <c r="P9643" s="43"/>
      <c r="X9643" s="37">
        <f t="shared" si="799"/>
        <v>9646</v>
      </c>
      <c r="Y9643" s="38">
        <f t="shared" si="802"/>
        <v>760.50400000000002</v>
      </c>
    </row>
    <row r="9644" spans="1:25" x14ac:dyDescent="0.2">
      <c r="A9644" s="37">
        <f t="shared" si="800"/>
        <v>9642</v>
      </c>
      <c r="B9644" s="38">
        <v>760.40800000000002</v>
      </c>
      <c r="H9644" s="37">
        <f t="shared" si="801"/>
        <v>9642</v>
      </c>
      <c r="I9644" s="42">
        <f t="shared" ref="I9644:I9707" si="803">SUM($F$53+(($F$54-$F$53)*((H9644-$E$53)/($E$54-$E$53))))</f>
        <v>760.48137384412155</v>
      </c>
      <c r="O9644" s="43"/>
      <c r="P9644" s="43"/>
      <c r="X9644" s="37">
        <f t="shared" si="799"/>
        <v>9647</v>
      </c>
      <c r="Y9644" s="38">
        <f t="shared" si="802"/>
        <v>760.52800000000002</v>
      </c>
    </row>
    <row r="9645" spans="1:25" x14ac:dyDescent="0.2">
      <c r="A9645" s="37">
        <f t="shared" si="800"/>
        <v>9643</v>
      </c>
      <c r="B9645" s="38">
        <v>760.43200000000002</v>
      </c>
      <c r="H9645" s="37">
        <f t="shared" si="801"/>
        <v>9643</v>
      </c>
      <c r="I9645" s="42">
        <f t="shared" si="803"/>
        <v>760.50541611624828</v>
      </c>
      <c r="O9645" s="43"/>
      <c r="P9645" s="43"/>
      <c r="X9645" s="37">
        <f t="shared" si="799"/>
        <v>9648</v>
      </c>
      <c r="Y9645" s="38">
        <f t="shared" si="802"/>
        <v>760.55200000000002</v>
      </c>
    </row>
    <row r="9646" spans="1:25" x14ac:dyDescent="0.2">
      <c r="A9646" s="37">
        <f t="shared" si="800"/>
        <v>9644</v>
      </c>
      <c r="B9646" s="38">
        <v>760.45600000000002</v>
      </c>
      <c r="H9646" s="37">
        <f t="shared" si="801"/>
        <v>9644</v>
      </c>
      <c r="I9646" s="42">
        <f t="shared" si="803"/>
        <v>760.52945838837513</v>
      </c>
      <c r="O9646" s="43"/>
      <c r="P9646" s="43"/>
      <c r="X9646" s="37">
        <f t="shared" si="799"/>
        <v>9649</v>
      </c>
      <c r="Y9646" s="38">
        <f t="shared" si="802"/>
        <v>760.57600000000002</v>
      </c>
    </row>
    <row r="9647" spans="1:25" x14ac:dyDescent="0.2">
      <c r="A9647" s="37">
        <f t="shared" si="800"/>
        <v>9645</v>
      </c>
      <c r="B9647" s="38">
        <v>760.48</v>
      </c>
      <c r="H9647" s="37">
        <f t="shared" si="801"/>
        <v>9645</v>
      </c>
      <c r="I9647" s="42">
        <f t="shared" si="803"/>
        <v>760.55350066050198</v>
      </c>
      <c r="O9647" s="43"/>
      <c r="P9647" s="43"/>
      <c r="X9647" s="37">
        <f t="shared" si="799"/>
        <v>9650</v>
      </c>
      <c r="Y9647" s="38">
        <f t="shared" si="802"/>
        <v>760.6</v>
      </c>
    </row>
    <row r="9648" spans="1:25" x14ac:dyDescent="0.2">
      <c r="A9648" s="37">
        <f t="shared" si="800"/>
        <v>9646</v>
      </c>
      <c r="B9648" s="38">
        <v>760.50400000000002</v>
      </c>
      <c r="H9648" s="37">
        <f t="shared" si="801"/>
        <v>9646</v>
      </c>
      <c r="I9648" s="42">
        <f t="shared" si="803"/>
        <v>760.57754293262883</v>
      </c>
      <c r="O9648" s="43"/>
      <c r="P9648" s="43"/>
      <c r="X9648" s="37">
        <f t="shared" si="799"/>
        <v>9651</v>
      </c>
      <c r="Y9648" s="38">
        <f t="shared" si="802"/>
        <v>760.62400000000002</v>
      </c>
    </row>
    <row r="9649" spans="1:25" x14ac:dyDescent="0.2">
      <c r="A9649" s="37">
        <f t="shared" si="800"/>
        <v>9647</v>
      </c>
      <c r="B9649" s="38">
        <v>760.52800000000002</v>
      </c>
      <c r="H9649" s="37">
        <f t="shared" si="801"/>
        <v>9647</v>
      </c>
      <c r="I9649" s="42">
        <f t="shared" si="803"/>
        <v>760.60158520475557</v>
      </c>
      <c r="O9649" s="43"/>
      <c r="P9649" s="43"/>
      <c r="X9649" s="37">
        <f t="shared" si="799"/>
        <v>9652</v>
      </c>
      <c r="Y9649" s="38">
        <f t="shared" si="802"/>
        <v>760.64800000000002</v>
      </c>
    </row>
    <row r="9650" spans="1:25" x14ac:dyDescent="0.2">
      <c r="A9650" s="37">
        <f t="shared" si="800"/>
        <v>9648</v>
      </c>
      <c r="B9650" s="38">
        <v>760.55200000000002</v>
      </c>
      <c r="H9650" s="37">
        <f t="shared" si="801"/>
        <v>9648</v>
      </c>
      <c r="I9650" s="42">
        <f t="shared" si="803"/>
        <v>760.62562747688241</v>
      </c>
      <c r="O9650" s="43"/>
      <c r="P9650" s="43"/>
      <c r="X9650" s="37">
        <f t="shared" si="799"/>
        <v>9653</v>
      </c>
      <c r="Y9650" s="38">
        <f t="shared" si="802"/>
        <v>760.67200000000003</v>
      </c>
    </row>
    <row r="9651" spans="1:25" x14ac:dyDescent="0.2">
      <c r="A9651" s="37">
        <f t="shared" si="800"/>
        <v>9649</v>
      </c>
      <c r="B9651" s="38">
        <v>760.57600000000002</v>
      </c>
      <c r="H9651" s="37">
        <f t="shared" si="801"/>
        <v>9649</v>
      </c>
      <c r="I9651" s="42">
        <f t="shared" si="803"/>
        <v>760.64966974900926</v>
      </c>
      <c r="O9651" s="43"/>
      <c r="P9651" s="43"/>
      <c r="X9651" s="37">
        <f t="shared" si="799"/>
        <v>9654</v>
      </c>
      <c r="Y9651" s="38">
        <f t="shared" si="802"/>
        <v>760.69600000000003</v>
      </c>
    </row>
    <row r="9652" spans="1:25" x14ac:dyDescent="0.2">
      <c r="A9652" s="37">
        <f t="shared" si="800"/>
        <v>9650</v>
      </c>
      <c r="B9652" s="38">
        <v>760.6</v>
      </c>
      <c r="H9652" s="37">
        <f t="shared" si="801"/>
        <v>9650</v>
      </c>
      <c r="I9652" s="42">
        <f t="shared" si="803"/>
        <v>760.673712021136</v>
      </c>
      <c r="O9652" s="43"/>
      <c r="P9652" s="43"/>
      <c r="X9652" s="37">
        <f t="shared" si="799"/>
        <v>9655</v>
      </c>
      <c r="Y9652" s="38">
        <f t="shared" si="802"/>
        <v>760.72</v>
      </c>
    </row>
    <row r="9653" spans="1:25" x14ac:dyDescent="0.2">
      <c r="A9653" s="37">
        <f t="shared" si="800"/>
        <v>9651</v>
      </c>
      <c r="B9653" s="38">
        <v>760.62400000000002</v>
      </c>
      <c r="H9653" s="37">
        <f t="shared" si="801"/>
        <v>9651</v>
      </c>
      <c r="I9653" s="42">
        <f t="shared" si="803"/>
        <v>760.69775429326285</v>
      </c>
      <c r="O9653" s="43"/>
      <c r="P9653" s="43"/>
      <c r="X9653" s="37">
        <f t="shared" si="799"/>
        <v>9656</v>
      </c>
      <c r="Y9653" s="38">
        <f t="shared" si="802"/>
        <v>760.74400000000003</v>
      </c>
    </row>
    <row r="9654" spans="1:25" x14ac:dyDescent="0.2">
      <c r="A9654" s="37">
        <f t="shared" si="800"/>
        <v>9652</v>
      </c>
      <c r="B9654" s="38">
        <v>760.64800000000002</v>
      </c>
      <c r="H9654" s="37">
        <f t="shared" si="801"/>
        <v>9652</v>
      </c>
      <c r="I9654" s="42">
        <f t="shared" si="803"/>
        <v>760.7217965653897</v>
      </c>
      <c r="O9654" s="43"/>
      <c r="P9654" s="43"/>
      <c r="X9654" s="37">
        <f t="shared" si="799"/>
        <v>9657</v>
      </c>
      <c r="Y9654" s="38">
        <f t="shared" si="802"/>
        <v>760.76800000000003</v>
      </c>
    </row>
    <row r="9655" spans="1:25" x14ac:dyDescent="0.2">
      <c r="A9655" s="37">
        <f t="shared" si="800"/>
        <v>9653</v>
      </c>
      <c r="B9655" s="38">
        <v>760.67200000000003</v>
      </c>
      <c r="H9655" s="37">
        <f t="shared" si="801"/>
        <v>9653</v>
      </c>
      <c r="I9655" s="42">
        <f t="shared" si="803"/>
        <v>760.74583883751654</v>
      </c>
      <c r="O9655" s="43"/>
      <c r="P9655" s="43"/>
      <c r="X9655" s="37">
        <f t="shared" si="799"/>
        <v>9658</v>
      </c>
      <c r="Y9655" s="38">
        <f t="shared" si="802"/>
        <v>760.79200000000003</v>
      </c>
    </row>
    <row r="9656" spans="1:25" x14ac:dyDescent="0.2">
      <c r="A9656" s="37">
        <f t="shared" si="800"/>
        <v>9654</v>
      </c>
      <c r="B9656" s="38">
        <v>760.69600000000003</v>
      </c>
      <c r="H9656" s="37">
        <f t="shared" si="801"/>
        <v>9654</v>
      </c>
      <c r="I9656" s="42">
        <f t="shared" si="803"/>
        <v>760.76988110964328</v>
      </c>
      <c r="O9656" s="43"/>
      <c r="P9656" s="43"/>
      <c r="X9656" s="37">
        <f t="shared" si="799"/>
        <v>9659</v>
      </c>
      <c r="Y9656" s="38">
        <f t="shared" si="802"/>
        <v>760.81600000000003</v>
      </c>
    </row>
    <row r="9657" spans="1:25" x14ac:dyDescent="0.2">
      <c r="A9657" s="37">
        <f t="shared" si="800"/>
        <v>9655</v>
      </c>
      <c r="B9657" s="38">
        <v>760.72</v>
      </c>
      <c r="H9657" s="37">
        <f t="shared" si="801"/>
        <v>9655</v>
      </c>
      <c r="I9657" s="42">
        <f t="shared" si="803"/>
        <v>760.79392338177013</v>
      </c>
      <c r="O9657" s="43"/>
      <c r="P9657" s="43"/>
      <c r="X9657" s="37">
        <f t="shared" si="799"/>
        <v>9660</v>
      </c>
      <c r="Y9657" s="38">
        <f t="shared" si="802"/>
        <v>760.84</v>
      </c>
    </row>
    <row r="9658" spans="1:25" x14ac:dyDescent="0.2">
      <c r="A9658" s="37">
        <f t="shared" si="800"/>
        <v>9656</v>
      </c>
      <c r="B9658" s="38">
        <v>760.74400000000003</v>
      </c>
      <c r="H9658" s="37">
        <f t="shared" si="801"/>
        <v>9656</v>
      </c>
      <c r="I9658" s="42">
        <f t="shared" si="803"/>
        <v>760.81796565389698</v>
      </c>
      <c r="O9658" s="43"/>
      <c r="P9658" s="43"/>
      <c r="X9658" s="37">
        <f t="shared" si="799"/>
        <v>9661</v>
      </c>
      <c r="Y9658" s="38">
        <f t="shared" si="802"/>
        <v>760.86400000000003</v>
      </c>
    </row>
    <row r="9659" spans="1:25" x14ac:dyDescent="0.2">
      <c r="A9659" s="37">
        <f t="shared" si="800"/>
        <v>9657</v>
      </c>
      <c r="B9659" s="38">
        <v>760.76800000000003</v>
      </c>
      <c r="H9659" s="37">
        <f t="shared" si="801"/>
        <v>9657</v>
      </c>
      <c r="I9659" s="42">
        <f t="shared" si="803"/>
        <v>760.84200792602371</v>
      </c>
      <c r="O9659" s="43"/>
      <c r="P9659" s="43"/>
      <c r="X9659" s="37">
        <f t="shared" si="799"/>
        <v>9662</v>
      </c>
      <c r="Y9659" s="38">
        <f t="shared" si="802"/>
        <v>760.88800000000003</v>
      </c>
    </row>
    <row r="9660" spans="1:25" x14ac:dyDescent="0.2">
      <c r="A9660" s="37">
        <f t="shared" si="800"/>
        <v>9658</v>
      </c>
      <c r="B9660" s="38">
        <v>760.79200000000003</v>
      </c>
      <c r="H9660" s="37">
        <f t="shared" si="801"/>
        <v>9658</v>
      </c>
      <c r="I9660" s="42">
        <f t="shared" si="803"/>
        <v>760.86605019815056</v>
      </c>
      <c r="O9660" s="43"/>
      <c r="P9660" s="43"/>
      <c r="X9660" s="37">
        <f t="shared" si="799"/>
        <v>9663</v>
      </c>
      <c r="Y9660" s="38">
        <f t="shared" si="802"/>
        <v>760.91200000000003</v>
      </c>
    </row>
    <row r="9661" spans="1:25" x14ac:dyDescent="0.2">
      <c r="A9661" s="37">
        <f t="shared" si="800"/>
        <v>9659</v>
      </c>
      <c r="B9661" s="38">
        <v>760.81600000000003</v>
      </c>
      <c r="H9661" s="37">
        <f t="shared" si="801"/>
        <v>9659</v>
      </c>
      <c r="I9661" s="42">
        <f t="shared" si="803"/>
        <v>760.89009247027741</v>
      </c>
      <c r="O9661" s="43"/>
      <c r="P9661" s="43"/>
      <c r="X9661" s="37">
        <f t="shared" si="799"/>
        <v>9664</v>
      </c>
      <c r="Y9661" s="38">
        <f t="shared" si="802"/>
        <v>760.93600000000004</v>
      </c>
    </row>
    <row r="9662" spans="1:25" x14ac:dyDescent="0.2">
      <c r="A9662" s="37">
        <f t="shared" si="800"/>
        <v>9660</v>
      </c>
      <c r="B9662" s="38">
        <v>760.84</v>
      </c>
      <c r="H9662" s="37">
        <f t="shared" si="801"/>
        <v>9660</v>
      </c>
      <c r="I9662" s="42">
        <f t="shared" si="803"/>
        <v>760.91413474240426</v>
      </c>
      <c r="O9662" s="43"/>
      <c r="P9662" s="43"/>
      <c r="X9662" s="37">
        <f t="shared" si="799"/>
        <v>9665</v>
      </c>
      <c r="Y9662" s="38">
        <f t="shared" si="802"/>
        <v>760.96</v>
      </c>
    </row>
    <row r="9663" spans="1:25" x14ac:dyDescent="0.2">
      <c r="A9663" s="37">
        <f t="shared" si="800"/>
        <v>9661</v>
      </c>
      <c r="B9663" s="38">
        <v>760.86400000000003</v>
      </c>
      <c r="H9663" s="37">
        <f t="shared" si="801"/>
        <v>9661</v>
      </c>
      <c r="I9663" s="42">
        <f t="shared" si="803"/>
        <v>760.93817701453099</v>
      </c>
      <c r="O9663" s="43"/>
      <c r="P9663" s="43"/>
      <c r="X9663" s="37">
        <f t="shared" si="799"/>
        <v>9666</v>
      </c>
      <c r="Y9663" s="38">
        <f t="shared" si="802"/>
        <v>760.98400000000004</v>
      </c>
    </row>
    <row r="9664" spans="1:25" x14ac:dyDescent="0.2">
      <c r="A9664" s="37">
        <f t="shared" si="800"/>
        <v>9662</v>
      </c>
      <c r="B9664" s="38">
        <v>760.88800000000003</v>
      </c>
      <c r="H9664" s="37">
        <f t="shared" si="801"/>
        <v>9662</v>
      </c>
      <c r="I9664" s="42">
        <f t="shared" si="803"/>
        <v>760.96221928665784</v>
      </c>
      <c r="O9664" s="43"/>
      <c r="P9664" s="43"/>
      <c r="X9664" s="37">
        <f t="shared" si="799"/>
        <v>9667</v>
      </c>
      <c r="Y9664" s="38">
        <f t="shared" si="802"/>
        <v>761.00800000000004</v>
      </c>
    </row>
    <row r="9665" spans="1:25" x14ac:dyDescent="0.2">
      <c r="A9665" s="37">
        <f t="shared" si="800"/>
        <v>9663</v>
      </c>
      <c r="B9665" s="38">
        <v>760.91200000000003</v>
      </c>
      <c r="H9665" s="37">
        <f t="shared" si="801"/>
        <v>9663</v>
      </c>
      <c r="I9665" s="42">
        <f t="shared" si="803"/>
        <v>760.98626155878469</v>
      </c>
      <c r="O9665" s="43"/>
      <c r="P9665" s="43"/>
      <c r="X9665" s="37">
        <f t="shared" si="799"/>
        <v>9668</v>
      </c>
      <c r="Y9665" s="38">
        <f t="shared" si="802"/>
        <v>761.03200000000004</v>
      </c>
    </row>
    <row r="9666" spans="1:25" x14ac:dyDescent="0.2">
      <c r="A9666" s="37">
        <f t="shared" si="800"/>
        <v>9664</v>
      </c>
      <c r="B9666" s="38">
        <v>760.93600000000004</v>
      </c>
      <c r="H9666" s="37">
        <f t="shared" si="801"/>
        <v>9664</v>
      </c>
      <c r="I9666" s="42">
        <f t="shared" si="803"/>
        <v>761.01030383091143</v>
      </c>
      <c r="O9666" s="43"/>
      <c r="P9666" s="43"/>
      <c r="X9666" s="37">
        <f t="shared" si="799"/>
        <v>9669</v>
      </c>
      <c r="Y9666" s="38">
        <f t="shared" si="802"/>
        <v>761.05600000000004</v>
      </c>
    </row>
    <row r="9667" spans="1:25" x14ac:dyDescent="0.2">
      <c r="A9667" s="37">
        <f t="shared" si="800"/>
        <v>9665</v>
      </c>
      <c r="B9667" s="38">
        <v>760.96</v>
      </c>
      <c r="H9667" s="37">
        <f t="shared" si="801"/>
        <v>9665</v>
      </c>
      <c r="I9667" s="42">
        <f t="shared" si="803"/>
        <v>761.03434610303827</v>
      </c>
      <c r="O9667" s="43"/>
      <c r="P9667" s="43"/>
      <c r="X9667" s="37">
        <f t="shared" si="799"/>
        <v>9670</v>
      </c>
      <c r="Y9667" s="38">
        <f t="shared" si="802"/>
        <v>761.08</v>
      </c>
    </row>
    <row r="9668" spans="1:25" x14ac:dyDescent="0.2">
      <c r="A9668" s="37">
        <f t="shared" si="800"/>
        <v>9666</v>
      </c>
      <c r="B9668" s="38">
        <v>760.98400000000004</v>
      </c>
      <c r="H9668" s="37">
        <f t="shared" si="801"/>
        <v>9666</v>
      </c>
      <c r="I9668" s="42">
        <f t="shared" si="803"/>
        <v>761.05838837516512</v>
      </c>
      <c r="O9668" s="43"/>
      <c r="P9668" s="43"/>
      <c r="X9668" s="37">
        <f t="shared" ref="X9668:X9731" si="804">X9667+1</f>
        <v>9671</v>
      </c>
      <c r="Y9668" s="38">
        <f t="shared" si="802"/>
        <v>761.10400000000004</v>
      </c>
    </row>
    <row r="9669" spans="1:25" x14ac:dyDescent="0.2">
      <c r="A9669" s="37">
        <f t="shared" si="800"/>
        <v>9667</v>
      </c>
      <c r="B9669" s="38">
        <v>761.00800000000004</v>
      </c>
      <c r="H9669" s="37">
        <f t="shared" si="801"/>
        <v>9667</v>
      </c>
      <c r="I9669" s="42">
        <f t="shared" si="803"/>
        <v>761.08243064729197</v>
      </c>
      <c r="O9669" s="43"/>
      <c r="P9669" s="43"/>
      <c r="X9669" s="37">
        <f t="shared" si="804"/>
        <v>9672</v>
      </c>
      <c r="Y9669" s="38">
        <f t="shared" si="802"/>
        <v>761.12800000000004</v>
      </c>
    </row>
    <row r="9670" spans="1:25" x14ac:dyDescent="0.2">
      <c r="A9670" s="37">
        <f t="shared" si="800"/>
        <v>9668</v>
      </c>
      <c r="B9670" s="38">
        <v>761.03200000000004</v>
      </c>
      <c r="H9670" s="37">
        <f t="shared" si="801"/>
        <v>9668</v>
      </c>
      <c r="I9670" s="42">
        <f t="shared" si="803"/>
        <v>761.10647291941871</v>
      </c>
      <c r="O9670" s="43"/>
      <c r="P9670" s="43"/>
      <c r="X9670" s="37">
        <f t="shared" si="804"/>
        <v>9673</v>
      </c>
      <c r="Y9670" s="38">
        <f t="shared" si="802"/>
        <v>761.15200000000004</v>
      </c>
    </row>
    <row r="9671" spans="1:25" x14ac:dyDescent="0.2">
      <c r="A9671" s="37">
        <f t="shared" si="800"/>
        <v>9669</v>
      </c>
      <c r="B9671" s="38">
        <v>761.05600000000004</v>
      </c>
      <c r="H9671" s="37">
        <f t="shared" si="801"/>
        <v>9669</v>
      </c>
      <c r="I9671" s="42">
        <f t="shared" si="803"/>
        <v>761.13051519154556</v>
      </c>
      <c r="O9671" s="43"/>
      <c r="P9671" s="43"/>
      <c r="X9671" s="37">
        <f t="shared" si="804"/>
        <v>9674</v>
      </c>
      <c r="Y9671" s="38">
        <f t="shared" si="802"/>
        <v>761.17600000000004</v>
      </c>
    </row>
    <row r="9672" spans="1:25" x14ac:dyDescent="0.2">
      <c r="A9672" s="37">
        <f t="shared" si="800"/>
        <v>9670</v>
      </c>
      <c r="B9672" s="38">
        <v>761.08</v>
      </c>
      <c r="H9672" s="37">
        <f t="shared" si="801"/>
        <v>9670</v>
      </c>
      <c r="I9672" s="42">
        <f t="shared" si="803"/>
        <v>761.1545574636724</v>
      </c>
      <c r="O9672" s="43"/>
      <c r="P9672" s="43"/>
      <c r="X9672" s="37">
        <f t="shared" si="804"/>
        <v>9675</v>
      </c>
      <c r="Y9672" s="38">
        <f t="shared" si="802"/>
        <v>761.2</v>
      </c>
    </row>
    <row r="9673" spans="1:25" x14ac:dyDescent="0.2">
      <c r="A9673" s="37">
        <f t="shared" ref="A9673:A9736" si="805">A9672+1</f>
        <v>9671</v>
      </c>
      <c r="B9673" s="38">
        <v>761.10400000000004</v>
      </c>
      <c r="H9673" s="37">
        <f t="shared" ref="H9673:H9736" si="806">H9672+1</f>
        <v>9671</v>
      </c>
      <c r="I9673" s="42">
        <f t="shared" si="803"/>
        <v>761.17859973579914</v>
      </c>
      <c r="O9673" s="43"/>
      <c r="P9673" s="43"/>
      <c r="X9673" s="37">
        <f t="shared" si="804"/>
        <v>9676</v>
      </c>
      <c r="Y9673" s="38">
        <f t="shared" si="802"/>
        <v>761.22400000000005</v>
      </c>
    </row>
    <row r="9674" spans="1:25" x14ac:dyDescent="0.2">
      <c r="A9674" s="37">
        <f t="shared" si="805"/>
        <v>9672</v>
      </c>
      <c r="B9674" s="38">
        <v>761.12800000000004</v>
      </c>
      <c r="H9674" s="37">
        <f t="shared" si="806"/>
        <v>9672</v>
      </c>
      <c r="I9674" s="42">
        <f t="shared" si="803"/>
        <v>761.20264200792599</v>
      </c>
      <c r="O9674" s="43"/>
      <c r="P9674" s="43"/>
      <c r="X9674" s="37">
        <f t="shared" si="804"/>
        <v>9677</v>
      </c>
      <c r="Y9674" s="38">
        <f t="shared" si="802"/>
        <v>761.24800000000005</v>
      </c>
    </row>
    <row r="9675" spans="1:25" x14ac:dyDescent="0.2">
      <c r="A9675" s="37">
        <f t="shared" si="805"/>
        <v>9673</v>
      </c>
      <c r="B9675" s="38">
        <v>761.15200000000004</v>
      </c>
      <c r="H9675" s="37">
        <f t="shared" si="806"/>
        <v>9673</v>
      </c>
      <c r="I9675" s="42">
        <f t="shared" si="803"/>
        <v>761.22668428005284</v>
      </c>
      <c r="O9675" s="43"/>
      <c r="P9675" s="43"/>
      <c r="X9675" s="37">
        <f t="shared" si="804"/>
        <v>9678</v>
      </c>
      <c r="Y9675" s="38">
        <f t="shared" si="802"/>
        <v>761.27200000000005</v>
      </c>
    </row>
    <row r="9676" spans="1:25" x14ac:dyDescent="0.2">
      <c r="A9676" s="37">
        <f t="shared" si="805"/>
        <v>9674</v>
      </c>
      <c r="B9676" s="38">
        <v>761.17600000000004</v>
      </c>
      <c r="H9676" s="37">
        <f t="shared" si="806"/>
        <v>9674</v>
      </c>
      <c r="I9676" s="42">
        <f t="shared" si="803"/>
        <v>761.25072655217969</v>
      </c>
      <c r="O9676" s="43"/>
      <c r="P9676" s="43"/>
      <c r="X9676" s="37">
        <f t="shared" si="804"/>
        <v>9679</v>
      </c>
      <c r="Y9676" s="38">
        <f t="shared" si="802"/>
        <v>761.29600000000005</v>
      </c>
    </row>
    <row r="9677" spans="1:25" x14ac:dyDescent="0.2">
      <c r="A9677" s="37">
        <f t="shared" si="805"/>
        <v>9675</v>
      </c>
      <c r="B9677" s="38">
        <v>761.2</v>
      </c>
      <c r="H9677" s="37">
        <f t="shared" si="806"/>
        <v>9675</v>
      </c>
      <c r="I9677" s="42">
        <f t="shared" si="803"/>
        <v>761.27476882430642</v>
      </c>
      <c r="O9677" s="43"/>
      <c r="P9677" s="43"/>
      <c r="X9677" s="37">
        <f t="shared" si="804"/>
        <v>9680</v>
      </c>
      <c r="Y9677" s="38">
        <f t="shared" si="802"/>
        <v>761.32</v>
      </c>
    </row>
    <row r="9678" spans="1:25" x14ac:dyDescent="0.2">
      <c r="A9678" s="37">
        <f t="shared" si="805"/>
        <v>9676</v>
      </c>
      <c r="B9678" s="38">
        <v>761.22400000000005</v>
      </c>
      <c r="H9678" s="37">
        <f t="shared" si="806"/>
        <v>9676</v>
      </c>
      <c r="I9678" s="42">
        <f t="shared" si="803"/>
        <v>761.29881109643327</v>
      </c>
      <c r="O9678" s="43"/>
      <c r="P9678" s="43"/>
      <c r="X9678" s="37">
        <f t="shared" si="804"/>
        <v>9681</v>
      </c>
      <c r="Y9678" s="38">
        <f t="shared" si="802"/>
        <v>761.34400000000005</v>
      </c>
    </row>
    <row r="9679" spans="1:25" x14ac:dyDescent="0.2">
      <c r="A9679" s="37">
        <f t="shared" si="805"/>
        <v>9677</v>
      </c>
      <c r="B9679" s="38">
        <v>761.24800000000005</v>
      </c>
      <c r="H9679" s="37">
        <f t="shared" si="806"/>
        <v>9677</v>
      </c>
      <c r="I9679" s="42">
        <f t="shared" si="803"/>
        <v>761.32285336856012</v>
      </c>
      <c r="O9679" s="43"/>
      <c r="P9679" s="43"/>
      <c r="X9679" s="37">
        <f t="shared" si="804"/>
        <v>9682</v>
      </c>
      <c r="Y9679" s="38">
        <f t="shared" si="802"/>
        <v>761.36800000000005</v>
      </c>
    </row>
    <row r="9680" spans="1:25" x14ac:dyDescent="0.2">
      <c r="A9680" s="37">
        <f t="shared" si="805"/>
        <v>9678</v>
      </c>
      <c r="B9680" s="38">
        <v>761.27200000000005</v>
      </c>
      <c r="H9680" s="37">
        <f t="shared" si="806"/>
        <v>9678</v>
      </c>
      <c r="I9680" s="42">
        <f t="shared" si="803"/>
        <v>761.34689564068685</v>
      </c>
      <c r="O9680" s="43"/>
      <c r="P9680" s="43"/>
      <c r="X9680" s="37">
        <f t="shared" si="804"/>
        <v>9683</v>
      </c>
      <c r="Y9680" s="38">
        <f t="shared" si="802"/>
        <v>761.39200000000005</v>
      </c>
    </row>
    <row r="9681" spans="1:25" x14ac:dyDescent="0.2">
      <c r="A9681" s="37">
        <f t="shared" si="805"/>
        <v>9679</v>
      </c>
      <c r="B9681" s="38">
        <v>761.29600000000005</v>
      </c>
      <c r="H9681" s="37">
        <f t="shared" si="806"/>
        <v>9679</v>
      </c>
      <c r="I9681" s="42">
        <f t="shared" si="803"/>
        <v>761.3709379128137</v>
      </c>
      <c r="O9681" s="43"/>
      <c r="P9681" s="43"/>
      <c r="X9681" s="37">
        <f t="shared" si="804"/>
        <v>9684</v>
      </c>
      <c r="Y9681" s="38">
        <f t="shared" si="802"/>
        <v>761.41600000000005</v>
      </c>
    </row>
    <row r="9682" spans="1:25" x14ac:dyDescent="0.2">
      <c r="A9682" s="37">
        <f t="shared" si="805"/>
        <v>9680</v>
      </c>
      <c r="B9682" s="38">
        <v>761.32</v>
      </c>
      <c r="H9682" s="37">
        <f t="shared" si="806"/>
        <v>9680</v>
      </c>
      <c r="I9682" s="42">
        <f t="shared" si="803"/>
        <v>761.39498018494055</v>
      </c>
      <c r="O9682" s="43"/>
      <c r="P9682" s="43"/>
      <c r="X9682" s="37">
        <f t="shared" si="804"/>
        <v>9685</v>
      </c>
      <c r="Y9682" s="38">
        <f t="shared" si="802"/>
        <v>761.44</v>
      </c>
    </row>
    <row r="9683" spans="1:25" x14ac:dyDescent="0.2">
      <c r="A9683" s="37">
        <f t="shared" si="805"/>
        <v>9681</v>
      </c>
      <c r="B9683" s="38">
        <v>761.34400000000005</v>
      </c>
      <c r="H9683" s="37">
        <f t="shared" si="806"/>
        <v>9681</v>
      </c>
      <c r="I9683" s="42">
        <f t="shared" si="803"/>
        <v>761.4190224570674</v>
      </c>
      <c r="O9683" s="43"/>
      <c r="P9683" s="43"/>
      <c r="X9683" s="37">
        <f t="shared" si="804"/>
        <v>9686</v>
      </c>
      <c r="Y9683" s="38">
        <f t="shared" si="802"/>
        <v>761.46400000000006</v>
      </c>
    </row>
    <row r="9684" spans="1:25" x14ac:dyDescent="0.2">
      <c r="A9684" s="37">
        <f t="shared" si="805"/>
        <v>9682</v>
      </c>
      <c r="B9684" s="38">
        <v>761.36800000000005</v>
      </c>
      <c r="H9684" s="37">
        <f t="shared" si="806"/>
        <v>9682</v>
      </c>
      <c r="I9684" s="42">
        <f t="shared" si="803"/>
        <v>761.44306472919413</v>
      </c>
      <c r="O9684" s="43"/>
      <c r="P9684" s="43"/>
      <c r="X9684" s="37">
        <f t="shared" si="804"/>
        <v>9687</v>
      </c>
      <c r="Y9684" s="38">
        <f t="shared" si="802"/>
        <v>761.48800000000006</v>
      </c>
    </row>
    <row r="9685" spans="1:25" x14ac:dyDescent="0.2">
      <c r="A9685" s="37">
        <f t="shared" si="805"/>
        <v>9683</v>
      </c>
      <c r="B9685" s="38">
        <v>761.39200000000005</v>
      </c>
      <c r="H9685" s="37">
        <f t="shared" si="806"/>
        <v>9683</v>
      </c>
      <c r="I9685" s="42">
        <f t="shared" si="803"/>
        <v>761.46710700132098</v>
      </c>
      <c r="O9685" s="43"/>
      <c r="P9685" s="43"/>
      <c r="X9685" s="37">
        <f t="shared" si="804"/>
        <v>9688</v>
      </c>
      <c r="Y9685" s="38">
        <f t="shared" si="802"/>
        <v>761.51199999999994</v>
      </c>
    </row>
    <row r="9686" spans="1:25" x14ac:dyDescent="0.2">
      <c r="A9686" s="37">
        <f t="shared" si="805"/>
        <v>9684</v>
      </c>
      <c r="B9686" s="38">
        <v>761.41600000000005</v>
      </c>
      <c r="H9686" s="37">
        <f t="shared" si="806"/>
        <v>9684</v>
      </c>
      <c r="I9686" s="42">
        <f t="shared" si="803"/>
        <v>761.49114927344783</v>
      </c>
      <c r="O9686" s="43"/>
      <c r="P9686" s="43"/>
      <c r="X9686" s="37">
        <f t="shared" si="804"/>
        <v>9689</v>
      </c>
      <c r="Y9686" s="38">
        <f t="shared" si="802"/>
        <v>761.53599999999994</v>
      </c>
    </row>
    <row r="9687" spans="1:25" x14ac:dyDescent="0.2">
      <c r="A9687" s="37">
        <f t="shared" si="805"/>
        <v>9685</v>
      </c>
      <c r="B9687" s="38">
        <v>761.44</v>
      </c>
      <c r="H9687" s="37">
        <f t="shared" si="806"/>
        <v>9685</v>
      </c>
      <c r="I9687" s="42">
        <f t="shared" si="803"/>
        <v>761.51519154557457</v>
      </c>
      <c r="O9687" s="43"/>
      <c r="P9687" s="43"/>
      <c r="X9687" s="37">
        <f t="shared" si="804"/>
        <v>9690</v>
      </c>
      <c r="Y9687" s="38">
        <f t="shared" si="802"/>
        <v>761.56</v>
      </c>
    </row>
    <row r="9688" spans="1:25" x14ac:dyDescent="0.2">
      <c r="A9688" s="37">
        <f t="shared" si="805"/>
        <v>9686</v>
      </c>
      <c r="B9688" s="38">
        <v>761.46400000000006</v>
      </c>
      <c r="H9688" s="37">
        <f t="shared" si="806"/>
        <v>9686</v>
      </c>
      <c r="I9688" s="42">
        <f t="shared" si="803"/>
        <v>761.53923381770142</v>
      </c>
      <c r="O9688" s="43"/>
      <c r="P9688" s="43"/>
      <c r="X9688" s="37">
        <f t="shared" si="804"/>
        <v>9691</v>
      </c>
      <c r="Y9688" s="38">
        <f t="shared" si="802"/>
        <v>761.58399999999995</v>
      </c>
    </row>
    <row r="9689" spans="1:25" x14ac:dyDescent="0.2">
      <c r="A9689" s="37">
        <f t="shared" si="805"/>
        <v>9687</v>
      </c>
      <c r="B9689" s="38">
        <v>761.48800000000006</v>
      </c>
      <c r="H9689" s="37">
        <f t="shared" si="806"/>
        <v>9687</v>
      </c>
      <c r="I9689" s="42">
        <f t="shared" si="803"/>
        <v>761.56327608982826</v>
      </c>
      <c r="O9689" s="43"/>
      <c r="P9689" s="43"/>
      <c r="X9689" s="37">
        <f t="shared" si="804"/>
        <v>9692</v>
      </c>
      <c r="Y9689" s="38">
        <f t="shared" si="802"/>
        <v>761.60799999999995</v>
      </c>
    </row>
    <row r="9690" spans="1:25" x14ac:dyDescent="0.2">
      <c r="A9690" s="37">
        <f t="shared" si="805"/>
        <v>9688</v>
      </c>
      <c r="B9690" s="38">
        <v>761.51199999999994</v>
      </c>
      <c r="H9690" s="37">
        <f t="shared" si="806"/>
        <v>9688</v>
      </c>
      <c r="I9690" s="42">
        <f t="shared" si="803"/>
        <v>761.58731836195511</v>
      </c>
      <c r="O9690" s="43"/>
      <c r="P9690" s="43"/>
      <c r="X9690" s="37">
        <f t="shared" si="804"/>
        <v>9693</v>
      </c>
      <c r="Y9690" s="38">
        <f t="shared" si="802"/>
        <v>761.63199999999995</v>
      </c>
    </row>
    <row r="9691" spans="1:25" x14ac:dyDescent="0.2">
      <c r="A9691" s="37">
        <f t="shared" si="805"/>
        <v>9689</v>
      </c>
      <c r="B9691" s="38">
        <v>761.53599999999994</v>
      </c>
      <c r="H9691" s="37">
        <f t="shared" si="806"/>
        <v>9689</v>
      </c>
      <c r="I9691" s="42">
        <f t="shared" si="803"/>
        <v>761.61136063408185</v>
      </c>
      <c r="O9691" s="43"/>
      <c r="P9691" s="43"/>
      <c r="X9691" s="37">
        <f t="shared" si="804"/>
        <v>9694</v>
      </c>
      <c r="Y9691" s="38">
        <f t="shared" si="802"/>
        <v>761.65599999999995</v>
      </c>
    </row>
    <row r="9692" spans="1:25" x14ac:dyDescent="0.2">
      <c r="A9692" s="37">
        <f t="shared" si="805"/>
        <v>9690</v>
      </c>
      <c r="B9692" s="38">
        <v>761.56</v>
      </c>
      <c r="H9692" s="37">
        <f t="shared" si="806"/>
        <v>9690</v>
      </c>
      <c r="I9692" s="42">
        <f t="shared" si="803"/>
        <v>761.6354029062087</v>
      </c>
      <c r="O9692" s="43"/>
      <c r="P9692" s="43"/>
      <c r="X9692" s="37">
        <f t="shared" si="804"/>
        <v>9695</v>
      </c>
      <c r="Y9692" s="38">
        <f t="shared" si="802"/>
        <v>761.68</v>
      </c>
    </row>
    <row r="9693" spans="1:25" x14ac:dyDescent="0.2">
      <c r="A9693" s="37">
        <f t="shared" si="805"/>
        <v>9691</v>
      </c>
      <c r="B9693" s="38">
        <v>761.58399999999995</v>
      </c>
      <c r="H9693" s="37">
        <f t="shared" si="806"/>
        <v>9691</v>
      </c>
      <c r="I9693" s="42">
        <f t="shared" si="803"/>
        <v>761.65944517833555</v>
      </c>
      <c r="O9693" s="43"/>
      <c r="P9693" s="43"/>
      <c r="X9693" s="37">
        <f t="shared" si="804"/>
        <v>9696</v>
      </c>
      <c r="Y9693" s="38">
        <f t="shared" si="802"/>
        <v>761.70399999999995</v>
      </c>
    </row>
    <row r="9694" spans="1:25" x14ac:dyDescent="0.2">
      <c r="A9694" s="37">
        <f t="shared" si="805"/>
        <v>9692</v>
      </c>
      <c r="B9694" s="38">
        <v>761.60799999999995</v>
      </c>
      <c r="H9694" s="37">
        <f t="shared" si="806"/>
        <v>9692</v>
      </c>
      <c r="I9694" s="42">
        <f t="shared" si="803"/>
        <v>761.68348745046228</v>
      </c>
      <c r="O9694" s="43"/>
      <c r="P9694" s="43"/>
      <c r="X9694" s="37">
        <f t="shared" si="804"/>
        <v>9697</v>
      </c>
      <c r="Y9694" s="38">
        <f t="shared" si="802"/>
        <v>761.72799999999995</v>
      </c>
    </row>
    <row r="9695" spans="1:25" x14ac:dyDescent="0.2">
      <c r="A9695" s="37">
        <f t="shared" si="805"/>
        <v>9693</v>
      </c>
      <c r="B9695" s="38">
        <v>761.63199999999995</v>
      </c>
      <c r="H9695" s="37">
        <f t="shared" si="806"/>
        <v>9693</v>
      </c>
      <c r="I9695" s="42">
        <f t="shared" si="803"/>
        <v>761.70752972258913</v>
      </c>
      <c r="O9695" s="43"/>
      <c r="P9695" s="43"/>
      <c r="X9695" s="37">
        <f t="shared" si="804"/>
        <v>9698</v>
      </c>
      <c r="Y9695" s="38">
        <f t="shared" si="802"/>
        <v>761.75199999999995</v>
      </c>
    </row>
    <row r="9696" spans="1:25" x14ac:dyDescent="0.2">
      <c r="A9696" s="37">
        <f t="shared" si="805"/>
        <v>9694</v>
      </c>
      <c r="B9696" s="38">
        <v>761.65599999999995</v>
      </c>
      <c r="H9696" s="37">
        <f t="shared" si="806"/>
        <v>9694</v>
      </c>
      <c r="I9696" s="42">
        <f t="shared" si="803"/>
        <v>761.73157199471598</v>
      </c>
      <c r="O9696" s="43"/>
      <c r="P9696" s="43"/>
      <c r="X9696" s="37">
        <f t="shared" si="804"/>
        <v>9699</v>
      </c>
      <c r="Y9696" s="38">
        <f t="shared" si="802"/>
        <v>761.77599999999995</v>
      </c>
    </row>
    <row r="9697" spans="1:25" x14ac:dyDescent="0.2">
      <c r="A9697" s="37">
        <f t="shared" si="805"/>
        <v>9695</v>
      </c>
      <c r="B9697" s="38">
        <v>761.68</v>
      </c>
      <c r="H9697" s="37">
        <f t="shared" si="806"/>
        <v>9695</v>
      </c>
      <c r="I9697" s="42">
        <f t="shared" si="803"/>
        <v>761.75561426684283</v>
      </c>
      <c r="O9697" s="43"/>
      <c r="P9697" s="43"/>
      <c r="X9697" s="37">
        <f t="shared" si="804"/>
        <v>9700</v>
      </c>
      <c r="Y9697" s="38">
        <f t="shared" si="802"/>
        <v>761.8</v>
      </c>
    </row>
    <row r="9698" spans="1:25" x14ac:dyDescent="0.2">
      <c r="A9698" s="37">
        <f t="shared" si="805"/>
        <v>9696</v>
      </c>
      <c r="B9698" s="38">
        <v>761.70399999999995</v>
      </c>
      <c r="H9698" s="37">
        <f t="shared" si="806"/>
        <v>9696</v>
      </c>
      <c r="I9698" s="42">
        <f t="shared" si="803"/>
        <v>761.77965653896956</v>
      </c>
      <c r="O9698" s="43"/>
      <c r="P9698" s="43"/>
      <c r="X9698" s="37">
        <f t="shared" si="804"/>
        <v>9701</v>
      </c>
      <c r="Y9698" s="38">
        <f t="shared" si="802"/>
        <v>761.82399999999996</v>
      </c>
    </row>
    <row r="9699" spans="1:25" x14ac:dyDescent="0.2">
      <c r="A9699" s="37">
        <f t="shared" si="805"/>
        <v>9697</v>
      </c>
      <c r="B9699" s="38">
        <v>761.72799999999995</v>
      </c>
      <c r="H9699" s="37">
        <f t="shared" si="806"/>
        <v>9697</v>
      </c>
      <c r="I9699" s="42">
        <f t="shared" si="803"/>
        <v>761.80369881109641</v>
      </c>
      <c r="O9699" s="43"/>
      <c r="P9699" s="43"/>
      <c r="X9699" s="37">
        <f t="shared" si="804"/>
        <v>9702</v>
      </c>
      <c r="Y9699" s="38">
        <f t="shared" si="802"/>
        <v>761.84799999999996</v>
      </c>
    </row>
    <row r="9700" spans="1:25" x14ac:dyDescent="0.2">
      <c r="A9700" s="37">
        <f t="shared" si="805"/>
        <v>9698</v>
      </c>
      <c r="B9700" s="38">
        <v>761.75199999999995</v>
      </c>
      <c r="H9700" s="37">
        <f t="shared" si="806"/>
        <v>9698</v>
      </c>
      <c r="I9700" s="42">
        <f t="shared" si="803"/>
        <v>761.82774108322326</v>
      </c>
      <c r="O9700" s="43"/>
      <c r="P9700" s="43"/>
      <c r="X9700" s="37">
        <f t="shared" si="804"/>
        <v>9703</v>
      </c>
      <c r="Y9700" s="38">
        <f t="shared" si="802"/>
        <v>761.87199999999996</v>
      </c>
    </row>
    <row r="9701" spans="1:25" x14ac:dyDescent="0.2">
      <c r="A9701" s="37">
        <f t="shared" si="805"/>
        <v>9699</v>
      </c>
      <c r="B9701" s="38">
        <v>761.77599999999995</v>
      </c>
      <c r="H9701" s="37">
        <f t="shared" si="806"/>
        <v>9699</v>
      </c>
      <c r="I9701" s="42">
        <f t="shared" si="803"/>
        <v>761.85178335534999</v>
      </c>
      <c r="O9701" s="43"/>
      <c r="P9701" s="43"/>
      <c r="X9701" s="37">
        <f t="shared" si="804"/>
        <v>9704</v>
      </c>
      <c r="Y9701" s="38">
        <f t="shared" si="802"/>
        <v>761.89599999999996</v>
      </c>
    </row>
    <row r="9702" spans="1:25" x14ac:dyDescent="0.2">
      <c r="A9702" s="37">
        <f t="shared" si="805"/>
        <v>9700</v>
      </c>
      <c r="B9702" s="38">
        <v>761.8</v>
      </c>
      <c r="H9702" s="37">
        <f t="shared" si="806"/>
        <v>9700</v>
      </c>
      <c r="I9702" s="42">
        <f t="shared" si="803"/>
        <v>761.87582562747684</v>
      </c>
      <c r="O9702" s="43"/>
      <c r="P9702" s="43"/>
      <c r="X9702" s="37">
        <f t="shared" si="804"/>
        <v>9705</v>
      </c>
      <c r="Y9702" s="38">
        <f t="shared" ref="Y9702:Y9765" si="807">SUM(Y$8997+((Y$9997-Y$8997)*((X9702-X$8997)/(X$9997-X$8997))))</f>
        <v>761.92</v>
      </c>
    </row>
    <row r="9703" spans="1:25" x14ac:dyDescent="0.2">
      <c r="A9703" s="37">
        <f t="shared" si="805"/>
        <v>9701</v>
      </c>
      <c r="B9703" s="38">
        <v>761.82399999999996</v>
      </c>
      <c r="H9703" s="37">
        <f t="shared" si="806"/>
        <v>9701</v>
      </c>
      <c r="I9703" s="42">
        <f t="shared" si="803"/>
        <v>761.89986789960369</v>
      </c>
      <c r="O9703" s="43"/>
      <c r="P9703" s="43"/>
      <c r="X9703" s="37">
        <f t="shared" si="804"/>
        <v>9706</v>
      </c>
      <c r="Y9703" s="38">
        <f t="shared" si="807"/>
        <v>761.94399999999996</v>
      </c>
    </row>
    <row r="9704" spans="1:25" x14ac:dyDescent="0.2">
      <c r="A9704" s="37">
        <f t="shared" si="805"/>
        <v>9702</v>
      </c>
      <c r="B9704" s="38">
        <v>761.84799999999996</v>
      </c>
      <c r="H9704" s="37">
        <f t="shared" si="806"/>
        <v>9702</v>
      </c>
      <c r="I9704" s="42">
        <f t="shared" si="803"/>
        <v>761.92391017173054</v>
      </c>
      <c r="O9704" s="43"/>
      <c r="P9704" s="43"/>
      <c r="X9704" s="37">
        <f t="shared" si="804"/>
        <v>9707</v>
      </c>
      <c r="Y9704" s="38">
        <f t="shared" si="807"/>
        <v>761.96799999999996</v>
      </c>
    </row>
    <row r="9705" spans="1:25" x14ac:dyDescent="0.2">
      <c r="A9705" s="37">
        <f t="shared" si="805"/>
        <v>9703</v>
      </c>
      <c r="B9705" s="38">
        <v>761.87199999999996</v>
      </c>
      <c r="H9705" s="37">
        <f t="shared" si="806"/>
        <v>9703</v>
      </c>
      <c r="I9705" s="42">
        <f t="shared" si="803"/>
        <v>761.94795244385728</v>
      </c>
      <c r="O9705" s="43"/>
      <c r="P9705" s="43"/>
      <c r="X9705" s="37">
        <f t="shared" si="804"/>
        <v>9708</v>
      </c>
      <c r="Y9705" s="38">
        <f t="shared" si="807"/>
        <v>761.99199999999996</v>
      </c>
    </row>
    <row r="9706" spans="1:25" x14ac:dyDescent="0.2">
      <c r="A9706" s="37">
        <f t="shared" si="805"/>
        <v>9704</v>
      </c>
      <c r="B9706" s="38">
        <v>761.89599999999996</v>
      </c>
      <c r="H9706" s="37">
        <f t="shared" si="806"/>
        <v>9704</v>
      </c>
      <c r="I9706" s="42">
        <f t="shared" si="803"/>
        <v>761.97199471598412</v>
      </c>
      <c r="O9706" s="43"/>
      <c r="P9706" s="43"/>
      <c r="X9706" s="37">
        <f t="shared" si="804"/>
        <v>9709</v>
      </c>
      <c r="Y9706" s="38">
        <f t="shared" si="807"/>
        <v>762.01599999999996</v>
      </c>
    </row>
    <row r="9707" spans="1:25" x14ac:dyDescent="0.2">
      <c r="A9707" s="37">
        <f t="shared" si="805"/>
        <v>9705</v>
      </c>
      <c r="B9707" s="38">
        <v>761.92</v>
      </c>
      <c r="H9707" s="37">
        <f t="shared" si="806"/>
        <v>9705</v>
      </c>
      <c r="I9707" s="42">
        <f t="shared" si="803"/>
        <v>761.99603698811097</v>
      </c>
      <c r="O9707" s="43"/>
      <c r="P9707" s="43"/>
      <c r="X9707" s="37">
        <f t="shared" si="804"/>
        <v>9710</v>
      </c>
      <c r="Y9707" s="38">
        <f t="shared" si="807"/>
        <v>762.04</v>
      </c>
    </row>
    <row r="9708" spans="1:25" x14ac:dyDescent="0.2">
      <c r="A9708" s="37">
        <f t="shared" si="805"/>
        <v>9706</v>
      </c>
      <c r="B9708" s="38">
        <v>761.94399999999996</v>
      </c>
      <c r="H9708" s="37">
        <f t="shared" si="806"/>
        <v>9706</v>
      </c>
      <c r="I9708" s="42">
        <f t="shared" ref="I9708:I9771" si="808">SUM($F$53+(($F$54-$F$53)*((H9708-$E$53)/($E$54-$E$53))))</f>
        <v>762.02007926023771</v>
      </c>
      <c r="O9708" s="43"/>
      <c r="P9708" s="43"/>
      <c r="X9708" s="37">
        <f t="shared" si="804"/>
        <v>9711</v>
      </c>
      <c r="Y9708" s="38">
        <f t="shared" si="807"/>
        <v>762.06399999999996</v>
      </c>
    </row>
    <row r="9709" spans="1:25" x14ac:dyDescent="0.2">
      <c r="A9709" s="37">
        <f t="shared" si="805"/>
        <v>9707</v>
      </c>
      <c r="B9709" s="38">
        <v>761.96799999999996</v>
      </c>
      <c r="H9709" s="37">
        <f t="shared" si="806"/>
        <v>9707</v>
      </c>
      <c r="I9709" s="42">
        <f t="shared" si="808"/>
        <v>762.04412153236456</v>
      </c>
      <c r="O9709" s="43"/>
      <c r="P9709" s="43"/>
      <c r="X9709" s="37">
        <f t="shared" si="804"/>
        <v>9712</v>
      </c>
      <c r="Y9709" s="38">
        <f t="shared" si="807"/>
        <v>762.08799999999997</v>
      </c>
    </row>
    <row r="9710" spans="1:25" x14ac:dyDescent="0.2">
      <c r="A9710" s="37">
        <f t="shared" si="805"/>
        <v>9708</v>
      </c>
      <c r="B9710" s="38">
        <v>761.99199999999996</v>
      </c>
      <c r="H9710" s="37">
        <f t="shared" si="806"/>
        <v>9708</v>
      </c>
      <c r="I9710" s="42">
        <f t="shared" si="808"/>
        <v>762.06816380449141</v>
      </c>
      <c r="O9710" s="43"/>
      <c r="P9710" s="43"/>
      <c r="X9710" s="37">
        <f t="shared" si="804"/>
        <v>9713</v>
      </c>
      <c r="Y9710" s="38">
        <f t="shared" si="807"/>
        <v>762.11199999999997</v>
      </c>
    </row>
    <row r="9711" spans="1:25" x14ac:dyDescent="0.2">
      <c r="A9711" s="37">
        <f t="shared" si="805"/>
        <v>9709</v>
      </c>
      <c r="B9711" s="38">
        <v>762.01599999999996</v>
      </c>
      <c r="H9711" s="37">
        <f t="shared" si="806"/>
        <v>9709</v>
      </c>
      <c r="I9711" s="42">
        <f t="shared" si="808"/>
        <v>762.09220607661825</v>
      </c>
      <c r="O9711" s="43"/>
      <c r="P9711" s="43"/>
      <c r="X9711" s="37">
        <f t="shared" si="804"/>
        <v>9714</v>
      </c>
      <c r="Y9711" s="38">
        <f t="shared" si="807"/>
        <v>762.13599999999997</v>
      </c>
    </row>
    <row r="9712" spans="1:25" x14ac:dyDescent="0.2">
      <c r="A9712" s="37">
        <f t="shared" si="805"/>
        <v>9710</v>
      </c>
      <c r="B9712" s="38">
        <v>762.04</v>
      </c>
      <c r="H9712" s="37">
        <f t="shared" si="806"/>
        <v>9710</v>
      </c>
      <c r="I9712" s="42">
        <f t="shared" si="808"/>
        <v>762.11624834874499</v>
      </c>
      <c r="O9712" s="43"/>
      <c r="P9712" s="43"/>
      <c r="X9712" s="37">
        <f t="shared" si="804"/>
        <v>9715</v>
      </c>
      <c r="Y9712" s="38">
        <f t="shared" si="807"/>
        <v>762.16</v>
      </c>
    </row>
    <row r="9713" spans="1:25" x14ac:dyDescent="0.2">
      <c r="A9713" s="37">
        <f t="shared" si="805"/>
        <v>9711</v>
      </c>
      <c r="B9713" s="38">
        <v>762.06399999999996</v>
      </c>
      <c r="H9713" s="37">
        <f t="shared" si="806"/>
        <v>9711</v>
      </c>
      <c r="I9713" s="42">
        <f t="shared" si="808"/>
        <v>762.14029062087184</v>
      </c>
      <c r="O9713" s="43"/>
      <c r="P9713" s="43"/>
      <c r="X9713" s="37">
        <f t="shared" si="804"/>
        <v>9716</v>
      </c>
      <c r="Y9713" s="38">
        <f t="shared" si="807"/>
        <v>762.18399999999997</v>
      </c>
    </row>
    <row r="9714" spans="1:25" x14ac:dyDescent="0.2">
      <c r="A9714" s="37">
        <f t="shared" si="805"/>
        <v>9712</v>
      </c>
      <c r="B9714" s="38">
        <v>762.08799999999997</v>
      </c>
      <c r="H9714" s="37">
        <f t="shared" si="806"/>
        <v>9712</v>
      </c>
      <c r="I9714" s="42">
        <f t="shared" si="808"/>
        <v>762.16433289299869</v>
      </c>
      <c r="O9714" s="43"/>
      <c r="P9714" s="43"/>
      <c r="X9714" s="37">
        <f t="shared" si="804"/>
        <v>9717</v>
      </c>
      <c r="Y9714" s="38">
        <f t="shared" si="807"/>
        <v>762.20799999999997</v>
      </c>
    </row>
    <row r="9715" spans="1:25" x14ac:dyDescent="0.2">
      <c r="A9715" s="37">
        <f t="shared" si="805"/>
        <v>9713</v>
      </c>
      <c r="B9715" s="38">
        <v>762.11199999999997</v>
      </c>
      <c r="H9715" s="37">
        <f t="shared" si="806"/>
        <v>9713</v>
      </c>
      <c r="I9715" s="42">
        <f t="shared" si="808"/>
        <v>762.18837516512554</v>
      </c>
      <c r="O9715" s="43"/>
      <c r="P9715" s="43"/>
      <c r="X9715" s="37">
        <f t="shared" si="804"/>
        <v>9718</v>
      </c>
      <c r="Y9715" s="38">
        <f t="shared" si="807"/>
        <v>762.23199999999997</v>
      </c>
    </row>
    <row r="9716" spans="1:25" x14ac:dyDescent="0.2">
      <c r="A9716" s="37">
        <f t="shared" si="805"/>
        <v>9714</v>
      </c>
      <c r="B9716" s="38">
        <v>762.13599999999997</v>
      </c>
      <c r="H9716" s="37">
        <f t="shared" si="806"/>
        <v>9714</v>
      </c>
      <c r="I9716" s="42">
        <f t="shared" si="808"/>
        <v>762.21241743725227</v>
      </c>
      <c r="O9716" s="43"/>
      <c r="P9716" s="43"/>
      <c r="X9716" s="37">
        <f t="shared" si="804"/>
        <v>9719</v>
      </c>
      <c r="Y9716" s="38">
        <f t="shared" si="807"/>
        <v>762.25599999999997</v>
      </c>
    </row>
    <row r="9717" spans="1:25" x14ac:dyDescent="0.2">
      <c r="A9717" s="37">
        <f t="shared" si="805"/>
        <v>9715</v>
      </c>
      <c r="B9717" s="38">
        <v>762.16</v>
      </c>
      <c r="H9717" s="37">
        <f t="shared" si="806"/>
        <v>9715</v>
      </c>
      <c r="I9717" s="42">
        <f t="shared" si="808"/>
        <v>762.23645970937912</v>
      </c>
      <c r="O9717" s="43"/>
      <c r="P9717" s="43"/>
      <c r="X9717" s="37">
        <f t="shared" si="804"/>
        <v>9720</v>
      </c>
      <c r="Y9717" s="38">
        <f t="shared" si="807"/>
        <v>762.28</v>
      </c>
    </row>
    <row r="9718" spans="1:25" x14ac:dyDescent="0.2">
      <c r="A9718" s="37">
        <f t="shared" si="805"/>
        <v>9716</v>
      </c>
      <c r="B9718" s="38">
        <v>762.18399999999997</v>
      </c>
      <c r="H9718" s="37">
        <f t="shared" si="806"/>
        <v>9716</v>
      </c>
      <c r="I9718" s="42">
        <f t="shared" si="808"/>
        <v>762.26050198150597</v>
      </c>
      <c r="O9718" s="43"/>
      <c r="P9718" s="43"/>
      <c r="X9718" s="37">
        <f t="shared" si="804"/>
        <v>9721</v>
      </c>
      <c r="Y9718" s="38">
        <f t="shared" si="807"/>
        <v>762.30399999999997</v>
      </c>
    </row>
    <row r="9719" spans="1:25" x14ac:dyDescent="0.2">
      <c r="A9719" s="37">
        <f t="shared" si="805"/>
        <v>9717</v>
      </c>
      <c r="B9719" s="38">
        <v>762.20799999999997</v>
      </c>
      <c r="H9719" s="37">
        <f t="shared" si="806"/>
        <v>9717</v>
      </c>
      <c r="I9719" s="42">
        <f t="shared" si="808"/>
        <v>762.2845442536327</v>
      </c>
      <c r="O9719" s="43"/>
      <c r="P9719" s="43"/>
      <c r="X9719" s="37">
        <f t="shared" si="804"/>
        <v>9722</v>
      </c>
      <c r="Y9719" s="38">
        <f t="shared" si="807"/>
        <v>762.32799999999997</v>
      </c>
    </row>
    <row r="9720" spans="1:25" x14ac:dyDescent="0.2">
      <c r="A9720" s="37">
        <f t="shared" si="805"/>
        <v>9718</v>
      </c>
      <c r="B9720" s="38">
        <v>762.23199999999997</v>
      </c>
      <c r="H9720" s="37">
        <f t="shared" si="806"/>
        <v>9718</v>
      </c>
      <c r="I9720" s="42">
        <f t="shared" si="808"/>
        <v>762.30858652575955</v>
      </c>
      <c r="O9720" s="43"/>
      <c r="P9720" s="43"/>
      <c r="X9720" s="37">
        <f t="shared" si="804"/>
        <v>9723</v>
      </c>
      <c r="Y9720" s="38">
        <f t="shared" si="807"/>
        <v>762.35199999999998</v>
      </c>
    </row>
    <row r="9721" spans="1:25" x14ac:dyDescent="0.2">
      <c r="A9721" s="37">
        <f t="shared" si="805"/>
        <v>9719</v>
      </c>
      <c r="B9721" s="38">
        <v>762.25599999999997</v>
      </c>
      <c r="H9721" s="37">
        <f t="shared" si="806"/>
        <v>9719</v>
      </c>
      <c r="I9721" s="42">
        <f t="shared" si="808"/>
        <v>762.3326287978864</v>
      </c>
      <c r="O9721" s="43"/>
      <c r="P9721" s="43"/>
      <c r="X9721" s="37">
        <f t="shared" si="804"/>
        <v>9724</v>
      </c>
      <c r="Y9721" s="38">
        <f t="shared" si="807"/>
        <v>762.37599999999998</v>
      </c>
    </row>
    <row r="9722" spans="1:25" x14ac:dyDescent="0.2">
      <c r="A9722" s="37">
        <f t="shared" si="805"/>
        <v>9720</v>
      </c>
      <c r="B9722" s="38">
        <v>762.28</v>
      </c>
      <c r="H9722" s="37">
        <f t="shared" si="806"/>
        <v>9720</v>
      </c>
      <c r="I9722" s="42">
        <f t="shared" si="808"/>
        <v>762.35667107001314</v>
      </c>
      <c r="O9722" s="43"/>
      <c r="P9722" s="43"/>
      <c r="X9722" s="37">
        <f t="shared" si="804"/>
        <v>9725</v>
      </c>
      <c r="Y9722" s="38">
        <f t="shared" si="807"/>
        <v>762.4</v>
      </c>
    </row>
    <row r="9723" spans="1:25" x14ac:dyDescent="0.2">
      <c r="A9723" s="37">
        <f t="shared" si="805"/>
        <v>9721</v>
      </c>
      <c r="B9723" s="38">
        <v>762.30399999999997</v>
      </c>
      <c r="H9723" s="37">
        <f t="shared" si="806"/>
        <v>9721</v>
      </c>
      <c r="I9723" s="42">
        <f t="shared" si="808"/>
        <v>762.38071334213998</v>
      </c>
      <c r="O9723" s="43"/>
      <c r="P9723" s="43"/>
      <c r="X9723" s="37">
        <f t="shared" si="804"/>
        <v>9726</v>
      </c>
      <c r="Y9723" s="38">
        <f t="shared" si="807"/>
        <v>762.42399999999998</v>
      </c>
    </row>
    <row r="9724" spans="1:25" x14ac:dyDescent="0.2">
      <c r="A9724" s="37">
        <f t="shared" si="805"/>
        <v>9722</v>
      </c>
      <c r="B9724" s="38">
        <v>762.32799999999997</v>
      </c>
      <c r="H9724" s="37">
        <f t="shared" si="806"/>
        <v>9722</v>
      </c>
      <c r="I9724" s="42">
        <f t="shared" si="808"/>
        <v>762.40475561426683</v>
      </c>
      <c r="O9724" s="43"/>
      <c r="P9724" s="43"/>
      <c r="X9724" s="37">
        <f t="shared" si="804"/>
        <v>9727</v>
      </c>
      <c r="Y9724" s="38">
        <f t="shared" si="807"/>
        <v>762.44799999999998</v>
      </c>
    </row>
    <row r="9725" spans="1:25" x14ac:dyDescent="0.2">
      <c r="A9725" s="37">
        <f t="shared" si="805"/>
        <v>9723</v>
      </c>
      <c r="B9725" s="38">
        <v>762.35199999999998</v>
      </c>
      <c r="H9725" s="37">
        <f t="shared" si="806"/>
        <v>9723</v>
      </c>
      <c r="I9725" s="42">
        <f t="shared" si="808"/>
        <v>762.42879788639368</v>
      </c>
      <c r="O9725" s="43"/>
      <c r="P9725" s="43"/>
      <c r="X9725" s="37">
        <f t="shared" si="804"/>
        <v>9728</v>
      </c>
      <c r="Y9725" s="38">
        <f t="shared" si="807"/>
        <v>762.47199999999998</v>
      </c>
    </row>
    <row r="9726" spans="1:25" x14ac:dyDescent="0.2">
      <c r="A9726" s="37">
        <f t="shared" si="805"/>
        <v>9724</v>
      </c>
      <c r="B9726" s="38">
        <v>762.37599999999998</v>
      </c>
      <c r="H9726" s="37">
        <f t="shared" si="806"/>
        <v>9724</v>
      </c>
      <c r="I9726" s="42">
        <f t="shared" si="808"/>
        <v>762.45284015852042</v>
      </c>
      <c r="O9726" s="43"/>
      <c r="P9726" s="43"/>
      <c r="X9726" s="37">
        <f t="shared" si="804"/>
        <v>9729</v>
      </c>
      <c r="Y9726" s="38">
        <f t="shared" si="807"/>
        <v>762.49599999999998</v>
      </c>
    </row>
    <row r="9727" spans="1:25" x14ac:dyDescent="0.2">
      <c r="A9727" s="37">
        <f t="shared" si="805"/>
        <v>9725</v>
      </c>
      <c r="B9727" s="38">
        <v>762.4</v>
      </c>
      <c r="H9727" s="37">
        <f t="shared" si="806"/>
        <v>9725</v>
      </c>
      <c r="I9727" s="42">
        <f t="shared" si="808"/>
        <v>762.47688243064727</v>
      </c>
      <c r="O9727" s="43"/>
      <c r="P9727" s="43"/>
      <c r="X9727" s="37">
        <f t="shared" si="804"/>
        <v>9730</v>
      </c>
      <c r="Y9727" s="38">
        <f t="shared" si="807"/>
        <v>762.52</v>
      </c>
    </row>
    <row r="9728" spans="1:25" x14ac:dyDescent="0.2">
      <c r="A9728" s="37">
        <f t="shared" si="805"/>
        <v>9726</v>
      </c>
      <c r="B9728" s="38">
        <v>762.42399999999998</v>
      </c>
      <c r="H9728" s="37">
        <f t="shared" si="806"/>
        <v>9726</v>
      </c>
      <c r="I9728" s="42">
        <f t="shared" si="808"/>
        <v>762.50092470277411</v>
      </c>
      <c r="O9728" s="43"/>
      <c r="P9728" s="43"/>
      <c r="X9728" s="37">
        <f t="shared" si="804"/>
        <v>9731</v>
      </c>
      <c r="Y9728" s="38">
        <f t="shared" si="807"/>
        <v>762.54399999999998</v>
      </c>
    </row>
    <row r="9729" spans="1:25" x14ac:dyDescent="0.2">
      <c r="A9729" s="37">
        <f t="shared" si="805"/>
        <v>9727</v>
      </c>
      <c r="B9729" s="38">
        <v>762.44799999999998</v>
      </c>
      <c r="H9729" s="37">
        <f t="shared" si="806"/>
        <v>9727</v>
      </c>
      <c r="I9729" s="42">
        <f t="shared" si="808"/>
        <v>762.52496697490096</v>
      </c>
      <c r="O9729" s="43"/>
      <c r="P9729" s="43"/>
      <c r="X9729" s="37">
        <f t="shared" si="804"/>
        <v>9732</v>
      </c>
      <c r="Y9729" s="38">
        <f t="shared" si="807"/>
        <v>762.56799999999998</v>
      </c>
    </row>
    <row r="9730" spans="1:25" x14ac:dyDescent="0.2">
      <c r="A9730" s="37">
        <f t="shared" si="805"/>
        <v>9728</v>
      </c>
      <c r="B9730" s="38">
        <v>762.47199999999998</v>
      </c>
      <c r="H9730" s="37">
        <f t="shared" si="806"/>
        <v>9728</v>
      </c>
      <c r="I9730" s="42">
        <f t="shared" si="808"/>
        <v>762.5490092470277</v>
      </c>
      <c r="O9730" s="43"/>
      <c r="P9730" s="43"/>
      <c r="X9730" s="37">
        <f t="shared" si="804"/>
        <v>9733</v>
      </c>
      <c r="Y9730" s="38">
        <f t="shared" si="807"/>
        <v>762.59199999999998</v>
      </c>
    </row>
    <row r="9731" spans="1:25" x14ac:dyDescent="0.2">
      <c r="A9731" s="37">
        <f t="shared" si="805"/>
        <v>9729</v>
      </c>
      <c r="B9731" s="38">
        <v>762.49599999999998</v>
      </c>
      <c r="H9731" s="37">
        <f t="shared" si="806"/>
        <v>9729</v>
      </c>
      <c r="I9731" s="42">
        <f t="shared" si="808"/>
        <v>762.57305151915455</v>
      </c>
      <c r="O9731" s="43"/>
      <c r="P9731" s="43"/>
      <c r="X9731" s="37">
        <f t="shared" si="804"/>
        <v>9734</v>
      </c>
      <c r="Y9731" s="38">
        <f t="shared" si="807"/>
        <v>762.61599999999999</v>
      </c>
    </row>
    <row r="9732" spans="1:25" x14ac:dyDescent="0.2">
      <c r="A9732" s="37">
        <f t="shared" si="805"/>
        <v>9730</v>
      </c>
      <c r="B9732" s="38">
        <v>762.52</v>
      </c>
      <c r="H9732" s="37">
        <f t="shared" si="806"/>
        <v>9730</v>
      </c>
      <c r="I9732" s="42">
        <f t="shared" si="808"/>
        <v>762.5970937912814</v>
      </c>
      <c r="O9732" s="43"/>
      <c r="P9732" s="43"/>
      <c r="X9732" s="37">
        <f t="shared" ref="X9732:X9795" si="809">X9731+1</f>
        <v>9735</v>
      </c>
      <c r="Y9732" s="38">
        <f t="shared" si="807"/>
        <v>762.64</v>
      </c>
    </row>
    <row r="9733" spans="1:25" x14ac:dyDescent="0.2">
      <c r="A9733" s="37">
        <f t="shared" si="805"/>
        <v>9731</v>
      </c>
      <c r="B9733" s="38">
        <v>762.54399999999998</v>
      </c>
      <c r="H9733" s="37">
        <f t="shared" si="806"/>
        <v>9731</v>
      </c>
      <c r="I9733" s="42">
        <f t="shared" si="808"/>
        <v>762.62113606340813</v>
      </c>
      <c r="O9733" s="43"/>
      <c r="P9733" s="43"/>
      <c r="X9733" s="37">
        <f t="shared" si="809"/>
        <v>9736</v>
      </c>
      <c r="Y9733" s="38">
        <f t="shared" si="807"/>
        <v>762.66399999999999</v>
      </c>
    </row>
    <row r="9734" spans="1:25" x14ac:dyDescent="0.2">
      <c r="A9734" s="37">
        <f t="shared" si="805"/>
        <v>9732</v>
      </c>
      <c r="B9734" s="38">
        <v>762.56799999999998</v>
      </c>
      <c r="H9734" s="37">
        <f t="shared" si="806"/>
        <v>9732</v>
      </c>
      <c r="I9734" s="42">
        <f t="shared" si="808"/>
        <v>762.64517833553498</v>
      </c>
      <c r="O9734" s="43"/>
      <c r="P9734" s="43"/>
      <c r="X9734" s="37">
        <f t="shared" si="809"/>
        <v>9737</v>
      </c>
      <c r="Y9734" s="38">
        <f t="shared" si="807"/>
        <v>762.68799999999999</v>
      </c>
    </row>
    <row r="9735" spans="1:25" x14ac:dyDescent="0.2">
      <c r="A9735" s="37">
        <f t="shared" si="805"/>
        <v>9733</v>
      </c>
      <c r="B9735" s="38">
        <v>762.59199999999998</v>
      </c>
      <c r="H9735" s="37">
        <f t="shared" si="806"/>
        <v>9733</v>
      </c>
      <c r="I9735" s="42">
        <f t="shared" si="808"/>
        <v>762.66922060766183</v>
      </c>
      <c r="O9735" s="43"/>
      <c r="P9735" s="43"/>
      <c r="X9735" s="37">
        <f t="shared" si="809"/>
        <v>9738</v>
      </c>
      <c r="Y9735" s="38">
        <f t="shared" si="807"/>
        <v>762.71199999999999</v>
      </c>
    </row>
    <row r="9736" spans="1:25" x14ac:dyDescent="0.2">
      <c r="A9736" s="37">
        <f t="shared" si="805"/>
        <v>9734</v>
      </c>
      <c r="B9736" s="38">
        <v>762.61599999999999</v>
      </c>
      <c r="H9736" s="37">
        <f t="shared" si="806"/>
        <v>9734</v>
      </c>
      <c r="I9736" s="42">
        <f t="shared" si="808"/>
        <v>762.69326287978868</v>
      </c>
      <c r="O9736" s="43"/>
      <c r="P9736" s="43"/>
      <c r="X9736" s="37">
        <f t="shared" si="809"/>
        <v>9739</v>
      </c>
      <c r="Y9736" s="38">
        <f t="shared" si="807"/>
        <v>762.73599999999999</v>
      </c>
    </row>
    <row r="9737" spans="1:25" x14ac:dyDescent="0.2">
      <c r="A9737" s="37">
        <f t="shared" ref="A9737:A9800" si="810">A9736+1</f>
        <v>9735</v>
      </c>
      <c r="B9737" s="38">
        <v>762.64</v>
      </c>
      <c r="H9737" s="37">
        <f t="shared" ref="H9737:H9800" si="811">H9736+1</f>
        <v>9735</v>
      </c>
      <c r="I9737" s="42">
        <f t="shared" si="808"/>
        <v>762.71730515191541</v>
      </c>
      <c r="O9737" s="43"/>
      <c r="P9737" s="43"/>
      <c r="X9737" s="37">
        <f t="shared" si="809"/>
        <v>9740</v>
      </c>
      <c r="Y9737" s="38">
        <f t="shared" si="807"/>
        <v>762.76</v>
      </c>
    </row>
    <row r="9738" spans="1:25" x14ac:dyDescent="0.2">
      <c r="A9738" s="37">
        <f t="shared" si="810"/>
        <v>9736</v>
      </c>
      <c r="B9738" s="38">
        <v>762.66399999999999</v>
      </c>
      <c r="H9738" s="37">
        <f t="shared" si="811"/>
        <v>9736</v>
      </c>
      <c r="I9738" s="42">
        <f t="shared" si="808"/>
        <v>762.74134742404226</v>
      </c>
      <c r="O9738" s="43"/>
      <c r="P9738" s="43"/>
      <c r="X9738" s="37">
        <f t="shared" si="809"/>
        <v>9741</v>
      </c>
      <c r="Y9738" s="38">
        <f t="shared" si="807"/>
        <v>762.78399999999999</v>
      </c>
    </row>
    <row r="9739" spans="1:25" x14ac:dyDescent="0.2">
      <c r="A9739" s="37">
        <f t="shared" si="810"/>
        <v>9737</v>
      </c>
      <c r="B9739" s="38">
        <v>762.68799999999999</v>
      </c>
      <c r="H9739" s="37">
        <f t="shared" si="811"/>
        <v>9737</v>
      </c>
      <c r="I9739" s="42">
        <f t="shared" si="808"/>
        <v>762.76538969616911</v>
      </c>
      <c r="O9739" s="43"/>
      <c r="P9739" s="43"/>
      <c r="X9739" s="37">
        <f t="shared" si="809"/>
        <v>9742</v>
      </c>
      <c r="Y9739" s="38">
        <f t="shared" si="807"/>
        <v>762.80799999999999</v>
      </c>
    </row>
    <row r="9740" spans="1:25" x14ac:dyDescent="0.2">
      <c r="A9740" s="37">
        <f t="shared" si="810"/>
        <v>9738</v>
      </c>
      <c r="B9740" s="38">
        <v>762.71199999999999</v>
      </c>
      <c r="H9740" s="37">
        <f t="shared" si="811"/>
        <v>9738</v>
      </c>
      <c r="I9740" s="42">
        <f t="shared" si="808"/>
        <v>762.78943196829584</v>
      </c>
      <c r="O9740" s="43"/>
      <c r="P9740" s="43"/>
      <c r="X9740" s="37">
        <f t="shared" si="809"/>
        <v>9743</v>
      </c>
      <c r="Y9740" s="38">
        <f t="shared" si="807"/>
        <v>762.83199999999999</v>
      </c>
    </row>
    <row r="9741" spans="1:25" x14ac:dyDescent="0.2">
      <c r="A9741" s="37">
        <f t="shared" si="810"/>
        <v>9739</v>
      </c>
      <c r="B9741" s="38">
        <v>762.73599999999999</v>
      </c>
      <c r="H9741" s="37">
        <f t="shared" si="811"/>
        <v>9739</v>
      </c>
      <c r="I9741" s="42">
        <f t="shared" si="808"/>
        <v>762.81347424042269</v>
      </c>
      <c r="O9741" s="43"/>
      <c r="P9741" s="43"/>
      <c r="X9741" s="37">
        <f t="shared" si="809"/>
        <v>9744</v>
      </c>
      <c r="Y9741" s="38">
        <f t="shared" si="807"/>
        <v>762.85599999999999</v>
      </c>
    </row>
    <row r="9742" spans="1:25" x14ac:dyDescent="0.2">
      <c r="A9742" s="37">
        <f t="shared" si="810"/>
        <v>9740</v>
      </c>
      <c r="B9742" s="38">
        <v>762.76</v>
      </c>
      <c r="H9742" s="37">
        <f t="shared" si="811"/>
        <v>9740</v>
      </c>
      <c r="I9742" s="42">
        <f t="shared" si="808"/>
        <v>762.83751651254954</v>
      </c>
      <c r="O9742" s="43"/>
      <c r="P9742" s="43"/>
      <c r="X9742" s="37">
        <f t="shared" si="809"/>
        <v>9745</v>
      </c>
      <c r="Y9742" s="38">
        <f t="shared" si="807"/>
        <v>762.88</v>
      </c>
    </row>
    <row r="9743" spans="1:25" x14ac:dyDescent="0.2">
      <c r="A9743" s="37">
        <f t="shared" si="810"/>
        <v>9741</v>
      </c>
      <c r="B9743" s="38">
        <v>762.78399999999999</v>
      </c>
      <c r="H9743" s="37">
        <f t="shared" si="811"/>
        <v>9741</v>
      </c>
      <c r="I9743" s="42">
        <f t="shared" si="808"/>
        <v>762.86155878467639</v>
      </c>
      <c r="O9743" s="43"/>
      <c r="P9743" s="43"/>
      <c r="X9743" s="37">
        <f t="shared" si="809"/>
        <v>9746</v>
      </c>
      <c r="Y9743" s="38">
        <f t="shared" si="807"/>
        <v>762.904</v>
      </c>
    </row>
    <row r="9744" spans="1:25" x14ac:dyDescent="0.2">
      <c r="A9744" s="37">
        <f t="shared" si="810"/>
        <v>9742</v>
      </c>
      <c r="B9744" s="38">
        <v>762.80799999999999</v>
      </c>
      <c r="H9744" s="37">
        <f t="shared" si="811"/>
        <v>9742</v>
      </c>
      <c r="I9744" s="42">
        <f t="shared" si="808"/>
        <v>762.88560105680313</v>
      </c>
      <c r="O9744" s="43"/>
      <c r="P9744" s="43"/>
      <c r="X9744" s="37">
        <f t="shared" si="809"/>
        <v>9747</v>
      </c>
      <c r="Y9744" s="38">
        <f t="shared" si="807"/>
        <v>762.928</v>
      </c>
    </row>
    <row r="9745" spans="1:25" x14ac:dyDescent="0.2">
      <c r="A9745" s="37">
        <f t="shared" si="810"/>
        <v>9743</v>
      </c>
      <c r="B9745" s="38">
        <v>762.83199999999999</v>
      </c>
      <c r="H9745" s="37">
        <f t="shared" si="811"/>
        <v>9743</v>
      </c>
      <c r="I9745" s="42">
        <f t="shared" si="808"/>
        <v>762.90964332892997</v>
      </c>
      <c r="O9745" s="43"/>
      <c r="P9745" s="43"/>
      <c r="X9745" s="37">
        <f t="shared" si="809"/>
        <v>9748</v>
      </c>
      <c r="Y9745" s="38">
        <f t="shared" si="807"/>
        <v>762.952</v>
      </c>
    </row>
    <row r="9746" spans="1:25" x14ac:dyDescent="0.2">
      <c r="A9746" s="37">
        <f t="shared" si="810"/>
        <v>9744</v>
      </c>
      <c r="B9746" s="38">
        <v>762.85599999999999</v>
      </c>
      <c r="H9746" s="37">
        <f t="shared" si="811"/>
        <v>9744</v>
      </c>
      <c r="I9746" s="42">
        <f t="shared" si="808"/>
        <v>762.93368560105682</v>
      </c>
      <c r="O9746" s="43"/>
      <c r="P9746" s="43"/>
      <c r="X9746" s="37">
        <f t="shared" si="809"/>
        <v>9749</v>
      </c>
      <c r="Y9746" s="38">
        <f t="shared" si="807"/>
        <v>762.976</v>
      </c>
    </row>
    <row r="9747" spans="1:25" x14ac:dyDescent="0.2">
      <c r="A9747" s="37">
        <f t="shared" si="810"/>
        <v>9745</v>
      </c>
      <c r="B9747" s="38">
        <v>762.88</v>
      </c>
      <c r="H9747" s="37">
        <f t="shared" si="811"/>
        <v>9745</v>
      </c>
      <c r="I9747" s="42">
        <f t="shared" si="808"/>
        <v>762.95772787318356</v>
      </c>
      <c r="O9747" s="43"/>
      <c r="P9747" s="43"/>
      <c r="X9747" s="37">
        <f t="shared" si="809"/>
        <v>9750</v>
      </c>
      <c r="Y9747" s="38">
        <f t="shared" si="807"/>
        <v>763</v>
      </c>
    </row>
    <row r="9748" spans="1:25" x14ac:dyDescent="0.2">
      <c r="A9748" s="37">
        <f t="shared" si="810"/>
        <v>9746</v>
      </c>
      <c r="B9748" s="38">
        <v>762.904</v>
      </c>
      <c r="H9748" s="37">
        <f t="shared" si="811"/>
        <v>9746</v>
      </c>
      <c r="I9748" s="42">
        <f t="shared" si="808"/>
        <v>762.98177014531041</v>
      </c>
      <c r="O9748" s="43"/>
      <c r="P9748" s="43"/>
      <c r="X9748" s="37">
        <f t="shared" si="809"/>
        <v>9751</v>
      </c>
      <c r="Y9748" s="38">
        <f t="shared" si="807"/>
        <v>763.024</v>
      </c>
    </row>
    <row r="9749" spans="1:25" x14ac:dyDescent="0.2">
      <c r="A9749" s="37">
        <f t="shared" si="810"/>
        <v>9747</v>
      </c>
      <c r="B9749" s="38">
        <v>762.928</v>
      </c>
      <c r="H9749" s="37">
        <f t="shared" si="811"/>
        <v>9747</v>
      </c>
      <c r="I9749" s="42">
        <f t="shared" si="808"/>
        <v>763.00581241743726</v>
      </c>
      <c r="O9749" s="43"/>
      <c r="P9749" s="43"/>
      <c r="X9749" s="37">
        <f t="shared" si="809"/>
        <v>9752</v>
      </c>
      <c r="Y9749" s="38">
        <f t="shared" si="807"/>
        <v>763.048</v>
      </c>
    </row>
    <row r="9750" spans="1:25" x14ac:dyDescent="0.2">
      <c r="A9750" s="37">
        <f t="shared" si="810"/>
        <v>9748</v>
      </c>
      <c r="B9750" s="38">
        <v>762.952</v>
      </c>
      <c r="H9750" s="37">
        <f t="shared" si="811"/>
        <v>9748</v>
      </c>
      <c r="I9750" s="42">
        <f t="shared" si="808"/>
        <v>763.0298546895641</v>
      </c>
      <c r="O9750" s="43"/>
      <c r="P9750" s="43"/>
      <c r="X9750" s="37">
        <f t="shared" si="809"/>
        <v>9753</v>
      </c>
      <c r="Y9750" s="38">
        <f t="shared" si="807"/>
        <v>763.072</v>
      </c>
    </row>
    <row r="9751" spans="1:25" x14ac:dyDescent="0.2">
      <c r="A9751" s="37">
        <f t="shared" si="810"/>
        <v>9749</v>
      </c>
      <c r="B9751" s="38">
        <v>762.976</v>
      </c>
      <c r="H9751" s="37">
        <f t="shared" si="811"/>
        <v>9749</v>
      </c>
      <c r="I9751" s="42">
        <f t="shared" si="808"/>
        <v>763.05389696169084</v>
      </c>
      <c r="O9751" s="43"/>
      <c r="P9751" s="43"/>
      <c r="X9751" s="37">
        <f t="shared" si="809"/>
        <v>9754</v>
      </c>
      <c r="Y9751" s="38">
        <f t="shared" si="807"/>
        <v>763.096</v>
      </c>
    </row>
    <row r="9752" spans="1:25" x14ac:dyDescent="0.2">
      <c r="A9752" s="37">
        <f t="shared" si="810"/>
        <v>9750</v>
      </c>
      <c r="B9752" s="38">
        <v>763</v>
      </c>
      <c r="H9752" s="37">
        <f t="shared" si="811"/>
        <v>9750</v>
      </c>
      <c r="I9752" s="42">
        <f t="shared" si="808"/>
        <v>763.07793923381769</v>
      </c>
      <c r="O9752" s="43"/>
      <c r="P9752" s="43"/>
      <c r="X9752" s="37">
        <f t="shared" si="809"/>
        <v>9755</v>
      </c>
      <c r="Y9752" s="38">
        <f t="shared" si="807"/>
        <v>763.12</v>
      </c>
    </row>
    <row r="9753" spans="1:25" x14ac:dyDescent="0.2">
      <c r="A9753" s="37">
        <f t="shared" si="810"/>
        <v>9751</v>
      </c>
      <c r="B9753" s="38">
        <v>763.024</v>
      </c>
      <c r="H9753" s="37">
        <f t="shared" si="811"/>
        <v>9751</v>
      </c>
      <c r="I9753" s="42">
        <f t="shared" si="808"/>
        <v>763.10198150594454</v>
      </c>
      <c r="O9753" s="43"/>
      <c r="P9753" s="43"/>
      <c r="X9753" s="37">
        <f t="shared" si="809"/>
        <v>9756</v>
      </c>
      <c r="Y9753" s="38">
        <f t="shared" si="807"/>
        <v>763.14400000000001</v>
      </c>
    </row>
    <row r="9754" spans="1:25" x14ac:dyDescent="0.2">
      <c r="A9754" s="37">
        <f t="shared" si="810"/>
        <v>9752</v>
      </c>
      <c r="B9754" s="38">
        <v>763.048</v>
      </c>
      <c r="H9754" s="37">
        <f t="shared" si="811"/>
        <v>9752</v>
      </c>
      <c r="I9754" s="42">
        <f t="shared" si="808"/>
        <v>763.12602377807127</v>
      </c>
      <c r="O9754" s="43"/>
      <c r="P9754" s="43"/>
      <c r="X9754" s="37">
        <f t="shared" si="809"/>
        <v>9757</v>
      </c>
      <c r="Y9754" s="38">
        <f t="shared" si="807"/>
        <v>763.16800000000001</v>
      </c>
    </row>
    <row r="9755" spans="1:25" x14ac:dyDescent="0.2">
      <c r="A9755" s="37">
        <f t="shared" si="810"/>
        <v>9753</v>
      </c>
      <c r="B9755" s="38">
        <v>763.072</v>
      </c>
      <c r="H9755" s="37">
        <f t="shared" si="811"/>
        <v>9753</v>
      </c>
      <c r="I9755" s="42">
        <f t="shared" si="808"/>
        <v>763.15006605019812</v>
      </c>
      <c r="O9755" s="43"/>
      <c r="P9755" s="43"/>
      <c r="X9755" s="37">
        <f t="shared" si="809"/>
        <v>9758</v>
      </c>
      <c r="Y9755" s="38">
        <f t="shared" si="807"/>
        <v>763.19200000000001</v>
      </c>
    </row>
    <row r="9756" spans="1:25" x14ac:dyDescent="0.2">
      <c r="A9756" s="37">
        <f t="shared" si="810"/>
        <v>9754</v>
      </c>
      <c r="B9756" s="38">
        <v>763.096</v>
      </c>
      <c r="H9756" s="37">
        <f t="shared" si="811"/>
        <v>9754</v>
      </c>
      <c r="I9756" s="42">
        <f t="shared" si="808"/>
        <v>763.17410832232497</v>
      </c>
      <c r="O9756" s="43"/>
      <c r="P9756" s="43"/>
      <c r="X9756" s="37">
        <f t="shared" si="809"/>
        <v>9759</v>
      </c>
      <c r="Y9756" s="38">
        <f t="shared" si="807"/>
        <v>763.21600000000001</v>
      </c>
    </row>
    <row r="9757" spans="1:25" x14ac:dyDescent="0.2">
      <c r="A9757" s="37">
        <f t="shared" si="810"/>
        <v>9755</v>
      </c>
      <c r="B9757" s="38">
        <v>763.12</v>
      </c>
      <c r="H9757" s="37">
        <f t="shared" si="811"/>
        <v>9755</v>
      </c>
      <c r="I9757" s="42">
        <f t="shared" si="808"/>
        <v>763.19815059445182</v>
      </c>
      <c r="O9757" s="43"/>
      <c r="P9757" s="43"/>
      <c r="X9757" s="37">
        <f t="shared" si="809"/>
        <v>9760</v>
      </c>
      <c r="Y9757" s="38">
        <f t="shared" si="807"/>
        <v>763.24</v>
      </c>
    </row>
    <row r="9758" spans="1:25" x14ac:dyDescent="0.2">
      <c r="A9758" s="37">
        <f t="shared" si="810"/>
        <v>9756</v>
      </c>
      <c r="B9758" s="38">
        <v>763.14400000000001</v>
      </c>
      <c r="H9758" s="37">
        <f t="shared" si="811"/>
        <v>9756</v>
      </c>
      <c r="I9758" s="42">
        <f t="shared" si="808"/>
        <v>763.22219286657855</v>
      </c>
      <c r="O9758" s="43"/>
      <c r="P9758" s="43"/>
      <c r="X9758" s="37">
        <f t="shared" si="809"/>
        <v>9761</v>
      </c>
      <c r="Y9758" s="38">
        <f t="shared" si="807"/>
        <v>763.26400000000001</v>
      </c>
    </row>
    <row r="9759" spans="1:25" x14ac:dyDescent="0.2">
      <c r="A9759" s="37">
        <f t="shared" si="810"/>
        <v>9757</v>
      </c>
      <c r="B9759" s="38">
        <v>763.16800000000001</v>
      </c>
      <c r="H9759" s="37">
        <f t="shared" si="811"/>
        <v>9757</v>
      </c>
      <c r="I9759" s="42">
        <f t="shared" si="808"/>
        <v>763.2462351387054</v>
      </c>
      <c r="O9759" s="43"/>
      <c r="P9759" s="43"/>
      <c r="X9759" s="37">
        <f t="shared" si="809"/>
        <v>9762</v>
      </c>
      <c r="Y9759" s="38">
        <f t="shared" si="807"/>
        <v>763.28800000000001</v>
      </c>
    </row>
    <row r="9760" spans="1:25" x14ac:dyDescent="0.2">
      <c r="A9760" s="37">
        <f t="shared" si="810"/>
        <v>9758</v>
      </c>
      <c r="B9760" s="38">
        <v>763.19200000000001</v>
      </c>
      <c r="H9760" s="37">
        <f t="shared" si="811"/>
        <v>9758</v>
      </c>
      <c r="I9760" s="42">
        <f t="shared" si="808"/>
        <v>763.27027741083225</v>
      </c>
      <c r="O9760" s="43"/>
      <c r="P9760" s="43"/>
      <c r="X9760" s="37">
        <f t="shared" si="809"/>
        <v>9763</v>
      </c>
      <c r="Y9760" s="38">
        <f t="shared" si="807"/>
        <v>763.31200000000001</v>
      </c>
    </row>
    <row r="9761" spans="1:25" x14ac:dyDescent="0.2">
      <c r="A9761" s="37">
        <f t="shared" si="810"/>
        <v>9759</v>
      </c>
      <c r="B9761" s="38">
        <v>763.21600000000001</v>
      </c>
      <c r="H9761" s="37">
        <f t="shared" si="811"/>
        <v>9759</v>
      </c>
      <c r="I9761" s="42">
        <f t="shared" si="808"/>
        <v>763.29431968295899</v>
      </c>
      <c r="O9761" s="43"/>
      <c r="P9761" s="43"/>
      <c r="X9761" s="37">
        <f t="shared" si="809"/>
        <v>9764</v>
      </c>
      <c r="Y9761" s="38">
        <f t="shared" si="807"/>
        <v>763.33600000000001</v>
      </c>
    </row>
    <row r="9762" spans="1:25" x14ac:dyDescent="0.2">
      <c r="A9762" s="37">
        <f t="shared" si="810"/>
        <v>9760</v>
      </c>
      <c r="B9762" s="38">
        <v>763.24</v>
      </c>
      <c r="H9762" s="37">
        <f t="shared" si="811"/>
        <v>9760</v>
      </c>
      <c r="I9762" s="42">
        <f t="shared" si="808"/>
        <v>763.31836195508583</v>
      </c>
      <c r="O9762" s="43"/>
      <c r="P9762" s="43"/>
      <c r="X9762" s="37">
        <f t="shared" si="809"/>
        <v>9765</v>
      </c>
      <c r="Y9762" s="38">
        <f t="shared" si="807"/>
        <v>763.36</v>
      </c>
    </row>
    <row r="9763" spans="1:25" x14ac:dyDescent="0.2">
      <c r="A9763" s="37">
        <f t="shared" si="810"/>
        <v>9761</v>
      </c>
      <c r="B9763" s="38">
        <v>763.26400000000001</v>
      </c>
      <c r="H9763" s="37">
        <f t="shared" si="811"/>
        <v>9761</v>
      </c>
      <c r="I9763" s="42">
        <f t="shared" si="808"/>
        <v>763.34240422721268</v>
      </c>
      <c r="O9763" s="43"/>
      <c r="P9763" s="43"/>
      <c r="X9763" s="37">
        <f t="shared" si="809"/>
        <v>9766</v>
      </c>
      <c r="Y9763" s="38">
        <f t="shared" si="807"/>
        <v>763.38400000000001</v>
      </c>
    </row>
    <row r="9764" spans="1:25" x14ac:dyDescent="0.2">
      <c r="A9764" s="37">
        <f t="shared" si="810"/>
        <v>9762</v>
      </c>
      <c r="B9764" s="38">
        <v>763.28800000000001</v>
      </c>
      <c r="H9764" s="37">
        <f t="shared" si="811"/>
        <v>9762</v>
      </c>
      <c r="I9764" s="42">
        <f t="shared" si="808"/>
        <v>763.36644649933953</v>
      </c>
      <c r="O9764" s="43"/>
      <c r="P9764" s="43"/>
      <c r="X9764" s="37">
        <f t="shared" si="809"/>
        <v>9767</v>
      </c>
      <c r="Y9764" s="38">
        <f t="shared" si="807"/>
        <v>763.40800000000002</v>
      </c>
    </row>
    <row r="9765" spans="1:25" x14ac:dyDescent="0.2">
      <c r="A9765" s="37">
        <f t="shared" si="810"/>
        <v>9763</v>
      </c>
      <c r="B9765" s="38">
        <v>763.31200000000001</v>
      </c>
      <c r="H9765" s="37">
        <f t="shared" si="811"/>
        <v>9763</v>
      </c>
      <c r="I9765" s="42">
        <f t="shared" si="808"/>
        <v>763.39048877146627</v>
      </c>
      <c r="O9765" s="43"/>
      <c r="P9765" s="43"/>
      <c r="X9765" s="37">
        <f t="shared" si="809"/>
        <v>9768</v>
      </c>
      <c r="Y9765" s="38">
        <f t="shared" si="807"/>
        <v>763.43200000000002</v>
      </c>
    </row>
    <row r="9766" spans="1:25" x14ac:dyDescent="0.2">
      <c r="A9766" s="37">
        <f t="shared" si="810"/>
        <v>9764</v>
      </c>
      <c r="B9766" s="38">
        <v>763.33600000000001</v>
      </c>
      <c r="H9766" s="37">
        <f t="shared" si="811"/>
        <v>9764</v>
      </c>
      <c r="I9766" s="42">
        <f t="shared" si="808"/>
        <v>763.41453104359312</v>
      </c>
      <c r="O9766" s="43"/>
      <c r="P9766" s="43"/>
      <c r="X9766" s="37">
        <f t="shared" si="809"/>
        <v>9769</v>
      </c>
      <c r="Y9766" s="38">
        <f t="shared" ref="Y9766:Y9829" si="812">SUM(Y$8997+((Y$9997-Y$8997)*((X9766-X$8997)/(X$9997-X$8997))))</f>
        <v>763.45600000000002</v>
      </c>
    </row>
    <row r="9767" spans="1:25" x14ac:dyDescent="0.2">
      <c r="A9767" s="37">
        <f t="shared" si="810"/>
        <v>9765</v>
      </c>
      <c r="B9767" s="38">
        <v>763.36</v>
      </c>
      <c r="H9767" s="37">
        <f t="shared" si="811"/>
        <v>9765</v>
      </c>
      <c r="I9767" s="42">
        <f t="shared" si="808"/>
        <v>763.43857331571996</v>
      </c>
      <c r="O9767" s="43"/>
      <c r="P9767" s="43"/>
      <c r="X9767" s="37">
        <f t="shared" si="809"/>
        <v>9770</v>
      </c>
      <c r="Y9767" s="38">
        <f t="shared" si="812"/>
        <v>763.48</v>
      </c>
    </row>
    <row r="9768" spans="1:25" x14ac:dyDescent="0.2">
      <c r="A9768" s="37">
        <f t="shared" si="810"/>
        <v>9766</v>
      </c>
      <c r="B9768" s="38">
        <v>763.38400000000001</v>
      </c>
      <c r="H9768" s="37">
        <f t="shared" si="811"/>
        <v>9766</v>
      </c>
      <c r="I9768" s="42">
        <f t="shared" si="808"/>
        <v>763.4626155878467</v>
      </c>
      <c r="O9768" s="43"/>
      <c r="P9768" s="43"/>
      <c r="X9768" s="37">
        <f t="shared" si="809"/>
        <v>9771</v>
      </c>
      <c r="Y9768" s="38">
        <f t="shared" si="812"/>
        <v>763.50400000000002</v>
      </c>
    </row>
    <row r="9769" spans="1:25" x14ac:dyDescent="0.2">
      <c r="A9769" s="37">
        <f t="shared" si="810"/>
        <v>9767</v>
      </c>
      <c r="B9769" s="38">
        <v>763.40800000000002</v>
      </c>
      <c r="H9769" s="37">
        <f t="shared" si="811"/>
        <v>9767</v>
      </c>
      <c r="I9769" s="42">
        <f t="shared" si="808"/>
        <v>763.48665785997355</v>
      </c>
      <c r="O9769" s="43"/>
      <c r="P9769" s="43"/>
      <c r="X9769" s="37">
        <f t="shared" si="809"/>
        <v>9772</v>
      </c>
      <c r="Y9769" s="38">
        <f t="shared" si="812"/>
        <v>763.52800000000002</v>
      </c>
    </row>
    <row r="9770" spans="1:25" x14ac:dyDescent="0.2">
      <c r="A9770" s="37">
        <f t="shared" si="810"/>
        <v>9768</v>
      </c>
      <c r="B9770" s="38">
        <v>763.43200000000002</v>
      </c>
      <c r="H9770" s="37">
        <f t="shared" si="811"/>
        <v>9768</v>
      </c>
      <c r="I9770" s="42">
        <f t="shared" si="808"/>
        <v>763.5107001321004</v>
      </c>
      <c r="O9770" s="43"/>
      <c r="P9770" s="43"/>
      <c r="X9770" s="37">
        <f t="shared" si="809"/>
        <v>9773</v>
      </c>
      <c r="Y9770" s="38">
        <f t="shared" si="812"/>
        <v>763.55200000000002</v>
      </c>
    </row>
    <row r="9771" spans="1:25" x14ac:dyDescent="0.2">
      <c r="A9771" s="37">
        <f t="shared" si="810"/>
        <v>9769</v>
      </c>
      <c r="B9771" s="38">
        <v>763.45600000000002</v>
      </c>
      <c r="H9771" s="37">
        <f t="shared" si="811"/>
        <v>9769</v>
      </c>
      <c r="I9771" s="42">
        <f t="shared" si="808"/>
        <v>763.53474240422725</v>
      </c>
      <c r="O9771" s="43"/>
      <c r="P9771" s="43"/>
      <c r="X9771" s="37">
        <f t="shared" si="809"/>
        <v>9774</v>
      </c>
      <c r="Y9771" s="38">
        <f t="shared" si="812"/>
        <v>763.57600000000002</v>
      </c>
    </row>
    <row r="9772" spans="1:25" x14ac:dyDescent="0.2">
      <c r="A9772" s="37">
        <f t="shared" si="810"/>
        <v>9770</v>
      </c>
      <c r="B9772" s="38">
        <v>763.48</v>
      </c>
      <c r="H9772" s="37">
        <f t="shared" si="811"/>
        <v>9770</v>
      </c>
      <c r="I9772" s="42">
        <f t="shared" ref="I9772:I9835" si="813">SUM($F$53+(($F$54-$F$53)*((H9772-$E$53)/($E$54-$E$53))))</f>
        <v>763.55878467635398</v>
      </c>
      <c r="O9772" s="43"/>
      <c r="P9772" s="43"/>
      <c r="X9772" s="37">
        <f t="shared" si="809"/>
        <v>9775</v>
      </c>
      <c r="Y9772" s="38">
        <f t="shared" si="812"/>
        <v>763.6</v>
      </c>
    </row>
    <row r="9773" spans="1:25" x14ac:dyDescent="0.2">
      <c r="A9773" s="37">
        <f t="shared" si="810"/>
        <v>9771</v>
      </c>
      <c r="B9773" s="38">
        <v>763.50400000000002</v>
      </c>
      <c r="H9773" s="37">
        <f t="shared" si="811"/>
        <v>9771</v>
      </c>
      <c r="I9773" s="42">
        <f t="shared" si="813"/>
        <v>763.58282694848083</v>
      </c>
      <c r="O9773" s="43"/>
      <c r="P9773" s="43"/>
      <c r="X9773" s="37">
        <f t="shared" si="809"/>
        <v>9776</v>
      </c>
      <c r="Y9773" s="38">
        <f t="shared" si="812"/>
        <v>763.62400000000002</v>
      </c>
    </row>
    <row r="9774" spans="1:25" x14ac:dyDescent="0.2">
      <c r="A9774" s="37">
        <f t="shared" si="810"/>
        <v>9772</v>
      </c>
      <c r="B9774" s="38">
        <v>763.52800000000002</v>
      </c>
      <c r="H9774" s="37">
        <f t="shared" si="811"/>
        <v>9772</v>
      </c>
      <c r="I9774" s="42">
        <f t="shared" si="813"/>
        <v>763.60686922060768</v>
      </c>
      <c r="O9774" s="43"/>
      <c r="P9774" s="43"/>
      <c r="X9774" s="37">
        <f t="shared" si="809"/>
        <v>9777</v>
      </c>
      <c r="Y9774" s="38">
        <f t="shared" si="812"/>
        <v>763.64800000000002</v>
      </c>
    </row>
    <row r="9775" spans="1:25" x14ac:dyDescent="0.2">
      <c r="A9775" s="37">
        <f t="shared" si="810"/>
        <v>9773</v>
      </c>
      <c r="B9775" s="38">
        <v>763.55200000000002</v>
      </c>
      <c r="H9775" s="37">
        <f t="shared" si="811"/>
        <v>9773</v>
      </c>
      <c r="I9775" s="42">
        <f t="shared" si="813"/>
        <v>763.63091149273441</v>
      </c>
      <c r="O9775" s="43"/>
      <c r="P9775" s="43"/>
      <c r="X9775" s="37">
        <f t="shared" si="809"/>
        <v>9778</v>
      </c>
      <c r="Y9775" s="38">
        <f t="shared" si="812"/>
        <v>763.67200000000003</v>
      </c>
    </row>
    <row r="9776" spans="1:25" x14ac:dyDescent="0.2">
      <c r="A9776" s="37">
        <f t="shared" si="810"/>
        <v>9774</v>
      </c>
      <c r="B9776" s="38">
        <v>763.57600000000002</v>
      </c>
      <c r="H9776" s="37">
        <f t="shared" si="811"/>
        <v>9774</v>
      </c>
      <c r="I9776" s="42">
        <f t="shared" si="813"/>
        <v>763.65495376486126</v>
      </c>
      <c r="O9776" s="43"/>
      <c r="P9776" s="43"/>
      <c r="X9776" s="37">
        <f t="shared" si="809"/>
        <v>9779</v>
      </c>
      <c r="Y9776" s="38">
        <f t="shared" si="812"/>
        <v>763.69600000000003</v>
      </c>
    </row>
    <row r="9777" spans="1:25" x14ac:dyDescent="0.2">
      <c r="A9777" s="37">
        <f t="shared" si="810"/>
        <v>9775</v>
      </c>
      <c r="B9777" s="38">
        <v>763.6</v>
      </c>
      <c r="H9777" s="37">
        <f t="shared" si="811"/>
        <v>9775</v>
      </c>
      <c r="I9777" s="42">
        <f t="shared" si="813"/>
        <v>763.67899603698811</v>
      </c>
      <c r="O9777" s="43"/>
      <c r="P9777" s="43"/>
      <c r="X9777" s="37">
        <f t="shared" si="809"/>
        <v>9780</v>
      </c>
      <c r="Y9777" s="38">
        <f t="shared" si="812"/>
        <v>763.72</v>
      </c>
    </row>
    <row r="9778" spans="1:25" x14ac:dyDescent="0.2">
      <c r="A9778" s="37">
        <f t="shared" si="810"/>
        <v>9776</v>
      </c>
      <c r="B9778" s="38">
        <v>763.62400000000002</v>
      </c>
      <c r="H9778" s="37">
        <f t="shared" si="811"/>
        <v>9776</v>
      </c>
      <c r="I9778" s="42">
        <f t="shared" si="813"/>
        <v>763.70303830911496</v>
      </c>
      <c r="O9778" s="43"/>
      <c r="P9778" s="43"/>
      <c r="X9778" s="37">
        <f t="shared" si="809"/>
        <v>9781</v>
      </c>
      <c r="Y9778" s="38">
        <f t="shared" si="812"/>
        <v>763.74400000000003</v>
      </c>
    </row>
    <row r="9779" spans="1:25" x14ac:dyDescent="0.2">
      <c r="A9779" s="37">
        <f t="shared" si="810"/>
        <v>9777</v>
      </c>
      <c r="B9779" s="38">
        <v>763.64800000000002</v>
      </c>
      <c r="H9779" s="37">
        <f t="shared" si="811"/>
        <v>9777</v>
      </c>
      <c r="I9779" s="42">
        <f t="shared" si="813"/>
        <v>763.72708058124169</v>
      </c>
      <c r="O9779" s="43"/>
      <c r="P9779" s="43"/>
      <c r="X9779" s="37">
        <f t="shared" si="809"/>
        <v>9782</v>
      </c>
      <c r="Y9779" s="38">
        <f t="shared" si="812"/>
        <v>763.76800000000003</v>
      </c>
    </row>
    <row r="9780" spans="1:25" x14ac:dyDescent="0.2">
      <c r="A9780" s="37">
        <f t="shared" si="810"/>
        <v>9778</v>
      </c>
      <c r="B9780" s="38">
        <v>763.67200000000003</v>
      </c>
      <c r="H9780" s="37">
        <f t="shared" si="811"/>
        <v>9778</v>
      </c>
      <c r="I9780" s="42">
        <f t="shared" si="813"/>
        <v>763.75112285336854</v>
      </c>
      <c r="O9780" s="43"/>
      <c r="P9780" s="43"/>
      <c r="X9780" s="37">
        <f t="shared" si="809"/>
        <v>9783</v>
      </c>
      <c r="Y9780" s="38">
        <f t="shared" si="812"/>
        <v>763.79200000000003</v>
      </c>
    </row>
    <row r="9781" spans="1:25" x14ac:dyDescent="0.2">
      <c r="A9781" s="37">
        <f t="shared" si="810"/>
        <v>9779</v>
      </c>
      <c r="B9781" s="38">
        <v>763.69600000000003</v>
      </c>
      <c r="H9781" s="37">
        <f t="shared" si="811"/>
        <v>9779</v>
      </c>
      <c r="I9781" s="42">
        <f t="shared" si="813"/>
        <v>763.77516512549539</v>
      </c>
      <c r="O9781" s="43"/>
      <c r="P9781" s="43"/>
      <c r="X9781" s="37">
        <f t="shared" si="809"/>
        <v>9784</v>
      </c>
      <c r="Y9781" s="38">
        <f t="shared" si="812"/>
        <v>763.81600000000003</v>
      </c>
    </row>
    <row r="9782" spans="1:25" x14ac:dyDescent="0.2">
      <c r="A9782" s="37">
        <f t="shared" si="810"/>
        <v>9780</v>
      </c>
      <c r="B9782" s="38">
        <v>763.72</v>
      </c>
      <c r="H9782" s="37">
        <f t="shared" si="811"/>
        <v>9780</v>
      </c>
      <c r="I9782" s="42">
        <f t="shared" si="813"/>
        <v>763.79920739762224</v>
      </c>
      <c r="O9782" s="43"/>
      <c r="P9782" s="43"/>
      <c r="X9782" s="37">
        <f t="shared" si="809"/>
        <v>9785</v>
      </c>
      <c r="Y9782" s="38">
        <f t="shared" si="812"/>
        <v>763.84</v>
      </c>
    </row>
    <row r="9783" spans="1:25" x14ac:dyDescent="0.2">
      <c r="A9783" s="37">
        <f t="shared" si="810"/>
        <v>9781</v>
      </c>
      <c r="B9783" s="38">
        <v>763.74400000000003</v>
      </c>
      <c r="H9783" s="37">
        <f t="shared" si="811"/>
        <v>9781</v>
      </c>
      <c r="I9783" s="42">
        <f t="shared" si="813"/>
        <v>763.82324966974898</v>
      </c>
      <c r="O9783" s="43"/>
      <c r="P9783" s="43"/>
      <c r="X9783" s="37">
        <f t="shared" si="809"/>
        <v>9786</v>
      </c>
      <c r="Y9783" s="38">
        <f t="shared" si="812"/>
        <v>763.86400000000003</v>
      </c>
    </row>
    <row r="9784" spans="1:25" x14ac:dyDescent="0.2">
      <c r="A9784" s="37">
        <f t="shared" si="810"/>
        <v>9782</v>
      </c>
      <c r="B9784" s="38">
        <v>763.76800000000003</v>
      </c>
      <c r="H9784" s="37">
        <f t="shared" si="811"/>
        <v>9782</v>
      </c>
      <c r="I9784" s="42">
        <f t="shared" si="813"/>
        <v>763.84729194187582</v>
      </c>
      <c r="O9784" s="43"/>
      <c r="P9784" s="43"/>
      <c r="X9784" s="37">
        <f t="shared" si="809"/>
        <v>9787</v>
      </c>
      <c r="Y9784" s="38">
        <f t="shared" si="812"/>
        <v>763.88800000000003</v>
      </c>
    </row>
    <row r="9785" spans="1:25" x14ac:dyDescent="0.2">
      <c r="A9785" s="37">
        <f t="shared" si="810"/>
        <v>9783</v>
      </c>
      <c r="B9785" s="38">
        <v>763.79200000000003</v>
      </c>
      <c r="H9785" s="37">
        <f t="shared" si="811"/>
        <v>9783</v>
      </c>
      <c r="I9785" s="42">
        <f t="shared" si="813"/>
        <v>763.87133421400267</v>
      </c>
      <c r="O9785" s="43"/>
      <c r="P9785" s="43"/>
      <c r="X9785" s="37">
        <f t="shared" si="809"/>
        <v>9788</v>
      </c>
      <c r="Y9785" s="38">
        <f t="shared" si="812"/>
        <v>763.91200000000003</v>
      </c>
    </row>
    <row r="9786" spans="1:25" x14ac:dyDescent="0.2">
      <c r="A9786" s="37">
        <f t="shared" si="810"/>
        <v>9784</v>
      </c>
      <c r="B9786" s="38">
        <v>763.81600000000003</v>
      </c>
      <c r="H9786" s="37">
        <f t="shared" si="811"/>
        <v>9784</v>
      </c>
      <c r="I9786" s="42">
        <f t="shared" si="813"/>
        <v>763.89537648612941</v>
      </c>
      <c r="O9786" s="43"/>
      <c r="P9786" s="43"/>
      <c r="X9786" s="37">
        <f t="shared" si="809"/>
        <v>9789</v>
      </c>
      <c r="Y9786" s="38">
        <f t="shared" si="812"/>
        <v>763.93600000000004</v>
      </c>
    </row>
    <row r="9787" spans="1:25" x14ac:dyDescent="0.2">
      <c r="A9787" s="37">
        <f t="shared" si="810"/>
        <v>9785</v>
      </c>
      <c r="B9787" s="38">
        <v>763.84</v>
      </c>
      <c r="H9787" s="37">
        <f t="shared" si="811"/>
        <v>9785</v>
      </c>
      <c r="I9787" s="42">
        <f t="shared" si="813"/>
        <v>763.91941875825626</v>
      </c>
      <c r="O9787" s="43"/>
      <c r="P9787" s="43"/>
      <c r="X9787" s="37">
        <f t="shared" si="809"/>
        <v>9790</v>
      </c>
      <c r="Y9787" s="38">
        <f t="shared" si="812"/>
        <v>763.96</v>
      </c>
    </row>
    <row r="9788" spans="1:25" x14ac:dyDescent="0.2">
      <c r="A9788" s="37">
        <f t="shared" si="810"/>
        <v>9786</v>
      </c>
      <c r="B9788" s="38">
        <v>763.86400000000003</v>
      </c>
      <c r="H9788" s="37">
        <f t="shared" si="811"/>
        <v>9786</v>
      </c>
      <c r="I9788" s="42">
        <f t="shared" si="813"/>
        <v>763.94346103038311</v>
      </c>
      <c r="O9788" s="43"/>
      <c r="P9788" s="43"/>
      <c r="X9788" s="37">
        <f t="shared" si="809"/>
        <v>9791</v>
      </c>
      <c r="Y9788" s="38">
        <f t="shared" si="812"/>
        <v>763.98400000000004</v>
      </c>
    </row>
    <row r="9789" spans="1:25" x14ac:dyDescent="0.2">
      <c r="A9789" s="37">
        <f t="shared" si="810"/>
        <v>9787</v>
      </c>
      <c r="B9789" s="38">
        <v>763.88800000000003</v>
      </c>
      <c r="H9789" s="37">
        <f t="shared" si="811"/>
        <v>9787</v>
      </c>
      <c r="I9789" s="42">
        <f t="shared" si="813"/>
        <v>763.96750330250984</v>
      </c>
      <c r="O9789" s="43"/>
      <c r="P9789" s="43"/>
      <c r="X9789" s="37">
        <f t="shared" si="809"/>
        <v>9792</v>
      </c>
      <c r="Y9789" s="38">
        <f t="shared" si="812"/>
        <v>764.00800000000004</v>
      </c>
    </row>
    <row r="9790" spans="1:25" x14ac:dyDescent="0.2">
      <c r="A9790" s="37">
        <f t="shared" si="810"/>
        <v>9788</v>
      </c>
      <c r="B9790" s="38">
        <v>763.91200000000003</v>
      </c>
      <c r="H9790" s="37">
        <f t="shared" si="811"/>
        <v>9788</v>
      </c>
      <c r="I9790" s="42">
        <f t="shared" si="813"/>
        <v>763.99154557463669</v>
      </c>
      <c r="O9790" s="43"/>
      <c r="P9790" s="43"/>
      <c r="X9790" s="37">
        <f t="shared" si="809"/>
        <v>9793</v>
      </c>
      <c r="Y9790" s="38">
        <f t="shared" si="812"/>
        <v>764.03200000000004</v>
      </c>
    </row>
    <row r="9791" spans="1:25" x14ac:dyDescent="0.2">
      <c r="A9791" s="37">
        <f t="shared" si="810"/>
        <v>9789</v>
      </c>
      <c r="B9791" s="38">
        <v>763.93600000000004</v>
      </c>
      <c r="H9791" s="37">
        <f t="shared" si="811"/>
        <v>9789</v>
      </c>
      <c r="I9791" s="42">
        <f t="shared" si="813"/>
        <v>764.01558784676354</v>
      </c>
      <c r="O9791" s="43"/>
      <c r="P9791" s="43"/>
      <c r="X9791" s="37">
        <f t="shared" si="809"/>
        <v>9794</v>
      </c>
      <c r="Y9791" s="38">
        <f t="shared" si="812"/>
        <v>764.05600000000004</v>
      </c>
    </row>
    <row r="9792" spans="1:25" x14ac:dyDescent="0.2">
      <c r="A9792" s="37">
        <f t="shared" si="810"/>
        <v>9790</v>
      </c>
      <c r="B9792" s="38">
        <v>763.96</v>
      </c>
      <c r="H9792" s="37">
        <f t="shared" si="811"/>
        <v>9790</v>
      </c>
      <c r="I9792" s="42">
        <f t="shared" si="813"/>
        <v>764.03963011889039</v>
      </c>
      <c r="O9792" s="43"/>
      <c r="P9792" s="43"/>
      <c r="X9792" s="37">
        <f t="shared" si="809"/>
        <v>9795</v>
      </c>
      <c r="Y9792" s="38">
        <f t="shared" si="812"/>
        <v>764.08</v>
      </c>
    </row>
    <row r="9793" spans="1:25" x14ac:dyDescent="0.2">
      <c r="A9793" s="37">
        <f t="shared" si="810"/>
        <v>9791</v>
      </c>
      <c r="B9793" s="38">
        <v>763.98400000000004</v>
      </c>
      <c r="H9793" s="37">
        <f t="shared" si="811"/>
        <v>9791</v>
      </c>
      <c r="I9793" s="42">
        <f t="shared" si="813"/>
        <v>764.06367239101712</v>
      </c>
      <c r="O9793" s="43"/>
      <c r="P9793" s="43"/>
      <c r="X9793" s="37">
        <f t="shared" si="809"/>
        <v>9796</v>
      </c>
      <c r="Y9793" s="38">
        <f t="shared" si="812"/>
        <v>764.10400000000004</v>
      </c>
    </row>
    <row r="9794" spans="1:25" x14ac:dyDescent="0.2">
      <c r="A9794" s="37">
        <f t="shared" si="810"/>
        <v>9792</v>
      </c>
      <c r="B9794" s="38">
        <v>764.00800000000004</v>
      </c>
      <c r="H9794" s="37">
        <f t="shared" si="811"/>
        <v>9792</v>
      </c>
      <c r="I9794" s="42">
        <f t="shared" si="813"/>
        <v>764.08771466314397</v>
      </c>
      <c r="O9794" s="43"/>
      <c r="P9794" s="43"/>
      <c r="X9794" s="37">
        <f t="shared" si="809"/>
        <v>9797</v>
      </c>
      <c r="Y9794" s="38">
        <f t="shared" si="812"/>
        <v>764.12800000000004</v>
      </c>
    </row>
    <row r="9795" spans="1:25" x14ac:dyDescent="0.2">
      <c r="A9795" s="37">
        <f t="shared" si="810"/>
        <v>9793</v>
      </c>
      <c r="B9795" s="38">
        <v>764.03200000000004</v>
      </c>
      <c r="H9795" s="37">
        <f t="shared" si="811"/>
        <v>9793</v>
      </c>
      <c r="I9795" s="42">
        <f t="shared" si="813"/>
        <v>764.11175693527082</v>
      </c>
      <c r="O9795" s="43"/>
      <c r="P9795" s="43"/>
      <c r="X9795" s="37">
        <f t="shared" si="809"/>
        <v>9798</v>
      </c>
      <c r="Y9795" s="38">
        <f t="shared" si="812"/>
        <v>764.15200000000004</v>
      </c>
    </row>
    <row r="9796" spans="1:25" x14ac:dyDescent="0.2">
      <c r="A9796" s="37">
        <f t="shared" si="810"/>
        <v>9794</v>
      </c>
      <c r="B9796" s="38">
        <v>764.05600000000004</v>
      </c>
      <c r="H9796" s="37">
        <f t="shared" si="811"/>
        <v>9794</v>
      </c>
      <c r="I9796" s="42">
        <f t="shared" si="813"/>
        <v>764.13579920739767</v>
      </c>
      <c r="O9796" s="43"/>
      <c r="P9796" s="43"/>
      <c r="X9796" s="37">
        <f t="shared" ref="X9796:X9859" si="814">X9795+1</f>
        <v>9799</v>
      </c>
      <c r="Y9796" s="38">
        <f t="shared" si="812"/>
        <v>764.17600000000004</v>
      </c>
    </row>
    <row r="9797" spans="1:25" x14ac:dyDescent="0.2">
      <c r="A9797" s="37">
        <f t="shared" si="810"/>
        <v>9795</v>
      </c>
      <c r="B9797" s="38">
        <v>764.08</v>
      </c>
      <c r="H9797" s="37">
        <f t="shared" si="811"/>
        <v>9795</v>
      </c>
      <c r="I9797" s="42">
        <f t="shared" si="813"/>
        <v>764.1598414795244</v>
      </c>
      <c r="O9797" s="43"/>
      <c r="P9797" s="43"/>
      <c r="X9797" s="37">
        <f t="shared" si="814"/>
        <v>9800</v>
      </c>
      <c r="Y9797" s="38">
        <f t="shared" si="812"/>
        <v>764.2</v>
      </c>
    </row>
    <row r="9798" spans="1:25" x14ac:dyDescent="0.2">
      <c r="A9798" s="37">
        <f t="shared" si="810"/>
        <v>9796</v>
      </c>
      <c r="B9798" s="38">
        <v>764.10400000000004</v>
      </c>
      <c r="H9798" s="37">
        <f t="shared" si="811"/>
        <v>9796</v>
      </c>
      <c r="I9798" s="42">
        <f t="shared" si="813"/>
        <v>764.18388375165125</v>
      </c>
      <c r="O9798" s="43"/>
      <c r="P9798" s="43"/>
      <c r="X9798" s="37">
        <f t="shared" si="814"/>
        <v>9801</v>
      </c>
      <c r="Y9798" s="38">
        <f t="shared" si="812"/>
        <v>764.22400000000005</v>
      </c>
    </row>
    <row r="9799" spans="1:25" x14ac:dyDescent="0.2">
      <c r="A9799" s="37">
        <f t="shared" si="810"/>
        <v>9797</v>
      </c>
      <c r="B9799" s="38">
        <v>764.12800000000004</v>
      </c>
      <c r="H9799" s="37">
        <f t="shared" si="811"/>
        <v>9797</v>
      </c>
      <c r="I9799" s="42">
        <f t="shared" si="813"/>
        <v>764.2079260237781</v>
      </c>
      <c r="O9799" s="43"/>
      <c r="P9799" s="43"/>
      <c r="X9799" s="37">
        <f t="shared" si="814"/>
        <v>9802</v>
      </c>
      <c r="Y9799" s="38">
        <f t="shared" si="812"/>
        <v>764.24800000000005</v>
      </c>
    </row>
    <row r="9800" spans="1:25" x14ac:dyDescent="0.2">
      <c r="A9800" s="37">
        <f t="shared" si="810"/>
        <v>9798</v>
      </c>
      <c r="B9800" s="38">
        <v>764.15200000000004</v>
      </c>
      <c r="H9800" s="37">
        <f t="shared" si="811"/>
        <v>9798</v>
      </c>
      <c r="I9800" s="42">
        <f t="shared" si="813"/>
        <v>764.23196829590484</v>
      </c>
      <c r="O9800" s="43"/>
      <c r="P9800" s="43"/>
      <c r="X9800" s="37">
        <f t="shared" si="814"/>
        <v>9803</v>
      </c>
      <c r="Y9800" s="38">
        <f t="shared" si="812"/>
        <v>764.27200000000005</v>
      </c>
    </row>
    <row r="9801" spans="1:25" x14ac:dyDescent="0.2">
      <c r="A9801" s="37">
        <f t="shared" ref="A9801:A9864" si="815">A9800+1</f>
        <v>9799</v>
      </c>
      <c r="B9801" s="38">
        <v>764.17600000000004</v>
      </c>
      <c r="H9801" s="37">
        <f t="shared" ref="H9801:H9864" si="816">H9800+1</f>
        <v>9799</v>
      </c>
      <c r="I9801" s="42">
        <f t="shared" si="813"/>
        <v>764.25601056803168</v>
      </c>
      <c r="O9801" s="43"/>
      <c r="P9801" s="43"/>
      <c r="X9801" s="37">
        <f t="shared" si="814"/>
        <v>9804</v>
      </c>
      <c r="Y9801" s="38">
        <f t="shared" si="812"/>
        <v>764.29600000000005</v>
      </c>
    </row>
    <row r="9802" spans="1:25" x14ac:dyDescent="0.2">
      <c r="A9802" s="37">
        <f t="shared" si="815"/>
        <v>9800</v>
      </c>
      <c r="B9802" s="38">
        <v>764.2</v>
      </c>
      <c r="H9802" s="37">
        <f t="shared" si="816"/>
        <v>9800</v>
      </c>
      <c r="I9802" s="42">
        <f t="shared" si="813"/>
        <v>764.28005284015853</v>
      </c>
      <c r="O9802" s="43"/>
      <c r="P9802" s="43"/>
      <c r="X9802" s="37">
        <f t="shared" si="814"/>
        <v>9805</v>
      </c>
      <c r="Y9802" s="38">
        <f t="shared" si="812"/>
        <v>764.32</v>
      </c>
    </row>
    <row r="9803" spans="1:25" x14ac:dyDescent="0.2">
      <c r="A9803" s="37">
        <f t="shared" si="815"/>
        <v>9801</v>
      </c>
      <c r="B9803" s="38">
        <v>764.22400000000005</v>
      </c>
      <c r="H9803" s="37">
        <f t="shared" si="816"/>
        <v>9801</v>
      </c>
      <c r="I9803" s="42">
        <f t="shared" si="813"/>
        <v>764.30409511228538</v>
      </c>
      <c r="O9803" s="43"/>
      <c r="P9803" s="43"/>
      <c r="X9803" s="37">
        <f t="shared" si="814"/>
        <v>9806</v>
      </c>
      <c r="Y9803" s="38">
        <f t="shared" si="812"/>
        <v>764.34400000000005</v>
      </c>
    </row>
    <row r="9804" spans="1:25" x14ac:dyDescent="0.2">
      <c r="A9804" s="37">
        <f t="shared" si="815"/>
        <v>9802</v>
      </c>
      <c r="B9804" s="38">
        <v>764.24800000000005</v>
      </c>
      <c r="H9804" s="37">
        <f t="shared" si="816"/>
        <v>9802</v>
      </c>
      <c r="I9804" s="42">
        <f t="shared" si="813"/>
        <v>764.32813738441212</v>
      </c>
      <c r="O9804" s="43"/>
      <c r="P9804" s="43"/>
      <c r="X9804" s="37">
        <f t="shared" si="814"/>
        <v>9807</v>
      </c>
      <c r="Y9804" s="38">
        <f t="shared" si="812"/>
        <v>764.36800000000005</v>
      </c>
    </row>
    <row r="9805" spans="1:25" x14ac:dyDescent="0.2">
      <c r="A9805" s="37">
        <f t="shared" si="815"/>
        <v>9803</v>
      </c>
      <c r="B9805" s="38">
        <v>764.27200000000005</v>
      </c>
      <c r="H9805" s="37">
        <f t="shared" si="816"/>
        <v>9803</v>
      </c>
      <c r="I9805" s="42">
        <f t="shared" si="813"/>
        <v>764.35217965653896</v>
      </c>
      <c r="O9805" s="43"/>
      <c r="P9805" s="43"/>
      <c r="X9805" s="37">
        <f t="shared" si="814"/>
        <v>9808</v>
      </c>
      <c r="Y9805" s="38">
        <f t="shared" si="812"/>
        <v>764.39200000000005</v>
      </c>
    </row>
    <row r="9806" spans="1:25" x14ac:dyDescent="0.2">
      <c r="A9806" s="37">
        <f t="shared" si="815"/>
        <v>9804</v>
      </c>
      <c r="B9806" s="38">
        <v>764.29600000000005</v>
      </c>
      <c r="H9806" s="37">
        <f t="shared" si="816"/>
        <v>9804</v>
      </c>
      <c r="I9806" s="42">
        <f t="shared" si="813"/>
        <v>764.37622192866581</v>
      </c>
      <c r="O9806" s="43"/>
      <c r="P9806" s="43"/>
      <c r="X9806" s="37">
        <f t="shared" si="814"/>
        <v>9809</v>
      </c>
      <c r="Y9806" s="38">
        <f t="shared" si="812"/>
        <v>764.41600000000005</v>
      </c>
    </row>
    <row r="9807" spans="1:25" x14ac:dyDescent="0.2">
      <c r="A9807" s="37">
        <f t="shared" si="815"/>
        <v>9805</v>
      </c>
      <c r="B9807" s="38">
        <v>764.32</v>
      </c>
      <c r="H9807" s="37">
        <f t="shared" si="816"/>
        <v>9805</v>
      </c>
      <c r="I9807" s="42">
        <f t="shared" si="813"/>
        <v>764.40026420079255</v>
      </c>
      <c r="O9807" s="43"/>
      <c r="P9807" s="43"/>
      <c r="X9807" s="37">
        <f t="shared" si="814"/>
        <v>9810</v>
      </c>
      <c r="Y9807" s="38">
        <f t="shared" si="812"/>
        <v>764.44</v>
      </c>
    </row>
    <row r="9808" spans="1:25" x14ac:dyDescent="0.2">
      <c r="A9808" s="37">
        <f t="shared" si="815"/>
        <v>9806</v>
      </c>
      <c r="B9808" s="38">
        <v>764.34400000000005</v>
      </c>
      <c r="H9808" s="37">
        <f t="shared" si="816"/>
        <v>9806</v>
      </c>
      <c r="I9808" s="42">
        <f t="shared" si="813"/>
        <v>764.4243064729194</v>
      </c>
      <c r="O9808" s="43"/>
      <c r="P9808" s="43"/>
      <c r="X9808" s="37">
        <f t="shared" si="814"/>
        <v>9811</v>
      </c>
      <c r="Y9808" s="38">
        <f t="shared" si="812"/>
        <v>764.46400000000006</v>
      </c>
    </row>
    <row r="9809" spans="1:25" x14ac:dyDescent="0.2">
      <c r="A9809" s="37">
        <f t="shared" si="815"/>
        <v>9807</v>
      </c>
      <c r="B9809" s="38">
        <v>764.36800000000005</v>
      </c>
      <c r="H9809" s="37">
        <f t="shared" si="816"/>
        <v>9807</v>
      </c>
      <c r="I9809" s="42">
        <f t="shared" si="813"/>
        <v>764.44834874504625</v>
      </c>
      <c r="O9809" s="43"/>
      <c r="P9809" s="43"/>
      <c r="X9809" s="37">
        <f t="shared" si="814"/>
        <v>9812</v>
      </c>
      <c r="Y9809" s="38">
        <f t="shared" si="812"/>
        <v>764.48800000000006</v>
      </c>
    </row>
    <row r="9810" spans="1:25" x14ac:dyDescent="0.2">
      <c r="A9810" s="37">
        <f t="shared" si="815"/>
        <v>9808</v>
      </c>
      <c r="B9810" s="38">
        <v>764.39200000000005</v>
      </c>
      <c r="H9810" s="37">
        <f t="shared" si="816"/>
        <v>9808</v>
      </c>
      <c r="I9810" s="42">
        <f t="shared" si="813"/>
        <v>764.47239101717309</v>
      </c>
      <c r="O9810" s="43"/>
      <c r="P9810" s="43"/>
      <c r="X9810" s="37">
        <f t="shared" si="814"/>
        <v>9813</v>
      </c>
      <c r="Y9810" s="38">
        <f t="shared" si="812"/>
        <v>764.51199999999994</v>
      </c>
    </row>
    <row r="9811" spans="1:25" x14ac:dyDescent="0.2">
      <c r="A9811" s="37">
        <f t="shared" si="815"/>
        <v>9809</v>
      </c>
      <c r="B9811" s="38">
        <v>764.41600000000005</v>
      </c>
      <c r="H9811" s="37">
        <f t="shared" si="816"/>
        <v>9809</v>
      </c>
      <c r="I9811" s="42">
        <f t="shared" si="813"/>
        <v>764.49643328929983</v>
      </c>
      <c r="O9811" s="43"/>
      <c r="P9811" s="43"/>
      <c r="X9811" s="37">
        <f t="shared" si="814"/>
        <v>9814</v>
      </c>
      <c r="Y9811" s="38">
        <f t="shared" si="812"/>
        <v>764.53599999999994</v>
      </c>
    </row>
    <row r="9812" spans="1:25" x14ac:dyDescent="0.2">
      <c r="A9812" s="37">
        <f t="shared" si="815"/>
        <v>9810</v>
      </c>
      <c r="B9812" s="38">
        <v>764.44</v>
      </c>
      <c r="H9812" s="37">
        <f t="shared" si="816"/>
        <v>9810</v>
      </c>
      <c r="I9812" s="42">
        <f t="shared" si="813"/>
        <v>764.52047556142668</v>
      </c>
      <c r="O9812" s="43"/>
      <c r="P9812" s="43"/>
      <c r="X9812" s="37">
        <f t="shared" si="814"/>
        <v>9815</v>
      </c>
      <c r="Y9812" s="38">
        <f t="shared" si="812"/>
        <v>764.56</v>
      </c>
    </row>
    <row r="9813" spans="1:25" x14ac:dyDescent="0.2">
      <c r="A9813" s="37">
        <f t="shared" si="815"/>
        <v>9811</v>
      </c>
      <c r="B9813" s="38">
        <v>764.46400000000006</v>
      </c>
      <c r="H9813" s="37">
        <f t="shared" si="816"/>
        <v>9811</v>
      </c>
      <c r="I9813" s="42">
        <f t="shared" si="813"/>
        <v>764.54451783355353</v>
      </c>
      <c r="O9813" s="43"/>
      <c r="P9813" s="43"/>
      <c r="X9813" s="37">
        <f t="shared" si="814"/>
        <v>9816</v>
      </c>
      <c r="Y9813" s="38">
        <f t="shared" si="812"/>
        <v>764.58399999999995</v>
      </c>
    </row>
    <row r="9814" spans="1:25" x14ac:dyDescent="0.2">
      <c r="A9814" s="37">
        <f t="shared" si="815"/>
        <v>9812</v>
      </c>
      <c r="B9814" s="38">
        <v>764.48800000000006</v>
      </c>
      <c r="H9814" s="37">
        <f t="shared" si="816"/>
        <v>9812</v>
      </c>
      <c r="I9814" s="42">
        <f t="shared" si="813"/>
        <v>764.56856010568026</v>
      </c>
      <c r="O9814" s="43"/>
      <c r="P9814" s="43"/>
      <c r="X9814" s="37">
        <f t="shared" si="814"/>
        <v>9817</v>
      </c>
      <c r="Y9814" s="38">
        <f t="shared" si="812"/>
        <v>764.60799999999995</v>
      </c>
    </row>
    <row r="9815" spans="1:25" x14ac:dyDescent="0.2">
      <c r="A9815" s="37">
        <f t="shared" si="815"/>
        <v>9813</v>
      </c>
      <c r="B9815" s="38">
        <v>764.51199999999994</v>
      </c>
      <c r="H9815" s="37">
        <f t="shared" si="816"/>
        <v>9813</v>
      </c>
      <c r="I9815" s="42">
        <f t="shared" si="813"/>
        <v>764.59260237780711</v>
      </c>
      <c r="O9815" s="43"/>
      <c r="P9815" s="43"/>
      <c r="X9815" s="37">
        <f t="shared" si="814"/>
        <v>9818</v>
      </c>
      <c r="Y9815" s="38">
        <f t="shared" si="812"/>
        <v>764.63199999999995</v>
      </c>
    </row>
    <row r="9816" spans="1:25" x14ac:dyDescent="0.2">
      <c r="A9816" s="37">
        <f t="shared" si="815"/>
        <v>9814</v>
      </c>
      <c r="B9816" s="38">
        <v>764.53599999999994</v>
      </c>
      <c r="H9816" s="37">
        <f t="shared" si="816"/>
        <v>9814</v>
      </c>
      <c r="I9816" s="42">
        <f t="shared" si="813"/>
        <v>764.61664464993396</v>
      </c>
      <c r="O9816" s="43"/>
      <c r="P9816" s="43"/>
      <c r="X9816" s="37">
        <f t="shared" si="814"/>
        <v>9819</v>
      </c>
      <c r="Y9816" s="38">
        <f t="shared" si="812"/>
        <v>764.65599999999995</v>
      </c>
    </row>
    <row r="9817" spans="1:25" x14ac:dyDescent="0.2">
      <c r="A9817" s="37">
        <f t="shared" si="815"/>
        <v>9815</v>
      </c>
      <c r="B9817" s="38">
        <v>764.56</v>
      </c>
      <c r="H9817" s="37">
        <f t="shared" si="816"/>
        <v>9815</v>
      </c>
      <c r="I9817" s="42">
        <f t="shared" si="813"/>
        <v>764.64068692206081</v>
      </c>
      <c r="O9817" s="43"/>
      <c r="P9817" s="43"/>
      <c r="X9817" s="37">
        <f t="shared" si="814"/>
        <v>9820</v>
      </c>
      <c r="Y9817" s="38">
        <f t="shared" si="812"/>
        <v>764.68</v>
      </c>
    </row>
    <row r="9818" spans="1:25" x14ac:dyDescent="0.2">
      <c r="A9818" s="37">
        <f t="shared" si="815"/>
        <v>9816</v>
      </c>
      <c r="B9818" s="38">
        <v>764.58399999999995</v>
      </c>
      <c r="H9818" s="37">
        <f t="shared" si="816"/>
        <v>9816</v>
      </c>
      <c r="I9818" s="42">
        <f t="shared" si="813"/>
        <v>764.66472919418754</v>
      </c>
      <c r="O9818" s="43"/>
      <c r="P9818" s="43"/>
      <c r="X9818" s="37">
        <f t="shared" si="814"/>
        <v>9821</v>
      </c>
      <c r="Y9818" s="38">
        <f t="shared" si="812"/>
        <v>764.70399999999995</v>
      </c>
    </row>
    <row r="9819" spans="1:25" x14ac:dyDescent="0.2">
      <c r="A9819" s="37">
        <f t="shared" si="815"/>
        <v>9817</v>
      </c>
      <c r="B9819" s="38">
        <v>764.60799999999995</v>
      </c>
      <c r="H9819" s="37">
        <f t="shared" si="816"/>
        <v>9817</v>
      </c>
      <c r="I9819" s="42">
        <f t="shared" si="813"/>
        <v>764.68877146631439</v>
      </c>
      <c r="O9819" s="43"/>
      <c r="P9819" s="43"/>
      <c r="X9819" s="37">
        <f t="shared" si="814"/>
        <v>9822</v>
      </c>
      <c r="Y9819" s="38">
        <f t="shared" si="812"/>
        <v>764.72799999999995</v>
      </c>
    </row>
    <row r="9820" spans="1:25" x14ac:dyDescent="0.2">
      <c r="A9820" s="37">
        <f t="shared" si="815"/>
        <v>9818</v>
      </c>
      <c r="B9820" s="38">
        <v>764.63199999999995</v>
      </c>
      <c r="H9820" s="37">
        <f t="shared" si="816"/>
        <v>9818</v>
      </c>
      <c r="I9820" s="42">
        <f t="shared" si="813"/>
        <v>764.71281373844124</v>
      </c>
      <c r="O9820" s="43"/>
      <c r="P9820" s="43"/>
      <c r="X9820" s="37">
        <f t="shared" si="814"/>
        <v>9823</v>
      </c>
      <c r="Y9820" s="38">
        <f t="shared" si="812"/>
        <v>764.75199999999995</v>
      </c>
    </row>
    <row r="9821" spans="1:25" x14ac:dyDescent="0.2">
      <c r="A9821" s="37">
        <f t="shared" si="815"/>
        <v>9819</v>
      </c>
      <c r="B9821" s="38">
        <v>764.65599999999995</v>
      </c>
      <c r="H9821" s="37">
        <f t="shared" si="816"/>
        <v>9819</v>
      </c>
      <c r="I9821" s="42">
        <f t="shared" si="813"/>
        <v>764.73685601056798</v>
      </c>
      <c r="O9821" s="43"/>
      <c r="P9821" s="43"/>
      <c r="X9821" s="37">
        <f t="shared" si="814"/>
        <v>9824</v>
      </c>
      <c r="Y9821" s="38">
        <f t="shared" si="812"/>
        <v>764.77599999999995</v>
      </c>
    </row>
    <row r="9822" spans="1:25" x14ac:dyDescent="0.2">
      <c r="A9822" s="37">
        <f t="shared" si="815"/>
        <v>9820</v>
      </c>
      <c r="B9822" s="38">
        <v>764.68</v>
      </c>
      <c r="H9822" s="37">
        <f t="shared" si="816"/>
        <v>9820</v>
      </c>
      <c r="I9822" s="42">
        <f t="shared" si="813"/>
        <v>764.76089828269482</v>
      </c>
      <c r="O9822" s="43"/>
      <c r="P9822" s="43"/>
      <c r="X9822" s="37">
        <f t="shared" si="814"/>
        <v>9825</v>
      </c>
      <c r="Y9822" s="38">
        <f t="shared" si="812"/>
        <v>764.8</v>
      </c>
    </row>
    <row r="9823" spans="1:25" x14ac:dyDescent="0.2">
      <c r="A9823" s="37">
        <f t="shared" si="815"/>
        <v>9821</v>
      </c>
      <c r="B9823" s="38">
        <v>764.70399999999995</v>
      </c>
      <c r="H9823" s="37">
        <f t="shared" si="816"/>
        <v>9821</v>
      </c>
      <c r="I9823" s="42">
        <f t="shared" si="813"/>
        <v>764.78494055482167</v>
      </c>
      <c r="O9823" s="43"/>
      <c r="P9823" s="43"/>
      <c r="X9823" s="37">
        <f t="shared" si="814"/>
        <v>9826</v>
      </c>
      <c r="Y9823" s="38">
        <f t="shared" si="812"/>
        <v>764.82399999999996</v>
      </c>
    </row>
    <row r="9824" spans="1:25" x14ac:dyDescent="0.2">
      <c r="A9824" s="37">
        <f t="shared" si="815"/>
        <v>9822</v>
      </c>
      <c r="B9824" s="38">
        <v>764.72799999999995</v>
      </c>
      <c r="H9824" s="37">
        <f t="shared" si="816"/>
        <v>9822</v>
      </c>
      <c r="I9824" s="42">
        <f t="shared" si="813"/>
        <v>764.80898282694852</v>
      </c>
      <c r="O9824" s="43"/>
      <c r="P9824" s="43"/>
      <c r="X9824" s="37">
        <f t="shared" si="814"/>
        <v>9827</v>
      </c>
      <c r="Y9824" s="38">
        <f t="shared" si="812"/>
        <v>764.84799999999996</v>
      </c>
    </row>
    <row r="9825" spans="1:25" x14ac:dyDescent="0.2">
      <c r="A9825" s="37">
        <f t="shared" si="815"/>
        <v>9823</v>
      </c>
      <c r="B9825" s="38">
        <v>764.75199999999995</v>
      </c>
      <c r="H9825" s="37">
        <f t="shared" si="816"/>
        <v>9823</v>
      </c>
      <c r="I9825" s="42">
        <f t="shared" si="813"/>
        <v>764.83302509907526</v>
      </c>
      <c r="O9825" s="43"/>
      <c r="P9825" s="43"/>
      <c r="X9825" s="37">
        <f t="shared" si="814"/>
        <v>9828</v>
      </c>
      <c r="Y9825" s="38">
        <f t="shared" si="812"/>
        <v>764.87199999999996</v>
      </c>
    </row>
    <row r="9826" spans="1:25" x14ac:dyDescent="0.2">
      <c r="A9826" s="37">
        <f t="shared" si="815"/>
        <v>9824</v>
      </c>
      <c r="B9826" s="38">
        <v>764.77599999999995</v>
      </c>
      <c r="H9826" s="37">
        <f t="shared" si="816"/>
        <v>9824</v>
      </c>
      <c r="I9826" s="42">
        <f t="shared" si="813"/>
        <v>764.85706737120211</v>
      </c>
      <c r="O9826" s="43"/>
      <c r="P9826" s="43"/>
      <c r="X9826" s="37">
        <f t="shared" si="814"/>
        <v>9829</v>
      </c>
      <c r="Y9826" s="38">
        <f t="shared" si="812"/>
        <v>764.89599999999996</v>
      </c>
    </row>
    <row r="9827" spans="1:25" x14ac:dyDescent="0.2">
      <c r="A9827" s="37">
        <f t="shared" si="815"/>
        <v>9825</v>
      </c>
      <c r="B9827" s="38">
        <v>764.8</v>
      </c>
      <c r="H9827" s="37">
        <f t="shared" si="816"/>
        <v>9825</v>
      </c>
      <c r="I9827" s="42">
        <f t="shared" si="813"/>
        <v>764.88110964332895</v>
      </c>
      <c r="O9827" s="43"/>
      <c r="P9827" s="43"/>
      <c r="X9827" s="37">
        <f t="shared" si="814"/>
        <v>9830</v>
      </c>
      <c r="Y9827" s="38">
        <f t="shared" si="812"/>
        <v>764.92</v>
      </c>
    </row>
    <row r="9828" spans="1:25" x14ac:dyDescent="0.2">
      <c r="A9828" s="37">
        <f t="shared" si="815"/>
        <v>9826</v>
      </c>
      <c r="B9828" s="38">
        <v>764.82399999999996</v>
      </c>
      <c r="H9828" s="37">
        <f t="shared" si="816"/>
        <v>9826</v>
      </c>
      <c r="I9828" s="42">
        <f t="shared" si="813"/>
        <v>764.90515191545569</v>
      </c>
      <c r="O9828" s="43"/>
      <c r="P9828" s="43"/>
      <c r="X9828" s="37">
        <f t="shared" si="814"/>
        <v>9831</v>
      </c>
      <c r="Y9828" s="38">
        <f t="shared" si="812"/>
        <v>764.94399999999996</v>
      </c>
    </row>
    <row r="9829" spans="1:25" x14ac:dyDescent="0.2">
      <c r="A9829" s="37">
        <f t="shared" si="815"/>
        <v>9827</v>
      </c>
      <c r="B9829" s="38">
        <v>764.84799999999996</v>
      </c>
      <c r="H9829" s="37">
        <f t="shared" si="816"/>
        <v>9827</v>
      </c>
      <c r="I9829" s="42">
        <f t="shared" si="813"/>
        <v>764.92919418758254</v>
      </c>
      <c r="O9829" s="43"/>
      <c r="P9829" s="43"/>
      <c r="X9829" s="37">
        <f t="shared" si="814"/>
        <v>9832</v>
      </c>
      <c r="Y9829" s="38">
        <f t="shared" si="812"/>
        <v>764.96799999999996</v>
      </c>
    </row>
    <row r="9830" spans="1:25" x14ac:dyDescent="0.2">
      <c r="A9830" s="37">
        <f t="shared" si="815"/>
        <v>9828</v>
      </c>
      <c r="B9830" s="38">
        <v>764.87199999999996</v>
      </c>
      <c r="H9830" s="37">
        <f t="shared" si="816"/>
        <v>9828</v>
      </c>
      <c r="I9830" s="42">
        <f t="shared" si="813"/>
        <v>764.95323645970939</v>
      </c>
      <c r="O9830" s="43"/>
      <c r="P9830" s="43"/>
      <c r="X9830" s="37">
        <f t="shared" si="814"/>
        <v>9833</v>
      </c>
      <c r="Y9830" s="38">
        <f t="shared" ref="Y9830:Y9893" si="817">SUM(Y$8997+((Y$9997-Y$8997)*((X9830-X$8997)/(X$9997-X$8997))))</f>
        <v>764.99199999999996</v>
      </c>
    </row>
    <row r="9831" spans="1:25" x14ac:dyDescent="0.2">
      <c r="A9831" s="37">
        <f t="shared" si="815"/>
        <v>9829</v>
      </c>
      <c r="B9831" s="38">
        <v>764.89599999999996</v>
      </c>
      <c r="H9831" s="37">
        <f t="shared" si="816"/>
        <v>9829</v>
      </c>
      <c r="I9831" s="42">
        <f t="shared" si="813"/>
        <v>764.97727873183624</v>
      </c>
      <c r="O9831" s="43"/>
      <c r="P9831" s="43"/>
      <c r="X9831" s="37">
        <f t="shared" si="814"/>
        <v>9834</v>
      </c>
      <c r="Y9831" s="38">
        <f t="shared" si="817"/>
        <v>765.01599999999996</v>
      </c>
    </row>
    <row r="9832" spans="1:25" x14ac:dyDescent="0.2">
      <c r="A9832" s="37">
        <f t="shared" si="815"/>
        <v>9830</v>
      </c>
      <c r="B9832" s="38">
        <v>764.92</v>
      </c>
      <c r="H9832" s="37">
        <f t="shared" si="816"/>
        <v>9830</v>
      </c>
      <c r="I9832" s="42">
        <f t="shared" si="813"/>
        <v>765.00132100396297</v>
      </c>
      <c r="O9832" s="43"/>
      <c r="P9832" s="43"/>
      <c r="X9832" s="37">
        <f t="shared" si="814"/>
        <v>9835</v>
      </c>
      <c r="Y9832" s="38">
        <f t="shared" si="817"/>
        <v>765.04</v>
      </c>
    </row>
    <row r="9833" spans="1:25" x14ac:dyDescent="0.2">
      <c r="A9833" s="37">
        <f t="shared" si="815"/>
        <v>9831</v>
      </c>
      <c r="B9833" s="38">
        <v>764.94399999999996</v>
      </c>
      <c r="H9833" s="37">
        <f t="shared" si="816"/>
        <v>9831</v>
      </c>
      <c r="I9833" s="42">
        <f t="shared" si="813"/>
        <v>765.02536327608982</v>
      </c>
      <c r="O9833" s="43"/>
      <c r="P9833" s="43"/>
      <c r="X9833" s="37">
        <f t="shared" si="814"/>
        <v>9836</v>
      </c>
      <c r="Y9833" s="38">
        <f t="shared" si="817"/>
        <v>765.06399999999996</v>
      </c>
    </row>
    <row r="9834" spans="1:25" x14ac:dyDescent="0.2">
      <c r="A9834" s="37">
        <f t="shared" si="815"/>
        <v>9832</v>
      </c>
      <c r="B9834" s="38">
        <v>764.96799999999996</v>
      </c>
      <c r="H9834" s="37">
        <f t="shared" si="816"/>
        <v>9832</v>
      </c>
      <c r="I9834" s="42">
        <f t="shared" si="813"/>
        <v>765.04940554821667</v>
      </c>
      <c r="O9834" s="43"/>
      <c r="P9834" s="43"/>
      <c r="X9834" s="37">
        <f t="shared" si="814"/>
        <v>9837</v>
      </c>
      <c r="Y9834" s="38">
        <f t="shared" si="817"/>
        <v>765.08799999999997</v>
      </c>
    </row>
    <row r="9835" spans="1:25" x14ac:dyDescent="0.2">
      <c r="A9835" s="37">
        <f t="shared" si="815"/>
        <v>9833</v>
      </c>
      <c r="B9835" s="38">
        <v>764.99199999999996</v>
      </c>
      <c r="H9835" s="37">
        <f t="shared" si="816"/>
        <v>9833</v>
      </c>
      <c r="I9835" s="42">
        <f t="shared" si="813"/>
        <v>765.0734478203434</v>
      </c>
      <c r="O9835" s="43"/>
      <c r="P9835" s="43"/>
      <c r="X9835" s="37">
        <f t="shared" si="814"/>
        <v>9838</v>
      </c>
      <c r="Y9835" s="38">
        <f t="shared" si="817"/>
        <v>765.11199999999997</v>
      </c>
    </row>
    <row r="9836" spans="1:25" x14ac:dyDescent="0.2">
      <c r="A9836" s="37">
        <f t="shared" si="815"/>
        <v>9834</v>
      </c>
      <c r="B9836" s="38">
        <v>765.01599999999996</v>
      </c>
      <c r="H9836" s="37">
        <f t="shared" si="816"/>
        <v>9834</v>
      </c>
      <c r="I9836" s="42">
        <f t="shared" ref="I9836:I9899" si="818">SUM($F$53+(($F$54-$F$53)*((H9836-$E$53)/($E$54-$E$53))))</f>
        <v>765.09749009247025</v>
      </c>
      <c r="O9836" s="43"/>
      <c r="P9836" s="43"/>
      <c r="X9836" s="37">
        <f t="shared" si="814"/>
        <v>9839</v>
      </c>
      <c r="Y9836" s="38">
        <f t="shared" si="817"/>
        <v>765.13599999999997</v>
      </c>
    </row>
    <row r="9837" spans="1:25" x14ac:dyDescent="0.2">
      <c r="A9837" s="37">
        <f t="shared" si="815"/>
        <v>9835</v>
      </c>
      <c r="B9837" s="38">
        <v>765.04</v>
      </c>
      <c r="H9837" s="37">
        <f t="shared" si="816"/>
        <v>9835</v>
      </c>
      <c r="I9837" s="42">
        <f t="shared" si="818"/>
        <v>765.1215323645971</v>
      </c>
      <c r="O9837" s="43"/>
      <c r="P9837" s="43"/>
      <c r="X9837" s="37">
        <f t="shared" si="814"/>
        <v>9840</v>
      </c>
      <c r="Y9837" s="38">
        <f t="shared" si="817"/>
        <v>765.16</v>
      </c>
    </row>
    <row r="9838" spans="1:25" x14ac:dyDescent="0.2">
      <c r="A9838" s="37">
        <f t="shared" si="815"/>
        <v>9836</v>
      </c>
      <c r="B9838" s="38">
        <v>765.06399999999996</v>
      </c>
      <c r="H9838" s="37">
        <f t="shared" si="816"/>
        <v>9836</v>
      </c>
      <c r="I9838" s="42">
        <f t="shared" si="818"/>
        <v>765.14557463672395</v>
      </c>
      <c r="O9838" s="43"/>
      <c r="P9838" s="43"/>
      <c r="X9838" s="37">
        <f t="shared" si="814"/>
        <v>9841</v>
      </c>
      <c r="Y9838" s="38">
        <f t="shared" si="817"/>
        <v>765.18399999999997</v>
      </c>
    </row>
    <row r="9839" spans="1:25" x14ac:dyDescent="0.2">
      <c r="A9839" s="37">
        <f t="shared" si="815"/>
        <v>9837</v>
      </c>
      <c r="B9839" s="38">
        <v>765.08799999999997</v>
      </c>
      <c r="H9839" s="37">
        <f t="shared" si="816"/>
        <v>9837</v>
      </c>
      <c r="I9839" s="42">
        <f t="shared" si="818"/>
        <v>765.16961690885068</v>
      </c>
      <c r="O9839" s="43"/>
      <c r="P9839" s="43"/>
      <c r="X9839" s="37">
        <f t="shared" si="814"/>
        <v>9842</v>
      </c>
      <c r="Y9839" s="38">
        <f t="shared" si="817"/>
        <v>765.20799999999997</v>
      </c>
    </row>
    <row r="9840" spans="1:25" x14ac:dyDescent="0.2">
      <c r="A9840" s="37">
        <f t="shared" si="815"/>
        <v>9838</v>
      </c>
      <c r="B9840" s="38">
        <v>765.11199999999997</v>
      </c>
      <c r="H9840" s="37">
        <f t="shared" si="816"/>
        <v>9838</v>
      </c>
      <c r="I9840" s="42">
        <f t="shared" si="818"/>
        <v>765.19365918097753</v>
      </c>
      <c r="O9840" s="43"/>
      <c r="P9840" s="43"/>
      <c r="X9840" s="37">
        <f t="shared" si="814"/>
        <v>9843</v>
      </c>
      <c r="Y9840" s="38">
        <f t="shared" si="817"/>
        <v>765.23199999999997</v>
      </c>
    </row>
    <row r="9841" spans="1:25" x14ac:dyDescent="0.2">
      <c r="A9841" s="37">
        <f t="shared" si="815"/>
        <v>9839</v>
      </c>
      <c r="B9841" s="38">
        <v>765.13599999999997</v>
      </c>
      <c r="H9841" s="37">
        <f t="shared" si="816"/>
        <v>9839</v>
      </c>
      <c r="I9841" s="42">
        <f t="shared" si="818"/>
        <v>765.21770145310438</v>
      </c>
      <c r="O9841" s="43"/>
      <c r="P9841" s="43"/>
      <c r="X9841" s="37">
        <f t="shared" si="814"/>
        <v>9844</v>
      </c>
      <c r="Y9841" s="38">
        <f t="shared" si="817"/>
        <v>765.25599999999997</v>
      </c>
    </row>
    <row r="9842" spans="1:25" x14ac:dyDescent="0.2">
      <c r="A9842" s="37">
        <f t="shared" si="815"/>
        <v>9840</v>
      </c>
      <c r="B9842" s="38">
        <v>765.16</v>
      </c>
      <c r="H9842" s="37">
        <f t="shared" si="816"/>
        <v>9840</v>
      </c>
      <c r="I9842" s="42">
        <f t="shared" si="818"/>
        <v>765.24174372523112</v>
      </c>
      <c r="O9842" s="43"/>
      <c r="P9842" s="43"/>
      <c r="X9842" s="37">
        <f t="shared" si="814"/>
        <v>9845</v>
      </c>
      <c r="Y9842" s="38">
        <f t="shared" si="817"/>
        <v>765.28</v>
      </c>
    </row>
    <row r="9843" spans="1:25" x14ac:dyDescent="0.2">
      <c r="A9843" s="37">
        <f t="shared" si="815"/>
        <v>9841</v>
      </c>
      <c r="B9843" s="38">
        <v>765.18399999999997</v>
      </c>
      <c r="H9843" s="37">
        <f t="shared" si="816"/>
        <v>9841</v>
      </c>
      <c r="I9843" s="42">
        <f t="shared" si="818"/>
        <v>765.26578599735797</v>
      </c>
      <c r="O9843" s="43"/>
      <c r="P9843" s="43"/>
      <c r="X9843" s="37">
        <f t="shared" si="814"/>
        <v>9846</v>
      </c>
      <c r="Y9843" s="38">
        <f t="shared" si="817"/>
        <v>765.30399999999997</v>
      </c>
    </row>
    <row r="9844" spans="1:25" x14ac:dyDescent="0.2">
      <c r="A9844" s="37">
        <f t="shared" si="815"/>
        <v>9842</v>
      </c>
      <c r="B9844" s="38">
        <v>765.20799999999997</v>
      </c>
      <c r="H9844" s="37">
        <f t="shared" si="816"/>
        <v>9842</v>
      </c>
      <c r="I9844" s="42">
        <f t="shared" si="818"/>
        <v>765.28982826948481</v>
      </c>
      <c r="O9844" s="43"/>
      <c r="P9844" s="43"/>
      <c r="X9844" s="37">
        <f t="shared" si="814"/>
        <v>9847</v>
      </c>
      <c r="Y9844" s="38">
        <f t="shared" si="817"/>
        <v>765.32799999999997</v>
      </c>
    </row>
    <row r="9845" spans="1:25" x14ac:dyDescent="0.2">
      <c r="A9845" s="37">
        <f t="shared" si="815"/>
        <v>9843</v>
      </c>
      <c r="B9845" s="38">
        <v>765.23199999999997</v>
      </c>
      <c r="H9845" s="37">
        <f t="shared" si="816"/>
        <v>9843</v>
      </c>
      <c r="I9845" s="42">
        <f t="shared" si="818"/>
        <v>765.31387054161166</v>
      </c>
      <c r="O9845" s="43"/>
      <c r="P9845" s="43"/>
      <c r="X9845" s="37">
        <f t="shared" si="814"/>
        <v>9848</v>
      </c>
      <c r="Y9845" s="38">
        <f t="shared" si="817"/>
        <v>765.35199999999998</v>
      </c>
    </row>
    <row r="9846" spans="1:25" x14ac:dyDescent="0.2">
      <c r="A9846" s="37">
        <f t="shared" si="815"/>
        <v>9844</v>
      </c>
      <c r="B9846" s="38">
        <v>765.25599999999997</v>
      </c>
      <c r="H9846" s="37">
        <f t="shared" si="816"/>
        <v>9844</v>
      </c>
      <c r="I9846" s="42">
        <f t="shared" si="818"/>
        <v>765.3379128137384</v>
      </c>
      <c r="O9846" s="43"/>
      <c r="P9846" s="43"/>
      <c r="X9846" s="37">
        <f t="shared" si="814"/>
        <v>9849</v>
      </c>
      <c r="Y9846" s="38">
        <f t="shared" si="817"/>
        <v>765.37599999999998</v>
      </c>
    </row>
    <row r="9847" spans="1:25" x14ac:dyDescent="0.2">
      <c r="A9847" s="37">
        <f t="shared" si="815"/>
        <v>9845</v>
      </c>
      <c r="B9847" s="38">
        <v>765.28</v>
      </c>
      <c r="H9847" s="37">
        <f t="shared" si="816"/>
        <v>9845</v>
      </c>
      <c r="I9847" s="42">
        <f t="shared" si="818"/>
        <v>765.36195508586525</v>
      </c>
      <c r="O9847" s="43"/>
      <c r="P9847" s="43"/>
      <c r="X9847" s="37">
        <f t="shared" si="814"/>
        <v>9850</v>
      </c>
      <c r="Y9847" s="38">
        <f t="shared" si="817"/>
        <v>765.4</v>
      </c>
    </row>
    <row r="9848" spans="1:25" x14ac:dyDescent="0.2">
      <c r="A9848" s="37">
        <f t="shared" si="815"/>
        <v>9846</v>
      </c>
      <c r="B9848" s="38">
        <v>765.30399999999997</v>
      </c>
      <c r="H9848" s="37">
        <f t="shared" si="816"/>
        <v>9846</v>
      </c>
      <c r="I9848" s="42">
        <f t="shared" si="818"/>
        <v>765.3859973579921</v>
      </c>
      <c r="O9848" s="43"/>
      <c r="P9848" s="43"/>
      <c r="X9848" s="37">
        <f t="shared" si="814"/>
        <v>9851</v>
      </c>
      <c r="Y9848" s="38">
        <f t="shared" si="817"/>
        <v>765.42399999999998</v>
      </c>
    </row>
    <row r="9849" spans="1:25" x14ac:dyDescent="0.2">
      <c r="A9849" s="37">
        <f t="shared" si="815"/>
        <v>9847</v>
      </c>
      <c r="B9849" s="38">
        <v>765.32799999999997</v>
      </c>
      <c r="H9849" s="37">
        <f t="shared" si="816"/>
        <v>9847</v>
      </c>
      <c r="I9849" s="42">
        <f t="shared" si="818"/>
        <v>765.41003963011883</v>
      </c>
      <c r="O9849" s="43"/>
      <c r="P9849" s="43"/>
      <c r="X9849" s="37">
        <f t="shared" si="814"/>
        <v>9852</v>
      </c>
      <c r="Y9849" s="38">
        <f t="shared" si="817"/>
        <v>765.44799999999998</v>
      </c>
    </row>
    <row r="9850" spans="1:25" x14ac:dyDescent="0.2">
      <c r="A9850" s="37">
        <f t="shared" si="815"/>
        <v>9848</v>
      </c>
      <c r="B9850" s="38">
        <v>765.35199999999998</v>
      </c>
      <c r="H9850" s="37">
        <f t="shared" si="816"/>
        <v>9848</v>
      </c>
      <c r="I9850" s="42">
        <f t="shared" si="818"/>
        <v>765.43408190224568</v>
      </c>
      <c r="O9850" s="43"/>
      <c r="P9850" s="43"/>
      <c r="X9850" s="37">
        <f t="shared" si="814"/>
        <v>9853</v>
      </c>
      <c r="Y9850" s="38">
        <f t="shared" si="817"/>
        <v>765.47199999999998</v>
      </c>
    </row>
    <row r="9851" spans="1:25" x14ac:dyDescent="0.2">
      <c r="A9851" s="37">
        <f t="shared" si="815"/>
        <v>9849</v>
      </c>
      <c r="B9851" s="38">
        <v>765.37599999999998</v>
      </c>
      <c r="H9851" s="37">
        <f t="shared" si="816"/>
        <v>9849</v>
      </c>
      <c r="I9851" s="42">
        <f t="shared" si="818"/>
        <v>765.45812417437253</v>
      </c>
      <c r="O9851" s="43"/>
      <c r="P9851" s="43"/>
      <c r="X9851" s="37">
        <f t="shared" si="814"/>
        <v>9854</v>
      </c>
      <c r="Y9851" s="38">
        <f t="shared" si="817"/>
        <v>765.49599999999998</v>
      </c>
    </row>
    <row r="9852" spans="1:25" x14ac:dyDescent="0.2">
      <c r="A9852" s="37">
        <f t="shared" si="815"/>
        <v>9850</v>
      </c>
      <c r="B9852" s="38">
        <v>765.4</v>
      </c>
      <c r="H9852" s="37">
        <f t="shared" si="816"/>
        <v>9850</v>
      </c>
      <c r="I9852" s="42">
        <f t="shared" si="818"/>
        <v>765.48216644649938</v>
      </c>
      <c r="O9852" s="43"/>
      <c r="P9852" s="43"/>
      <c r="X9852" s="37">
        <f t="shared" si="814"/>
        <v>9855</v>
      </c>
      <c r="Y9852" s="38">
        <f t="shared" si="817"/>
        <v>765.52</v>
      </c>
    </row>
    <row r="9853" spans="1:25" x14ac:dyDescent="0.2">
      <c r="A9853" s="37">
        <f t="shared" si="815"/>
        <v>9851</v>
      </c>
      <c r="B9853" s="38">
        <v>765.42399999999998</v>
      </c>
      <c r="H9853" s="37">
        <f t="shared" si="816"/>
        <v>9851</v>
      </c>
      <c r="I9853" s="42">
        <f t="shared" si="818"/>
        <v>765.50620871862611</v>
      </c>
      <c r="O9853" s="43"/>
      <c r="P9853" s="43"/>
      <c r="X9853" s="37">
        <f t="shared" si="814"/>
        <v>9856</v>
      </c>
      <c r="Y9853" s="38">
        <f t="shared" si="817"/>
        <v>765.54399999999998</v>
      </c>
    </row>
    <row r="9854" spans="1:25" x14ac:dyDescent="0.2">
      <c r="A9854" s="37">
        <f t="shared" si="815"/>
        <v>9852</v>
      </c>
      <c r="B9854" s="38">
        <v>765.44799999999998</v>
      </c>
      <c r="H9854" s="37">
        <f t="shared" si="816"/>
        <v>9852</v>
      </c>
      <c r="I9854" s="42">
        <f t="shared" si="818"/>
        <v>765.53025099075296</v>
      </c>
      <c r="O9854" s="43"/>
      <c r="P9854" s="43"/>
      <c r="X9854" s="37">
        <f t="shared" si="814"/>
        <v>9857</v>
      </c>
      <c r="Y9854" s="38">
        <f t="shared" si="817"/>
        <v>765.56799999999998</v>
      </c>
    </row>
    <row r="9855" spans="1:25" x14ac:dyDescent="0.2">
      <c r="A9855" s="37">
        <f t="shared" si="815"/>
        <v>9853</v>
      </c>
      <c r="B9855" s="38">
        <v>765.47199999999998</v>
      </c>
      <c r="H9855" s="37">
        <f t="shared" si="816"/>
        <v>9853</v>
      </c>
      <c r="I9855" s="42">
        <f t="shared" si="818"/>
        <v>765.55429326287981</v>
      </c>
      <c r="O9855" s="43"/>
      <c r="P9855" s="43"/>
      <c r="X9855" s="37">
        <f t="shared" si="814"/>
        <v>9858</v>
      </c>
      <c r="Y9855" s="38">
        <f t="shared" si="817"/>
        <v>765.59199999999998</v>
      </c>
    </row>
    <row r="9856" spans="1:25" x14ac:dyDescent="0.2">
      <c r="A9856" s="37">
        <f t="shared" si="815"/>
        <v>9854</v>
      </c>
      <c r="B9856" s="38">
        <v>765.49599999999998</v>
      </c>
      <c r="H9856" s="37">
        <f t="shared" si="816"/>
        <v>9854</v>
      </c>
      <c r="I9856" s="42">
        <f t="shared" si="818"/>
        <v>765.57833553500654</v>
      </c>
      <c r="O9856" s="43"/>
      <c r="P9856" s="43"/>
      <c r="X9856" s="37">
        <f t="shared" si="814"/>
        <v>9859</v>
      </c>
      <c r="Y9856" s="38">
        <f t="shared" si="817"/>
        <v>765.61599999999999</v>
      </c>
    </row>
    <row r="9857" spans="1:25" x14ac:dyDescent="0.2">
      <c r="A9857" s="37">
        <f t="shared" si="815"/>
        <v>9855</v>
      </c>
      <c r="B9857" s="38">
        <v>765.52</v>
      </c>
      <c r="H9857" s="37">
        <f t="shared" si="816"/>
        <v>9855</v>
      </c>
      <c r="I9857" s="42">
        <f t="shared" si="818"/>
        <v>765.60237780713339</v>
      </c>
      <c r="O9857" s="43"/>
      <c r="P9857" s="43"/>
      <c r="X9857" s="37">
        <f t="shared" si="814"/>
        <v>9860</v>
      </c>
      <c r="Y9857" s="38">
        <f t="shared" si="817"/>
        <v>765.64</v>
      </c>
    </row>
    <row r="9858" spans="1:25" x14ac:dyDescent="0.2">
      <c r="A9858" s="37">
        <f t="shared" si="815"/>
        <v>9856</v>
      </c>
      <c r="B9858" s="38">
        <v>765.54399999999998</v>
      </c>
      <c r="H9858" s="37">
        <f t="shared" si="816"/>
        <v>9856</v>
      </c>
      <c r="I9858" s="42">
        <f t="shared" si="818"/>
        <v>765.62642007926024</v>
      </c>
      <c r="O9858" s="43"/>
      <c r="P9858" s="43"/>
      <c r="X9858" s="37">
        <f t="shared" si="814"/>
        <v>9861</v>
      </c>
      <c r="Y9858" s="38">
        <f t="shared" si="817"/>
        <v>765.66399999999999</v>
      </c>
    </row>
    <row r="9859" spans="1:25" x14ac:dyDescent="0.2">
      <c r="A9859" s="37">
        <f t="shared" si="815"/>
        <v>9857</v>
      </c>
      <c r="B9859" s="38">
        <v>765.56799999999998</v>
      </c>
      <c r="H9859" s="37">
        <f t="shared" si="816"/>
        <v>9857</v>
      </c>
      <c r="I9859" s="42">
        <f t="shared" si="818"/>
        <v>765.65046235138709</v>
      </c>
      <c r="O9859" s="43"/>
      <c r="P9859" s="43"/>
      <c r="X9859" s="37">
        <f t="shared" si="814"/>
        <v>9862</v>
      </c>
      <c r="Y9859" s="38">
        <f t="shared" si="817"/>
        <v>765.68799999999999</v>
      </c>
    </row>
    <row r="9860" spans="1:25" x14ac:dyDescent="0.2">
      <c r="A9860" s="37">
        <f t="shared" si="815"/>
        <v>9858</v>
      </c>
      <c r="B9860" s="38">
        <v>765.59199999999998</v>
      </c>
      <c r="H9860" s="37">
        <f t="shared" si="816"/>
        <v>9858</v>
      </c>
      <c r="I9860" s="42">
        <f t="shared" si="818"/>
        <v>765.67450462351383</v>
      </c>
      <c r="O9860" s="43"/>
      <c r="P9860" s="43"/>
      <c r="X9860" s="37">
        <f t="shared" ref="X9860:X9923" si="819">X9859+1</f>
        <v>9863</v>
      </c>
      <c r="Y9860" s="38">
        <f t="shared" si="817"/>
        <v>765.71199999999999</v>
      </c>
    </row>
    <row r="9861" spans="1:25" x14ac:dyDescent="0.2">
      <c r="A9861" s="37">
        <f t="shared" si="815"/>
        <v>9859</v>
      </c>
      <c r="B9861" s="38">
        <v>765.61599999999999</v>
      </c>
      <c r="H9861" s="37">
        <f t="shared" si="816"/>
        <v>9859</v>
      </c>
      <c r="I9861" s="42">
        <f t="shared" si="818"/>
        <v>765.69854689564067</v>
      </c>
      <c r="O9861" s="43"/>
      <c r="P9861" s="43"/>
      <c r="X9861" s="37">
        <f t="shared" si="819"/>
        <v>9864</v>
      </c>
      <c r="Y9861" s="38">
        <f t="shared" si="817"/>
        <v>765.73599999999999</v>
      </c>
    </row>
    <row r="9862" spans="1:25" x14ac:dyDescent="0.2">
      <c r="A9862" s="37">
        <f t="shared" si="815"/>
        <v>9860</v>
      </c>
      <c r="B9862" s="38">
        <v>765.64</v>
      </c>
      <c r="H9862" s="37">
        <f t="shared" si="816"/>
        <v>9860</v>
      </c>
      <c r="I9862" s="42">
        <f t="shared" si="818"/>
        <v>765.72258916776752</v>
      </c>
      <c r="O9862" s="43"/>
      <c r="P9862" s="43"/>
      <c r="X9862" s="37">
        <f t="shared" si="819"/>
        <v>9865</v>
      </c>
      <c r="Y9862" s="38">
        <f t="shared" si="817"/>
        <v>765.76</v>
      </c>
    </row>
    <row r="9863" spans="1:25" x14ac:dyDescent="0.2">
      <c r="A9863" s="37">
        <f t="shared" si="815"/>
        <v>9861</v>
      </c>
      <c r="B9863" s="38">
        <v>765.66399999999999</v>
      </c>
      <c r="H9863" s="37">
        <f t="shared" si="816"/>
        <v>9861</v>
      </c>
      <c r="I9863" s="42">
        <f t="shared" si="818"/>
        <v>765.74663143989426</v>
      </c>
      <c r="O9863" s="43"/>
      <c r="P9863" s="43"/>
      <c r="X9863" s="37">
        <f t="shared" si="819"/>
        <v>9866</v>
      </c>
      <c r="Y9863" s="38">
        <f t="shared" si="817"/>
        <v>765.78399999999999</v>
      </c>
    </row>
    <row r="9864" spans="1:25" x14ac:dyDescent="0.2">
      <c r="A9864" s="37">
        <f t="shared" si="815"/>
        <v>9862</v>
      </c>
      <c r="B9864" s="38">
        <v>765.68799999999999</v>
      </c>
      <c r="H9864" s="37">
        <f t="shared" si="816"/>
        <v>9862</v>
      </c>
      <c r="I9864" s="42">
        <f t="shared" si="818"/>
        <v>765.77067371202111</v>
      </c>
      <c r="O9864" s="43"/>
      <c r="P9864" s="43"/>
      <c r="X9864" s="37">
        <f t="shared" si="819"/>
        <v>9867</v>
      </c>
      <c r="Y9864" s="38">
        <f t="shared" si="817"/>
        <v>765.80799999999999</v>
      </c>
    </row>
    <row r="9865" spans="1:25" x14ac:dyDescent="0.2">
      <c r="A9865" s="37">
        <f t="shared" ref="A9865:A9928" si="820">A9864+1</f>
        <v>9863</v>
      </c>
      <c r="B9865" s="38">
        <v>765.71199999999999</v>
      </c>
      <c r="H9865" s="37">
        <f t="shared" ref="H9865:H9928" si="821">H9864+1</f>
        <v>9863</v>
      </c>
      <c r="I9865" s="42">
        <f t="shared" si="818"/>
        <v>765.79471598414796</v>
      </c>
      <c r="O9865" s="43"/>
      <c r="P9865" s="43"/>
      <c r="X9865" s="37">
        <f t="shared" si="819"/>
        <v>9868</v>
      </c>
      <c r="Y9865" s="38">
        <f t="shared" si="817"/>
        <v>765.83199999999999</v>
      </c>
    </row>
    <row r="9866" spans="1:25" x14ac:dyDescent="0.2">
      <c r="A9866" s="37">
        <f t="shared" si="820"/>
        <v>9864</v>
      </c>
      <c r="B9866" s="38">
        <v>765.73599999999999</v>
      </c>
      <c r="H9866" s="37">
        <f t="shared" si="821"/>
        <v>9864</v>
      </c>
      <c r="I9866" s="42">
        <f t="shared" si="818"/>
        <v>765.8187582562748</v>
      </c>
      <c r="O9866" s="43"/>
      <c r="P9866" s="43"/>
      <c r="X9866" s="37">
        <f t="shared" si="819"/>
        <v>9869</v>
      </c>
      <c r="Y9866" s="38">
        <f t="shared" si="817"/>
        <v>765.85599999999999</v>
      </c>
    </row>
    <row r="9867" spans="1:25" x14ac:dyDescent="0.2">
      <c r="A9867" s="37">
        <f t="shared" si="820"/>
        <v>9865</v>
      </c>
      <c r="B9867" s="38">
        <v>765.76</v>
      </c>
      <c r="H9867" s="37">
        <f t="shared" si="821"/>
        <v>9865</v>
      </c>
      <c r="I9867" s="42">
        <f t="shared" si="818"/>
        <v>765.84280052840154</v>
      </c>
      <c r="O9867" s="43"/>
      <c r="P9867" s="43"/>
      <c r="X9867" s="37">
        <f t="shared" si="819"/>
        <v>9870</v>
      </c>
      <c r="Y9867" s="38">
        <f t="shared" si="817"/>
        <v>765.88</v>
      </c>
    </row>
    <row r="9868" spans="1:25" x14ac:dyDescent="0.2">
      <c r="A9868" s="37">
        <f t="shared" si="820"/>
        <v>9866</v>
      </c>
      <c r="B9868" s="38">
        <v>765.78399999999999</v>
      </c>
      <c r="H9868" s="37">
        <f t="shared" si="821"/>
        <v>9866</v>
      </c>
      <c r="I9868" s="42">
        <f t="shared" si="818"/>
        <v>765.86684280052839</v>
      </c>
      <c r="O9868" s="43"/>
      <c r="P9868" s="43"/>
      <c r="X9868" s="37">
        <f t="shared" si="819"/>
        <v>9871</v>
      </c>
      <c r="Y9868" s="38">
        <f t="shared" si="817"/>
        <v>765.904</v>
      </c>
    </row>
    <row r="9869" spans="1:25" x14ac:dyDescent="0.2">
      <c r="A9869" s="37">
        <f t="shared" si="820"/>
        <v>9867</v>
      </c>
      <c r="B9869" s="38">
        <v>765.80799999999999</v>
      </c>
      <c r="H9869" s="37">
        <f t="shared" si="821"/>
        <v>9867</v>
      </c>
      <c r="I9869" s="42">
        <f t="shared" si="818"/>
        <v>765.89088507265524</v>
      </c>
      <c r="O9869" s="43"/>
      <c r="P9869" s="43"/>
      <c r="X9869" s="37">
        <f t="shared" si="819"/>
        <v>9872</v>
      </c>
      <c r="Y9869" s="38">
        <f t="shared" si="817"/>
        <v>765.928</v>
      </c>
    </row>
    <row r="9870" spans="1:25" x14ac:dyDescent="0.2">
      <c r="A9870" s="37">
        <f t="shared" si="820"/>
        <v>9868</v>
      </c>
      <c r="B9870" s="38">
        <v>765.83199999999999</v>
      </c>
      <c r="H9870" s="37">
        <f t="shared" si="821"/>
        <v>9868</v>
      </c>
      <c r="I9870" s="42">
        <f t="shared" si="818"/>
        <v>765.91492734478197</v>
      </c>
      <c r="O9870" s="43"/>
      <c r="P9870" s="43"/>
      <c r="X9870" s="37">
        <f t="shared" si="819"/>
        <v>9873</v>
      </c>
      <c r="Y9870" s="38">
        <f t="shared" si="817"/>
        <v>765.952</v>
      </c>
    </row>
    <row r="9871" spans="1:25" x14ac:dyDescent="0.2">
      <c r="A9871" s="37">
        <f t="shared" si="820"/>
        <v>9869</v>
      </c>
      <c r="B9871" s="38">
        <v>765.85599999999999</v>
      </c>
      <c r="H9871" s="37">
        <f t="shared" si="821"/>
        <v>9869</v>
      </c>
      <c r="I9871" s="42">
        <f t="shared" si="818"/>
        <v>765.93896961690882</v>
      </c>
      <c r="O9871" s="43"/>
      <c r="P9871" s="43"/>
      <c r="X9871" s="37">
        <f t="shared" si="819"/>
        <v>9874</v>
      </c>
      <c r="Y9871" s="38">
        <f t="shared" si="817"/>
        <v>765.976</v>
      </c>
    </row>
    <row r="9872" spans="1:25" x14ac:dyDescent="0.2">
      <c r="A9872" s="37">
        <f t="shared" si="820"/>
        <v>9870</v>
      </c>
      <c r="B9872" s="38">
        <v>765.88</v>
      </c>
      <c r="H9872" s="37">
        <f t="shared" si="821"/>
        <v>9870</v>
      </c>
      <c r="I9872" s="42">
        <f t="shared" si="818"/>
        <v>765.96301188903567</v>
      </c>
      <c r="O9872" s="43"/>
      <c r="P9872" s="43"/>
      <c r="X9872" s="37">
        <f t="shared" si="819"/>
        <v>9875</v>
      </c>
      <c r="Y9872" s="38">
        <f t="shared" si="817"/>
        <v>766</v>
      </c>
    </row>
    <row r="9873" spans="1:25" x14ac:dyDescent="0.2">
      <c r="A9873" s="37">
        <f t="shared" si="820"/>
        <v>9871</v>
      </c>
      <c r="B9873" s="38">
        <v>765.904</v>
      </c>
      <c r="H9873" s="37">
        <f t="shared" si="821"/>
        <v>9871</v>
      </c>
      <c r="I9873" s="42">
        <f t="shared" si="818"/>
        <v>765.98705416116252</v>
      </c>
      <c r="O9873" s="43"/>
      <c r="P9873" s="43"/>
      <c r="X9873" s="37">
        <f t="shared" si="819"/>
        <v>9876</v>
      </c>
      <c r="Y9873" s="38">
        <f t="shared" si="817"/>
        <v>766.024</v>
      </c>
    </row>
    <row r="9874" spans="1:25" x14ac:dyDescent="0.2">
      <c r="A9874" s="37">
        <f t="shared" si="820"/>
        <v>9872</v>
      </c>
      <c r="B9874" s="38">
        <v>765.928</v>
      </c>
      <c r="H9874" s="37">
        <f t="shared" si="821"/>
        <v>9872</v>
      </c>
      <c r="I9874" s="42">
        <f t="shared" si="818"/>
        <v>766.01109643328925</v>
      </c>
      <c r="O9874" s="43"/>
      <c r="P9874" s="43"/>
      <c r="X9874" s="37">
        <f t="shared" si="819"/>
        <v>9877</v>
      </c>
      <c r="Y9874" s="38">
        <f t="shared" si="817"/>
        <v>766.048</v>
      </c>
    </row>
    <row r="9875" spans="1:25" x14ac:dyDescent="0.2">
      <c r="A9875" s="37">
        <f t="shared" si="820"/>
        <v>9873</v>
      </c>
      <c r="B9875" s="38">
        <v>765.952</v>
      </c>
      <c r="H9875" s="37">
        <f t="shared" si="821"/>
        <v>9873</v>
      </c>
      <c r="I9875" s="42">
        <f t="shared" si="818"/>
        <v>766.0351387054161</v>
      </c>
      <c r="O9875" s="43"/>
      <c r="P9875" s="43"/>
      <c r="X9875" s="37">
        <f t="shared" si="819"/>
        <v>9878</v>
      </c>
      <c r="Y9875" s="38">
        <f t="shared" si="817"/>
        <v>766.072</v>
      </c>
    </row>
    <row r="9876" spans="1:25" x14ac:dyDescent="0.2">
      <c r="A9876" s="37">
        <f t="shared" si="820"/>
        <v>9874</v>
      </c>
      <c r="B9876" s="38">
        <v>765.976</v>
      </c>
      <c r="H9876" s="37">
        <f t="shared" si="821"/>
        <v>9874</v>
      </c>
      <c r="I9876" s="42">
        <f t="shared" si="818"/>
        <v>766.05918097754295</v>
      </c>
      <c r="O9876" s="43"/>
      <c r="P9876" s="43"/>
      <c r="X9876" s="37">
        <f t="shared" si="819"/>
        <v>9879</v>
      </c>
      <c r="Y9876" s="38">
        <f t="shared" si="817"/>
        <v>766.096</v>
      </c>
    </row>
    <row r="9877" spans="1:25" x14ac:dyDescent="0.2">
      <c r="A9877" s="37">
        <f t="shared" si="820"/>
        <v>9875</v>
      </c>
      <c r="B9877" s="38">
        <v>766</v>
      </c>
      <c r="H9877" s="37">
        <f t="shared" si="821"/>
        <v>9875</v>
      </c>
      <c r="I9877" s="42">
        <f t="shared" si="818"/>
        <v>766.0832232496698</v>
      </c>
      <c r="O9877" s="43"/>
      <c r="P9877" s="43"/>
      <c r="X9877" s="37">
        <f t="shared" si="819"/>
        <v>9880</v>
      </c>
      <c r="Y9877" s="38">
        <f t="shared" si="817"/>
        <v>766.12</v>
      </c>
    </row>
    <row r="9878" spans="1:25" x14ac:dyDescent="0.2">
      <c r="A9878" s="37">
        <f t="shared" si="820"/>
        <v>9876</v>
      </c>
      <c r="B9878" s="38">
        <v>766.024</v>
      </c>
      <c r="H9878" s="37">
        <f t="shared" si="821"/>
        <v>9876</v>
      </c>
      <c r="I9878" s="42">
        <f t="shared" si="818"/>
        <v>766.10726552179653</v>
      </c>
      <c r="O9878" s="43"/>
      <c r="P9878" s="43"/>
      <c r="X9878" s="37">
        <f t="shared" si="819"/>
        <v>9881</v>
      </c>
      <c r="Y9878" s="38">
        <f t="shared" si="817"/>
        <v>766.14400000000001</v>
      </c>
    </row>
    <row r="9879" spans="1:25" x14ac:dyDescent="0.2">
      <c r="A9879" s="37">
        <f t="shared" si="820"/>
        <v>9877</v>
      </c>
      <c r="B9879" s="38">
        <v>766.048</v>
      </c>
      <c r="H9879" s="37">
        <f t="shared" si="821"/>
        <v>9877</v>
      </c>
      <c r="I9879" s="42">
        <f t="shared" si="818"/>
        <v>766.13130779392338</v>
      </c>
      <c r="O9879" s="43"/>
      <c r="P9879" s="43"/>
      <c r="X9879" s="37">
        <f t="shared" si="819"/>
        <v>9882</v>
      </c>
      <c r="Y9879" s="38">
        <f t="shared" si="817"/>
        <v>766.16800000000001</v>
      </c>
    </row>
    <row r="9880" spans="1:25" x14ac:dyDescent="0.2">
      <c r="A9880" s="37">
        <f t="shared" si="820"/>
        <v>9878</v>
      </c>
      <c r="B9880" s="38">
        <v>766.072</v>
      </c>
      <c r="H9880" s="37">
        <f t="shared" si="821"/>
        <v>9878</v>
      </c>
      <c r="I9880" s="42">
        <f t="shared" si="818"/>
        <v>766.15535006605023</v>
      </c>
      <c r="O9880" s="43"/>
      <c r="P9880" s="43"/>
      <c r="X9880" s="37">
        <f t="shared" si="819"/>
        <v>9883</v>
      </c>
      <c r="Y9880" s="38">
        <f t="shared" si="817"/>
        <v>766.19200000000001</v>
      </c>
    </row>
    <row r="9881" spans="1:25" x14ac:dyDescent="0.2">
      <c r="A9881" s="37">
        <f t="shared" si="820"/>
        <v>9879</v>
      </c>
      <c r="B9881" s="38">
        <v>766.096</v>
      </c>
      <c r="H9881" s="37">
        <f t="shared" si="821"/>
        <v>9879</v>
      </c>
      <c r="I9881" s="42">
        <f t="shared" si="818"/>
        <v>766.17939233817697</v>
      </c>
      <c r="O9881" s="43"/>
      <c r="P9881" s="43"/>
      <c r="X9881" s="37">
        <f t="shared" si="819"/>
        <v>9884</v>
      </c>
      <c r="Y9881" s="38">
        <f t="shared" si="817"/>
        <v>766.21600000000001</v>
      </c>
    </row>
    <row r="9882" spans="1:25" x14ac:dyDescent="0.2">
      <c r="A9882" s="37">
        <f t="shared" si="820"/>
        <v>9880</v>
      </c>
      <c r="B9882" s="38">
        <v>766.12</v>
      </c>
      <c r="H9882" s="37">
        <f t="shared" si="821"/>
        <v>9880</v>
      </c>
      <c r="I9882" s="42">
        <f t="shared" si="818"/>
        <v>766.20343461030382</v>
      </c>
      <c r="O9882" s="43"/>
      <c r="P9882" s="43"/>
      <c r="X9882" s="37">
        <f t="shared" si="819"/>
        <v>9885</v>
      </c>
      <c r="Y9882" s="38">
        <f t="shared" si="817"/>
        <v>766.24</v>
      </c>
    </row>
    <row r="9883" spans="1:25" x14ac:dyDescent="0.2">
      <c r="A9883" s="37">
        <f t="shared" si="820"/>
        <v>9881</v>
      </c>
      <c r="B9883" s="38">
        <v>766.14400000000001</v>
      </c>
      <c r="H9883" s="37">
        <f t="shared" si="821"/>
        <v>9881</v>
      </c>
      <c r="I9883" s="42">
        <f t="shared" si="818"/>
        <v>766.22747688243066</v>
      </c>
      <c r="O9883" s="43"/>
      <c r="P9883" s="43"/>
      <c r="X9883" s="37">
        <f t="shared" si="819"/>
        <v>9886</v>
      </c>
      <c r="Y9883" s="38">
        <f t="shared" si="817"/>
        <v>766.26400000000001</v>
      </c>
    </row>
    <row r="9884" spans="1:25" x14ac:dyDescent="0.2">
      <c r="A9884" s="37">
        <f t="shared" si="820"/>
        <v>9882</v>
      </c>
      <c r="B9884" s="38">
        <v>766.16800000000001</v>
      </c>
      <c r="H9884" s="37">
        <f t="shared" si="821"/>
        <v>9882</v>
      </c>
      <c r="I9884" s="42">
        <f t="shared" si="818"/>
        <v>766.2515191545574</v>
      </c>
      <c r="O9884" s="43"/>
      <c r="P9884" s="43"/>
      <c r="X9884" s="37">
        <f t="shared" si="819"/>
        <v>9887</v>
      </c>
      <c r="Y9884" s="38">
        <f t="shared" si="817"/>
        <v>766.28800000000001</v>
      </c>
    </row>
    <row r="9885" spans="1:25" x14ac:dyDescent="0.2">
      <c r="A9885" s="37">
        <f t="shared" si="820"/>
        <v>9883</v>
      </c>
      <c r="B9885" s="38">
        <v>766.19200000000001</v>
      </c>
      <c r="H9885" s="37">
        <f t="shared" si="821"/>
        <v>9883</v>
      </c>
      <c r="I9885" s="42">
        <f t="shared" si="818"/>
        <v>766.27556142668425</v>
      </c>
      <c r="O9885" s="43"/>
      <c r="P9885" s="43"/>
      <c r="X9885" s="37">
        <f t="shared" si="819"/>
        <v>9888</v>
      </c>
      <c r="Y9885" s="38">
        <f t="shared" si="817"/>
        <v>766.31200000000001</v>
      </c>
    </row>
    <row r="9886" spans="1:25" x14ac:dyDescent="0.2">
      <c r="A9886" s="37">
        <f t="shared" si="820"/>
        <v>9884</v>
      </c>
      <c r="B9886" s="38">
        <v>766.21600000000001</v>
      </c>
      <c r="H9886" s="37">
        <f t="shared" si="821"/>
        <v>9884</v>
      </c>
      <c r="I9886" s="42">
        <f t="shared" si="818"/>
        <v>766.2996036988111</v>
      </c>
      <c r="O9886" s="43"/>
      <c r="P9886" s="43"/>
      <c r="X9886" s="37">
        <f t="shared" si="819"/>
        <v>9889</v>
      </c>
      <c r="Y9886" s="38">
        <f t="shared" si="817"/>
        <v>766.33600000000001</v>
      </c>
    </row>
    <row r="9887" spans="1:25" x14ac:dyDescent="0.2">
      <c r="A9887" s="37">
        <f t="shared" si="820"/>
        <v>9885</v>
      </c>
      <c r="B9887" s="38">
        <v>766.24</v>
      </c>
      <c r="H9887" s="37">
        <f t="shared" si="821"/>
        <v>9885</v>
      </c>
      <c r="I9887" s="42">
        <f t="shared" si="818"/>
        <v>766.32364597093795</v>
      </c>
      <c r="O9887" s="43"/>
      <c r="P9887" s="43"/>
      <c r="X9887" s="37">
        <f t="shared" si="819"/>
        <v>9890</v>
      </c>
      <c r="Y9887" s="38">
        <f t="shared" si="817"/>
        <v>766.36</v>
      </c>
    </row>
    <row r="9888" spans="1:25" x14ac:dyDescent="0.2">
      <c r="A9888" s="37">
        <f t="shared" si="820"/>
        <v>9886</v>
      </c>
      <c r="B9888" s="38">
        <v>766.26400000000001</v>
      </c>
      <c r="H9888" s="37">
        <f t="shared" si="821"/>
        <v>9886</v>
      </c>
      <c r="I9888" s="42">
        <f t="shared" si="818"/>
        <v>766.34768824306468</v>
      </c>
      <c r="O9888" s="43"/>
      <c r="P9888" s="43"/>
      <c r="X9888" s="37">
        <f t="shared" si="819"/>
        <v>9891</v>
      </c>
      <c r="Y9888" s="38">
        <f t="shared" si="817"/>
        <v>766.38400000000001</v>
      </c>
    </row>
    <row r="9889" spans="1:25" x14ac:dyDescent="0.2">
      <c r="A9889" s="37">
        <f t="shared" si="820"/>
        <v>9887</v>
      </c>
      <c r="B9889" s="38">
        <v>766.28800000000001</v>
      </c>
      <c r="H9889" s="37">
        <f t="shared" si="821"/>
        <v>9887</v>
      </c>
      <c r="I9889" s="42">
        <f t="shared" si="818"/>
        <v>766.37173051519153</v>
      </c>
      <c r="O9889" s="43"/>
      <c r="P9889" s="43"/>
      <c r="X9889" s="37">
        <f t="shared" si="819"/>
        <v>9892</v>
      </c>
      <c r="Y9889" s="38">
        <f t="shared" si="817"/>
        <v>766.40800000000002</v>
      </c>
    </row>
    <row r="9890" spans="1:25" x14ac:dyDescent="0.2">
      <c r="A9890" s="37">
        <f t="shared" si="820"/>
        <v>9888</v>
      </c>
      <c r="B9890" s="38">
        <v>766.31200000000001</v>
      </c>
      <c r="H9890" s="37">
        <f t="shared" si="821"/>
        <v>9888</v>
      </c>
      <c r="I9890" s="42">
        <f t="shared" si="818"/>
        <v>766.39577278731838</v>
      </c>
      <c r="O9890" s="43"/>
      <c r="P9890" s="43"/>
      <c r="X9890" s="37">
        <f t="shared" si="819"/>
        <v>9893</v>
      </c>
      <c r="Y9890" s="38">
        <f t="shared" si="817"/>
        <v>766.43200000000002</v>
      </c>
    </row>
    <row r="9891" spans="1:25" x14ac:dyDescent="0.2">
      <c r="A9891" s="37">
        <f t="shared" si="820"/>
        <v>9889</v>
      </c>
      <c r="B9891" s="38">
        <v>766.33600000000001</v>
      </c>
      <c r="H9891" s="37">
        <f t="shared" si="821"/>
        <v>9889</v>
      </c>
      <c r="I9891" s="42">
        <f t="shared" si="818"/>
        <v>766.41981505944523</v>
      </c>
      <c r="O9891" s="43"/>
      <c r="P9891" s="43"/>
      <c r="X9891" s="37">
        <f t="shared" si="819"/>
        <v>9894</v>
      </c>
      <c r="Y9891" s="38">
        <f t="shared" si="817"/>
        <v>766.45600000000002</v>
      </c>
    </row>
    <row r="9892" spans="1:25" x14ac:dyDescent="0.2">
      <c r="A9892" s="37">
        <f t="shared" si="820"/>
        <v>9890</v>
      </c>
      <c r="B9892" s="38">
        <v>766.36</v>
      </c>
      <c r="H9892" s="37">
        <f t="shared" si="821"/>
        <v>9890</v>
      </c>
      <c r="I9892" s="42">
        <f t="shared" si="818"/>
        <v>766.44385733157196</v>
      </c>
      <c r="O9892" s="43"/>
      <c r="P9892" s="43"/>
      <c r="X9892" s="37">
        <f t="shared" si="819"/>
        <v>9895</v>
      </c>
      <c r="Y9892" s="38">
        <f t="shared" si="817"/>
        <v>766.48</v>
      </c>
    </row>
    <row r="9893" spans="1:25" x14ac:dyDescent="0.2">
      <c r="A9893" s="37">
        <f t="shared" si="820"/>
        <v>9891</v>
      </c>
      <c r="B9893" s="38">
        <v>766.38400000000001</v>
      </c>
      <c r="H9893" s="37">
        <f t="shared" si="821"/>
        <v>9891</v>
      </c>
      <c r="I9893" s="42">
        <f t="shared" si="818"/>
        <v>766.46789960369881</v>
      </c>
      <c r="O9893" s="43"/>
      <c r="P9893" s="43"/>
      <c r="X9893" s="37">
        <f t="shared" si="819"/>
        <v>9896</v>
      </c>
      <c r="Y9893" s="38">
        <f t="shared" si="817"/>
        <v>766.50400000000002</v>
      </c>
    </row>
    <row r="9894" spans="1:25" x14ac:dyDescent="0.2">
      <c r="A9894" s="37">
        <f t="shared" si="820"/>
        <v>9892</v>
      </c>
      <c r="B9894" s="38">
        <v>766.40800000000002</v>
      </c>
      <c r="H9894" s="37">
        <f t="shared" si="821"/>
        <v>9892</v>
      </c>
      <c r="I9894" s="42">
        <f t="shared" si="818"/>
        <v>766.49194187582566</v>
      </c>
      <c r="O9894" s="43"/>
      <c r="P9894" s="43"/>
      <c r="X9894" s="37">
        <f t="shared" si="819"/>
        <v>9897</v>
      </c>
      <c r="Y9894" s="38">
        <f t="shared" ref="Y9894:Y9957" si="822">SUM(Y$8997+((Y$9997-Y$8997)*((X9894-X$8997)/(X$9997-X$8997))))</f>
        <v>766.52800000000002</v>
      </c>
    </row>
    <row r="9895" spans="1:25" x14ac:dyDescent="0.2">
      <c r="A9895" s="37">
        <f t="shared" si="820"/>
        <v>9893</v>
      </c>
      <c r="B9895" s="38">
        <v>766.43200000000002</v>
      </c>
      <c r="H9895" s="37">
        <f t="shared" si="821"/>
        <v>9893</v>
      </c>
      <c r="I9895" s="42">
        <f t="shared" si="818"/>
        <v>766.51598414795239</v>
      </c>
      <c r="O9895" s="43"/>
      <c r="P9895" s="43"/>
      <c r="X9895" s="37">
        <f t="shared" si="819"/>
        <v>9898</v>
      </c>
      <c r="Y9895" s="38">
        <f t="shared" si="822"/>
        <v>766.55200000000002</v>
      </c>
    </row>
    <row r="9896" spans="1:25" x14ac:dyDescent="0.2">
      <c r="A9896" s="37">
        <f t="shared" si="820"/>
        <v>9894</v>
      </c>
      <c r="B9896" s="38">
        <v>766.45600000000002</v>
      </c>
      <c r="H9896" s="37">
        <f t="shared" si="821"/>
        <v>9894</v>
      </c>
      <c r="I9896" s="42">
        <f t="shared" si="818"/>
        <v>766.54002642007924</v>
      </c>
      <c r="O9896" s="43"/>
      <c r="P9896" s="43"/>
      <c r="X9896" s="37">
        <f t="shared" si="819"/>
        <v>9899</v>
      </c>
      <c r="Y9896" s="38">
        <f t="shared" si="822"/>
        <v>766.57600000000002</v>
      </c>
    </row>
    <row r="9897" spans="1:25" x14ac:dyDescent="0.2">
      <c r="A9897" s="37">
        <f t="shared" si="820"/>
        <v>9895</v>
      </c>
      <c r="B9897" s="38">
        <v>766.48</v>
      </c>
      <c r="H9897" s="37">
        <f t="shared" si="821"/>
        <v>9895</v>
      </c>
      <c r="I9897" s="42">
        <f t="shared" si="818"/>
        <v>766.56406869220609</v>
      </c>
      <c r="O9897" s="43"/>
      <c r="P9897" s="43"/>
      <c r="X9897" s="37">
        <f t="shared" si="819"/>
        <v>9900</v>
      </c>
      <c r="Y9897" s="38">
        <f t="shared" si="822"/>
        <v>766.6</v>
      </c>
    </row>
    <row r="9898" spans="1:25" x14ac:dyDescent="0.2">
      <c r="A9898" s="37">
        <f t="shared" si="820"/>
        <v>9896</v>
      </c>
      <c r="B9898" s="38">
        <v>766.50400000000002</v>
      </c>
      <c r="H9898" s="37">
        <f t="shared" si="821"/>
        <v>9896</v>
      </c>
      <c r="I9898" s="42">
        <f t="shared" si="818"/>
        <v>766.58811096433294</v>
      </c>
      <c r="O9898" s="43"/>
      <c r="P9898" s="43"/>
      <c r="X9898" s="37">
        <f t="shared" si="819"/>
        <v>9901</v>
      </c>
      <c r="Y9898" s="38">
        <f t="shared" si="822"/>
        <v>766.62400000000002</v>
      </c>
    </row>
    <row r="9899" spans="1:25" x14ac:dyDescent="0.2">
      <c r="A9899" s="37">
        <f t="shared" si="820"/>
        <v>9897</v>
      </c>
      <c r="B9899" s="38">
        <v>766.52800000000002</v>
      </c>
      <c r="H9899" s="37">
        <f t="shared" si="821"/>
        <v>9897</v>
      </c>
      <c r="I9899" s="42">
        <f t="shared" si="818"/>
        <v>766.61215323645968</v>
      </c>
      <c r="O9899" s="43"/>
      <c r="P9899" s="43"/>
      <c r="X9899" s="37">
        <f t="shared" si="819"/>
        <v>9902</v>
      </c>
      <c r="Y9899" s="38">
        <f t="shared" si="822"/>
        <v>766.64800000000002</v>
      </c>
    </row>
    <row r="9900" spans="1:25" x14ac:dyDescent="0.2">
      <c r="A9900" s="37">
        <f t="shared" si="820"/>
        <v>9898</v>
      </c>
      <c r="B9900" s="38">
        <v>766.55200000000002</v>
      </c>
      <c r="H9900" s="37">
        <f t="shared" si="821"/>
        <v>9898</v>
      </c>
      <c r="I9900" s="42">
        <f t="shared" ref="I9900:I9963" si="823">SUM($F$53+(($F$54-$F$53)*((H9900-$E$53)/($E$54-$E$53))))</f>
        <v>766.63619550858652</v>
      </c>
      <c r="O9900" s="43"/>
      <c r="P9900" s="43"/>
      <c r="X9900" s="37">
        <f t="shared" si="819"/>
        <v>9903</v>
      </c>
      <c r="Y9900" s="38">
        <f t="shared" si="822"/>
        <v>766.67200000000003</v>
      </c>
    </row>
    <row r="9901" spans="1:25" x14ac:dyDescent="0.2">
      <c r="A9901" s="37">
        <f t="shared" si="820"/>
        <v>9899</v>
      </c>
      <c r="B9901" s="38">
        <v>766.57600000000002</v>
      </c>
      <c r="H9901" s="37">
        <f t="shared" si="821"/>
        <v>9899</v>
      </c>
      <c r="I9901" s="42">
        <f t="shared" si="823"/>
        <v>766.66023778071337</v>
      </c>
      <c r="O9901" s="43"/>
      <c r="P9901" s="43"/>
      <c r="X9901" s="37">
        <f t="shared" si="819"/>
        <v>9904</v>
      </c>
      <c r="Y9901" s="38">
        <f t="shared" si="822"/>
        <v>766.69600000000003</v>
      </c>
    </row>
    <row r="9902" spans="1:25" x14ac:dyDescent="0.2">
      <c r="A9902" s="37">
        <f t="shared" si="820"/>
        <v>9900</v>
      </c>
      <c r="B9902" s="38">
        <v>766.6</v>
      </c>
      <c r="H9902" s="37">
        <f t="shared" si="821"/>
        <v>9900</v>
      </c>
      <c r="I9902" s="42">
        <f t="shared" si="823"/>
        <v>766.68428005284011</v>
      </c>
      <c r="O9902" s="43"/>
      <c r="P9902" s="43"/>
      <c r="X9902" s="37">
        <f t="shared" si="819"/>
        <v>9905</v>
      </c>
      <c r="Y9902" s="38">
        <f t="shared" si="822"/>
        <v>766.72</v>
      </c>
    </row>
    <row r="9903" spans="1:25" x14ac:dyDescent="0.2">
      <c r="A9903" s="37">
        <f t="shared" si="820"/>
        <v>9901</v>
      </c>
      <c r="B9903" s="38">
        <v>766.62400000000002</v>
      </c>
      <c r="H9903" s="37">
        <f t="shared" si="821"/>
        <v>9901</v>
      </c>
      <c r="I9903" s="42">
        <f t="shared" si="823"/>
        <v>766.70832232496696</v>
      </c>
      <c r="O9903" s="43"/>
      <c r="P9903" s="43"/>
      <c r="X9903" s="37">
        <f t="shared" si="819"/>
        <v>9906</v>
      </c>
      <c r="Y9903" s="38">
        <f t="shared" si="822"/>
        <v>766.74400000000003</v>
      </c>
    </row>
    <row r="9904" spans="1:25" x14ac:dyDescent="0.2">
      <c r="A9904" s="37">
        <f t="shared" si="820"/>
        <v>9902</v>
      </c>
      <c r="B9904" s="38">
        <v>766.64800000000002</v>
      </c>
      <c r="H9904" s="37">
        <f t="shared" si="821"/>
        <v>9902</v>
      </c>
      <c r="I9904" s="42">
        <f t="shared" si="823"/>
        <v>766.73236459709381</v>
      </c>
      <c r="O9904" s="43"/>
      <c r="P9904" s="43"/>
      <c r="X9904" s="37">
        <f t="shared" si="819"/>
        <v>9907</v>
      </c>
      <c r="Y9904" s="38">
        <f t="shared" si="822"/>
        <v>766.76800000000003</v>
      </c>
    </row>
    <row r="9905" spans="1:25" x14ac:dyDescent="0.2">
      <c r="A9905" s="37">
        <f t="shared" si="820"/>
        <v>9903</v>
      </c>
      <c r="B9905" s="38">
        <v>766.67200000000003</v>
      </c>
      <c r="H9905" s="37">
        <f t="shared" si="821"/>
        <v>9903</v>
      </c>
      <c r="I9905" s="42">
        <f t="shared" si="823"/>
        <v>766.75640686922065</v>
      </c>
      <c r="O9905" s="43"/>
      <c r="P9905" s="43"/>
      <c r="X9905" s="37">
        <f t="shared" si="819"/>
        <v>9908</v>
      </c>
      <c r="Y9905" s="38">
        <f t="shared" si="822"/>
        <v>766.79200000000003</v>
      </c>
    </row>
    <row r="9906" spans="1:25" x14ac:dyDescent="0.2">
      <c r="A9906" s="37">
        <f t="shared" si="820"/>
        <v>9904</v>
      </c>
      <c r="B9906" s="38">
        <v>766.69600000000003</v>
      </c>
      <c r="H9906" s="37">
        <f t="shared" si="821"/>
        <v>9904</v>
      </c>
      <c r="I9906" s="42">
        <f t="shared" si="823"/>
        <v>766.78044914134739</v>
      </c>
      <c r="O9906" s="43"/>
      <c r="P9906" s="43"/>
      <c r="X9906" s="37">
        <f t="shared" si="819"/>
        <v>9909</v>
      </c>
      <c r="Y9906" s="38">
        <f t="shared" si="822"/>
        <v>766.81600000000003</v>
      </c>
    </row>
    <row r="9907" spans="1:25" x14ac:dyDescent="0.2">
      <c r="A9907" s="37">
        <f t="shared" si="820"/>
        <v>9905</v>
      </c>
      <c r="B9907" s="38">
        <v>766.72</v>
      </c>
      <c r="H9907" s="37">
        <f t="shared" si="821"/>
        <v>9905</v>
      </c>
      <c r="I9907" s="42">
        <f t="shared" si="823"/>
        <v>766.80449141347424</v>
      </c>
      <c r="O9907" s="43"/>
      <c r="P9907" s="43"/>
      <c r="X9907" s="37">
        <f t="shared" si="819"/>
        <v>9910</v>
      </c>
      <c r="Y9907" s="38">
        <f t="shared" si="822"/>
        <v>766.84</v>
      </c>
    </row>
    <row r="9908" spans="1:25" x14ac:dyDescent="0.2">
      <c r="A9908" s="37">
        <f t="shared" si="820"/>
        <v>9906</v>
      </c>
      <c r="B9908" s="38">
        <v>766.74400000000003</v>
      </c>
      <c r="H9908" s="37">
        <f t="shared" si="821"/>
        <v>9906</v>
      </c>
      <c r="I9908" s="42">
        <f t="shared" si="823"/>
        <v>766.82853368560109</v>
      </c>
      <c r="O9908" s="43"/>
      <c r="P9908" s="43"/>
      <c r="X9908" s="37">
        <f t="shared" si="819"/>
        <v>9911</v>
      </c>
      <c r="Y9908" s="38">
        <f t="shared" si="822"/>
        <v>766.86400000000003</v>
      </c>
    </row>
    <row r="9909" spans="1:25" x14ac:dyDescent="0.2">
      <c r="A9909" s="37">
        <f t="shared" si="820"/>
        <v>9907</v>
      </c>
      <c r="B9909" s="38">
        <v>766.76800000000003</v>
      </c>
      <c r="H9909" s="37">
        <f t="shared" si="821"/>
        <v>9907</v>
      </c>
      <c r="I9909" s="42">
        <f t="shared" si="823"/>
        <v>766.85257595772782</v>
      </c>
      <c r="O9909" s="43"/>
      <c r="P9909" s="43"/>
      <c r="X9909" s="37">
        <f t="shared" si="819"/>
        <v>9912</v>
      </c>
      <c r="Y9909" s="38">
        <f t="shared" si="822"/>
        <v>766.88800000000003</v>
      </c>
    </row>
    <row r="9910" spans="1:25" x14ac:dyDescent="0.2">
      <c r="A9910" s="37">
        <f t="shared" si="820"/>
        <v>9908</v>
      </c>
      <c r="B9910" s="38">
        <v>766.79200000000003</v>
      </c>
      <c r="H9910" s="37">
        <f t="shared" si="821"/>
        <v>9908</v>
      </c>
      <c r="I9910" s="42">
        <f t="shared" si="823"/>
        <v>766.87661822985467</v>
      </c>
      <c r="O9910" s="43"/>
      <c r="P9910" s="43"/>
      <c r="X9910" s="37">
        <f t="shared" si="819"/>
        <v>9913</v>
      </c>
      <c r="Y9910" s="38">
        <f t="shared" si="822"/>
        <v>766.91200000000003</v>
      </c>
    </row>
    <row r="9911" spans="1:25" x14ac:dyDescent="0.2">
      <c r="A9911" s="37">
        <f t="shared" si="820"/>
        <v>9909</v>
      </c>
      <c r="B9911" s="38">
        <v>766.81600000000003</v>
      </c>
      <c r="H9911" s="37">
        <f t="shared" si="821"/>
        <v>9909</v>
      </c>
      <c r="I9911" s="42">
        <f t="shared" si="823"/>
        <v>766.90066050198152</v>
      </c>
      <c r="O9911" s="43"/>
      <c r="P9911" s="43"/>
      <c r="X9911" s="37">
        <f t="shared" si="819"/>
        <v>9914</v>
      </c>
      <c r="Y9911" s="38">
        <f t="shared" si="822"/>
        <v>766.93600000000004</v>
      </c>
    </row>
    <row r="9912" spans="1:25" x14ac:dyDescent="0.2">
      <c r="A9912" s="37">
        <f t="shared" si="820"/>
        <v>9910</v>
      </c>
      <c r="B9912" s="38">
        <v>766.84</v>
      </c>
      <c r="H9912" s="37">
        <f t="shared" si="821"/>
        <v>9910</v>
      </c>
      <c r="I9912" s="42">
        <f t="shared" si="823"/>
        <v>766.92470277410837</v>
      </c>
      <c r="O9912" s="43"/>
      <c r="P9912" s="43"/>
      <c r="X9912" s="37">
        <f t="shared" si="819"/>
        <v>9915</v>
      </c>
      <c r="Y9912" s="38">
        <f t="shared" si="822"/>
        <v>766.96</v>
      </c>
    </row>
    <row r="9913" spans="1:25" x14ac:dyDescent="0.2">
      <c r="A9913" s="37">
        <f t="shared" si="820"/>
        <v>9911</v>
      </c>
      <c r="B9913" s="38">
        <v>766.86400000000003</v>
      </c>
      <c r="H9913" s="37">
        <f t="shared" si="821"/>
        <v>9911</v>
      </c>
      <c r="I9913" s="42">
        <f t="shared" si="823"/>
        <v>766.9487450462351</v>
      </c>
      <c r="O9913" s="43"/>
      <c r="P9913" s="43"/>
      <c r="X9913" s="37">
        <f t="shared" si="819"/>
        <v>9916</v>
      </c>
      <c r="Y9913" s="38">
        <f t="shared" si="822"/>
        <v>766.98400000000004</v>
      </c>
    </row>
    <row r="9914" spans="1:25" x14ac:dyDescent="0.2">
      <c r="A9914" s="37">
        <f t="shared" si="820"/>
        <v>9912</v>
      </c>
      <c r="B9914" s="38">
        <v>766.88800000000003</v>
      </c>
      <c r="H9914" s="37">
        <f t="shared" si="821"/>
        <v>9912</v>
      </c>
      <c r="I9914" s="42">
        <f t="shared" si="823"/>
        <v>766.97278731836195</v>
      </c>
      <c r="O9914" s="43"/>
      <c r="P9914" s="43"/>
      <c r="X9914" s="37">
        <f t="shared" si="819"/>
        <v>9917</v>
      </c>
      <c r="Y9914" s="38">
        <f t="shared" si="822"/>
        <v>767.00800000000004</v>
      </c>
    </row>
    <row r="9915" spans="1:25" x14ac:dyDescent="0.2">
      <c r="A9915" s="37">
        <f t="shared" si="820"/>
        <v>9913</v>
      </c>
      <c r="B9915" s="38">
        <v>766.91200000000003</v>
      </c>
      <c r="H9915" s="37">
        <f t="shared" si="821"/>
        <v>9913</v>
      </c>
      <c r="I9915" s="42">
        <f t="shared" si="823"/>
        <v>766.9968295904888</v>
      </c>
      <c r="O9915" s="43"/>
      <c r="P9915" s="43"/>
      <c r="X9915" s="37">
        <f t="shared" si="819"/>
        <v>9918</v>
      </c>
      <c r="Y9915" s="38">
        <f t="shared" si="822"/>
        <v>767.03200000000004</v>
      </c>
    </row>
    <row r="9916" spans="1:25" x14ac:dyDescent="0.2">
      <c r="A9916" s="37">
        <f t="shared" si="820"/>
        <v>9914</v>
      </c>
      <c r="B9916" s="38">
        <v>766.93600000000004</v>
      </c>
      <c r="H9916" s="37">
        <f t="shared" si="821"/>
        <v>9914</v>
      </c>
      <c r="I9916" s="42">
        <f t="shared" si="823"/>
        <v>767.02087186261554</v>
      </c>
      <c r="O9916" s="43"/>
      <c r="P9916" s="43"/>
      <c r="X9916" s="37">
        <f t="shared" si="819"/>
        <v>9919</v>
      </c>
      <c r="Y9916" s="38">
        <f t="shared" si="822"/>
        <v>767.05600000000004</v>
      </c>
    </row>
    <row r="9917" spans="1:25" x14ac:dyDescent="0.2">
      <c r="A9917" s="37">
        <f t="shared" si="820"/>
        <v>9915</v>
      </c>
      <c r="B9917" s="38">
        <v>766.96</v>
      </c>
      <c r="H9917" s="37">
        <f t="shared" si="821"/>
        <v>9915</v>
      </c>
      <c r="I9917" s="42">
        <f t="shared" si="823"/>
        <v>767.04491413474238</v>
      </c>
      <c r="O9917" s="43"/>
      <c r="P9917" s="43"/>
      <c r="X9917" s="37">
        <f t="shared" si="819"/>
        <v>9920</v>
      </c>
      <c r="Y9917" s="38">
        <f t="shared" si="822"/>
        <v>767.08</v>
      </c>
    </row>
    <row r="9918" spans="1:25" x14ac:dyDescent="0.2">
      <c r="A9918" s="37">
        <f t="shared" si="820"/>
        <v>9916</v>
      </c>
      <c r="B9918" s="38">
        <v>766.98400000000004</v>
      </c>
      <c r="H9918" s="37">
        <f t="shared" si="821"/>
        <v>9916</v>
      </c>
      <c r="I9918" s="42">
        <f t="shared" si="823"/>
        <v>767.06895640686923</v>
      </c>
      <c r="O9918" s="43"/>
      <c r="P9918" s="43"/>
      <c r="X9918" s="37">
        <f t="shared" si="819"/>
        <v>9921</v>
      </c>
      <c r="Y9918" s="38">
        <f t="shared" si="822"/>
        <v>767.10400000000004</v>
      </c>
    </row>
    <row r="9919" spans="1:25" x14ac:dyDescent="0.2">
      <c r="A9919" s="37">
        <f t="shared" si="820"/>
        <v>9917</v>
      </c>
      <c r="B9919" s="38">
        <v>767.00800000000004</v>
      </c>
      <c r="H9919" s="37">
        <f t="shared" si="821"/>
        <v>9917</v>
      </c>
      <c r="I9919" s="42">
        <f t="shared" si="823"/>
        <v>767.09299867899608</v>
      </c>
      <c r="O9919" s="43"/>
      <c r="P9919" s="43"/>
      <c r="X9919" s="37">
        <f t="shared" si="819"/>
        <v>9922</v>
      </c>
      <c r="Y9919" s="38">
        <f t="shared" si="822"/>
        <v>767.12800000000004</v>
      </c>
    </row>
    <row r="9920" spans="1:25" x14ac:dyDescent="0.2">
      <c r="A9920" s="37">
        <f t="shared" si="820"/>
        <v>9918</v>
      </c>
      <c r="B9920" s="38">
        <v>767.03200000000004</v>
      </c>
      <c r="H9920" s="37">
        <f t="shared" si="821"/>
        <v>9918</v>
      </c>
      <c r="I9920" s="42">
        <f t="shared" si="823"/>
        <v>767.11704095112282</v>
      </c>
      <c r="O9920" s="43"/>
      <c r="P9920" s="43"/>
      <c r="X9920" s="37">
        <f t="shared" si="819"/>
        <v>9923</v>
      </c>
      <c r="Y9920" s="38">
        <f t="shared" si="822"/>
        <v>767.15200000000004</v>
      </c>
    </row>
    <row r="9921" spans="1:25" x14ac:dyDescent="0.2">
      <c r="A9921" s="37">
        <f t="shared" si="820"/>
        <v>9919</v>
      </c>
      <c r="B9921" s="38">
        <v>767.05600000000004</v>
      </c>
      <c r="H9921" s="37">
        <f t="shared" si="821"/>
        <v>9919</v>
      </c>
      <c r="I9921" s="42">
        <f t="shared" si="823"/>
        <v>767.14108322324967</v>
      </c>
      <c r="O9921" s="43"/>
      <c r="P9921" s="43"/>
      <c r="X9921" s="37">
        <f t="shared" si="819"/>
        <v>9924</v>
      </c>
      <c r="Y9921" s="38">
        <f t="shared" si="822"/>
        <v>767.17600000000004</v>
      </c>
    </row>
    <row r="9922" spans="1:25" x14ac:dyDescent="0.2">
      <c r="A9922" s="37">
        <f t="shared" si="820"/>
        <v>9920</v>
      </c>
      <c r="B9922" s="38">
        <v>767.08</v>
      </c>
      <c r="H9922" s="37">
        <f t="shared" si="821"/>
        <v>9920</v>
      </c>
      <c r="I9922" s="42">
        <f t="shared" si="823"/>
        <v>767.16512549537651</v>
      </c>
      <c r="O9922" s="43"/>
      <c r="P9922" s="43"/>
      <c r="X9922" s="37">
        <f t="shared" si="819"/>
        <v>9925</v>
      </c>
      <c r="Y9922" s="38">
        <f t="shared" si="822"/>
        <v>767.2</v>
      </c>
    </row>
    <row r="9923" spans="1:25" x14ac:dyDescent="0.2">
      <c r="A9923" s="37">
        <f t="shared" si="820"/>
        <v>9921</v>
      </c>
      <c r="B9923" s="38">
        <v>767.10400000000004</v>
      </c>
      <c r="H9923" s="37">
        <f t="shared" si="821"/>
        <v>9921</v>
      </c>
      <c r="I9923" s="42">
        <f t="shared" si="823"/>
        <v>767.18916776750325</v>
      </c>
      <c r="O9923" s="43"/>
      <c r="P9923" s="43"/>
      <c r="X9923" s="37">
        <f t="shared" si="819"/>
        <v>9926</v>
      </c>
      <c r="Y9923" s="38">
        <f t="shared" si="822"/>
        <v>767.22400000000005</v>
      </c>
    </row>
    <row r="9924" spans="1:25" x14ac:dyDescent="0.2">
      <c r="A9924" s="37">
        <f t="shared" si="820"/>
        <v>9922</v>
      </c>
      <c r="B9924" s="38">
        <v>767.12800000000004</v>
      </c>
      <c r="H9924" s="37">
        <f t="shared" si="821"/>
        <v>9922</v>
      </c>
      <c r="I9924" s="42">
        <f t="shared" si="823"/>
        <v>767.2132100396301</v>
      </c>
      <c r="O9924" s="43"/>
      <c r="P9924" s="43"/>
      <c r="X9924" s="37">
        <f t="shared" ref="X9924:X9987" si="824">X9923+1</f>
        <v>9927</v>
      </c>
      <c r="Y9924" s="38">
        <f t="shared" si="822"/>
        <v>767.24800000000005</v>
      </c>
    </row>
    <row r="9925" spans="1:25" x14ac:dyDescent="0.2">
      <c r="A9925" s="37">
        <f t="shared" si="820"/>
        <v>9923</v>
      </c>
      <c r="B9925" s="38">
        <v>767.15200000000004</v>
      </c>
      <c r="H9925" s="37">
        <f t="shared" si="821"/>
        <v>9923</v>
      </c>
      <c r="I9925" s="42">
        <f t="shared" si="823"/>
        <v>767.23725231175695</v>
      </c>
      <c r="O9925" s="43"/>
      <c r="P9925" s="43"/>
      <c r="X9925" s="37">
        <f t="shared" si="824"/>
        <v>9928</v>
      </c>
      <c r="Y9925" s="38">
        <f t="shared" si="822"/>
        <v>767.27200000000005</v>
      </c>
    </row>
    <row r="9926" spans="1:25" x14ac:dyDescent="0.2">
      <c r="A9926" s="37">
        <f t="shared" si="820"/>
        <v>9924</v>
      </c>
      <c r="B9926" s="38">
        <v>767.17600000000004</v>
      </c>
      <c r="H9926" s="37">
        <f t="shared" si="821"/>
        <v>9924</v>
      </c>
      <c r="I9926" s="42">
        <f t="shared" si="823"/>
        <v>767.2612945838838</v>
      </c>
      <c r="O9926" s="43"/>
      <c r="P9926" s="43"/>
      <c r="X9926" s="37">
        <f t="shared" si="824"/>
        <v>9929</v>
      </c>
      <c r="Y9926" s="38">
        <f t="shared" si="822"/>
        <v>767.29600000000005</v>
      </c>
    </row>
    <row r="9927" spans="1:25" x14ac:dyDescent="0.2">
      <c r="A9927" s="37">
        <f t="shared" si="820"/>
        <v>9925</v>
      </c>
      <c r="B9927" s="38">
        <v>767.2</v>
      </c>
      <c r="H9927" s="37">
        <f t="shared" si="821"/>
        <v>9925</v>
      </c>
      <c r="I9927" s="42">
        <f t="shared" si="823"/>
        <v>767.28533685601053</v>
      </c>
      <c r="O9927" s="43"/>
      <c r="P9927" s="43"/>
      <c r="X9927" s="37">
        <f t="shared" si="824"/>
        <v>9930</v>
      </c>
      <c r="Y9927" s="38">
        <f t="shared" si="822"/>
        <v>767.32</v>
      </c>
    </row>
    <row r="9928" spans="1:25" x14ac:dyDescent="0.2">
      <c r="A9928" s="37">
        <f t="shared" si="820"/>
        <v>9926</v>
      </c>
      <c r="B9928" s="38">
        <v>767.22400000000005</v>
      </c>
      <c r="H9928" s="37">
        <f t="shared" si="821"/>
        <v>9926</v>
      </c>
      <c r="I9928" s="42">
        <f t="shared" si="823"/>
        <v>767.30937912813738</v>
      </c>
      <c r="O9928" s="43"/>
      <c r="P9928" s="43"/>
      <c r="X9928" s="37">
        <f t="shared" si="824"/>
        <v>9931</v>
      </c>
      <c r="Y9928" s="38">
        <f t="shared" si="822"/>
        <v>767.34400000000005</v>
      </c>
    </row>
    <row r="9929" spans="1:25" x14ac:dyDescent="0.2">
      <c r="A9929" s="37">
        <f t="shared" ref="A9929:A9992" si="825">A9928+1</f>
        <v>9927</v>
      </c>
      <c r="B9929" s="38">
        <v>767.24800000000005</v>
      </c>
      <c r="H9929" s="37">
        <f t="shared" ref="H9929:H9992" si="826">H9928+1</f>
        <v>9927</v>
      </c>
      <c r="I9929" s="42">
        <f t="shared" si="823"/>
        <v>767.33342140026423</v>
      </c>
      <c r="O9929" s="43"/>
      <c r="P9929" s="43"/>
      <c r="X9929" s="37">
        <f t="shared" si="824"/>
        <v>9932</v>
      </c>
      <c r="Y9929" s="38">
        <f t="shared" si="822"/>
        <v>767.36800000000005</v>
      </c>
    </row>
    <row r="9930" spans="1:25" x14ac:dyDescent="0.2">
      <c r="A9930" s="37">
        <f t="shared" si="825"/>
        <v>9928</v>
      </c>
      <c r="B9930" s="38">
        <v>767.27200000000005</v>
      </c>
      <c r="H9930" s="37">
        <f t="shared" si="826"/>
        <v>9928</v>
      </c>
      <c r="I9930" s="42">
        <f t="shared" si="823"/>
        <v>767.35746367239096</v>
      </c>
      <c r="O9930" s="43"/>
      <c r="P9930" s="43"/>
      <c r="X9930" s="37">
        <f t="shared" si="824"/>
        <v>9933</v>
      </c>
      <c r="Y9930" s="38">
        <f t="shared" si="822"/>
        <v>767.39200000000005</v>
      </c>
    </row>
    <row r="9931" spans="1:25" x14ac:dyDescent="0.2">
      <c r="A9931" s="37">
        <f t="shared" si="825"/>
        <v>9929</v>
      </c>
      <c r="B9931" s="38">
        <v>767.29600000000005</v>
      </c>
      <c r="H9931" s="37">
        <f t="shared" si="826"/>
        <v>9929</v>
      </c>
      <c r="I9931" s="42">
        <f t="shared" si="823"/>
        <v>767.38150594451781</v>
      </c>
      <c r="O9931" s="43"/>
      <c r="P9931" s="43"/>
      <c r="X9931" s="37">
        <f t="shared" si="824"/>
        <v>9934</v>
      </c>
      <c r="Y9931" s="38">
        <f t="shared" si="822"/>
        <v>767.41600000000005</v>
      </c>
    </row>
    <row r="9932" spans="1:25" x14ac:dyDescent="0.2">
      <c r="A9932" s="37">
        <f t="shared" si="825"/>
        <v>9930</v>
      </c>
      <c r="B9932" s="38">
        <v>767.32</v>
      </c>
      <c r="H9932" s="37">
        <f t="shared" si="826"/>
        <v>9930</v>
      </c>
      <c r="I9932" s="42">
        <f t="shared" si="823"/>
        <v>767.40554821664466</v>
      </c>
      <c r="O9932" s="43"/>
      <c r="P9932" s="43"/>
      <c r="X9932" s="37">
        <f t="shared" si="824"/>
        <v>9935</v>
      </c>
      <c r="Y9932" s="38">
        <f t="shared" si="822"/>
        <v>767.44</v>
      </c>
    </row>
    <row r="9933" spans="1:25" x14ac:dyDescent="0.2">
      <c r="A9933" s="37">
        <f t="shared" si="825"/>
        <v>9931</v>
      </c>
      <c r="B9933" s="38">
        <v>767.34400000000005</v>
      </c>
      <c r="H9933" s="37">
        <f t="shared" si="826"/>
        <v>9931</v>
      </c>
      <c r="I9933" s="42">
        <f t="shared" si="823"/>
        <v>767.42959048877151</v>
      </c>
      <c r="O9933" s="43"/>
      <c r="P9933" s="43"/>
      <c r="X9933" s="37">
        <f t="shared" si="824"/>
        <v>9936</v>
      </c>
      <c r="Y9933" s="38">
        <f t="shared" si="822"/>
        <v>767.46400000000006</v>
      </c>
    </row>
    <row r="9934" spans="1:25" x14ac:dyDescent="0.2">
      <c r="A9934" s="37">
        <f t="shared" si="825"/>
        <v>9932</v>
      </c>
      <c r="B9934" s="38">
        <v>767.36800000000005</v>
      </c>
      <c r="H9934" s="37">
        <f t="shared" si="826"/>
        <v>9932</v>
      </c>
      <c r="I9934" s="42">
        <f t="shared" si="823"/>
        <v>767.45363276089824</v>
      </c>
      <c r="O9934" s="43"/>
      <c r="P9934" s="43"/>
      <c r="X9934" s="37">
        <f t="shared" si="824"/>
        <v>9937</v>
      </c>
      <c r="Y9934" s="38">
        <f t="shared" si="822"/>
        <v>767.48800000000006</v>
      </c>
    </row>
    <row r="9935" spans="1:25" x14ac:dyDescent="0.2">
      <c r="A9935" s="37">
        <f t="shared" si="825"/>
        <v>9933</v>
      </c>
      <c r="B9935" s="38">
        <v>767.39200000000005</v>
      </c>
      <c r="H9935" s="37">
        <f t="shared" si="826"/>
        <v>9933</v>
      </c>
      <c r="I9935" s="42">
        <f t="shared" si="823"/>
        <v>767.47767503302509</v>
      </c>
      <c r="O9935" s="43"/>
      <c r="P9935" s="43"/>
      <c r="X9935" s="37">
        <f t="shared" si="824"/>
        <v>9938</v>
      </c>
      <c r="Y9935" s="38">
        <f t="shared" si="822"/>
        <v>767.51199999999994</v>
      </c>
    </row>
    <row r="9936" spans="1:25" x14ac:dyDescent="0.2">
      <c r="A9936" s="37">
        <f t="shared" si="825"/>
        <v>9934</v>
      </c>
      <c r="B9936" s="38">
        <v>767.41600000000005</v>
      </c>
      <c r="H9936" s="37">
        <f t="shared" si="826"/>
        <v>9934</v>
      </c>
      <c r="I9936" s="42">
        <f t="shared" si="823"/>
        <v>767.50171730515194</v>
      </c>
      <c r="O9936" s="43"/>
      <c r="P9936" s="43"/>
      <c r="X9936" s="37">
        <f t="shared" si="824"/>
        <v>9939</v>
      </c>
      <c r="Y9936" s="38">
        <f t="shared" si="822"/>
        <v>767.53599999999994</v>
      </c>
    </row>
    <row r="9937" spans="1:25" x14ac:dyDescent="0.2">
      <c r="A9937" s="37">
        <f t="shared" si="825"/>
        <v>9935</v>
      </c>
      <c r="B9937" s="38">
        <v>767.44</v>
      </c>
      <c r="H9937" s="37">
        <f t="shared" si="826"/>
        <v>9935</v>
      </c>
      <c r="I9937" s="42">
        <f t="shared" si="823"/>
        <v>767.52575957727868</v>
      </c>
      <c r="O9937" s="43"/>
      <c r="P9937" s="43"/>
      <c r="X9937" s="37">
        <f t="shared" si="824"/>
        <v>9940</v>
      </c>
      <c r="Y9937" s="38">
        <f t="shared" si="822"/>
        <v>767.56</v>
      </c>
    </row>
    <row r="9938" spans="1:25" x14ac:dyDescent="0.2">
      <c r="A9938" s="37">
        <f t="shared" si="825"/>
        <v>9936</v>
      </c>
      <c r="B9938" s="38">
        <v>767.46400000000006</v>
      </c>
      <c r="H9938" s="37">
        <f t="shared" si="826"/>
        <v>9936</v>
      </c>
      <c r="I9938" s="42">
        <f t="shared" si="823"/>
        <v>767.54980184940553</v>
      </c>
      <c r="O9938" s="43"/>
      <c r="P9938" s="43"/>
      <c r="X9938" s="37">
        <f t="shared" si="824"/>
        <v>9941</v>
      </c>
      <c r="Y9938" s="38">
        <f t="shared" si="822"/>
        <v>767.58399999999995</v>
      </c>
    </row>
    <row r="9939" spans="1:25" x14ac:dyDescent="0.2">
      <c r="A9939" s="37">
        <f t="shared" si="825"/>
        <v>9937</v>
      </c>
      <c r="B9939" s="38">
        <v>767.48800000000006</v>
      </c>
      <c r="H9939" s="37">
        <f t="shared" si="826"/>
        <v>9937</v>
      </c>
      <c r="I9939" s="42">
        <f t="shared" si="823"/>
        <v>767.57384412153237</v>
      </c>
      <c r="O9939" s="43"/>
      <c r="P9939" s="43"/>
      <c r="X9939" s="37">
        <f t="shared" si="824"/>
        <v>9942</v>
      </c>
      <c r="Y9939" s="38">
        <f t="shared" si="822"/>
        <v>767.60799999999995</v>
      </c>
    </row>
    <row r="9940" spans="1:25" x14ac:dyDescent="0.2">
      <c r="A9940" s="37">
        <f t="shared" si="825"/>
        <v>9938</v>
      </c>
      <c r="B9940" s="38">
        <v>767.51199999999994</v>
      </c>
      <c r="H9940" s="37">
        <f t="shared" si="826"/>
        <v>9938</v>
      </c>
      <c r="I9940" s="42">
        <f t="shared" si="823"/>
        <v>767.59788639365922</v>
      </c>
      <c r="O9940" s="43"/>
      <c r="P9940" s="43"/>
      <c r="X9940" s="37">
        <f t="shared" si="824"/>
        <v>9943</v>
      </c>
      <c r="Y9940" s="38">
        <f t="shared" si="822"/>
        <v>767.63199999999995</v>
      </c>
    </row>
    <row r="9941" spans="1:25" x14ac:dyDescent="0.2">
      <c r="A9941" s="37">
        <f t="shared" si="825"/>
        <v>9939</v>
      </c>
      <c r="B9941" s="38">
        <v>767.53599999999994</v>
      </c>
      <c r="H9941" s="37">
        <f t="shared" si="826"/>
        <v>9939</v>
      </c>
      <c r="I9941" s="42">
        <f t="shared" si="823"/>
        <v>767.62192866578596</v>
      </c>
      <c r="O9941" s="43"/>
      <c r="P9941" s="43"/>
      <c r="X9941" s="37">
        <f t="shared" si="824"/>
        <v>9944</v>
      </c>
      <c r="Y9941" s="38">
        <f t="shared" si="822"/>
        <v>767.65599999999995</v>
      </c>
    </row>
    <row r="9942" spans="1:25" x14ac:dyDescent="0.2">
      <c r="A9942" s="37">
        <f t="shared" si="825"/>
        <v>9940</v>
      </c>
      <c r="B9942" s="38">
        <v>767.56</v>
      </c>
      <c r="H9942" s="37">
        <f t="shared" si="826"/>
        <v>9940</v>
      </c>
      <c r="I9942" s="42">
        <f t="shared" si="823"/>
        <v>767.64597093791281</v>
      </c>
      <c r="O9942" s="43"/>
      <c r="P9942" s="43"/>
      <c r="X9942" s="37">
        <f t="shared" si="824"/>
        <v>9945</v>
      </c>
      <c r="Y9942" s="38">
        <f t="shared" si="822"/>
        <v>767.68</v>
      </c>
    </row>
    <row r="9943" spans="1:25" x14ac:dyDescent="0.2">
      <c r="A9943" s="37">
        <f t="shared" si="825"/>
        <v>9941</v>
      </c>
      <c r="B9943" s="38">
        <v>767.58399999999995</v>
      </c>
      <c r="H9943" s="37">
        <f t="shared" si="826"/>
        <v>9941</v>
      </c>
      <c r="I9943" s="42">
        <f t="shared" si="823"/>
        <v>767.67001321003966</v>
      </c>
      <c r="O9943" s="43"/>
      <c r="P9943" s="43"/>
      <c r="X9943" s="37">
        <f t="shared" si="824"/>
        <v>9946</v>
      </c>
      <c r="Y9943" s="38">
        <f t="shared" si="822"/>
        <v>767.70399999999995</v>
      </c>
    </row>
    <row r="9944" spans="1:25" x14ac:dyDescent="0.2">
      <c r="A9944" s="37">
        <f t="shared" si="825"/>
        <v>9942</v>
      </c>
      <c r="B9944" s="38">
        <v>767.60799999999995</v>
      </c>
      <c r="H9944" s="37">
        <f t="shared" si="826"/>
        <v>9942</v>
      </c>
      <c r="I9944" s="42">
        <f t="shared" si="823"/>
        <v>767.69405548216639</v>
      </c>
      <c r="O9944" s="43"/>
      <c r="P9944" s="43"/>
      <c r="X9944" s="37">
        <f t="shared" si="824"/>
        <v>9947</v>
      </c>
      <c r="Y9944" s="38">
        <f t="shared" si="822"/>
        <v>767.72799999999995</v>
      </c>
    </row>
    <row r="9945" spans="1:25" x14ac:dyDescent="0.2">
      <c r="A9945" s="37">
        <f t="shared" si="825"/>
        <v>9943</v>
      </c>
      <c r="B9945" s="38">
        <v>767.63199999999995</v>
      </c>
      <c r="H9945" s="37">
        <f t="shared" si="826"/>
        <v>9943</v>
      </c>
      <c r="I9945" s="42">
        <f t="shared" si="823"/>
        <v>767.71809775429324</v>
      </c>
      <c r="O9945" s="43"/>
      <c r="P9945" s="43"/>
      <c r="X9945" s="37">
        <f t="shared" si="824"/>
        <v>9948</v>
      </c>
      <c r="Y9945" s="38">
        <f t="shared" si="822"/>
        <v>767.75199999999995</v>
      </c>
    </row>
    <row r="9946" spans="1:25" x14ac:dyDescent="0.2">
      <c r="A9946" s="37">
        <f t="shared" si="825"/>
        <v>9944</v>
      </c>
      <c r="B9946" s="38">
        <v>767.65599999999995</v>
      </c>
      <c r="H9946" s="37">
        <f t="shared" si="826"/>
        <v>9944</v>
      </c>
      <c r="I9946" s="42">
        <f t="shared" si="823"/>
        <v>767.74214002642009</v>
      </c>
      <c r="O9946" s="43"/>
      <c r="P9946" s="43"/>
      <c r="X9946" s="37">
        <f t="shared" si="824"/>
        <v>9949</v>
      </c>
      <c r="Y9946" s="38">
        <f t="shared" si="822"/>
        <v>767.77599999999995</v>
      </c>
    </row>
    <row r="9947" spans="1:25" x14ac:dyDescent="0.2">
      <c r="A9947" s="37">
        <f t="shared" si="825"/>
        <v>9945</v>
      </c>
      <c r="B9947" s="38">
        <v>767.68</v>
      </c>
      <c r="H9947" s="37">
        <f t="shared" si="826"/>
        <v>9945</v>
      </c>
      <c r="I9947" s="42">
        <f t="shared" si="823"/>
        <v>767.76618229854694</v>
      </c>
      <c r="O9947" s="43"/>
      <c r="P9947" s="43"/>
      <c r="X9947" s="37">
        <f t="shared" si="824"/>
        <v>9950</v>
      </c>
      <c r="Y9947" s="38">
        <f t="shared" si="822"/>
        <v>767.8</v>
      </c>
    </row>
    <row r="9948" spans="1:25" x14ac:dyDescent="0.2">
      <c r="A9948" s="37">
        <f t="shared" si="825"/>
        <v>9946</v>
      </c>
      <c r="B9948" s="38">
        <v>767.70399999999995</v>
      </c>
      <c r="H9948" s="37">
        <f t="shared" si="826"/>
        <v>9946</v>
      </c>
      <c r="I9948" s="42">
        <f t="shared" si="823"/>
        <v>767.79022457067367</v>
      </c>
      <c r="O9948" s="43"/>
      <c r="P9948" s="43"/>
      <c r="X9948" s="37">
        <f t="shared" si="824"/>
        <v>9951</v>
      </c>
      <c r="Y9948" s="38">
        <f t="shared" si="822"/>
        <v>767.82399999999996</v>
      </c>
    </row>
    <row r="9949" spans="1:25" x14ac:dyDescent="0.2">
      <c r="A9949" s="37">
        <f t="shared" si="825"/>
        <v>9947</v>
      </c>
      <c r="B9949" s="38">
        <v>767.72799999999995</v>
      </c>
      <c r="H9949" s="37">
        <f t="shared" si="826"/>
        <v>9947</v>
      </c>
      <c r="I9949" s="42">
        <f t="shared" si="823"/>
        <v>767.81426684280052</v>
      </c>
      <c r="O9949" s="43"/>
      <c r="P9949" s="43"/>
      <c r="X9949" s="37">
        <f t="shared" si="824"/>
        <v>9952</v>
      </c>
      <c r="Y9949" s="38">
        <f t="shared" si="822"/>
        <v>767.84799999999996</v>
      </c>
    </row>
    <row r="9950" spans="1:25" x14ac:dyDescent="0.2">
      <c r="A9950" s="37">
        <f t="shared" si="825"/>
        <v>9948</v>
      </c>
      <c r="B9950" s="38">
        <v>767.75199999999995</v>
      </c>
      <c r="H9950" s="37">
        <f t="shared" si="826"/>
        <v>9948</v>
      </c>
      <c r="I9950" s="42">
        <f t="shared" si="823"/>
        <v>767.83830911492737</v>
      </c>
      <c r="O9950" s="43"/>
      <c r="P9950" s="43"/>
      <c r="X9950" s="37">
        <f t="shared" si="824"/>
        <v>9953</v>
      </c>
      <c r="Y9950" s="38">
        <f t="shared" si="822"/>
        <v>767.87199999999996</v>
      </c>
    </row>
    <row r="9951" spans="1:25" x14ac:dyDescent="0.2">
      <c r="A9951" s="37">
        <f t="shared" si="825"/>
        <v>9949</v>
      </c>
      <c r="B9951" s="38">
        <v>767.77599999999995</v>
      </c>
      <c r="H9951" s="37">
        <f t="shared" si="826"/>
        <v>9949</v>
      </c>
      <c r="I9951" s="42">
        <f t="shared" si="823"/>
        <v>767.8623513870541</v>
      </c>
      <c r="O9951" s="43"/>
      <c r="P9951" s="43"/>
      <c r="X9951" s="37">
        <f t="shared" si="824"/>
        <v>9954</v>
      </c>
      <c r="Y9951" s="38">
        <f t="shared" si="822"/>
        <v>767.89599999999996</v>
      </c>
    </row>
    <row r="9952" spans="1:25" x14ac:dyDescent="0.2">
      <c r="A9952" s="37">
        <f t="shared" si="825"/>
        <v>9950</v>
      </c>
      <c r="B9952" s="38">
        <v>767.8</v>
      </c>
      <c r="H9952" s="37">
        <f t="shared" si="826"/>
        <v>9950</v>
      </c>
      <c r="I9952" s="42">
        <f t="shared" si="823"/>
        <v>767.88639365918095</v>
      </c>
      <c r="O9952" s="43"/>
      <c r="P9952" s="43"/>
      <c r="X9952" s="37">
        <f t="shared" si="824"/>
        <v>9955</v>
      </c>
      <c r="Y9952" s="38">
        <f t="shared" si="822"/>
        <v>767.92</v>
      </c>
    </row>
    <row r="9953" spans="1:25" x14ac:dyDescent="0.2">
      <c r="A9953" s="37">
        <f t="shared" si="825"/>
        <v>9951</v>
      </c>
      <c r="B9953" s="38">
        <v>767.82399999999996</v>
      </c>
      <c r="H9953" s="37">
        <f t="shared" si="826"/>
        <v>9951</v>
      </c>
      <c r="I9953" s="42">
        <f t="shared" si="823"/>
        <v>767.9104359313078</v>
      </c>
      <c r="O9953" s="43"/>
      <c r="P9953" s="43"/>
      <c r="X9953" s="37">
        <f t="shared" si="824"/>
        <v>9956</v>
      </c>
      <c r="Y9953" s="38">
        <f t="shared" si="822"/>
        <v>767.94399999999996</v>
      </c>
    </row>
    <row r="9954" spans="1:25" x14ac:dyDescent="0.2">
      <c r="A9954" s="37">
        <f t="shared" si="825"/>
        <v>9952</v>
      </c>
      <c r="B9954" s="38">
        <v>767.84799999999996</v>
      </c>
      <c r="H9954" s="37">
        <f t="shared" si="826"/>
        <v>9952</v>
      </c>
      <c r="I9954" s="42">
        <f t="shared" si="823"/>
        <v>767.93447820343465</v>
      </c>
      <c r="O9954" s="43"/>
      <c r="P9954" s="43"/>
      <c r="X9954" s="37">
        <f t="shared" si="824"/>
        <v>9957</v>
      </c>
      <c r="Y9954" s="38">
        <f t="shared" si="822"/>
        <v>767.96799999999996</v>
      </c>
    </row>
    <row r="9955" spans="1:25" x14ac:dyDescent="0.2">
      <c r="A9955" s="37">
        <f t="shared" si="825"/>
        <v>9953</v>
      </c>
      <c r="B9955" s="38">
        <v>767.87199999999996</v>
      </c>
      <c r="H9955" s="37">
        <f t="shared" si="826"/>
        <v>9953</v>
      </c>
      <c r="I9955" s="42">
        <f t="shared" si="823"/>
        <v>767.95852047556139</v>
      </c>
      <c r="O9955" s="43"/>
      <c r="P9955" s="43"/>
      <c r="X9955" s="37">
        <f t="shared" si="824"/>
        <v>9958</v>
      </c>
      <c r="Y9955" s="38">
        <f t="shared" si="822"/>
        <v>767.99199999999996</v>
      </c>
    </row>
    <row r="9956" spans="1:25" x14ac:dyDescent="0.2">
      <c r="A9956" s="37">
        <f t="shared" si="825"/>
        <v>9954</v>
      </c>
      <c r="B9956" s="38">
        <v>767.89599999999996</v>
      </c>
      <c r="H9956" s="37">
        <f t="shared" si="826"/>
        <v>9954</v>
      </c>
      <c r="I9956" s="42">
        <f t="shared" si="823"/>
        <v>767.98256274768823</v>
      </c>
      <c r="O9956" s="43"/>
      <c r="P9956" s="43"/>
      <c r="X9956" s="37">
        <f t="shared" si="824"/>
        <v>9959</v>
      </c>
      <c r="Y9956" s="38">
        <f t="shared" si="822"/>
        <v>768.01599999999996</v>
      </c>
    </row>
    <row r="9957" spans="1:25" x14ac:dyDescent="0.2">
      <c r="A9957" s="37">
        <f t="shared" si="825"/>
        <v>9955</v>
      </c>
      <c r="B9957" s="38">
        <v>767.92</v>
      </c>
      <c r="H9957" s="37">
        <f t="shared" si="826"/>
        <v>9955</v>
      </c>
      <c r="I9957" s="42">
        <f t="shared" si="823"/>
        <v>768.00660501981508</v>
      </c>
      <c r="O9957" s="43"/>
      <c r="P9957" s="43"/>
      <c r="X9957" s="37">
        <f t="shared" si="824"/>
        <v>9960</v>
      </c>
      <c r="Y9957" s="38">
        <f t="shared" si="822"/>
        <v>768.04</v>
      </c>
    </row>
    <row r="9958" spans="1:25" x14ac:dyDescent="0.2">
      <c r="A9958" s="37">
        <f t="shared" si="825"/>
        <v>9956</v>
      </c>
      <c r="B9958" s="38">
        <v>767.94399999999996</v>
      </c>
      <c r="H9958" s="37">
        <f t="shared" si="826"/>
        <v>9956</v>
      </c>
      <c r="I9958" s="42">
        <f t="shared" si="823"/>
        <v>768.03064729194193</v>
      </c>
      <c r="O9958" s="43"/>
      <c r="P9958" s="43"/>
      <c r="X9958" s="37">
        <f t="shared" si="824"/>
        <v>9961</v>
      </c>
      <c r="Y9958" s="38">
        <f t="shared" ref="Y9958:Y9996" si="827">SUM(Y$8997+((Y$9997-Y$8997)*((X9958-X$8997)/(X$9997-X$8997))))</f>
        <v>768.06399999999996</v>
      </c>
    </row>
    <row r="9959" spans="1:25" x14ac:dyDescent="0.2">
      <c r="A9959" s="37">
        <f t="shared" si="825"/>
        <v>9957</v>
      </c>
      <c r="B9959" s="38">
        <v>767.96799999999996</v>
      </c>
      <c r="H9959" s="37">
        <f t="shared" si="826"/>
        <v>9957</v>
      </c>
      <c r="I9959" s="42">
        <f t="shared" si="823"/>
        <v>768.05468956406867</v>
      </c>
      <c r="O9959" s="43"/>
      <c r="P9959" s="43"/>
      <c r="X9959" s="37">
        <f t="shared" si="824"/>
        <v>9962</v>
      </c>
      <c r="Y9959" s="38">
        <f t="shared" si="827"/>
        <v>768.08799999999997</v>
      </c>
    </row>
    <row r="9960" spans="1:25" x14ac:dyDescent="0.2">
      <c r="A9960" s="37">
        <f t="shared" si="825"/>
        <v>9958</v>
      </c>
      <c r="B9960" s="38">
        <v>767.99199999999996</v>
      </c>
      <c r="H9960" s="37">
        <f t="shared" si="826"/>
        <v>9958</v>
      </c>
      <c r="I9960" s="42">
        <f t="shared" si="823"/>
        <v>768.07873183619552</v>
      </c>
      <c r="O9960" s="43"/>
      <c r="P9960" s="43"/>
      <c r="X9960" s="37">
        <f t="shared" si="824"/>
        <v>9963</v>
      </c>
      <c r="Y9960" s="38">
        <f t="shared" si="827"/>
        <v>768.11199999999997</v>
      </c>
    </row>
    <row r="9961" spans="1:25" x14ac:dyDescent="0.2">
      <c r="A9961" s="37">
        <f t="shared" si="825"/>
        <v>9959</v>
      </c>
      <c r="B9961" s="38">
        <v>768.01599999999996</v>
      </c>
      <c r="H9961" s="37">
        <f t="shared" si="826"/>
        <v>9959</v>
      </c>
      <c r="I9961" s="42">
        <f t="shared" si="823"/>
        <v>768.10277410832236</v>
      </c>
      <c r="O9961" s="43"/>
      <c r="P9961" s="43"/>
      <c r="X9961" s="37">
        <f t="shared" si="824"/>
        <v>9964</v>
      </c>
      <c r="Y9961" s="38">
        <f t="shared" si="827"/>
        <v>768.13599999999997</v>
      </c>
    </row>
    <row r="9962" spans="1:25" x14ac:dyDescent="0.2">
      <c r="A9962" s="37">
        <f t="shared" si="825"/>
        <v>9960</v>
      </c>
      <c r="B9962" s="38">
        <v>768.04</v>
      </c>
      <c r="H9962" s="37">
        <f t="shared" si="826"/>
        <v>9960</v>
      </c>
      <c r="I9962" s="42">
        <f t="shared" si="823"/>
        <v>768.1268163804491</v>
      </c>
      <c r="O9962" s="43"/>
      <c r="P9962" s="43"/>
      <c r="X9962" s="37">
        <f t="shared" si="824"/>
        <v>9965</v>
      </c>
      <c r="Y9962" s="38">
        <f t="shared" si="827"/>
        <v>768.16</v>
      </c>
    </row>
    <row r="9963" spans="1:25" x14ac:dyDescent="0.2">
      <c r="A9963" s="37">
        <f t="shared" si="825"/>
        <v>9961</v>
      </c>
      <c r="B9963" s="38">
        <v>768.06399999999996</v>
      </c>
      <c r="H9963" s="37">
        <f t="shared" si="826"/>
        <v>9961</v>
      </c>
      <c r="I9963" s="42">
        <f t="shared" si="823"/>
        <v>768.15085865257595</v>
      </c>
      <c r="O9963" s="43"/>
      <c r="P9963" s="43"/>
      <c r="X9963" s="37">
        <f t="shared" si="824"/>
        <v>9966</v>
      </c>
      <c r="Y9963" s="38">
        <f t="shared" si="827"/>
        <v>768.18399999999997</v>
      </c>
    </row>
    <row r="9964" spans="1:25" x14ac:dyDescent="0.2">
      <c r="A9964" s="37">
        <f t="shared" si="825"/>
        <v>9962</v>
      </c>
      <c r="B9964" s="38">
        <v>768.08799999999997</v>
      </c>
      <c r="H9964" s="37">
        <f t="shared" si="826"/>
        <v>9962</v>
      </c>
      <c r="I9964" s="42">
        <f t="shared" ref="I9964:I10002" si="828">SUM($F$53+(($F$54-$F$53)*((H9964-$E$53)/($E$54-$E$53))))</f>
        <v>768.1749009247028</v>
      </c>
      <c r="O9964" s="43"/>
      <c r="P9964" s="43"/>
      <c r="X9964" s="37">
        <f t="shared" si="824"/>
        <v>9967</v>
      </c>
      <c r="Y9964" s="38">
        <f t="shared" si="827"/>
        <v>768.20799999999997</v>
      </c>
    </row>
    <row r="9965" spans="1:25" x14ac:dyDescent="0.2">
      <c r="A9965" s="37">
        <f t="shared" si="825"/>
        <v>9963</v>
      </c>
      <c r="B9965" s="38">
        <v>768.11199999999997</v>
      </c>
      <c r="H9965" s="37">
        <f t="shared" si="826"/>
        <v>9963</v>
      </c>
      <c r="I9965" s="42">
        <f t="shared" si="828"/>
        <v>768.19894319682953</v>
      </c>
      <c r="O9965" s="43"/>
      <c r="P9965" s="43"/>
      <c r="X9965" s="37">
        <f t="shared" si="824"/>
        <v>9968</v>
      </c>
      <c r="Y9965" s="38">
        <f t="shared" si="827"/>
        <v>768.23199999999997</v>
      </c>
    </row>
    <row r="9966" spans="1:25" x14ac:dyDescent="0.2">
      <c r="A9966" s="37">
        <f t="shared" si="825"/>
        <v>9964</v>
      </c>
      <c r="B9966" s="38">
        <v>768.13599999999997</v>
      </c>
      <c r="H9966" s="37">
        <f t="shared" si="826"/>
        <v>9964</v>
      </c>
      <c r="I9966" s="42">
        <f t="shared" si="828"/>
        <v>768.22298546895638</v>
      </c>
      <c r="O9966" s="43"/>
      <c r="P9966" s="43"/>
      <c r="X9966" s="37">
        <f t="shared" si="824"/>
        <v>9969</v>
      </c>
      <c r="Y9966" s="38">
        <f t="shared" si="827"/>
        <v>768.25599999999997</v>
      </c>
    </row>
    <row r="9967" spans="1:25" x14ac:dyDescent="0.2">
      <c r="A9967" s="37">
        <f t="shared" si="825"/>
        <v>9965</v>
      </c>
      <c r="B9967" s="38">
        <v>768.16</v>
      </c>
      <c r="H9967" s="37">
        <f t="shared" si="826"/>
        <v>9965</v>
      </c>
      <c r="I9967" s="42">
        <f t="shared" si="828"/>
        <v>768.24702774108323</v>
      </c>
      <c r="O9967" s="43"/>
      <c r="P9967" s="43"/>
      <c r="X9967" s="37">
        <f t="shared" si="824"/>
        <v>9970</v>
      </c>
      <c r="Y9967" s="38">
        <f t="shared" si="827"/>
        <v>768.28</v>
      </c>
    </row>
    <row r="9968" spans="1:25" x14ac:dyDescent="0.2">
      <c r="A9968" s="37">
        <f t="shared" si="825"/>
        <v>9966</v>
      </c>
      <c r="B9968" s="38">
        <v>768.18399999999997</v>
      </c>
      <c r="H9968" s="37">
        <f t="shared" si="826"/>
        <v>9966</v>
      </c>
      <c r="I9968" s="42">
        <f t="shared" si="828"/>
        <v>768.27107001321008</v>
      </c>
      <c r="O9968" s="43"/>
      <c r="P9968" s="43"/>
      <c r="X9968" s="37">
        <f t="shared" si="824"/>
        <v>9971</v>
      </c>
      <c r="Y9968" s="38">
        <f t="shared" si="827"/>
        <v>768.30399999999997</v>
      </c>
    </row>
    <row r="9969" spans="1:25" x14ac:dyDescent="0.2">
      <c r="A9969" s="37">
        <f t="shared" si="825"/>
        <v>9967</v>
      </c>
      <c r="B9969" s="38">
        <v>768.20799999999997</v>
      </c>
      <c r="H9969" s="37">
        <f t="shared" si="826"/>
        <v>9967</v>
      </c>
      <c r="I9969" s="42">
        <f t="shared" si="828"/>
        <v>768.29511228533681</v>
      </c>
      <c r="O9969" s="43"/>
      <c r="P9969" s="43"/>
      <c r="X9969" s="37">
        <f t="shared" si="824"/>
        <v>9972</v>
      </c>
      <c r="Y9969" s="38">
        <f t="shared" si="827"/>
        <v>768.32799999999997</v>
      </c>
    </row>
    <row r="9970" spans="1:25" x14ac:dyDescent="0.2">
      <c r="A9970" s="37">
        <f t="shared" si="825"/>
        <v>9968</v>
      </c>
      <c r="B9970" s="38">
        <v>768.23199999999997</v>
      </c>
      <c r="H9970" s="37">
        <f t="shared" si="826"/>
        <v>9968</v>
      </c>
      <c r="I9970" s="42">
        <f t="shared" si="828"/>
        <v>768.31915455746366</v>
      </c>
      <c r="O9970" s="43"/>
      <c r="P9970" s="43"/>
      <c r="X9970" s="37">
        <f t="shared" si="824"/>
        <v>9973</v>
      </c>
      <c r="Y9970" s="38">
        <f t="shared" si="827"/>
        <v>768.35199999999998</v>
      </c>
    </row>
    <row r="9971" spans="1:25" x14ac:dyDescent="0.2">
      <c r="A9971" s="37">
        <f t="shared" si="825"/>
        <v>9969</v>
      </c>
      <c r="B9971" s="38">
        <v>768.25599999999997</v>
      </c>
      <c r="H9971" s="37">
        <f t="shared" si="826"/>
        <v>9969</v>
      </c>
      <c r="I9971" s="42">
        <f t="shared" si="828"/>
        <v>768.34319682959051</v>
      </c>
      <c r="O9971" s="43"/>
      <c r="P9971" s="43"/>
      <c r="X9971" s="37">
        <f t="shared" si="824"/>
        <v>9974</v>
      </c>
      <c r="Y9971" s="38">
        <f t="shared" si="827"/>
        <v>768.37599999999998</v>
      </c>
    </row>
    <row r="9972" spans="1:25" x14ac:dyDescent="0.2">
      <c r="A9972" s="37">
        <f t="shared" si="825"/>
        <v>9970</v>
      </c>
      <c r="B9972" s="38">
        <v>768.28</v>
      </c>
      <c r="H9972" s="37">
        <f t="shared" si="826"/>
        <v>9970</v>
      </c>
      <c r="I9972" s="42">
        <f t="shared" si="828"/>
        <v>768.36723910171736</v>
      </c>
      <c r="O9972" s="43"/>
      <c r="P9972" s="43"/>
      <c r="X9972" s="37">
        <f t="shared" si="824"/>
        <v>9975</v>
      </c>
      <c r="Y9972" s="38">
        <f t="shared" si="827"/>
        <v>768.4</v>
      </c>
    </row>
    <row r="9973" spans="1:25" x14ac:dyDescent="0.2">
      <c r="A9973" s="37">
        <f t="shared" si="825"/>
        <v>9971</v>
      </c>
      <c r="B9973" s="38">
        <v>768.30399999999997</v>
      </c>
      <c r="H9973" s="37">
        <f t="shared" si="826"/>
        <v>9971</v>
      </c>
      <c r="I9973" s="42">
        <f t="shared" si="828"/>
        <v>768.39128137384409</v>
      </c>
      <c r="O9973" s="43"/>
      <c r="P9973" s="43"/>
      <c r="X9973" s="37">
        <f t="shared" si="824"/>
        <v>9976</v>
      </c>
      <c r="Y9973" s="38">
        <f t="shared" si="827"/>
        <v>768.42399999999998</v>
      </c>
    </row>
    <row r="9974" spans="1:25" x14ac:dyDescent="0.2">
      <c r="A9974" s="37">
        <f t="shared" si="825"/>
        <v>9972</v>
      </c>
      <c r="B9974" s="38">
        <v>768.32799999999997</v>
      </c>
      <c r="H9974" s="37">
        <f t="shared" si="826"/>
        <v>9972</v>
      </c>
      <c r="I9974" s="42">
        <f t="shared" si="828"/>
        <v>768.41532364597094</v>
      </c>
      <c r="O9974" s="43"/>
      <c r="P9974" s="43"/>
      <c r="X9974" s="37">
        <f t="shared" si="824"/>
        <v>9977</v>
      </c>
      <c r="Y9974" s="38">
        <f t="shared" si="827"/>
        <v>768.44799999999998</v>
      </c>
    </row>
    <row r="9975" spans="1:25" x14ac:dyDescent="0.2">
      <c r="A9975" s="37">
        <f t="shared" si="825"/>
        <v>9973</v>
      </c>
      <c r="B9975" s="38">
        <v>768.35199999999998</v>
      </c>
      <c r="H9975" s="37">
        <f t="shared" si="826"/>
        <v>9973</v>
      </c>
      <c r="I9975" s="42">
        <f t="shared" si="828"/>
        <v>768.43936591809779</v>
      </c>
      <c r="O9975" s="43"/>
      <c r="P9975" s="43"/>
      <c r="X9975" s="37">
        <f t="shared" si="824"/>
        <v>9978</v>
      </c>
      <c r="Y9975" s="38">
        <f t="shared" si="827"/>
        <v>768.47199999999998</v>
      </c>
    </row>
    <row r="9976" spans="1:25" x14ac:dyDescent="0.2">
      <c r="A9976" s="37">
        <f t="shared" si="825"/>
        <v>9974</v>
      </c>
      <c r="B9976" s="38">
        <v>768.37599999999998</v>
      </c>
      <c r="H9976" s="37">
        <f t="shared" si="826"/>
        <v>9974</v>
      </c>
      <c r="I9976" s="42">
        <f t="shared" si="828"/>
        <v>768.46340819022453</v>
      </c>
      <c r="O9976" s="43"/>
      <c r="P9976" s="43"/>
      <c r="X9976" s="37">
        <f t="shared" si="824"/>
        <v>9979</v>
      </c>
      <c r="Y9976" s="38">
        <f t="shared" si="827"/>
        <v>768.49599999999998</v>
      </c>
    </row>
    <row r="9977" spans="1:25" x14ac:dyDescent="0.2">
      <c r="A9977" s="37">
        <f t="shared" si="825"/>
        <v>9975</v>
      </c>
      <c r="B9977" s="38">
        <v>768.4</v>
      </c>
      <c r="H9977" s="37">
        <f t="shared" si="826"/>
        <v>9975</v>
      </c>
      <c r="I9977" s="42">
        <f t="shared" si="828"/>
        <v>768.48745046235138</v>
      </c>
      <c r="O9977" s="43"/>
      <c r="P9977" s="43"/>
      <c r="X9977" s="37">
        <f t="shared" si="824"/>
        <v>9980</v>
      </c>
      <c r="Y9977" s="38">
        <f t="shared" si="827"/>
        <v>768.52</v>
      </c>
    </row>
    <row r="9978" spans="1:25" x14ac:dyDescent="0.2">
      <c r="A9978" s="37">
        <f t="shared" si="825"/>
        <v>9976</v>
      </c>
      <c r="B9978" s="38">
        <v>768.42399999999998</v>
      </c>
      <c r="H9978" s="37">
        <f t="shared" si="826"/>
        <v>9976</v>
      </c>
      <c r="I9978" s="42">
        <f t="shared" si="828"/>
        <v>768.51149273447822</v>
      </c>
      <c r="O9978" s="43"/>
      <c r="P9978" s="43"/>
      <c r="X9978" s="37">
        <f t="shared" si="824"/>
        <v>9981</v>
      </c>
      <c r="Y9978" s="38">
        <f t="shared" si="827"/>
        <v>768.54399999999998</v>
      </c>
    </row>
    <row r="9979" spans="1:25" x14ac:dyDescent="0.2">
      <c r="A9979" s="37">
        <f t="shared" si="825"/>
        <v>9977</v>
      </c>
      <c r="B9979" s="38">
        <v>768.44799999999998</v>
      </c>
      <c r="H9979" s="37">
        <f t="shared" si="826"/>
        <v>9977</v>
      </c>
      <c r="I9979" s="42">
        <f t="shared" si="828"/>
        <v>768.53553500660507</v>
      </c>
      <c r="O9979" s="43"/>
      <c r="P9979" s="43"/>
      <c r="X9979" s="37">
        <f t="shared" si="824"/>
        <v>9982</v>
      </c>
      <c r="Y9979" s="38">
        <f t="shared" si="827"/>
        <v>768.56799999999998</v>
      </c>
    </row>
    <row r="9980" spans="1:25" x14ac:dyDescent="0.2">
      <c r="A9980" s="37">
        <f t="shared" si="825"/>
        <v>9978</v>
      </c>
      <c r="B9980" s="38">
        <v>768.47199999999998</v>
      </c>
      <c r="H9980" s="37">
        <f t="shared" si="826"/>
        <v>9978</v>
      </c>
      <c r="I9980" s="42">
        <f t="shared" si="828"/>
        <v>768.55957727873181</v>
      </c>
      <c r="O9980" s="43"/>
      <c r="P9980" s="43"/>
      <c r="X9980" s="37">
        <f t="shared" si="824"/>
        <v>9983</v>
      </c>
      <c r="Y9980" s="38">
        <f t="shared" si="827"/>
        <v>768.59199999999998</v>
      </c>
    </row>
    <row r="9981" spans="1:25" x14ac:dyDescent="0.2">
      <c r="A9981" s="37">
        <f t="shared" si="825"/>
        <v>9979</v>
      </c>
      <c r="B9981" s="38">
        <v>768.49599999999998</v>
      </c>
      <c r="H9981" s="37">
        <f t="shared" si="826"/>
        <v>9979</v>
      </c>
      <c r="I9981" s="42">
        <f t="shared" si="828"/>
        <v>768.58361955085866</v>
      </c>
      <c r="O9981" s="43"/>
      <c r="P9981" s="43"/>
      <c r="X9981" s="37">
        <f t="shared" si="824"/>
        <v>9984</v>
      </c>
      <c r="Y9981" s="38">
        <f t="shared" si="827"/>
        <v>768.61599999999999</v>
      </c>
    </row>
    <row r="9982" spans="1:25" x14ac:dyDescent="0.2">
      <c r="A9982" s="37">
        <f t="shared" si="825"/>
        <v>9980</v>
      </c>
      <c r="B9982" s="38">
        <v>768.52</v>
      </c>
      <c r="H9982" s="37">
        <f t="shared" si="826"/>
        <v>9980</v>
      </c>
      <c r="I9982" s="42">
        <f t="shared" si="828"/>
        <v>768.60766182298551</v>
      </c>
      <c r="O9982" s="43"/>
      <c r="P9982" s="43"/>
      <c r="X9982" s="37">
        <f t="shared" si="824"/>
        <v>9985</v>
      </c>
      <c r="Y9982" s="38">
        <f t="shared" si="827"/>
        <v>768.64</v>
      </c>
    </row>
    <row r="9983" spans="1:25" x14ac:dyDescent="0.2">
      <c r="A9983" s="37">
        <f t="shared" si="825"/>
        <v>9981</v>
      </c>
      <c r="B9983" s="38">
        <v>768.54399999999998</v>
      </c>
      <c r="H9983" s="37">
        <f t="shared" si="826"/>
        <v>9981</v>
      </c>
      <c r="I9983" s="42">
        <f t="shared" si="828"/>
        <v>768.63170409511224</v>
      </c>
      <c r="O9983" s="43"/>
      <c r="P9983" s="43"/>
      <c r="X9983" s="37">
        <f t="shared" si="824"/>
        <v>9986</v>
      </c>
      <c r="Y9983" s="38">
        <f t="shared" si="827"/>
        <v>768.66399999999999</v>
      </c>
    </row>
    <row r="9984" spans="1:25" x14ac:dyDescent="0.2">
      <c r="A9984" s="37">
        <f t="shared" si="825"/>
        <v>9982</v>
      </c>
      <c r="B9984" s="38">
        <v>768.56799999999998</v>
      </c>
      <c r="H9984" s="37">
        <f t="shared" si="826"/>
        <v>9982</v>
      </c>
      <c r="I9984" s="42">
        <f t="shared" si="828"/>
        <v>768.65574636723909</v>
      </c>
      <c r="O9984" s="43"/>
      <c r="P9984" s="43"/>
      <c r="X9984" s="37">
        <f t="shared" si="824"/>
        <v>9987</v>
      </c>
      <c r="Y9984" s="38">
        <f t="shared" si="827"/>
        <v>768.68799999999999</v>
      </c>
    </row>
    <row r="9985" spans="1:25" x14ac:dyDescent="0.2">
      <c r="A9985" s="37">
        <f t="shared" si="825"/>
        <v>9983</v>
      </c>
      <c r="B9985" s="38">
        <v>768.59199999999998</v>
      </c>
      <c r="H9985" s="37">
        <f t="shared" si="826"/>
        <v>9983</v>
      </c>
      <c r="I9985" s="42">
        <f t="shared" si="828"/>
        <v>768.67978863936594</v>
      </c>
      <c r="O9985" s="43"/>
      <c r="P9985" s="43"/>
      <c r="X9985" s="37">
        <f t="shared" si="824"/>
        <v>9988</v>
      </c>
      <c r="Y9985" s="38">
        <f t="shared" si="827"/>
        <v>768.71199999999999</v>
      </c>
    </row>
    <row r="9986" spans="1:25" x14ac:dyDescent="0.2">
      <c r="A9986" s="37">
        <f t="shared" si="825"/>
        <v>9984</v>
      </c>
      <c r="B9986" s="38">
        <v>768.61599999999999</v>
      </c>
      <c r="H9986" s="37">
        <f t="shared" si="826"/>
        <v>9984</v>
      </c>
      <c r="I9986" s="42">
        <f t="shared" si="828"/>
        <v>768.70383091149279</v>
      </c>
      <c r="O9986" s="43"/>
      <c r="P9986" s="43"/>
      <c r="X9986" s="37">
        <f t="shared" si="824"/>
        <v>9989</v>
      </c>
      <c r="Y9986" s="38">
        <f t="shared" si="827"/>
        <v>768.73599999999999</v>
      </c>
    </row>
    <row r="9987" spans="1:25" x14ac:dyDescent="0.2">
      <c r="A9987" s="37">
        <f t="shared" si="825"/>
        <v>9985</v>
      </c>
      <c r="B9987" s="38">
        <v>768.64</v>
      </c>
      <c r="H9987" s="37">
        <f t="shared" si="826"/>
        <v>9985</v>
      </c>
      <c r="I9987" s="42">
        <f t="shared" si="828"/>
        <v>768.72787318361952</v>
      </c>
      <c r="O9987" s="43"/>
      <c r="P9987" s="43"/>
      <c r="X9987" s="37">
        <f t="shared" si="824"/>
        <v>9990</v>
      </c>
      <c r="Y9987" s="38">
        <f t="shared" si="827"/>
        <v>768.76</v>
      </c>
    </row>
    <row r="9988" spans="1:25" x14ac:dyDescent="0.2">
      <c r="A9988" s="37">
        <f t="shared" si="825"/>
        <v>9986</v>
      </c>
      <c r="B9988" s="38">
        <v>768.66399999999999</v>
      </c>
      <c r="H9988" s="37">
        <f t="shared" si="826"/>
        <v>9986</v>
      </c>
      <c r="I9988" s="42">
        <f t="shared" si="828"/>
        <v>768.75191545574637</v>
      </c>
      <c r="O9988" s="43"/>
      <c r="P9988" s="43"/>
      <c r="X9988" s="37">
        <f t="shared" ref="X9988:X9997" si="829">X9987+1</f>
        <v>9991</v>
      </c>
      <c r="Y9988" s="38">
        <f t="shared" si="827"/>
        <v>768.78399999999999</v>
      </c>
    </row>
    <row r="9989" spans="1:25" x14ac:dyDescent="0.2">
      <c r="A9989" s="37">
        <f t="shared" si="825"/>
        <v>9987</v>
      </c>
      <c r="B9989" s="38">
        <v>768.68799999999999</v>
      </c>
      <c r="H9989" s="37">
        <f t="shared" si="826"/>
        <v>9987</v>
      </c>
      <c r="I9989" s="42">
        <f t="shared" si="828"/>
        <v>768.77595772787322</v>
      </c>
      <c r="O9989" s="43"/>
      <c r="P9989" s="43"/>
      <c r="X9989" s="37">
        <f t="shared" si="829"/>
        <v>9992</v>
      </c>
      <c r="Y9989" s="38">
        <f t="shared" si="827"/>
        <v>768.80799999999999</v>
      </c>
    </row>
    <row r="9990" spans="1:25" x14ac:dyDescent="0.2">
      <c r="A9990" s="37">
        <f t="shared" si="825"/>
        <v>9988</v>
      </c>
      <c r="B9990" s="38">
        <v>768.71199999999999</v>
      </c>
      <c r="H9990" s="37">
        <f t="shared" si="826"/>
        <v>9988</v>
      </c>
      <c r="I9990" s="42">
        <f t="shared" si="828"/>
        <v>768.8</v>
      </c>
      <c r="O9990" s="43"/>
      <c r="P9990" s="43"/>
      <c r="X9990" s="37">
        <f t="shared" si="829"/>
        <v>9993</v>
      </c>
      <c r="Y9990" s="38">
        <f t="shared" si="827"/>
        <v>768.83199999999999</v>
      </c>
    </row>
    <row r="9991" spans="1:25" x14ac:dyDescent="0.2">
      <c r="A9991" s="37">
        <f t="shared" si="825"/>
        <v>9989</v>
      </c>
      <c r="B9991" s="38">
        <v>768.73599999999999</v>
      </c>
      <c r="H9991" s="37">
        <f t="shared" si="826"/>
        <v>9989</v>
      </c>
      <c r="I9991" s="42">
        <f t="shared" si="828"/>
        <v>768.8240422721268</v>
      </c>
      <c r="O9991" s="43"/>
      <c r="P9991" s="43"/>
      <c r="X9991" s="37">
        <f t="shared" si="829"/>
        <v>9994</v>
      </c>
      <c r="Y9991" s="38">
        <f t="shared" si="827"/>
        <v>768.85599999999999</v>
      </c>
    </row>
    <row r="9992" spans="1:25" x14ac:dyDescent="0.2">
      <c r="A9992" s="37">
        <f t="shared" si="825"/>
        <v>9990</v>
      </c>
      <c r="B9992" s="38">
        <v>768.76</v>
      </c>
      <c r="H9992" s="37">
        <f t="shared" si="826"/>
        <v>9990</v>
      </c>
      <c r="I9992" s="42">
        <f t="shared" si="828"/>
        <v>768.84808454425365</v>
      </c>
      <c r="O9992" s="43"/>
      <c r="P9992" s="43"/>
      <c r="X9992" s="37">
        <f t="shared" si="829"/>
        <v>9995</v>
      </c>
      <c r="Y9992" s="38">
        <f t="shared" si="827"/>
        <v>768.88</v>
      </c>
    </row>
    <row r="9993" spans="1:25" x14ac:dyDescent="0.2">
      <c r="A9993" s="37">
        <f t="shared" ref="A9993:A10002" si="830">A9992+1</f>
        <v>9991</v>
      </c>
      <c r="B9993" s="38">
        <v>768.78399999999999</v>
      </c>
      <c r="H9993" s="37">
        <f t="shared" ref="H9993:H10002" si="831">H9992+1</f>
        <v>9991</v>
      </c>
      <c r="I9993" s="42">
        <f t="shared" si="828"/>
        <v>768.8721268163805</v>
      </c>
      <c r="O9993" s="43"/>
      <c r="P9993" s="43"/>
      <c r="X9993" s="37">
        <f t="shared" si="829"/>
        <v>9996</v>
      </c>
      <c r="Y9993" s="38">
        <f t="shared" si="827"/>
        <v>768.904</v>
      </c>
    </row>
    <row r="9994" spans="1:25" x14ac:dyDescent="0.2">
      <c r="A9994" s="37">
        <f t="shared" si="830"/>
        <v>9992</v>
      </c>
      <c r="B9994" s="38">
        <v>768.80799999999999</v>
      </c>
      <c r="H9994" s="37">
        <f t="shared" si="831"/>
        <v>9992</v>
      </c>
      <c r="I9994" s="42">
        <f t="shared" si="828"/>
        <v>768.89616908850724</v>
      </c>
      <c r="O9994" s="43"/>
      <c r="P9994" s="43"/>
      <c r="X9994" s="37">
        <f t="shared" si="829"/>
        <v>9997</v>
      </c>
      <c r="Y9994" s="38">
        <f t="shared" si="827"/>
        <v>768.928</v>
      </c>
    </row>
    <row r="9995" spans="1:25" x14ac:dyDescent="0.2">
      <c r="A9995" s="37">
        <f t="shared" si="830"/>
        <v>9993</v>
      </c>
      <c r="B9995" s="38">
        <v>768.83199999999999</v>
      </c>
      <c r="H9995" s="37">
        <f t="shared" si="831"/>
        <v>9993</v>
      </c>
      <c r="I9995" s="42">
        <f t="shared" si="828"/>
        <v>768.92021136063408</v>
      </c>
      <c r="O9995" s="43"/>
      <c r="P9995" s="43"/>
      <c r="X9995" s="37">
        <f t="shared" si="829"/>
        <v>9998</v>
      </c>
      <c r="Y9995" s="38">
        <f t="shared" si="827"/>
        <v>768.952</v>
      </c>
    </row>
    <row r="9996" spans="1:25" x14ac:dyDescent="0.2">
      <c r="A9996" s="37">
        <f t="shared" si="830"/>
        <v>9994</v>
      </c>
      <c r="B9996" s="38">
        <v>768.85599999999999</v>
      </c>
      <c r="H9996" s="37">
        <f t="shared" si="831"/>
        <v>9994</v>
      </c>
      <c r="I9996" s="42">
        <f t="shared" si="828"/>
        <v>768.94425363276093</v>
      </c>
      <c r="O9996" s="43"/>
      <c r="P9996" s="43"/>
      <c r="X9996" s="37">
        <f t="shared" si="829"/>
        <v>9999</v>
      </c>
      <c r="Y9996" s="38">
        <f t="shared" si="827"/>
        <v>768.976</v>
      </c>
    </row>
    <row r="9997" spans="1:25" x14ac:dyDescent="0.2">
      <c r="A9997" s="37">
        <f t="shared" si="830"/>
        <v>9995</v>
      </c>
      <c r="B9997" s="38">
        <v>768.88</v>
      </c>
      <c r="H9997" s="37">
        <f t="shared" si="831"/>
        <v>9995</v>
      </c>
      <c r="I9997" s="42">
        <f t="shared" si="828"/>
        <v>768.96829590488767</v>
      </c>
      <c r="X9997" s="37">
        <f t="shared" si="829"/>
        <v>10000</v>
      </c>
      <c r="Y9997" s="40">
        <v>769</v>
      </c>
    </row>
    <row r="9998" spans="1:25" x14ac:dyDescent="0.2">
      <c r="A9998" s="37">
        <f t="shared" si="830"/>
        <v>9996</v>
      </c>
      <c r="B9998" s="38">
        <v>768.904</v>
      </c>
      <c r="H9998" s="37">
        <f t="shared" si="831"/>
        <v>9996</v>
      </c>
      <c r="I9998" s="42">
        <f t="shared" si="828"/>
        <v>768.99233817701452</v>
      </c>
    </row>
    <row r="9999" spans="1:25" x14ac:dyDescent="0.2">
      <c r="A9999" s="37">
        <f t="shared" si="830"/>
        <v>9997</v>
      </c>
      <c r="B9999" s="38">
        <v>768.928</v>
      </c>
      <c r="H9999" s="37">
        <f t="shared" si="831"/>
        <v>9997</v>
      </c>
      <c r="I9999" s="42">
        <f t="shared" si="828"/>
        <v>769.01638044914137</v>
      </c>
    </row>
    <row r="10000" spans="1:25" x14ac:dyDescent="0.2">
      <c r="A10000" s="37">
        <f t="shared" si="830"/>
        <v>9998</v>
      </c>
      <c r="B10000" s="38">
        <v>768.952</v>
      </c>
      <c r="H10000" s="37">
        <f t="shared" si="831"/>
        <v>9998</v>
      </c>
      <c r="I10000" s="42">
        <f t="shared" si="828"/>
        <v>769.04042272126821</v>
      </c>
    </row>
    <row r="10001" spans="1:9" x14ac:dyDescent="0.2">
      <c r="A10001" s="37">
        <f t="shared" si="830"/>
        <v>9999</v>
      </c>
      <c r="B10001" s="38">
        <v>768.976</v>
      </c>
      <c r="H10001" s="37">
        <f t="shared" si="831"/>
        <v>9999</v>
      </c>
      <c r="I10001" s="42">
        <f t="shared" si="828"/>
        <v>769.06446499339495</v>
      </c>
    </row>
    <row r="10002" spans="1:9" x14ac:dyDescent="0.2">
      <c r="A10002" s="37">
        <f t="shared" si="830"/>
        <v>10000</v>
      </c>
      <c r="B10002" s="38">
        <v>769</v>
      </c>
      <c r="H10002" s="37">
        <f t="shared" si="831"/>
        <v>10000</v>
      </c>
      <c r="I10002" s="42">
        <f t="shared" si="828"/>
        <v>769.0885072655218</v>
      </c>
    </row>
  </sheetData>
  <sheetProtection algorithmName="SHA-512" hashValue="IkuW+Y033SeUp5m6Qapwf4f4ilS6T1u1HDz6BJovniodsqT7tEfTpPGuSGtULyTuUqufdxgX0w4n+DwYt8YjqQ==" saltValue="jX47iHa/RzxFxlsLhWCbHA==" spinCount="100000" sheet="1" objects="1" scenarios="1"/>
  <mergeCells count="2">
    <mergeCell ref="H1:I1"/>
    <mergeCell ref="O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pageSetUpPr fitToPage="1"/>
  </sheetPr>
  <dimension ref="C1:W25"/>
  <sheetViews>
    <sheetView showGridLines="0" showRowColHeaders="0" zoomScale="75" zoomScaleNormal="75" workbookViewId="0">
      <selection activeCell="H8" sqref="H8"/>
    </sheetView>
  </sheetViews>
  <sheetFormatPr defaultColWidth="8.7109375" defaultRowHeight="15" x14ac:dyDescent="0.25"/>
  <cols>
    <col min="1" max="1" width="2.7109375" style="71" customWidth="1"/>
    <col min="2" max="4" width="6.42578125" style="71" customWidth="1"/>
    <col min="5" max="5" width="29.28515625" style="71" customWidth="1"/>
    <col min="6" max="6" width="15.5703125" style="71" customWidth="1"/>
    <col min="7" max="7" width="14" style="71" customWidth="1"/>
    <col min="8" max="8" width="14.7109375" style="71" customWidth="1"/>
    <col min="9" max="9" width="28.7109375" style="71" customWidth="1"/>
    <col min="10" max="10" width="10.7109375" style="71" customWidth="1"/>
    <col min="11" max="142" width="4.7109375" style="71" customWidth="1"/>
    <col min="143" max="16384" width="8.7109375" style="71"/>
  </cols>
  <sheetData>
    <row r="1" spans="3:23" ht="13.5" customHeight="1" x14ac:dyDescent="0.25">
      <c r="M1" s="83"/>
    </row>
    <row r="2" spans="3:23" ht="15.6" customHeight="1" x14ac:dyDescent="0.35">
      <c r="D2" s="72"/>
      <c r="E2" s="72"/>
      <c r="F2" s="72"/>
      <c r="G2" s="84"/>
      <c r="H2" s="72"/>
      <c r="I2" s="72"/>
      <c r="J2" s="85"/>
      <c r="M2" s="83"/>
    </row>
    <row r="3" spans="3:23" ht="10.15" customHeight="1" x14ac:dyDescent="0.3">
      <c r="H3" s="72"/>
      <c r="I3" s="86"/>
      <c r="M3" s="83"/>
    </row>
    <row r="4" spans="3:23" ht="7.5" customHeight="1" x14ac:dyDescent="0.3">
      <c r="E4" s="87"/>
      <c r="F4" s="88"/>
      <c r="G4" s="88"/>
      <c r="H4" s="88"/>
      <c r="I4" s="88"/>
      <c r="M4" s="83"/>
    </row>
    <row r="5" spans="3:23" ht="17.100000000000001" customHeight="1" x14ac:dyDescent="0.3">
      <c r="E5" s="87"/>
      <c r="F5" s="89"/>
      <c r="G5" s="88"/>
      <c r="H5" s="88"/>
      <c r="I5" s="88"/>
      <c r="M5" s="83"/>
      <c r="O5" s="86"/>
    </row>
    <row r="6" spans="3:23" ht="17.100000000000001" customHeight="1" x14ac:dyDescent="0.3">
      <c r="E6" s="72"/>
      <c r="F6" s="90"/>
      <c r="G6" s="91"/>
      <c r="H6" s="92"/>
      <c r="I6" s="93"/>
      <c r="J6" s="73"/>
      <c r="M6" s="83"/>
      <c r="O6" s="86"/>
    </row>
    <row r="7" spans="3:23" ht="17.100000000000001" customHeight="1" x14ac:dyDescent="0.3">
      <c r="E7" s="72"/>
      <c r="F7" s="90"/>
      <c r="G7" s="91"/>
      <c r="H7" s="92"/>
      <c r="I7" s="93"/>
      <c r="J7" s="73"/>
      <c r="M7" s="83"/>
      <c r="O7" s="94"/>
    </row>
    <row r="8" spans="3:23" ht="17.100000000000001" customHeight="1" x14ac:dyDescent="0.3">
      <c r="E8" s="72"/>
      <c r="F8" s="90"/>
      <c r="G8" s="91"/>
      <c r="H8" s="92"/>
      <c r="I8" s="93"/>
      <c r="J8" s="73"/>
      <c r="M8" s="83"/>
    </row>
    <row r="9" spans="3:23" ht="17.100000000000001" customHeight="1" x14ac:dyDescent="0.3">
      <c r="C9" s="74"/>
      <c r="E9" s="72"/>
      <c r="F9" s="90"/>
      <c r="G9" s="91"/>
      <c r="H9" s="92"/>
      <c r="I9" s="93"/>
      <c r="J9" s="73"/>
      <c r="M9" s="83"/>
    </row>
    <row r="10" spans="3:23" ht="17.100000000000001" customHeight="1" x14ac:dyDescent="0.3">
      <c r="C10" s="75"/>
      <c r="E10" s="72"/>
      <c r="F10" s="90"/>
      <c r="G10" s="91"/>
      <c r="H10" s="92"/>
      <c r="I10" s="93"/>
      <c r="J10" s="73"/>
      <c r="M10" s="83"/>
    </row>
    <row r="11" spans="3:23" ht="17.100000000000001" customHeight="1" x14ac:dyDescent="0.3">
      <c r="C11" s="75"/>
      <c r="E11" s="72"/>
      <c r="F11" s="90"/>
      <c r="G11" s="91"/>
      <c r="H11" s="92"/>
      <c r="I11" s="93"/>
      <c r="J11" s="73"/>
      <c r="M11" s="83"/>
    </row>
    <row r="12" spans="3:23" ht="17.100000000000001" customHeight="1" x14ac:dyDescent="0.3">
      <c r="C12" s="75"/>
      <c r="E12" s="72"/>
      <c r="F12" s="90"/>
      <c r="G12" s="91"/>
      <c r="H12" s="92"/>
      <c r="I12" s="93"/>
      <c r="J12" s="73"/>
      <c r="M12" s="83"/>
    </row>
    <row r="13" spans="3:23" ht="17.100000000000001" customHeight="1" x14ac:dyDescent="0.3">
      <c r="C13" s="75"/>
      <c r="E13" s="72"/>
      <c r="F13" s="90"/>
      <c r="G13" s="91"/>
      <c r="H13" s="92"/>
      <c r="I13" s="93"/>
      <c r="J13" s="73"/>
      <c r="M13" s="83"/>
    </row>
    <row r="14" spans="3:23" ht="17.100000000000001" customHeight="1" x14ac:dyDescent="0.3">
      <c r="C14" s="76"/>
      <c r="E14" s="72"/>
      <c r="F14" s="90"/>
      <c r="G14" s="91"/>
      <c r="H14" s="92"/>
      <c r="I14" s="93"/>
      <c r="J14" s="73"/>
      <c r="M14" s="83"/>
    </row>
    <row r="15" spans="3:23" ht="17.100000000000001" customHeight="1" x14ac:dyDescent="0.3">
      <c r="C15" s="77"/>
      <c r="E15" s="72"/>
      <c r="F15" s="90"/>
      <c r="G15" s="91"/>
      <c r="H15" s="92"/>
      <c r="I15" s="93"/>
      <c r="J15" s="73"/>
      <c r="M15" s="83"/>
      <c r="W15" s="71" t="s">
        <v>116</v>
      </c>
    </row>
    <row r="16" spans="3:23" ht="17.100000000000001" customHeight="1" x14ac:dyDescent="0.3">
      <c r="C16" s="77"/>
      <c r="E16" s="72"/>
      <c r="F16" s="90"/>
      <c r="G16" s="91"/>
      <c r="H16" s="92"/>
      <c r="I16" s="93"/>
      <c r="J16" s="73"/>
      <c r="M16" s="83"/>
    </row>
    <row r="17" spans="4:13" ht="16.5" customHeight="1" x14ac:dyDescent="0.3">
      <c r="E17" s="72"/>
      <c r="F17" s="95"/>
      <c r="G17" s="96"/>
      <c r="H17" s="92"/>
      <c r="I17" s="93"/>
      <c r="J17" s="78"/>
      <c r="K17" s="97"/>
      <c r="M17" s="83"/>
    </row>
    <row r="18" spans="4:13" ht="15.6" customHeight="1" x14ac:dyDescent="0.3">
      <c r="F18" s="79"/>
      <c r="H18" s="80"/>
      <c r="I18" s="79"/>
      <c r="J18" s="78"/>
      <c r="M18" s="83"/>
    </row>
    <row r="19" spans="4:13" ht="15.6" customHeight="1" x14ac:dyDescent="0.3">
      <c r="E19" s="98"/>
      <c r="F19" s="99"/>
      <c r="G19" s="72"/>
      <c r="M19" s="83"/>
    </row>
    <row r="20" spans="4:13" ht="12.6" customHeight="1" x14ac:dyDescent="0.25">
      <c r="I20" s="83"/>
    </row>
    <row r="21" spans="4:13" ht="16.5" customHeight="1" x14ac:dyDescent="0.25">
      <c r="I21" s="83"/>
    </row>
    <row r="22" spans="4:13" ht="21" customHeight="1" x14ac:dyDescent="0.25">
      <c r="I22" s="83"/>
    </row>
    <row r="23" spans="4:13" ht="22.15" customHeight="1" x14ac:dyDescent="0.25"/>
    <row r="24" spans="4:13" ht="17.100000000000001" customHeight="1" x14ac:dyDescent="0.35">
      <c r="D24" s="100"/>
      <c r="E24" s="101"/>
    </row>
    <row r="25" spans="4:13" ht="17.100000000000001" customHeight="1" x14ac:dyDescent="0.25"/>
  </sheetData>
  <sheetProtection algorithmName="SHA-512" hashValue="Os5PQro8gj5VfJH8d8Yu1ikvm+pKVnthFoApeVEekoRViayM09C0ZkloD9nMFfK0OYXDuKYNg0/sG8OWh4gg/A==" saltValue="UuzHid6jnVAuLhmTAernZw==" spinCount="100000" sheet="1" objects="1" scenarios="1" selectLockedCells="1"/>
  <pageMargins left="0.25" right="0.25" top="0.75" bottom="0.75" header="0.3" footer="0.3"/>
  <pageSetup scale="5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4" tint="0.79998168889431442"/>
    <pageSetUpPr fitToPage="1"/>
  </sheetPr>
  <dimension ref="A1:W30"/>
  <sheetViews>
    <sheetView showGridLines="0" showRowColHeaders="0" tabSelected="1" zoomScale="75" zoomScaleNormal="75" zoomScaleSheetLayoutView="80" workbookViewId="0">
      <selection activeCell="L11" sqref="L11:M11"/>
    </sheetView>
  </sheetViews>
  <sheetFormatPr defaultColWidth="8.7109375" defaultRowHeight="17.649999999999999" customHeight="1" x14ac:dyDescent="0.25"/>
  <cols>
    <col min="1" max="1" width="1.7109375" style="71" customWidth="1"/>
    <col min="2" max="2" width="2" style="71" customWidth="1"/>
    <col min="3" max="3" width="26.42578125" style="71" customWidth="1"/>
    <col min="4" max="4" width="7.5703125" style="71" customWidth="1"/>
    <col min="5" max="5" width="38.28515625" style="71" customWidth="1"/>
    <col min="6" max="6" width="19.42578125" style="71" customWidth="1"/>
    <col min="7" max="7" width="20.28515625" style="71" customWidth="1"/>
    <col min="8" max="8" width="17" style="71" customWidth="1"/>
    <col min="9" max="9" width="23.7109375" style="71" customWidth="1"/>
    <col min="10" max="10" width="8.42578125" style="71" customWidth="1"/>
    <col min="11" max="11" width="2.42578125" style="71" customWidth="1"/>
    <col min="12" max="12" width="28.28515625" style="71" customWidth="1"/>
    <col min="13" max="13" width="12" style="71" customWidth="1"/>
    <col min="14" max="14" width="9.5703125" style="71" customWidth="1"/>
    <col min="15" max="20" width="4.7109375" style="71" customWidth="1"/>
    <col min="21" max="23" width="2.7109375" style="71" customWidth="1"/>
    <col min="24" max="24" width="3.5703125" style="71" customWidth="1"/>
    <col min="25" max="25" width="1.42578125" style="71" customWidth="1"/>
    <col min="26" max="56" width="4.7109375" style="71" customWidth="1"/>
    <col min="57" max="16384" width="8.7109375" style="71"/>
  </cols>
  <sheetData>
    <row r="1" spans="1:21" ht="27" customHeight="1" x14ac:dyDescent="0.4">
      <c r="A1" s="151"/>
      <c r="E1" s="166"/>
      <c r="F1" s="166" t="s">
        <v>222</v>
      </c>
      <c r="H1" s="101"/>
    </row>
    <row r="2" spans="1:21" ht="12" customHeight="1" thickBot="1" x14ac:dyDescent="0.35">
      <c r="D2" s="146"/>
      <c r="E2" s="145"/>
      <c r="F2" s="147"/>
      <c r="K2" s="83"/>
      <c r="L2" s="148"/>
      <c r="M2" s="149"/>
      <c r="N2" s="149"/>
    </row>
    <row r="3" spans="1:21" ht="23.1" customHeight="1" thickBot="1" x14ac:dyDescent="0.35">
      <c r="A3" s="209" t="s">
        <v>142</v>
      </c>
      <c r="B3" s="209"/>
      <c r="C3" s="209"/>
      <c r="D3" s="210"/>
      <c r="E3" s="207" t="s">
        <v>165</v>
      </c>
      <c r="F3" s="208"/>
      <c r="G3" s="72"/>
      <c r="H3" s="72"/>
      <c r="I3" s="135" t="str">
        <f>IF(E4="Multi-Family Building","Total Number of Apartments in the Building→"," ")</f>
        <v xml:space="preserve"> </v>
      </c>
      <c r="J3" s="182">
        <v>0</v>
      </c>
      <c r="K3" s="83"/>
      <c r="L3" s="192">
        <f ca="1">TODAY()</f>
        <v>45366</v>
      </c>
      <c r="M3" s="192"/>
      <c r="N3" s="149"/>
    </row>
    <row r="4" spans="1:21" ht="23.1" customHeight="1" thickBot="1" x14ac:dyDescent="0.35">
      <c r="C4" s="104" t="s">
        <v>203</v>
      </c>
      <c r="D4" s="102"/>
      <c r="E4" s="205" t="s">
        <v>205</v>
      </c>
      <c r="F4" s="206"/>
      <c r="G4" s="72"/>
      <c r="H4" s="103"/>
      <c r="I4" s="135" t="str">
        <f>IF(E4="Multi-Family Building","Total Apartments in this Calculation→"," ")</f>
        <v xml:space="preserve"> </v>
      </c>
      <c r="J4" s="182">
        <v>0</v>
      </c>
      <c r="K4" s="83"/>
      <c r="L4" s="193">
        <f ca="1">NOW()</f>
        <v>45366.393864120371</v>
      </c>
      <c r="M4" s="193"/>
      <c r="N4" s="149"/>
    </row>
    <row r="5" spans="1:21" ht="23.65" customHeight="1" thickBot="1" x14ac:dyDescent="0.35">
      <c r="D5" s="134"/>
      <c r="E5" s="135"/>
      <c r="G5" s="102"/>
      <c r="H5" s="102"/>
      <c r="I5" s="103"/>
      <c r="J5" s="103"/>
      <c r="L5" s="149"/>
      <c r="M5" s="149"/>
      <c r="N5" s="149"/>
    </row>
    <row r="6" spans="1:21" s="128" customFormat="1" ht="29.65" customHeight="1" x14ac:dyDescent="0.25">
      <c r="C6" s="225" t="s">
        <v>156</v>
      </c>
      <c r="D6" s="218" t="s">
        <v>201</v>
      </c>
      <c r="E6" s="219"/>
      <c r="F6" s="194" t="s">
        <v>199</v>
      </c>
      <c r="G6" s="194" t="s">
        <v>200</v>
      </c>
      <c r="H6" s="194" t="str">
        <f>UnitConversion!B5</f>
        <v>ENTER FIXTURE
 FLOW RATE (GPM)</v>
      </c>
      <c r="I6" s="194" t="str">
        <f>UnitConversion!B6</f>
        <v>MAXIMUM RECOMMENDED 
FIXTURE FLOW RATE (GPM)</v>
      </c>
      <c r="J6" s="103"/>
      <c r="L6" s="212" t="s">
        <v>206</v>
      </c>
      <c r="M6" s="213"/>
    </row>
    <row r="7" spans="1:21" s="128" customFormat="1" ht="24" customHeight="1" x14ac:dyDescent="0.3">
      <c r="C7" s="226"/>
      <c r="D7" s="220"/>
      <c r="E7" s="221"/>
      <c r="F7" s="195"/>
      <c r="G7" s="195"/>
      <c r="H7" s="195"/>
      <c r="I7" s="195"/>
      <c r="J7" s="181" t="s">
        <v>205</v>
      </c>
      <c r="L7" s="214"/>
      <c r="M7" s="215"/>
    </row>
    <row r="8" spans="1:21" s="128" customFormat="1" ht="24" customHeight="1" thickBot="1" x14ac:dyDescent="0.35">
      <c r="C8" s="227"/>
      <c r="D8" s="222"/>
      <c r="E8" s="223"/>
      <c r="F8" s="211"/>
      <c r="G8" s="211"/>
      <c r="H8" s="196"/>
      <c r="I8" s="196"/>
      <c r="J8" s="181" t="s">
        <v>220</v>
      </c>
      <c r="K8" s="129"/>
      <c r="L8" s="216"/>
      <c r="M8" s="217"/>
    </row>
    <row r="9" spans="1:21" ht="20.100000000000001" customHeight="1" thickBot="1" x14ac:dyDescent="0.3">
      <c r="C9" s="194" t="s">
        <v>157</v>
      </c>
      <c r="D9" s="125">
        <v>1</v>
      </c>
      <c r="E9" s="156" t="s">
        <v>146</v>
      </c>
      <c r="F9" s="157">
        <v>0</v>
      </c>
      <c r="G9" s="167">
        <f>MW!E5*100</f>
        <v>1</v>
      </c>
      <c r="H9" s="186">
        <v>5.5</v>
      </c>
      <c r="I9" s="187">
        <f>UnitConversion!C5</f>
        <v>5.5</v>
      </c>
      <c r="J9" s="73"/>
    </row>
    <row r="10" spans="1:21" ht="20.100000000000001" customHeight="1" thickBot="1" x14ac:dyDescent="0.3">
      <c r="C10" s="195"/>
      <c r="D10" s="126">
        <v>2</v>
      </c>
      <c r="E10" s="158" t="s">
        <v>122</v>
      </c>
      <c r="F10" s="159">
        <v>0</v>
      </c>
      <c r="G10" s="168">
        <f>MW!E6*100</f>
        <v>1</v>
      </c>
      <c r="H10" s="188">
        <v>2</v>
      </c>
      <c r="I10" s="189">
        <f>UnitConversion!C6</f>
        <v>2</v>
      </c>
      <c r="J10" s="73"/>
      <c r="L10" s="199" t="s">
        <v>187</v>
      </c>
      <c r="M10" s="200"/>
    </row>
    <row r="11" spans="1:21" ht="20.100000000000001" customHeight="1" thickBot="1" x14ac:dyDescent="0.3">
      <c r="C11" s="195"/>
      <c r="D11" s="126">
        <v>3</v>
      </c>
      <c r="E11" s="158" t="s">
        <v>126</v>
      </c>
      <c r="F11" s="159">
        <v>0</v>
      </c>
      <c r="G11" s="168">
        <f>MW!E7*100</f>
        <v>5.5</v>
      </c>
      <c r="H11" s="188">
        <v>5.5</v>
      </c>
      <c r="I11" s="189">
        <f>UnitConversion!C7</f>
        <v>5.5</v>
      </c>
      <c r="J11" s="73"/>
      <c r="L11" s="201"/>
      <c r="M11" s="202"/>
    </row>
    <row r="12" spans="1:21" ht="20.100000000000001" customHeight="1" thickBot="1" x14ac:dyDescent="0.3">
      <c r="C12" s="195"/>
      <c r="D12" s="126">
        <v>4</v>
      </c>
      <c r="E12" s="158" t="s">
        <v>148</v>
      </c>
      <c r="F12" s="159">
        <v>0</v>
      </c>
      <c r="G12" s="168">
        <f>MW!E8*100</f>
        <v>2</v>
      </c>
      <c r="H12" s="188">
        <v>1.5</v>
      </c>
      <c r="I12" s="189">
        <f>UnitConversion!C8</f>
        <v>1.5</v>
      </c>
      <c r="J12" s="73"/>
    </row>
    <row r="13" spans="1:21" ht="20.100000000000001" customHeight="1" thickBot="1" x14ac:dyDescent="0.3">
      <c r="C13" s="195"/>
      <c r="D13" s="126">
        <v>5</v>
      </c>
      <c r="E13" s="158" t="s">
        <v>147</v>
      </c>
      <c r="F13" s="159">
        <v>0</v>
      </c>
      <c r="G13" s="168">
        <f>MW!E9*100</f>
        <v>4.5</v>
      </c>
      <c r="H13" s="188">
        <v>2</v>
      </c>
      <c r="I13" s="189">
        <f>UnitConversion!C9</f>
        <v>2</v>
      </c>
      <c r="J13" s="73"/>
      <c r="L13" s="197" t="s">
        <v>185</v>
      </c>
      <c r="M13" s="198"/>
    </row>
    <row r="14" spans="1:21" ht="20.100000000000001" customHeight="1" thickBot="1" x14ac:dyDescent="0.3">
      <c r="C14" s="211"/>
      <c r="D14" s="126">
        <v>6</v>
      </c>
      <c r="E14" s="158" t="str">
        <f>UnitConversion!B10</f>
        <v>Water Closet, 1.28 GPF Gravity Tank</v>
      </c>
      <c r="F14" s="159">
        <v>0</v>
      </c>
      <c r="G14" s="168">
        <f>MW!E10*100</f>
        <v>1</v>
      </c>
      <c r="H14" s="188">
        <v>3</v>
      </c>
      <c r="I14" s="189">
        <f>UnitConversion!C10</f>
        <v>3</v>
      </c>
      <c r="J14" s="73"/>
      <c r="L14" s="229"/>
      <c r="M14" s="230"/>
    </row>
    <row r="15" spans="1:21" ht="20.100000000000001" customHeight="1" thickBot="1" x14ac:dyDescent="0.3">
      <c r="C15" s="194" t="s">
        <v>143</v>
      </c>
      <c r="D15" s="126">
        <v>7</v>
      </c>
      <c r="E15" s="158" t="s">
        <v>28</v>
      </c>
      <c r="F15" s="159">
        <v>0</v>
      </c>
      <c r="G15" s="168">
        <f>MW!E11*100</f>
        <v>0.5</v>
      </c>
      <c r="H15" s="188">
        <v>1.3</v>
      </c>
      <c r="I15" s="189">
        <f>UnitConversion!C11</f>
        <v>1.3</v>
      </c>
      <c r="J15" s="73"/>
      <c r="M15" s="136"/>
      <c r="R15" s="136" t="b">
        <f>AND(F20&gt;0,G20&gt;0,H20&gt;0)</f>
        <v>0</v>
      </c>
      <c r="S15" s="136" t="b">
        <f>AND(F20=0,G20=0,H20=0)</f>
        <v>1</v>
      </c>
      <c r="T15" s="136" t="b">
        <f>R15=S15</f>
        <v>0</v>
      </c>
      <c r="U15" s="136">
        <f>IF(OR(T15=TRUE,,T16=TRUE,T17=TRUE),1,0)</f>
        <v>0</v>
      </c>
    </row>
    <row r="16" spans="1:21" ht="20.100000000000001" customHeight="1" thickBot="1" x14ac:dyDescent="0.3">
      <c r="C16" s="211"/>
      <c r="D16" s="126">
        <v>8</v>
      </c>
      <c r="E16" s="158" t="s">
        <v>149</v>
      </c>
      <c r="F16" s="159">
        <v>0</v>
      </c>
      <c r="G16" s="168">
        <f>MW!E12*100</f>
        <v>2</v>
      </c>
      <c r="H16" s="188">
        <v>2.2000000000000002</v>
      </c>
      <c r="I16" s="189">
        <f>UnitConversion!C12</f>
        <v>2.2000000000000002</v>
      </c>
      <c r="J16" s="73"/>
      <c r="L16" s="197" t="s">
        <v>180</v>
      </c>
      <c r="M16" s="198"/>
      <c r="R16" s="136" t="b">
        <f>AND(F21&gt;0,G21&gt;0,H21&gt;0)</f>
        <v>0</v>
      </c>
      <c r="S16" s="136" t="b">
        <f t="shared" ref="S16" si="0">AND(F21=0,G21=0,H21=0)</f>
        <v>1</v>
      </c>
      <c r="T16" s="136" t="b">
        <f t="shared" ref="T16:T17" si="1">R16=S16</f>
        <v>0</v>
      </c>
      <c r="U16" s="136"/>
    </row>
    <row r="17" spans="3:23" ht="20.100000000000001" customHeight="1" thickBot="1" x14ac:dyDescent="0.3">
      <c r="C17" s="194" t="s">
        <v>155</v>
      </c>
      <c r="D17" s="126">
        <v>9</v>
      </c>
      <c r="E17" s="158" t="s">
        <v>128</v>
      </c>
      <c r="F17" s="159">
        <v>0</v>
      </c>
      <c r="G17" s="169">
        <f>MW!E13*100</f>
        <v>5.5</v>
      </c>
      <c r="H17" s="188">
        <v>3.5</v>
      </c>
      <c r="I17" s="189">
        <f>UnitConversion!C13</f>
        <v>3.5</v>
      </c>
      <c r="J17" s="73"/>
      <c r="L17" s="203"/>
      <c r="M17" s="204"/>
      <c r="R17" s="136" t="b">
        <f>AND(F22&gt;0,G22&gt;0,H22&gt;0)</f>
        <v>0</v>
      </c>
      <c r="S17" s="136" t="b">
        <f>AND(F22=0,G22=0,H22=0)</f>
        <v>1</v>
      </c>
      <c r="T17" s="136" t="b">
        <f t="shared" si="1"/>
        <v>0</v>
      </c>
      <c r="U17" s="136"/>
    </row>
    <row r="18" spans="3:23" ht="20.100000000000001" customHeight="1" thickBot="1" x14ac:dyDescent="0.3">
      <c r="C18" s="211"/>
      <c r="D18" s="126">
        <v>10</v>
      </c>
      <c r="E18" s="158" t="s">
        <v>150</v>
      </c>
      <c r="F18" s="159">
        <v>0</v>
      </c>
      <c r="G18" s="168">
        <f>MW!E14*100</f>
        <v>2</v>
      </c>
      <c r="H18" s="188">
        <v>2</v>
      </c>
      <c r="I18" s="189">
        <f>UnitConversion!C14</f>
        <v>2</v>
      </c>
      <c r="J18" s="73"/>
    </row>
    <row r="19" spans="3:23" ht="20.100000000000001" customHeight="1" thickBot="1" x14ac:dyDescent="0.3">
      <c r="C19" s="150" t="s">
        <v>145</v>
      </c>
      <c r="D19" s="126">
        <v>11</v>
      </c>
      <c r="E19" s="160" t="s">
        <v>151</v>
      </c>
      <c r="F19" s="159">
        <v>0</v>
      </c>
      <c r="G19" s="170">
        <f>MW!E15*100</f>
        <v>2</v>
      </c>
      <c r="H19" s="188">
        <v>1.5</v>
      </c>
      <c r="I19" s="189">
        <f>UnitConversion!C15</f>
        <v>1.5</v>
      </c>
      <c r="J19" s="73"/>
      <c r="L19" s="197" t="s">
        <v>181</v>
      </c>
      <c r="M19" s="198"/>
    </row>
    <row r="20" spans="3:23" ht="20.100000000000001" customHeight="1" thickBot="1" x14ac:dyDescent="0.3">
      <c r="C20" s="194" t="s">
        <v>144</v>
      </c>
      <c r="D20" s="126">
        <v>12</v>
      </c>
      <c r="E20" s="161" t="s">
        <v>204</v>
      </c>
      <c r="F20" s="159">
        <v>0</v>
      </c>
      <c r="G20" s="171">
        <v>0</v>
      </c>
      <c r="H20" s="188">
        <v>0</v>
      </c>
      <c r="I20" s="189">
        <f>UnitConversion!C16</f>
        <v>6</v>
      </c>
      <c r="L20" s="231"/>
      <c r="M20" s="232"/>
    </row>
    <row r="21" spans="3:23" ht="20.100000000000001" customHeight="1" x14ac:dyDescent="0.3">
      <c r="C21" s="195"/>
      <c r="D21" s="126">
        <v>13</v>
      </c>
      <c r="E21" s="161" t="s">
        <v>219</v>
      </c>
      <c r="F21" s="162">
        <v>0</v>
      </c>
      <c r="G21" s="172">
        <v>0</v>
      </c>
      <c r="H21" s="188">
        <v>0</v>
      </c>
      <c r="I21" s="189">
        <f>UnitConversion!C17</f>
        <v>6</v>
      </c>
      <c r="J21" s="78" t="str">
        <f>IF(OR(F22&gt;0,F21&gt;0,F20&gt;0),"  Enter 'Other Fixture' Probability of use (0.1 - 6%) in [Column C] "," ")</f>
        <v xml:space="preserve"> </v>
      </c>
    </row>
    <row r="22" spans="3:23" ht="20.100000000000001" customHeight="1" thickBot="1" x14ac:dyDescent="0.3">
      <c r="C22" s="211"/>
      <c r="D22" s="127">
        <v>14</v>
      </c>
      <c r="E22" s="163" t="s">
        <v>152</v>
      </c>
      <c r="F22" s="164">
        <v>0</v>
      </c>
      <c r="G22" s="173">
        <v>0</v>
      </c>
      <c r="H22" s="190">
        <v>0</v>
      </c>
      <c r="I22" s="191">
        <f>UnitConversion!C18</f>
        <v>6</v>
      </c>
      <c r="J22" s="104" t="str">
        <f>IF(OR(F22&gt;0,F21&gt;0,F20&gt;0),"  Enter 'Other Fixture' flow rate in [Column D]"," ")</f>
        <v xml:space="preserve"> </v>
      </c>
      <c r="V22" s="151"/>
      <c r="W22" s="151"/>
    </row>
    <row r="23" spans="3:23" ht="14.1" customHeight="1" x14ac:dyDescent="0.25">
      <c r="H23" s="80"/>
      <c r="I23" s="79"/>
      <c r="V23" s="151"/>
    </row>
    <row r="24" spans="3:23" ht="21" customHeight="1" x14ac:dyDescent="0.35">
      <c r="C24" s="120"/>
      <c r="D24" s="120"/>
      <c r="E24" s="224" t="s">
        <v>202</v>
      </c>
      <c r="F24" s="224"/>
      <c r="G24" s="224"/>
      <c r="H24" s="154"/>
      <c r="I24" s="228" t="str">
        <f>IF(MW!$T$21=0," ←
CLICK BUTTON
←"," ")</f>
        <v xml:space="preserve"> ←
CLICK BUTTON
←</v>
      </c>
    </row>
    <row r="25" spans="3:23" ht="7.15" customHeight="1" x14ac:dyDescent="0.25">
      <c r="C25" s="120"/>
      <c r="D25" s="120"/>
      <c r="E25" s="122"/>
      <c r="F25" s="121"/>
      <c r="G25" s="123"/>
      <c r="I25" s="228"/>
    </row>
    <row r="26" spans="3:23" ht="21" customHeight="1" x14ac:dyDescent="0.25">
      <c r="C26" s="120"/>
      <c r="D26" s="120"/>
      <c r="F26" s="121"/>
      <c r="G26" s="123"/>
      <c r="I26" s="228"/>
    </row>
    <row r="27" spans="3:23" ht="17.649999999999999" customHeight="1" x14ac:dyDescent="0.25">
      <c r="D27" s="120"/>
      <c r="E27" s="123"/>
      <c r="F27" s="82"/>
      <c r="G27" s="124"/>
      <c r="I27" s="228"/>
    </row>
    <row r="28" spans="3:23" ht="20.65" customHeight="1" x14ac:dyDescent="0.25">
      <c r="C28" s="120"/>
      <c r="D28" s="120"/>
      <c r="E28" s="120"/>
      <c r="F28" s="120"/>
      <c r="G28" s="120"/>
      <c r="H28" s="81"/>
      <c r="I28" s="228"/>
      <c r="J28" s="133"/>
    </row>
    <row r="29" spans="3:23" ht="17.649999999999999" customHeight="1" x14ac:dyDescent="0.25">
      <c r="I29" s="104"/>
    </row>
    <row r="30" spans="3:23" ht="17.649999999999999" customHeight="1" x14ac:dyDescent="0.25">
      <c r="I30" s="104"/>
    </row>
  </sheetData>
  <sheetProtection algorithmName="SHA-512" hashValue="mSjNC9BbWfbr6NWpn8uQdUTLuQpsx8PQLQ0OcCzTi+BkPVRK81f3gOb0aNKE52NfG875BrvmswPiuZsgpGRYlg==" saltValue="UAkn7DNAk8cmmV33v1LmuA==" spinCount="100000" sheet="1" objects="1" formatCells="0" selectLockedCells="1"/>
  <mergeCells count="26">
    <mergeCell ref="H6:H8"/>
    <mergeCell ref="L6:M8"/>
    <mergeCell ref="D6:E8"/>
    <mergeCell ref="E24:G24"/>
    <mergeCell ref="C20:C22"/>
    <mergeCell ref="C6:C8"/>
    <mergeCell ref="C17:C18"/>
    <mergeCell ref="G6:G8"/>
    <mergeCell ref="I24:I28"/>
    <mergeCell ref="L14:M14"/>
    <mergeCell ref="L16:M16"/>
    <mergeCell ref="L20:M20"/>
    <mergeCell ref="E4:F4"/>
    <mergeCell ref="E3:F3"/>
    <mergeCell ref="A3:D3"/>
    <mergeCell ref="C9:C14"/>
    <mergeCell ref="C15:C16"/>
    <mergeCell ref="F6:F8"/>
    <mergeCell ref="L3:M3"/>
    <mergeCell ref="L4:M4"/>
    <mergeCell ref="I6:I8"/>
    <mergeCell ref="L19:M19"/>
    <mergeCell ref="L13:M13"/>
    <mergeCell ref="L10:M10"/>
    <mergeCell ref="L11:M11"/>
    <mergeCell ref="L17:M17"/>
  </mergeCells>
  <conditionalFormatting sqref="K20:K21 J21:J22">
    <cfRule type="expression" dxfId="10" priority="13">
      <formula>$U$15=0</formula>
    </cfRule>
  </conditionalFormatting>
  <conditionalFormatting sqref="J3:J4">
    <cfRule type="expression" dxfId="9" priority="11">
      <formula>$E$4="Single-Family Residence"</formula>
    </cfRule>
    <cfRule type="expression" dxfId="8" priority="12">
      <formula>$E$4="Multi-Family Building"</formula>
    </cfRule>
  </conditionalFormatting>
  <conditionalFormatting sqref="L11:M11 L14:M14 L17:M17 L20:M20">
    <cfRule type="containsBlanks" dxfId="7" priority="15">
      <formula>LEN(TRIM(L11))=0</formula>
    </cfRule>
    <cfRule type="notContainsBlanks" dxfId="6" priority="1">
      <formula>LEN(TRIM(L11))&gt;0</formula>
    </cfRule>
  </conditionalFormatting>
  <dataValidations xWindow="785" yWindow="140" count="1">
    <dataValidation type="list" showInputMessage="1" showErrorMessage="1" sqref="E4:F4" xr:uid="{434A2817-2E2A-4C39-8AB7-3816A04DCAED}">
      <formula1>"Single-Family Residence, Multi-Family Building"</formula1>
    </dataValidation>
  </dataValidations>
  <pageMargins left="0.25" right="0.25" top="0.75" bottom="0.75" header="0.3" footer="0.3"/>
  <pageSetup scale="56" orientation="landscape" r:id="rId1"/>
  <drawing r:id="rId2"/>
  <legacyDrawing r:id="rId3"/>
  <controls>
    <mc:AlternateContent xmlns:mc="http://schemas.openxmlformats.org/markup-compatibility/2006">
      <mc:Choice Requires="x14">
        <control shapeId="12142" r:id="rId4" name="BuildingType">
          <controlPr defaultSize="0" autoLine="0" linkedCell="E4" listFillRange="J7:J8" r:id="rId5">
            <anchor moveWithCells="1" sizeWithCells="1">
              <from>
                <xdr:col>4</xdr:col>
                <xdr:colOff>19050</xdr:colOff>
                <xdr:row>3</xdr:row>
                <xdr:rowOff>19050</xdr:rowOff>
              </from>
              <to>
                <xdr:col>5</xdr:col>
                <xdr:colOff>1352550</xdr:colOff>
                <xdr:row>3</xdr:row>
                <xdr:rowOff>285750</xdr:rowOff>
              </to>
            </anchor>
          </controlPr>
        </control>
      </mc:Choice>
      <mc:Fallback>
        <control shapeId="12142" r:id="rId4" name="BuildingType"/>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0B45-245B-46AE-9D78-19C321AC9E0C}">
  <sheetPr codeName="Sheet9"/>
  <dimension ref="B2:D17"/>
  <sheetViews>
    <sheetView workbookViewId="0">
      <selection activeCell="C17" sqref="C17"/>
    </sheetView>
  </sheetViews>
  <sheetFormatPr defaultRowHeight="15" x14ac:dyDescent="0.25"/>
  <cols>
    <col min="2" max="2" width="33.28515625" customWidth="1"/>
    <col min="3" max="3" width="41.42578125" customWidth="1"/>
  </cols>
  <sheetData>
    <row r="2" spans="2:4" x14ac:dyDescent="0.25">
      <c r="B2" s="176"/>
      <c r="C2" s="179" t="s">
        <v>215</v>
      </c>
    </row>
    <row r="3" spans="2:4" x14ac:dyDescent="0.25">
      <c r="B3" s="177" t="s">
        <v>207</v>
      </c>
    </row>
    <row r="4" spans="2:4" x14ac:dyDescent="0.25">
      <c r="B4" s="177"/>
    </row>
    <row r="5" spans="2:4" x14ac:dyDescent="0.25">
      <c r="B5" s="177" t="s">
        <v>213</v>
      </c>
      <c r="C5" s="22" t="str">
        <f>DemandEstimate!E3</f>
        <v xml:space="preserve"> - - - - - </v>
      </c>
    </row>
    <row r="6" spans="2:4" x14ac:dyDescent="0.25">
      <c r="B6" s="177" t="s">
        <v>214</v>
      </c>
      <c r="C6" s="22" t="str">
        <f>IF(D6=1,"Single-Family","Multi-Family")</f>
        <v>Single-Family</v>
      </c>
      <c r="D6">
        <f>IF(DemandEstimate!E4="Single-Family Residence",1,0)</f>
        <v>1</v>
      </c>
    </row>
    <row r="7" spans="2:4" x14ac:dyDescent="0.25">
      <c r="B7" s="177" t="s">
        <v>217</v>
      </c>
      <c r="C7" s="22">
        <f>IF($D$6=1,1,DemandEstimate!J3)</f>
        <v>1</v>
      </c>
    </row>
    <row r="8" spans="2:4" x14ac:dyDescent="0.25">
      <c r="B8" s="178" t="s">
        <v>208</v>
      </c>
      <c r="C8" s="22">
        <f>IF($D$6=1,1,DemandEstimate!J4)</f>
        <v>1</v>
      </c>
    </row>
    <row r="9" spans="2:4" x14ac:dyDescent="0.25">
      <c r="B9" s="177" t="s">
        <v>211</v>
      </c>
      <c r="C9" s="44">
        <f>MW!G31</f>
        <v>0</v>
      </c>
    </row>
    <row r="10" spans="2:4" x14ac:dyDescent="0.25">
      <c r="B10" s="177" t="s">
        <v>209</v>
      </c>
      <c r="C10" s="44">
        <f>MW!G30</f>
        <v>0</v>
      </c>
    </row>
    <row r="11" spans="2:4" x14ac:dyDescent="0.25">
      <c r="B11" s="177" t="s">
        <v>212</v>
      </c>
      <c r="C11" s="44">
        <f>MW!G32</f>
        <v>0</v>
      </c>
    </row>
    <row r="12" spans="2:4" x14ac:dyDescent="0.25">
      <c r="B12" s="177" t="s">
        <v>210</v>
      </c>
      <c r="C12" s="44">
        <f>MW!G33</f>
        <v>0</v>
      </c>
    </row>
    <row r="13" spans="2:4" x14ac:dyDescent="0.25">
      <c r="B13" s="178"/>
    </row>
    <row r="14" spans="2:4" x14ac:dyDescent="0.25">
      <c r="B14" s="177" t="s">
        <v>207</v>
      </c>
    </row>
    <row r="15" spans="2:4" x14ac:dyDescent="0.25">
      <c r="B15" s="176"/>
      <c r="C15" s="179" t="s">
        <v>216</v>
      </c>
    </row>
    <row r="17" spans="3:3" x14ac:dyDescent="0.25">
      <c r="C17" s="180"/>
    </row>
  </sheetData>
  <sheetProtection algorithmName="SHA-512" hashValue="G25DKcAczypRE8mRXhpgKi+KA0bwW8Pu/FX8N+dFulTu6odLfoUMIDiPPQAGs2+wXhmyLi0WdEUF63E/rSDBQA==" saltValue="sah1ps/CTSJ9LCimiq56mw==" spinCount="100000" sheet="1" objects="1" select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21"/>
  <sheetViews>
    <sheetView showGridLines="0" workbookViewId="0">
      <selection activeCell="E16" sqref="E16"/>
    </sheetView>
  </sheetViews>
  <sheetFormatPr defaultRowHeight="15" x14ac:dyDescent="0.25"/>
  <cols>
    <col min="2" max="2" width="47.5703125" customWidth="1"/>
    <col min="3" max="5" width="13.7109375" customWidth="1"/>
    <col min="7" max="7" width="16.28515625" customWidth="1"/>
    <col min="8" max="9" width="8.7109375" style="22"/>
    <col min="11" max="11" width="24.7109375" customWidth="1"/>
    <col min="12" max="12" width="36.28515625" customWidth="1"/>
  </cols>
  <sheetData>
    <row r="1" spans="1:12" ht="28.5" customHeight="1" x14ac:dyDescent="0.25">
      <c r="A1" s="112"/>
      <c r="B1" s="152" t="s">
        <v>104</v>
      </c>
      <c r="C1" s="155" t="s">
        <v>104</v>
      </c>
      <c r="D1" s="155" t="s">
        <v>183</v>
      </c>
      <c r="E1" s="155" t="s">
        <v>184</v>
      </c>
    </row>
    <row r="2" spans="1:12" ht="33" customHeight="1" x14ac:dyDescent="0.25">
      <c r="B2" s="153" t="s">
        <v>138</v>
      </c>
      <c r="C2" s="22">
        <f>IF(B1="GPM",1,IF(B1="LPM",0,2))</f>
        <v>1</v>
      </c>
      <c r="F2" s="22" t="s">
        <v>137</v>
      </c>
      <c r="G2" s="22"/>
      <c r="H2" s="22" t="s">
        <v>134</v>
      </c>
    </row>
    <row r="3" spans="1:12" ht="15" customHeight="1" thickBot="1" x14ac:dyDescent="0.3">
      <c r="B3" s="236" t="s">
        <v>136</v>
      </c>
      <c r="C3" s="236"/>
      <c r="D3" s="22"/>
      <c r="F3" s="22">
        <v>1</v>
      </c>
      <c r="G3" s="22"/>
      <c r="H3" s="22">
        <v>0</v>
      </c>
      <c r="I3" s="22">
        <v>2</v>
      </c>
    </row>
    <row r="4" spans="1:12" x14ac:dyDescent="0.25">
      <c r="C4" s="22" t="str">
        <f>IF($C$2=1,F4,IF($C$2=0,H4,I4))</f>
        <v xml:space="preserve">GPM  =  </v>
      </c>
      <c r="F4" s="22" t="s">
        <v>194</v>
      </c>
      <c r="G4" s="22"/>
      <c r="H4" s="22" t="s">
        <v>195</v>
      </c>
      <c r="I4" s="22" t="s">
        <v>196</v>
      </c>
      <c r="K4" s="237" t="s">
        <v>188</v>
      </c>
      <c r="L4" s="237" t="s">
        <v>193</v>
      </c>
    </row>
    <row r="5" spans="1:12" ht="18.75" x14ac:dyDescent="0.3">
      <c r="B5" t="str">
        <f>IF($C$2=1,K4,IF($C$2=0,K8,K12))</f>
        <v>ENTER FIXTURE
 FLOW RATE (GPM)</v>
      </c>
      <c r="C5" s="22">
        <f>IF($C$2=1,F5,IF($C$2=0,H5,I5))</f>
        <v>5.5</v>
      </c>
      <c r="E5" s="115" t="s">
        <v>146</v>
      </c>
      <c r="F5" s="109">
        <v>5.5</v>
      </c>
      <c r="H5" s="22">
        <v>20.8</v>
      </c>
      <c r="I5" s="22">
        <v>0.35</v>
      </c>
      <c r="K5" s="238"/>
      <c r="L5" s="238"/>
    </row>
    <row r="6" spans="1:12" ht="18.75" x14ac:dyDescent="0.3">
      <c r="B6" t="str">
        <f>IF($C$2=1,L4,IF($C$2=0,L8,L12))</f>
        <v>MAXIMUM RECOMMENDED 
FIXTURE FLOW RATE (GPM)</v>
      </c>
      <c r="C6" s="22">
        <f>IF($C$2=1,F6,IF($C$2=0,H6,I6))</f>
        <v>2</v>
      </c>
      <c r="E6" s="116" t="s">
        <v>122</v>
      </c>
      <c r="F6" s="109">
        <v>2</v>
      </c>
      <c r="H6" s="22">
        <v>7.6</v>
      </c>
      <c r="I6" s="22">
        <v>0.13</v>
      </c>
      <c r="K6" s="239"/>
      <c r="L6" s="239"/>
    </row>
    <row r="7" spans="1:12" ht="19.5" thickBot="1" x14ac:dyDescent="0.35">
      <c r="C7" s="22">
        <f t="shared" ref="C7:C17" si="0">IF($C$2=1,F7,IF($C$2=0,H7,I7))</f>
        <v>5.5</v>
      </c>
      <c r="E7" s="116" t="s">
        <v>126</v>
      </c>
      <c r="F7" s="109">
        <v>5.5</v>
      </c>
      <c r="H7" s="22">
        <v>20.8</v>
      </c>
      <c r="I7" s="22">
        <v>0.35</v>
      </c>
    </row>
    <row r="8" spans="1:12" ht="18.75" x14ac:dyDescent="0.3">
      <c r="C8" s="22">
        <f t="shared" si="0"/>
        <v>1.5</v>
      </c>
      <c r="E8" s="116" t="s">
        <v>148</v>
      </c>
      <c r="F8" s="109">
        <v>1.5</v>
      </c>
      <c r="H8" s="22">
        <v>5.7</v>
      </c>
      <c r="I8" s="22">
        <v>0.09</v>
      </c>
      <c r="K8" s="233" t="s">
        <v>189</v>
      </c>
      <c r="L8" s="233" t="s">
        <v>192</v>
      </c>
    </row>
    <row r="9" spans="1:12" ht="18.75" x14ac:dyDescent="0.3">
      <c r="C9" s="22">
        <f t="shared" si="0"/>
        <v>2</v>
      </c>
      <c r="E9" s="115" t="s">
        <v>147</v>
      </c>
      <c r="F9" s="109">
        <v>2</v>
      </c>
      <c r="H9" s="22">
        <v>7.6</v>
      </c>
      <c r="I9" s="22">
        <v>0.13</v>
      </c>
      <c r="K9" s="234"/>
      <c r="L9" s="234"/>
    </row>
    <row r="10" spans="1:12" ht="18.75" x14ac:dyDescent="0.3">
      <c r="B10" t="str">
        <f>IF($C$2=1,E10,G10)</f>
        <v>Water Closet, 1.28 GPF Gravity Tank</v>
      </c>
      <c r="C10" s="22">
        <f t="shared" si="0"/>
        <v>3</v>
      </c>
      <c r="E10" s="115" t="s">
        <v>130</v>
      </c>
      <c r="F10" s="109">
        <v>3</v>
      </c>
      <c r="G10" t="s">
        <v>135</v>
      </c>
      <c r="H10" s="22">
        <v>11.4</v>
      </c>
      <c r="I10" s="22">
        <v>0.19</v>
      </c>
      <c r="K10" s="235"/>
      <c r="L10" s="235"/>
    </row>
    <row r="11" spans="1:12" ht="19.5" thickBot="1" x14ac:dyDescent="0.35">
      <c r="C11" s="22">
        <f t="shared" si="0"/>
        <v>1.3</v>
      </c>
      <c r="E11" s="115" t="s">
        <v>28</v>
      </c>
      <c r="F11" s="109">
        <v>1.3</v>
      </c>
      <c r="H11" s="22">
        <v>4.9000000000000004</v>
      </c>
      <c r="I11" s="22">
        <v>0.08</v>
      </c>
    </row>
    <row r="12" spans="1:12" ht="18.75" x14ac:dyDescent="0.3">
      <c r="C12" s="22">
        <f t="shared" si="0"/>
        <v>2.2000000000000002</v>
      </c>
      <c r="E12" s="115" t="s">
        <v>149</v>
      </c>
      <c r="F12" s="109">
        <v>2.2000000000000002</v>
      </c>
      <c r="H12" s="22">
        <v>8.3000000000000007</v>
      </c>
      <c r="I12" s="22">
        <v>0.14000000000000001</v>
      </c>
      <c r="K12" s="233" t="s">
        <v>190</v>
      </c>
      <c r="L12" s="233" t="s">
        <v>191</v>
      </c>
    </row>
    <row r="13" spans="1:12" ht="18.75" x14ac:dyDescent="0.3">
      <c r="C13" s="22">
        <f t="shared" si="0"/>
        <v>3.5</v>
      </c>
      <c r="E13" s="115" t="s">
        <v>128</v>
      </c>
      <c r="F13" s="109">
        <v>3.5</v>
      </c>
      <c r="H13" s="22">
        <v>13.3</v>
      </c>
      <c r="I13" s="22">
        <v>0.22</v>
      </c>
      <c r="K13" s="234"/>
      <c r="L13" s="234"/>
    </row>
    <row r="14" spans="1:12" ht="18.75" x14ac:dyDescent="0.3">
      <c r="C14" s="22">
        <f t="shared" si="0"/>
        <v>2</v>
      </c>
      <c r="E14" s="115" t="s">
        <v>150</v>
      </c>
      <c r="F14" s="109">
        <v>2</v>
      </c>
      <c r="H14" s="22">
        <v>7.6</v>
      </c>
      <c r="I14" s="22">
        <v>0.13</v>
      </c>
      <c r="K14" s="235"/>
      <c r="L14" s="235"/>
    </row>
    <row r="15" spans="1:12" ht="18.600000000000001" customHeight="1" x14ac:dyDescent="0.3">
      <c r="C15" s="22">
        <f t="shared" si="0"/>
        <v>1.5</v>
      </c>
      <c r="E15" s="115" t="s">
        <v>151</v>
      </c>
      <c r="F15" s="109">
        <v>1.5</v>
      </c>
      <c r="H15" s="22">
        <v>5.7</v>
      </c>
      <c r="I15" s="22">
        <v>0.09</v>
      </c>
    </row>
    <row r="16" spans="1:12" ht="18.75" x14ac:dyDescent="0.3">
      <c r="C16" s="22">
        <f t="shared" si="0"/>
        <v>6</v>
      </c>
      <c r="E16" s="117" t="s">
        <v>131</v>
      </c>
      <c r="F16" s="109">
        <v>6</v>
      </c>
      <c r="H16" s="22">
        <v>22.7</v>
      </c>
      <c r="I16" s="22">
        <v>0.38</v>
      </c>
    </row>
    <row r="17" spans="2:9" ht="18.75" x14ac:dyDescent="0.3">
      <c r="C17" s="22">
        <f t="shared" si="0"/>
        <v>6</v>
      </c>
      <c r="E17" s="118" t="s">
        <v>132</v>
      </c>
      <c r="F17" s="109">
        <v>6</v>
      </c>
      <c r="H17" s="22">
        <v>22.7</v>
      </c>
      <c r="I17" s="22">
        <v>0.38</v>
      </c>
    </row>
    <row r="18" spans="2:9" ht="19.5" thickBot="1" x14ac:dyDescent="0.35">
      <c r="C18" s="22">
        <f>IF($C$2=1,F18,IF($C$2=0,H18,I18))</f>
        <v>6</v>
      </c>
      <c r="E18" s="119" t="s">
        <v>133</v>
      </c>
      <c r="F18" s="110">
        <v>6</v>
      </c>
      <c r="H18" s="22">
        <v>22.7</v>
      </c>
      <c r="I18" s="22">
        <v>0.38</v>
      </c>
    </row>
    <row r="20" spans="2:9" ht="18.75" x14ac:dyDescent="0.3">
      <c r="B20" t="s">
        <v>139</v>
      </c>
      <c r="C20" s="22">
        <f>IF($C$2=1,F20,IF($C$2=0,H20,I20))</f>
        <v>0.25</v>
      </c>
      <c r="E20" t="s">
        <v>139</v>
      </c>
      <c r="F20" s="114">
        <v>0.25</v>
      </c>
      <c r="H20" s="22">
        <v>1</v>
      </c>
      <c r="I20" s="22">
        <v>1.4999999999999999E-2</v>
      </c>
    </row>
    <row r="21" spans="2:9" ht="18.75" x14ac:dyDescent="0.3">
      <c r="B21" t="s">
        <v>140</v>
      </c>
      <c r="C21" s="22">
        <f>IF($C$2=1,F21,IF($C$2=0,H21,I21))</f>
        <v>6</v>
      </c>
      <c r="E21" t="s">
        <v>140</v>
      </c>
      <c r="F21" s="93">
        <v>6</v>
      </c>
      <c r="H21" s="22">
        <v>22.7</v>
      </c>
      <c r="I21" s="22">
        <v>0.38</v>
      </c>
    </row>
  </sheetData>
  <sheetProtection algorithmName="SHA-512" hashValue="HgMK66PUqWyEu2+KNRpBHmwifroQTAhcqA19+ZZ20UQCFH8UzcuFE7fQaI0Rhu1go/r7TA2siI+XKvkM9bIXPA==" saltValue="miM5zfzI2K1qOXOEOVlbew==" spinCount="100000" sheet="1" selectLockedCells="1"/>
  <mergeCells count="7">
    <mergeCell ref="K12:K14"/>
    <mergeCell ref="L12:L14"/>
    <mergeCell ref="B3:C3"/>
    <mergeCell ref="K4:K6"/>
    <mergeCell ref="L4:L6"/>
    <mergeCell ref="K8:K10"/>
    <mergeCell ref="L8:L10"/>
  </mergeCells>
  <conditionalFormatting sqref="C1">
    <cfRule type="expression" dxfId="5" priority="2">
      <formula>$C$2&lt;&gt;1</formula>
    </cfRule>
    <cfRule type="expression" dxfId="4" priority="7">
      <formula>$C$2=1</formula>
    </cfRule>
  </conditionalFormatting>
  <conditionalFormatting sqref="D1">
    <cfRule type="expression" dxfId="3" priority="3">
      <formula>$C$2&lt;&gt;0</formula>
    </cfRule>
    <cfRule type="expression" dxfId="2" priority="6">
      <formula>$C$2=0</formula>
    </cfRule>
  </conditionalFormatting>
  <conditionalFormatting sqref="E1">
    <cfRule type="expression" dxfId="1" priority="1">
      <formula>$C$2&lt;&gt;2</formula>
    </cfRule>
    <cfRule type="expression" dxfId="0" priority="5">
      <formula>$C$2=2</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B39"/>
  <sheetViews>
    <sheetView showGridLines="0" showRowColHeaders="0" zoomScale="80" zoomScaleNormal="80" workbookViewId="0">
      <selection activeCell="G31" sqref="G31"/>
    </sheetView>
  </sheetViews>
  <sheetFormatPr defaultColWidth="9.28515625" defaultRowHeight="15" x14ac:dyDescent="0.25"/>
  <cols>
    <col min="1" max="1" width="22.5703125" customWidth="1"/>
    <col min="2" max="2" width="7.42578125" customWidth="1"/>
    <col min="3" max="3" width="21.7109375" customWidth="1"/>
    <col min="4" max="4" width="11" customWidth="1"/>
    <col min="5" max="5" width="12.7109375" customWidth="1"/>
    <col min="6" max="6" width="28.28515625" customWidth="1"/>
    <col min="7" max="7" width="9.42578125" customWidth="1"/>
    <col min="8" max="8" width="11.42578125" customWidth="1"/>
    <col min="9" max="9" width="14" customWidth="1"/>
    <col min="10" max="10" width="11.7109375" customWidth="1"/>
    <col min="11" max="11" width="19" bestFit="1" customWidth="1"/>
    <col min="12" max="12" width="12.28515625" customWidth="1"/>
    <col min="13" max="13" width="14" customWidth="1"/>
    <col min="14" max="16" width="10.42578125" customWidth="1"/>
    <col min="17" max="17" width="7.42578125" bestFit="1" customWidth="1"/>
    <col min="18" max="18" width="9.42578125" customWidth="1"/>
    <col min="19" max="19" width="11.7109375" customWidth="1"/>
    <col min="20" max="20" width="11.28515625" customWidth="1"/>
    <col min="21" max="21" width="11.7109375" customWidth="1"/>
    <col min="22" max="26" width="7.42578125" customWidth="1"/>
    <col min="28" max="28" width="11.42578125" customWidth="1"/>
    <col min="33" max="33" width="12.42578125" customWidth="1"/>
    <col min="48" max="48" width="12.28515625" bestFit="1" customWidth="1"/>
    <col min="49" max="50" width="10.7109375" bestFit="1" customWidth="1"/>
  </cols>
  <sheetData>
    <row r="1" spans="1:54" ht="25.5" customHeight="1" thickBot="1" x14ac:dyDescent="0.45">
      <c r="F1" s="138"/>
      <c r="G1" s="138"/>
      <c r="H1" s="138" t="s">
        <v>0</v>
      </c>
      <c r="I1" s="138"/>
      <c r="J1" s="138"/>
      <c r="K1" s="138"/>
      <c r="L1" s="138"/>
      <c r="M1" s="138"/>
      <c r="AA1" s="240" t="s">
        <v>1</v>
      </c>
      <c r="AB1" s="240"/>
      <c r="AC1" s="240"/>
      <c r="AD1" s="240"/>
      <c r="AE1" s="240"/>
      <c r="AF1" s="240"/>
      <c r="AG1" s="240"/>
      <c r="AH1" s="240"/>
      <c r="AI1" s="240"/>
      <c r="AJ1" s="240"/>
      <c r="AM1" s="240" t="s">
        <v>2</v>
      </c>
      <c r="AN1" s="240"/>
      <c r="AO1" s="240"/>
      <c r="AP1" s="240"/>
      <c r="AQ1" s="240"/>
      <c r="AR1" s="240"/>
      <c r="AS1" s="240"/>
      <c r="AT1" s="240"/>
      <c r="AU1" s="240"/>
      <c r="AV1" s="240"/>
    </row>
    <row r="2" spans="1:54" ht="15.75" customHeight="1" x14ac:dyDescent="0.25"/>
    <row r="3" spans="1:54" ht="15" customHeight="1" thickBot="1" x14ac:dyDescent="0.35">
      <c r="E3" s="1" t="s">
        <v>174</v>
      </c>
      <c r="F3" s="241" t="s">
        <v>3</v>
      </c>
      <c r="G3" s="2" t="s">
        <v>4</v>
      </c>
      <c r="H3" s="3" t="s">
        <v>5</v>
      </c>
      <c r="I3" s="3" t="s">
        <v>6</v>
      </c>
      <c r="J3" s="3" t="s">
        <v>7</v>
      </c>
      <c r="K3" s="3" t="s">
        <v>8</v>
      </c>
      <c r="L3" s="3" t="s">
        <v>9</v>
      </c>
      <c r="M3" s="3" t="s">
        <v>10</v>
      </c>
      <c r="O3" s="4" t="s">
        <v>11</v>
      </c>
      <c r="P3" s="5" t="s">
        <v>7</v>
      </c>
      <c r="R3" s="5"/>
      <c r="S3" s="5"/>
      <c r="AB3" s="243" t="s">
        <v>12</v>
      </c>
      <c r="AC3" s="243"/>
      <c r="AD3" s="243"/>
      <c r="AE3" s="243"/>
      <c r="AF3" s="243"/>
      <c r="AN3" s="243" t="s">
        <v>12</v>
      </c>
      <c r="AO3" s="243"/>
      <c r="AP3" s="243"/>
      <c r="AQ3" s="243"/>
      <c r="AR3" s="243"/>
    </row>
    <row r="4" spans="1:54" ht="15" customHeight="1" thickBot="1" x14ac:dyDescent="0.3">
      <c r="A4" s="139" t="s">
        <v>94</v>
      </c>
      <c r="B4" s="140" t="s">
        <v>166</v>
      </c>
      <c r="C4" s="141" t="s">
        <v>167</v>
      </c>
      <c r="D4" s="5" t="s">
        <v>13</v>
      </c>
      <c r="E4" s="111">
        <f>'P-Value_Selection'!F4</f>
        <v>1</v>
      </c>
      <c r="F4" s="242"/>
      <c r="G4" s="6" t="s">
        <v>14</v>
      </c>
      <c r="H4" s="3" t="s">
        <v>15</v>
      </c>
      <c r="I4" s="3" t="s">
        <v>16</v>
      </c>
      <c r="J4" s="3" t="s">
        <v>17</v>
      </c>
      <c r="K4" s="3" t="s">
        <v>18</v>
      </c>
      <c r="L4" s="3" t="s">
        <v>19</v>
      </c>
      <c r="M4" s="3" t="s">
        <v>20</v>
      </c>
      <c r="N4" s="33" t="s">
        <v>69</v>
      </c>
      <c r="R4" s="5" t="s">
        <v>113</v>
      </c>
      <c r="S4" s="5" t="s">
        <v>218</v>
      </c>
      <c r="AA4" s="22"/>
      <c r="AB4" s="4" t="s">
        <v>21</v>
      </c>
      <c r="AC4" s="4" t="s">
        <v>22</v>
      </c>
      <c r="AD4" s="4" t="s">
        <v>23</v>
      </c>
      <c r="AE4" s="4" t="s">
        <v>24</v>
      </c>
      <c r="AF4" s="4" t="s">
        <v>25</v>
      </c>
      <c r="AG4" s="22"/>
      <c r="AH4" s="7">
        <v>0.99</v>
      </c>
      <c r="AI4" s="8"/>
      <c r="AJ4" s="9">
        <f>VLOOKUP(MATCH(TRUE,INDEX($AI$11:$AI$22&gt;$AH$4,0),0),$AF$11:$AH$22,3,TRUE)</f>
        <v>5.5</v>
      </c>
      <c r="AK4" s="5"/>
      <c r="AM4" s="22"/>
      <c r="AN4" s="4" t="s">
        <v>21</v>
      </c>
      <c r="AO4" s="4" t="s">
        <v>22</v>
      </c>
      <c r="AP4" s="4" t="s">
        <v>23</v>
      </c>
      <c r="AQ4" s="4" t="s">
        <v>24</v>
      </c>
      <c r="AR4" s="4" t="s">
        <v>25</v>
      </c>
      <c r="AS4" s="22"/>
      <c r="AT4" s="7">
        <v>0.99</v>
      </c>
      <c r="AU4" s="8"/>
      <c r="AV4" s="9">
        <f>VLOOKUP(MATCH(TRUE,INDEX($AU$11:$AU$22&gt;$AT$4,0),0),$AR$11:$AT$22,3,TRUE)</f>
        <v>5.5</v>
      </c>
    </row>
    <row r="5" spans="1:54" ht="15" customHeight="1" x14ac:dyDescent="0.25">
      <c r="A5" s="139" t="s">
        <v>26</v>
      </c>
      <c r="B5" s="140">
        <v>0.01</v>
      </c>
      <c r="C5" s="142" t="s">
        <v>168</v>
      </c>
      <c r="D5" s="10">
        <v>0.01</v>
      </c>
      <c r="E5" s="15">
        <f>'P-Value_Selection'!G5</f>
        <v>0.01</v>
      </c>
      <c r="F5" s="64" t="s">
        <v>146</v>
      </c>
      <c r="G5" s="52">
        <f>DemandEstimate!F9</f>
        <v>0</v>
      </c>
      <c r="H5" s="11">
        <f>IF(G5=0,0,E5)</f>
        <v>0</v>
      </c>
      <c r="I5" s="12">
        <f>IF(G5=0,0,DemandEstimate!H9)</f>
        <v>0</v>
      </c>
      <c r="J5" s="11">
        <f t="shared" ref="J5:J13" si="0">G5*H5*I5</f>
        <v>0</v>
      </c>
      <c r="K5" s="11">
        <f>G5*H5*(1-H5)*I5^2</f>
        <v>0</v>
      </c>
      <c r="L5" s="11">
        <f>(1-H5)^G5</f>
        <v>1</v>
      </c>
      <c r="M5" s="12">
        <f t="shared" ref="M5:M13" si="1">G5*I5</f>
        <v>0</v>
      </c>
      <c r="N5" s="15">
        <f>1-H5</f>
        <v>1</v>
      </c>
      <c r="O5" s="13">
        <f>G5*H5</f>
        <v>0</v>
      </c>
      <c r="P5" s="14">
        <f>G5*H5*I5</f>
        <v>0</v>
      </c>
      <c r="R5" s="70">
        <v>0</v>
      </c>
      <c r="S5" s="10">
        <f>P5</f>
        <v>0</v>
      </c>
      <c r="T5" t="b">
        <f>R5=S5</f>
        <v>1</v>
      </c>
      <c r="AB5" s="22" t="s">
        <v>27</v>
      </c>
      <c r="AC5" s="22">
        <v>1</v>
      </c>
      <c r="AD5" s="15">
        <v>0.02</v>
      </c>
      <c r="AE5" s="22">
        <f>1-AD5</f>
        <v>0.98</v>
      </c>
      <c r="AF5" s="16">
        <v>1.5</v>
      </c>
      <c r="AN5" s="22" t="s">
        <v>27</v>
      </c>
      <c r="AO5" s="22">
        <v>1</v>
      </c>
      <c r="AP5" s="15">
        <f>E14</f>
        <v>0.02</v>
      </c>
      <c r="AQ5" s="15">
        <f>1-AP5</f>
        <v>0.98</v>
      </c>
      <c r="AR5" s="16">
        <v>1.5</v>
      </c>
    </row>
    <row r="6" spans="1:54" ht="15" customHeight="1" x14ac:dyDescent="0.25">
      <c r="A6" s="139" t="s">
        <v>34</v>
      </c>
      <c r="B6" s="140">
        <v>5.5E-2</v>
      </c>
      <c r="C6" s="142" t="s">
        <v>169</v>
      </c>
      <c r="D6" s="10">
        <v>0.01</v>
      </c>
      <c r="E6" s="15">
        <f>'P-Value_Selection'!G6</f>
        <v>0.01</v>
      </c>
      <c r="F6" s="65" t="s">
        <v>122</v>
      </c>
      <c r="G6" s="52">
        <f>DemandEstimate!F10</f>
        <v>0</v>
      </c>
      <c r="H6" s="11">
        <f t="shared" ref="H6:H18" si="2">IF(G6=0,0,E6)</f>
        <v>0</v>
      </c>
      <c r="I6" s="12">
        <f>IF(G6=0,0,DemandEstimate!H10)</f>
        <v>0</v>
      </c>
      <c r="J6" s="11">
        <f t="shared" si="0"/>
        <v>0</v>
      </c>
      <c r="K6" s="11">
        <f>G6*H6*(1-H6)*I6^2</f>
        <v>0</v>
      </c>
      <c r="L6" s="11">
        <f t="shared" ref="L6:L15" si="3">(1-H6)^G6</f>
        <v>1</v>
      </c>
      <c r="M6" s="12">
        <f t="shared" si="1"/>
        <v>0</v>
      </c>
      <c r="N6" s="15">
        <f t="shared" ref="N6:N13" si="4">1-H6</f>
        <v>1</v>
      </c>
      <c r="O6" s="13">
        <f>G6*H6</f>
        <v>0</v>
      </c>
      <c r="P6" s="14">
        <f>G6*H6*I6</f>
        <v>0</v>
      </c>
      <c r="R6" s="70">
        <v>0</v>
      </c>
      <c r="S6" s="10">
        <f t="shared" ref="S6:S13" si="5">P6</f>
        <v>0</v>
      </c>
      <c r="T6" t="b">
        <f t="shared" ref="T6:T13" si="6">R6=S6</f>
        <v>1</v>
      </c>
      <c r="AB6" s="22" t="s">
        <v>29</v>
      </c>
      <c r="AC6" s="22">
        <v>2</v>
      </c>
      <c r="AD6" s="15">
        <v>0.01</v>
      </c>
      <c r="AE6" s="22">
        <f>1-AD6</f>
        <v>0.99</v>
      </c>
      <c r="AF6" s="16">
        <v>3</v>
      </c>
      <c r="AN6" s="22" t="s">
        <v>29</v>
      </c>
      <c r="AO6" s="22">
        <v>2</v>
      </c>
      <c r="AP6" s="15">
        <f>E10</f>
        <v>0.01</v>
      </c>
      <c r="AQ6" s="15">
        <f>1-AP6</f>
        <v>0.99</v>
      </c>
      <c r="AR6" s="16">
        <v>3</v>
      </c>
    </row>
    <row r="7" spans="1:54" ht="15" customHeight="1" x14ac:dyDescent="0.25">
      <c r="A7" s="139" t="s">
        <v>28</v>
      </c>
      <c r="B7" s="140">
        <v>5.0000000000000001E-3</v>
      </c>
      <c r="C7" s="142" t="s">
        <v>170</v>
      </c>
      <c r="D7" s="10">
        <v>5.5E-2</v>
      </c>
      <c r="E7" s="15">
        <f>'P-Value_Selection'!G7</f>
        <v>5.5E-2</v>
      </c>
      <c r="F7" s="65" t="s">
        <v>126</v>
      </c>
      <c r="G7" s="52">
        <f>DemandEstimate!F11</f>
        <v>0</v>
      </c>
      <c r="H7" s="11">
        <f>IF(G7=0,0,E7)</f>
        <v>0</v>
      </c>
      <c r="I7" s="12">
        <f>IF(G7=0,0,DemandEstimate!H11)</f>
        <v>0</v>
      </c>
      <c r="J7" s="11">
        <f t="shared" si="0"/>
        <v>0</v>
      </c>
      <c r="K7" s="11">
        <f>G7*H7*(1-H7)*I7^2</f>
        <v>0</v>
      </c>
      <c r="L7" s="11">
        <f t="shared" si="3"/>
        <v>1</v>
      </c>
      <c r="M7" s="12">
        <f t="shared" si="1"/>
        <v>0</v>
      </c>
      <c r="N7" s="15">
        <f t="shared" si="4"/>
        <v>1</v>
      </c>
      <c r="O7" s="13">
        <f t="shared" ref="O7:O13" si="7">G7*H7</f>
        <v>0</v>
      </c>
      <c r="P7" s="14">
        <f t="shared" ref="P7:P13" si="8">G7*H7*I7</f>
        <v>0</v>
      </c>
      <c r="R7" s="70">
        <v>0</v>
      </c>
      <c r="S7" s="10">
        <f t="shared" si="5"/>
        <v>0</v>
      </c>
      <c r="T7" t="b">
        <f t="shared" si="6"/>
        <v>1</v>
      </c>
      <c r="AA7" t="s">
        <v>31</v>
      </c>
      <c r="AB7" s="22" t="s">
        <v>32</v>
      </c>
      <c r="AC7" s="22" t="s">
        <v>33</v>
      </c>
      <c r="AD7" s="15">
        <v>4.4999999999999998E-2</v>
      </c>
      <c r="AE7" s="15">
        <f>1-AD7</f>
        <v>0.95499999999999996</v>
      </c>
      <c r="AF7" s="16">
        <v>2</v>
      </c>
      <c r="AM7" t="s">
        <v>31</v>
      </c>
      <c r="AN7" s="22" t="s">
        <v>32</v>
      </c>
      <c r="AO7" s="22" t="s">
        <v>33</v>
      </c>
      <c r="AP7" s="15">
        <f>E8</f>
        <v>0.02</v>
      </c>
      <c r="AQ7" s="15">
        <f>1-AP7</f>
        <v>0.98</v>
      </c>
      <c r="AR7" s="16">
        <v>2</v>
      </c>
    </row>
    <row r="8" spans="1:54" ht="15" customHeight="1" x14ac:dyDescent="0.25">
      <c r="A8" s="139" t="s">
        <v>119</v>
      </c>
      <c r="B8" s="140">
        <v>0.02</v>
      </c>
      <c r="C8" s="142" t="s">
        <v>171</v>
      </c>
      <c r="D8" s="10">
        <v>0.02</v>
      </c>
      <c r="E8" s="15">
        <f>'P-Value_Selection'!G8</f>
        <v>0.02</v>
      </c>
      <c r="F8" s="65" t="s">
        <v>148</v>
      </c>
      <c r="G8" s="52">
        <f>DemandEstimate!F12</f>
        <v>0</v>
      </c>
      <c r="H8" s="11">
        <f t="shared" si="2"/>
        <v>0</v>
      </c>
      <c r="I8" s="12">
        <f>IF(G8=0,0,DemandEstimate!H12)</f>
        <v>0</v>
      </c>
      <c r="J8" s="11">
        <f t="shared" si="0"/>
        <v>0</v>
      </c>
      <c r="K8" s="11">
        <f t="shared" ref="K8:K11" si="9">G8*H8*(1-H8)*I8^2</f>
        <v>0</v>
      </c>
      <c r="L8" s="11">
        <f t="shared" si="3"/>
        <v>1</v>
      </c>
      <c r="M8" s="12">
        <f t="shared" si="1"/>
        <v>0</v>
      </c>
      <c r="N8" s="15">
        <f t="shared" si="4"/>
        <v>1</v>
      </c>
      <c r="O8" s="13">
        <f t="shared" si="7"/>
        <v>0</v>
      </c>
      <c r="P8" s="14">
        <f t="shared" si="8"/>
        <v>0</v>
      </c>
      <c r="R8" s="70">
        <v>0</v>
      </c>
      <c r="S8" s="10">
        <f t="shared" si="5"/>
        <v>0</v>
      </c>
      <c r="T8" t="b">
        <f t="shared" si="6"/>
        <v>1</v>
      </c>
      <c r="AA8" t="s">
        <v>35</v>
      </c>
      <c r="AB8" s="17" t="s">
        <v>36</v>
      </c>
      <c r="AC8" s="17" t="s">
        <v>37</v>
      </c>
      <c r="AD8" s="18">
        <v>0.01</v>
      </c>
      <c r="AE8" s="17">
        <f>1-AD8</f>
        <v>0.99</v>
      </c>
      <c r="AF8" s="19">
        <v>5.5</v>
      </c>
      <c r="AM8" t="s">
        <v>35</v>
      </c>
      <c r="AN8" s="17" t="s">
        <v>36</v>
      </c>
      <c r="AO8" s="17" t="s">
        <v>37</v>
      </c>
      <c r="AP8" s="18">
        <f>E5</f>
        <v>0.01</v>
      </c>
      <c r="AQ8" s="18">
        <f>1-AP8</f>
        <v>0.99</v>
      </c>
      <c r="AR8" s="19">
        <v>5.5</v>
      </c>
    </row>
    <row r="9" spans="1:54" ht="15" customHeight="1" x14ac:dyDescent="0.25">
      <c r="A9" s="139" t="s">
        <v>31</v>
      </c>
      <c r="B9" s="140">
        <v>4.4999999999999998E-2</v>
      </c>
      <c r="C9" s="142" t="s">
        <v>172</v>
      </c>
      <c r="D9" s="10">
        <v>4.4999999999999998E-2</v>
      </c>
      <c r="E9" s="15">
        <f>'P-Value_Selection'!G9</f>
        <v>4.4999999999999998E-2</v>
      </c>
      <c r="F9" s="65" t="s">
        <v>147</v>
      </c>
      <c r="G9" s="52">
        <f>DemandEstimate!F13</f>
        <v>0</v>
      </c>
      <c r="H9" s="11">
        <f t="shared" si="2"/>
        <v>0</v>
      </c>
      <c r="I9" s="12">
        <f>IF(G9=0,0,DemandEstimate!H13)</f>
        <v>0</v>
      </c>
      <c r="J9" s="11">
        <f t="shared" si="0"/>
        <v>0</v>
      </c>
      <c r="K9" s="11">
        <f>G9*H9*(1-H9)*I9^2</f>
        <v>0</v>
      </c>
      <c r="L9" s="11">
        <f t="shared" si="3"/>
        <v>1</v>
      </c>
      <c r="M9" s="12">
        <f t="shared" si="1"/>
        <v>0</v>
      </c>
      <c r="N9" s="15">
        <f t="shared" si="4"/>
        <v>1</v>
      </c>
      <c r="O9" s="13">
        <f t="shared" si="7"/>
        <v>0</v>
      </c>
      <c r="P9" s="14">
        <f t="shared" si="8"/>
        <v>0</v>
      </c>
      <c r="R9" s="70">
        <v>3.5100000000000006E-2</v>
      </c>
      <c r="S9" s="10">
        <f t="shared" si="5"/>
        <v>0</v>
      </c>
      <c r="T9" t="b">
        <f t="shared" si="6"/>
        <v>0</v>
      </c>
      <c r="AB9" s="22"/>
      <c r="AC9" s="22"/>
      <c r="AD9" s="15"/>
      <c r="AE9" s="15"/>
      <c r="AF9" s="16"/>
      <c r="AN9" s="22"/>
      <c r="AO9" s="22"/>
      <c r="AP9" s="15"/>
      <c r="AQ9" s="15"/>
      <c r="AR9" s="16"/>
    </row>
    <row r="10" spans="1:54" ht="15" customHeight="1" x14ac:dyDescent="0.25">
      <c r="A10" s="139" t="s">
        <v>48</v>
      </c>
      <c r="B10" s="140">
        <v>0.01</v>
      </c>
      <c r="C10" s="142" t="s">
        <v>173</v>
      </c>
      <c r="D10" s="10">
        <v>0.01</v>
      </c>
      <c r="E10" s="15">
        <f>'P-Value_Selection'!G10</f>
        <v>0.01</v>
      </c>
      <c r="F10" s="65" t="s">
        <v>130</v>
      </c>
      <c r="G10" s="52">
        <f>DemandEstimate!F14</f>
        <v>0</v>
      </c>
      <c r="H10" s="11">
        <f>IF(G10=0,0,E10)</f>
        <v>0</v>
      </c>
      <c r="I10" s="12">
        <f>IF(G10=0,0,DemandEstimate!H14)</f>
        <v>0</v>
      </c>
      <c r="J10" s="11">
        <f t="shared" si="0"/>
        <v>0</v>
      </c>
      <c r="K10" s="11">
        <f t="shared" si="9"/>
        <v>0</v>
      </c>
      <c r="L10" s="11">
        <f t="shared" si="3"/>
        <v>1</v>
      </c>
      <c r="M10" s="12">
        <f t="shared" si="1"/>
        <v>0</v>
      </c>
      <c r="N10" s="15">
        <f t="shared" si="4"/>
        <v>1</v>
      </c>
      <c r="O10" s="13">
        <f t="shared" si="7"/>
        <v>0</v>
      </c>
      <c r="P10" s="14">
        <f t="shared" si="8"/>
        <v>0</v>
      </c>
      <c r="R10" s="70">
        <v>7.6E-3</v>
      </c>
      <c r="S10" s="10">
        <f t="shared" si="5"/>
        <v>0</v>
      </c>
      <c r="T10" t="b">
        <f t="shared" si="6"/>
        <v>0</v>
      </c>
      <c r="AA10" s="5" t="s">
        <v>40</v>
      </c>
      <c r="AB10" s="4" t="s">
        <v>41</v>
      </c>
      <c r="AC10" s="4" t="s">
        <v>42</v>
      </c>
      <c r="AD10" s="4" t="s">
        <v>25</v>
      </c>
      <c r="AE10" s="20" t="s">
        <v>43</v>
      </c>
      <c r="AF10" s="21" t="s">
        <v>44</v>
      </c>
      <c r="AG10" s="20" t="s">
        <v>45</v>
      </c>
      <c r="AH10" s="20" t="s">
        <v>46</v>
      </c>
      <c r="AI10" s="17" t="s">
        <v>47</v>
      </c>
      <c r="AM10" s="5" t="s">
        <v>40</v>
      </c>
      <c r="AN10" s="4" t="s">
        <v>41</v>
      </c>
      <c r="AO10" s="4" t="s">
        <v>42</v>
      </c>
      <c r="AP10" s="4" t="s">
        <v>25</v>
      </c>
      <c r="AQ10" s="20" t="s">
        <v>43</v>
      </c>
      <c r="AR10" s="21" t="s">
        <v>44</v>
      </c>
      <c r="AS10" s="20" t="s">
        <v>45</v>
      </c>
      <c r="AT10" s="20" t="s">
        <v>46</v>
      </c>
      <c r="AU10" s="17" t="s">
        <v>47</v>
      </c>
      <c r="AY10" s="5"/>
      <c r="AZ10" s="5"/>
      <c r="BA10" s="5"/>
      <c r="BB10" s="5"/>
    </row>
    <row r="11" spans="1:54" ht="15" customHeight="1" x14ac:dyDescent="0.25">
      <c r="B11" s="59"/>
      <c r="C11" s="10"/>
      <c r="D11" s="10">
        <v>5.0000000000000001E-3</v>
      </c>
      <c r="E11" s="15">
        <f>'P-Value_Selection'!G11</f>
        <v>5.0000000000000001E-3</v>
      </c>
      <c r="F11" s="65" t="s">
        <v>28</v>
      </c>
      <c r="G11" s="52">
        <f>DemandEstimate!F15</f>
        <v>0</v>
      </c>
      <c r="H11" s="11">
        <f t="shared" si="2"/>
        <v>0</v>
      </c>
      <c r="I11" s="12">
        <f>IF(G11=0,0,DemandEstimate!H15)</f>
        <v>0</v>
      </c>
      <c r="J11" s="11">
        <f t="shared" si="0"/>
        <v>0</v>
      </c>
      <c r="K11" s="11">
        <f t="shared" si="9"/>
        <v>0</v>
      </c>
      <c r="L11" s="11">
        <f t="shared" si="3"/>
        <v>1</v>
      </c>
      <c r="M11" s="12">
        <f t="shared" si="1"/>
        <v>0</v>
      </c>
      <c r="N11" s="15">
        <f t="shared" si="4"/>
        <v>1</v>
      </c>
      <c r="O11" s="13">
        <f t="shared" si="7"/>
        <v>0</v>
      </c>
      <c r="P11" s="14">
        <f t="shared" si="8"/>
        <v>0</v>
      </c>
      <c r="R11" s="70">
        <v>4.0000000000000002E-4</v>
      </c>
      <c r="S11" s="10">
        <f t="shared" si="5"/>
        <v>0</v>
      </c>
      <c r="T11" t="b">
        <f t="shared" si="6"/>
        <v>0</v>
      </c>
      <c r="AA11" s="22">
        <f>RANK(AD11,$AD$11:$AD$22,1)+COUNTIF($AD$11:$AD$22,AD11)-COUNTIF($AD$11:AD11,AD11)</f>
        <v>1</v>
      </c>
      <c r="AB11" s="22">
        <v>0</v>
      </c>
      <c r="AC11" s="15">
        <f>(1-$AD$5)*(1-$AD$6)*(1-($AD$7+$AD$8))</f>
        <v>0.91683899999999996</v>
      </c>
      <c r="AD11" s="22">
        <v>0</v>
      </c>
      <c r="AE11" s="15">
        <v>0</v>
      </c>
      <c r="AF11" s="22">
        <v>1</v>
      </c>
      <c r="AG11" s="15">
        <f t="shared" ref="AG11:AG22" si="10">VLOOKUP(AF11,$AA$11:$AE$22,5,FALSE)</f>
        <v>0</v>
      </c>
      <c r="AH11" s="16">
        <f t="shared" ref="AH11:AH22" si="11">VLOOKUP(AF11,$AA$11:$AE$22,4,FALSE)</f>
        <v>0</v>
      </c>
      <c r="AI11" s="15">
        <v>0</v>
      </c>
      <c r="AM11" s="22">
        <f>RANK(AP11,$AP$11:$AP$22,1)+COUNTIF($AP$11:$AP$22,AP11)-COUNTIF($AP$11:AP11,AP11)</f>
        <v>1</v>
      </c>
      <c r="AN11" s="22">
        <v>0</v>
      </c>
      <c r="AO11" s="15">
        <f>(1-$AP$5)*(1-$AP$6)*(1-($AP$7+$AP$8))</f>
        <v>0.94109399999999988</v>
      </c>
      <c r="AP11" s="22">
        <v>0</v>
      </c>
      <c r="AQ11" s="15">
        <v>0</v>
      </c>
      <c r="AR11" s="22">
        <v>1</v>
      </c>
      <c r="AS11" s="15">
        <f t="shared" ref="AS11:AS22" si="12">VLOOKUP(AR11,$AM$11:$AQ$22,5,FALSE)</f>
        <v>0</v>
      </c>
      <c r="AT11" s="16">
        <f t="shared" ref="AT11:AT22" si="13">VLOOKUP(AR11,$AM$11:$AQ$22,4,FALSE)</f>
        <v>0</v>
      </c>
      <c r="AU11" s="15">
        <v>0</v>
      </c>
      <c r="AY11" s="16"/>
      <c r="AZ11" s="15"/>
      <c r="BA11" s="15"/>
      <c r="BB11" s="15"/>
    </row>
    <row r="12" spans="1:54" ht="15.6" customHeight="1" x14ac:dyDescent="0.25">
      <c r="B12" s="59"/>
      <c r="C12" s="10"/>
      <c r="D12" s="10">
        <v>0.02</v>
      </c>
      <c r="E12" s="15">
        <f>'P-Value_Selection'!G12</f>
        <v>0.02</v>
      </c>
      <c r="F12" s="65" t="s">
        <v>149</v>
      </c>
      <c r="G12" s="52">
        <f>DemandEstimate!F16</f>
        <v>0</v>
      </c>
      <c r="H12" s="11">
        <f t="shared" si="2"/>
        <v>0</v>
      </c>
      <c r="I12" s="12">
        <f>IF(G12=0,0,DemandEstimate!H16)</f>
        <v>0</v>
      </c>
      <c r="J12" s="11">
        <f t="shared" si="0"/>
        <v>0</v>
      </c>
      <c r="K12" s="11">
        <f>G12*H12*(1-H12)*I12^2</f>
        <v>0</v>
      </c>
      <c r="L12" s="11">
        <f t="shared" si="3"/>
        <v>1</v>
      </c>
      <c r="M12" s="12">
        <f t="shared" si="1"/>
        <v>0</v>
      </c>
      <c r="N12" s="15">
        <f t="shared" si="4"/>
        <v>1</v>
      </c>
      <c r="O12" s="13">
        <f>G12*H12</f>
        <v>0</v>
      </c>
      <c r="P12" s="14">
        <f>G12*H12*I12</f>
        <v>0</v>
      </c>
      <c r="R12" s="70">
        <v>8.4000000000000012E-3</v>
      </c>
      <c r="S12" s="10">
        <f t="shared" si="5"/>
        <v>0</v>
      </c>
      <c r="T12" t="b">
        <f t="shared" si="6"/>
        <v>0</v>
      </c>
      <c r="AA12" s="22">
        <f>RANK(AD12,$AD$11:$AD$22,1)+COUNTIF($AD$11:$AD$22,AD12)-COUNTIF($AD$11:AD12,AD12)</f>
        <v>2</v>
      </c>
      <c r="AB12" s="22">
        <v>1</v>
      </c>
      <c r="AC12" s="15">
        <f>($AD$5)*(1-$AD$6)*(1-($AD$7+$AD$8))</f>
        <v>1.8711000000000002E-2</v>
      </c>
      <c r="AD12" s="22">
        <f>AF5</f>
        <v>1.5</v>
      </c>
      <c r="AE12" s="15">
        <f t="shared" ref="AE12:AE22" si="14">AC12/(1-$AC$11)</f>
        <v>0.2249972944048291</v>
      </c>
      <c r="AF12" s="22">
        <v>2</v>
      </c>
      <c r="AG12" s="15">
        <f t="shared" si="10"/>
        <v>0.2249972944048291</v>
      </c>
      <c r="AH12" s="16">
        <f t="shared" si="11"/>
        <v>1.5</v>
      </c>
      <c r="AI12" s="15">
        <f>AI11+AG12</f>
        <v>0.2249972944048291</v>
      </c>
      <c r="AM12" s="22">
        <f>RANK(AP12,$AP$11:$AP$22,1)+COUNTIF($AP$11:$AP$22,AP12)-COUNTIF($AP$11:AP12,AP12)</f>
        <v>2</v>
      </c>
      <c r="AN12" s="22">
        <v>1</v>
      </c>
      <c r="AO12" s="15">
        <f>($AP$5)*(1-$AP$6)*(1-($AP$7+$AP$8))</f>
        <v>1.9206000000000001E-2</v>
      </c>
      <c r="AP12" s="22">
        <f>AR5</f>
        <v>1.5</v>
      </c>
      <c r="AQ12" s="15">
        <f t="shared" ref="AQ12:AQ22" si="15">AO12/(1-$AO$11)</f>
        <v>0.32604488507112961</v>
      </c>
      <c r="AR12" s="22">
        <v>2</v>
      </c>
      <c r="AS12" s="15">
        <f t="shared" si="12"/>
        <v>0.32604488507112961</v>
      </c>
      <c r="AT12" s="16">
        <f t="shared" si="13"/>
        <v>1.5</v>
      </c>
      <c r="AU12" s="15">
        <f t="shared" ref="AU12:AU17" si="16">AU11+AS12</f>
        <v>0.32604488507112961</v>
      </c>
      <c r="AY12" s="16"/>
      <c r="AZ12" s="15"/>
      <c r="BA12" s="15"/>
      <c r="BB12" s="15"/>
    </row>
    <row r="13" spans="1:54" ht="15" customHeight="1" x14ac:dyDescent="0.25">
      <c r="A13" s="66"/>
      <c r="B13" s="5"/>
      <c r="C13" s="10"/>
      <c r="D13" s="10">
        <v>5.5E-2</v>
      </c>
      <c r="E13" s="15">
        <f>'P-Value_Selection'!G13</f>
        <v>5.5E-2</v>
      </c>
      <c r="F13" s="65" t="s">
        <v>128</v>
      </c>
      <c r="G13" s="52">
        <f>DemandEstimate!F17</f>
        <v>0</v>
      </c>
      <c r="H13" s="11">
        <f t="shared" si="2"/>
        <v>0</v>
      </c>
      <c r="I13" s="12">
        <f>IF(G13=0,0,DemandEstimate!H17)</f>
        <v>0</v>
      </c>
      <c r="J13" s="11">
        <f t="shared" si="0"/>
        <v>0</v>
      </c>
      <c r="K13" s="11">
        <f>G13*H13*(1-H13)*I13^2</f>
        <v>0</v>
      </c>
      <c r="L13" s="11">
        <f t="shared" si="3"/>
        <v>1</v>
      </c>
      <c r="M13" s="12">
        <f t="shared" si="1"/>
        <v>0</v>
      </c>
      <c r="N13" s="15">
        <f t="shared" si="4"/>
        <v>1</v>
      </c>
      <c r="O13" s="13">
        <f t="shared" si="7"/>
        <v>0</v>
      </c>
      <c r="P13" s="14">
        <f t="shared" si="8"/>
        <v>0</v>
      </c>
      <c r="R13" s="70">
        <v>1.21E-2</v>
      </c>
      <c r="S13" s="10">
        <f t="shared" si="5"/>
        <v>0</v>
      </c>
      <c r="T13" t="b">
        <f t="shared" si="6"/>
        <v>0</v>
      </c>
      <c r="AA13" s="22">
        <f>RANK(AD13,$AD$11:$AD$22,1)+COUNTIF($AD$11:$AD$22,AD13)-COUNTIF($AD$11:AD13,AD13)</f>
        <v>4</v>
      </c>
      <c r="AB13" s="22">
        <v>2</v>
      </c>
      <c r="AC13" s="15">
        <f>(1-$AD$5)*($AD$6)*(1-($AD$7+$AD$8))</f>
        <v>9.2609999999999984E-3</v>
      </c>
      <c r="AD13" s="22">
        <f>AF6</f>
        <v>3</v>
      </c>
      <c r="AE13" s="15">
        <f t="shared" si="14"/>
        <v>0.11136229723067295</v>
      </c>
      <c r="AF13" s="22">
        <v>3</v>
      </c>
      <c r="AG13" s="15">
        <f t="shared" si="10"/>
        <v>0.52499368694460113</v>
      </c>
      <c r="AH13" s="16">
        <f t="shared" si="11"/>
        <v>2</v>
      </c>
      <c r="AI13" s="15">
        <f t="shared" ref="AI13:AI22" si="17">AI12+AG13</f>
        <v>0.74999098134943021</v>
      </c>
      <c r="AM13" s="22">
        <f>RANK(AP13,$AP$11:$AP$22,1)+COUNTIF($AP$11:$AP$22,AP13)-COUNTIF($AP$11:AP13,AP13)</f>
        <v>4</v>
      </c>
      <c r="AN13" s="22">
        <v>2</v>
      </c>
      <c r="AO13" s="15">
        <f>(1-$AP$5)*($AP$6)*(1-($AP$7+$AP$8))</f>
        <v>9.5059999999999988E-3</v>
      </c>
      <c r="AP13" s="16">
        <f>AR6</f>
        <v>3</v>
      </c>
      <c r="AQ13" s="15">
        <f t="shared" si="15"/>
        <v>0.16137575119682168</v>
      </c>
      <c r="AR13" s="22">
        <v>3</v>
      </c>
      <c r="AS13" s="15">
        <f t="shared" si="12"/>
        <v>0.32940617254608973</v>
      </c>
      <c r="AT13" s="16">
        <f t="shared" si="13"/>
        <v>2</v>
      </c>
      <c r="AU13" s="15">
        <f t="shared" si="16"/>
        <v>0.65545105761721933</v>
      </c>
      <c r="AY13" s="16"/>
      <c r="AZ13" s="15"/>
      <c r="BA13" s="15"/>
      <c r="BB13" s="15"/>
    </row>
    <row r="14" spans="1:54" ht="15" customHeight="1" x14ac:dyDescent="0.25">
      <c r="C14" s="10"/>
      <c r="D14" s="10">
        <v>0.02</v>
      </c>
      <c r="E14" s="15">
        <f>'P-Value_Selection'!G14</f>
        <v>0.02</v>
      </c>
      <c r="F14" s="106" t="s">
        <v>150</v>
      </c>
      <c r="G14" s="52">
        <f>DemandEstimate!F18</f>
        <v>0</v>
      </c>
      <c r="H14" s="11">
        <f t="shared" si="2"/>
        <v>0</v>
      </c>
      <c r="I14" s="12">
        <f>IF(G14=0,0,DemandEstimate!H18)</f>
        <v>0</v>
      </c>
      <c r="J14" s="11">
        <f>G14*H14*I14</f>
        <v>0</v>
      </c>
      <c r="K14" s="11">
        <f>G14*H14*(1-H14)*I14^2</f>
        <v>0</v>
      </c>
      <c r="L14" s="11">
        <f t="shared" si="3"/>
        <v>1</v>
      </c>
      <c r="M14" s="12">
        <f>G14*I14</f>
        <v>0</v>
      </c>
      <c r="N14" s="15">
        <f>1-H14</f>
        <v>1</v>
      </c>
      <c r="O14" s="13">
        <f>G14*H14</f>
        <v>0</v>
      </c>
      <c r="P14" s="14">
        <f>G14*H14*I14</f>
        <v>0</v>
      </c>
      <c r="R14" s="70">
        <v>2.6000000000000003E-3</v>
      </c>
      <c r="S14" s="10">
        <f>P14</f>
        <v>0</v>
      </c>
      <c r="T14" t="b">
        <f>R14=S14</f>
        <v>0</v>
      </c>
      <c r="AA14" s="22">
        <f>RANK(AD14,$AD$11:$AD$22,1)+COUNTIF($AD$11:$AD$22,AD14)-COUNTIF($AD$11:AD14,AD14)</f>
        <v>3</v>
      </c>
      <c r="AB14" s="22" t="s">
        <v>33</v>
      </c>
      <c r="AC14" s="15">
        <f>(1-$AD$5)*(1-$AD$6)*(($AD$7))</f>
        <v>4.3658999999999996E-2</v>
      </c>
      <c r="AD14" s="22">
        <f>AF7</f>
        <v>2</v>
      </c>
      <c r="AE14" s="15">
        <f>AC14/(1-$AC$11)</f>
        <v>0.52499368694460113</v>
      </c>
      <c r="AF14" s="22">
        <v>4</v>
      </c>
      <c r="AG14" s="15">
        <f t="shared" si="10"/>
        <v>0.11136229723067295</v>
      </c>
      <c r="AH14" s="16">
        <f t="shared" si="11"/>
        <v>3</v>
      </c>
      <c r="AI14" s="15">
        <f>AI13+AG14</f>
        <v>0.86135327858010313</v>
      </c>
      <c r="AM14" s="22">
        <f>RANK(AP14,$AP$11:$AP$22,1)+COUNTIF($AP$11:$AP$22,AP14)-COUNTIF($AP$11:AP14,AP14)</f>
        <v>3</v>
      </c>
      <c r="AN14" s="22" t="s">
        <v>33</v>
      </c>
      <c r="AO14" s="15">
        <f>(1-$AP$5)*(1-$AP$6)*(($AP$7))</f>
        <v>1.9404000000000001E-2</v>
      </c>
      <c r="AP14" s="16">
        <f>AR7</f>
        <v>2</v>
      </c>
      <c r="AQ14" s="15">
        <f>AO14/(1-$AO$11)</f>
        <v>0.32940617254608973</v>
      </c>
      <c r="AR14" s="22">
        <v>4</v>
      </c>
      <c r="AS14" s="15">
        <f t="shared" si="12"/>
        <v>0.16137575119682168</v>
      </c>
      <c r="AT14" s="16">
        <f t="shared" si="13"/>
        <v>3</v>
      </c>
      <c r="AU14" s="15">
        <f t="shared" si="16"/>
        <v>0.81682680881404102</v>
      </c>
      <c r="AY14" s="16"/>
      <c r="AZ14" s="15"/>
      <c r="BA14" s="15"/>
      <c r="BB14" s="15"/>
    </row>
    <row r="15" spans="1:54" ht="15" customHeight="1" x14ac:dyDescent="0.25">
      <c r="C15" s="10"/>
      <c r="D15" s="10">
        <v>0.02</v>
      </c>
      <c r="E15" s="15">
        <f>'P-Value_Selection'!G15</f>
        <v>0.02</v>
      </c>
      <c r="F15" s="107" t="s">
        <v>151</v>
      </c>
      <c r="G15" s="52">
        <f>DemandEstimate!F19</f>
        <v>0</v>
      </c>
      <c r="H15" s="11">
        <f t="shared" si="2"/>
        <v>0</v>
      </c>
      <c r="I15" s="12">
        <f>IF(G15=0,0,DemandEstimate!H19)</f>
        <v>0</v>
      </c>
      <c r="J15" s="11">
        <f>G15*H15*I15</f>
        <v>0</v>
      </c>
      <c r="K15" s="11">
        <f>G15*H15*(1-H15)*I15^2</f>
        <v>0</v>
      </c>
      <c r="L15" s="11">
        <f t="shared" si="3"/>
        <v>1</v>
      </c>
      <c r="M15" s="12">
        <f>G15*I15</f>
        <v>0</v>
      </c>
      <c r="N15" s="15">
        <f>1-H15</f>
        <v>1</v>
      </c>
      <c r="O15" s="23">
        <f>G15*H15</f>
        <v>0</v>
      </c>
      <c r="P15" s="14">
        <f>G15*H15*I15</f>
        <v>0</v>
      </c>
      <c r="R15" s="70">
        <v>1.8E-3</v>
      </c>
      <c r="S15" s="10">
        <f>P15</f>
        <v>0</v>
      </c>
      <c r="T15" t="b">
        <f>R15=S15</f>
        <v>0</v>
      </c>
      <c r="AA15" s="22">
        <f>RANK(AD15,$AD$11:$AD$22,1)+COUNTIF($AD$11:$AD$22,AD15)-COUNTIF($AD$11:AD15,AD15)</f>
        <v>8</v>
      </c>
      <c r="AB15" s="22" t="s">
        <v>37</v>
      </c>
      <c r="AC15" s="15">
        <f>(1-$AD$5)*(1-$AD$6)*(($AD$8))</f>
        <v>9.7020000000000006E-3</v>
      </c>
      <c r="AD15" s="22">
        <f>AF8</f>
        <v>5.5</v>
      </c>
      <c r="AE15" s="15">
        <f>AC15/(1-$AC$11)</f>
        <v>0.11666526376546693</v>
      </c>
      <c r="AF15" s="22">
        <v>5</v>
      </c>
      <c r="AG15" s="15">
        <f t="shared" si="10"/>
        <v>1.0714156876420433E-2</v>
      </c>
      <c r="AH15" s="16">
        <f t="shared" si="11"/>
        <v>3.5</v>
      </c>
      <c r="AI15" s="15">
        <f>AI14+AG15</f>
        <v>0.87206743545652354</v>
      </c>
      <c r="AM15" s="22">
        <f>RANK(AP15,$AP$11:$AP$22,1)+COUNTIF($AP$11:$AP$22,AP15)-COUNTIF($AP$11:AP15,AP15)</f>
        <v>8</v>
      </c>
      <c r="AN15" s="22" t="s">
        <v>37</v>
      </c>
      <c r="AO15" s="15">
        <f>(1-$AP$5)*(1-$AP$6)*(($AP$8))</f>
        <v>9.7020000000000006E-3</v>
      </c>
      <c r="AP15" s="16">
        <f>AR8</f>
        <v>5.5</v>
      </c>
      <c r="AQ15" s="15">
        <f>AO15/(1-$AO$11)</f>
        <v>0.16470308627304486</v>
      </c>
      <c r="AR15" s="22">
        <v>5</v>
      </c>
      <c r="AS15" s="15">
        <f t="shared" si="12"/>
        <v>6.7225749499201983E-3</v>
      </c>
      <c r="AT15" s="16">
        <f t="shared" si="13"/>
        <v>3.5</v>
      </c>
      <c r="AU15" s="15">
        <f t="shared" si="16"/>
        <v>0.82354938376396125</v>
      </c>
      <c r="AY15" s="16"/>
      <c r="AZ15" s="15"/>
      <c r="BA15" s="15"/>
      <c r="BB15" s="15"/>
    </row>
    <row r="16" spans="1:54" ht="15.75" thickBot="1" x14ac:dyDescent="0.3">
      <c r="D16" s="44">
        <f>DemandEstimate!G20</f>
        <v>0</v>
      </c>
      <c r="E16" s="15">
        <f>'P-Value_Selection'!F16</f>
        <v>0</v>
      </c>
      <c r="F16" s="108" t="s">
        <v>131</v>
      </c>
      <c r="G16" s="52">
        <f>DemandEstimate!F20</f>
        <v>0</v>
      </c>
      <c r="H16" s="11">
        <f t="shared" si="2"/>
        <v>0</v>
      </c>
      <c r="I16" s="12">
        <f>IF(G16=0,0,DemandEstimate!H20)</f>
        <v>0</v>
      </c>
      <c r="J16" s="11">
        <f>G16*H16*I16</f>
        <v>0</v>
      </c>
      <c r="K16" s="11">
        <f>G16*H16*(1-H16)*I16^2</f>
        <v>0</v>
      </c>
      <c r="L16" s="11">
        <f>(1-H16)^G16</f>
        <v>1</v>
      </c>
      <c r="M16" s="12">
        <f>G16*I16</f>
        <v>0</v>
      </c>
      <c r="N16" s="15">
        <f>1-H16</f>
        <v>1</v>
      </c>
      <c r="O16" s="23">
        <f>G16*H16</f>
        <v>0</v>
      </c>
      <c r="P16" s="14">
        <f>G16*H16*I16</f>
        <v>0</v>
      </c>
      <c r="R16" s="70">
        <v>0</v>
      </c>
      <c r="S16" s="10">
        <f>P16</f>
        <v>0</v>
      </c>
      <c r="T16" t="b">
        <f>R16=S16</f>
        <v>1</v>
      </c>
      <c r="AA16" s="22">
        <f>RANK(AD16,$AD$11:$AD$22,1)+COUNTIF($AD$11:$AD$22,AD16)-COUNTIF($AD$11:AD16,AD16)</f>
        <v>6</v>
      </c>
      <c r="AB16" s="22" t="s">
        <v>53</v>
      </c>
      <c r="AC16" s="15">
        <f>($AD$5)*($AD$6)*(1-($AD$7+$AD$8))</f>
        <v>1.8899999999999999E-4</v>
      </c>
      <c r="AD16" s="22">
        <f>AF5+AF6</f>
        <v>4.5</v>
      </c>
      <c r="AE16" s="15">
        <f t="shared" si="14"/>
        <v>2.2726999434831219E-3</v>
      </c>
      <c r="AF16" s="22">
        <v>6</v>
      </c>
      <c r="AG16" s="15">
        <f t="shared" si="10"/>
        <v>2.2726999434831219E-3</v>
      </c>
      <c r="AH16" s="16">
        <f t="shared" si="11"/>
        <v>4.5</v>
      </c>
      <c r="AI16" s="15">
        <f>AI15+AG16</f>
        <v>0.87434013540000666</v>
      </c>
      <c r="AM16" s="22">
        <f>RANK(AP16,$AP$11:$AP$22,1)+COUNTIF($AP$11:$AP$22,AP16)-COUNTIF($AP$11:AP16,AP16)</f>
        <v>6</v>
      </c>
      <c r="AN16" s="22" t="s">
        <v>53</v>
      </c>
      <c r="AO16" s="15">
        <f>($AP$5)*($AP$6)*(1-($AP$7+$AP$8))</f>
        <v>1.94E-4</v>
      </c>
      <c r="AP16" s="16">
        <f>AR5+AR6</f>
        <v>4.5</v>
      </c>
      <c r="AQ16" s="15">
        <f t="shared" si="15"/>
        <v>3.2933826774861575E-3</v>
      </c>
      <c r="AR16" s="22">
        <v>6</v>
      </c>
      <c r="AS16" s="15">
        <f t="shared" si="12"/>
        <v>3.2933826774861575E-3</v>
      </c>
      <c r="AT16" s="16">
        <f t="shared" si="13"/>
        <v>4.5</v>
      </c>
      <c r="AU16" s="15">
        <f t="shared" si="16"/>
        <v>0.82684276644144739</v>
      </c>
      <c r="AY16" s="16"/>
      <c r="AZ16" s="15"/>
      <c r="BA16" s="15"/>
    </row>
    <row r="17" spans="1:54" ht="15.75" thickBot="1" x14ac:dyDescent="0.3">
      <c r="D17" s="44">
        <f>DemandEstimate!G21</f>
        <v>0</v>
      </c>
      <c r="E17" s="15">
        <f>'P-Value_Selection'!F17</f>
        <v>0</v>
      </c>
      <c r="F17" s="108" t="s">
        <v>132</v>
      </c>
      <c r="G17" s="52">
        <f>DemandEstimate!F21</f>
        <v>0</v>
      </c>
      <c r="H17" s="11">
        <f t="shared" si="2"/>
        <v>0</v>
      </c>
      <c r="I17" s="12">
        <f>IF(G17=0,0,DemandEstimate!H21)</f>
        <v>0</v>
      </c>
      <c r="J17" s="11">
        <f t="shared" ref="J17:J18" si="18">G17*H17*I17</f>
        <v>0</v>
      </c>
      <c r="K17" s="11">
        <f t="shared" ref="K17:K18" si="19">G17*H17*(1-H17)*I17^2</f>
        <v>0</v>
      </c>
      <c r="L17" s="11">
        <f>(1-H17)^G17</f>
        <v>1</v>
      </c>
      <c r="M17" s="12">
        <f>G17*I17</f>
        <v>0</v>
      </c>
      <c r="N17" s="15">
        <f t="shared" ref="N17:N18" si="20">1-H17</f>
        <v>1</v>
      </c>
      <c r="O17" s="23">
        <f t="shared" ref="O17:O18" si="21">G17*H17</f>
        <v>0</v>
      </c>
      <c r="P17" s="14">
        <f t="shared" ref="P17" si="22">G17*H17*I17</f>
        <v>0</v>
      </c>
      <c r="R17" s="70">
        <v>0</v>
      </c>
      <c r="S17" s="10">
        <f t="shared" ref="S17:S18" si="23">P17</f>
        <v>0</v>
      </c>
      <c r="T17" t="b">
        <f t="shared" ref="T17:T18" si="24">R17=S17</f>
        <v>1</v>
      </c>
      <c r="AA17" s="22">
        <f>RANK(AD17,$AD$11:$AD$22,1)+COUNTIF($AD$11:$AD$22,AD17)-COUNTIF($AD$11:AD17,AD17)</f>
        <v>5</v>
      </c>
      <c r="AB17" s="22" t="s">
        <v>56</v>
      </c>
      <c r="AC17" s="15">
        <f>($AD$5)*(1-$AD$6)*(($AD$7))</f>
        <v>8.9100000000000008E-4</v>
      </c>
      <c r="AD17" s="22">
        <f>AF5+AF7</f>
        <v>3.5</v>
      </c>
      <c r="AE17" s="15">
        <f t="shared" si="14"/>
        <v>1.0714156876420433E-2</v>
      </c>
      <c r="AF17" s="22">
        <v>7</v>
      </c>
      <c r="AG17" s="15">
        <f t="shared" si="10"/>
        <v>5.3029665347939514E-3</v>
      </c>
      <c r="AH17" s="16">
        <f t="shared" si="11"/>
        <v>5</v>
      </c>
      <c r="AI17" s="15">
        <f>AI16+AG17</f>
        <v>0.87964310193480055</v>
      </c>
      <c r="AM17" s="22">
        <f>RANK(AP17,$AP$11:$AP$22,1)+COUNTIF($AP$11:$AP$22,AP17)-COUNTIF($AP$11:AP17,AP17)</f>
        <v>5</v>
      </c>
      <c r="AN17" s="22" t="s">
        <v>56</v>
      </c>
      <c r="AO17" s="15">
        <f>($AP$5)*(1-$AP$6)*(($AP$7))</f>
        <v>3.9600000000000003E-4</v>
      </c>
      <c r="AP17" s="22">
        <f>AR5+AR7</f>
        <v>3.5</v>
      </c>
      <c r="AQ17" s="15">
        <f t="shared" si="15"/>
        <v>6.7225749499201983E-3</v>
      </c>
      <c r="AR17" s="22">
        <v>7</v>
      </c>
      <c r="AS17" s="15">
        <f t="shared" si="12"/>
        <v>3.3273350762231279E-3</v>
      </c>
      <c r="AT17" s="16">
        <f t="shared" si="13"/>
        <v>5</v>
      </c>
      <c r="AU17" s="15">
        <f t="shared" si="16"/>
        <v>0.83017010151767057</v>
      </c>
      <c r="AY17" s="16"/>
      <c r="AZ17" s="15"/>
      <c r="BA17" s="15"/>
    </row>
    <row r="18" spans="1:54" ht="15.75" thickBot="1" x14ac:dyDescent="0.3">
      <c r="D18" s="44">
        <f>DemandEstimate!G22</f>
        <v>0</v>
      </c>
      <c r="E18" s="15">
        <f>'P-Value_Selection'!F18</f>
        <v>0</v>
      </c>
      <c r="F18" s="108" t="s">
        <v>133</v>
      </c>
      <c r="G18" s="52">
        <f>DemandEstimate!F22</f>
        <v>0</v>
      </c>
      <c r="H18" s="11">
        <f t="shared" si="2"/>
        <v>0</v>
      </c>
      <c r="I18" s="12">
        <f>IF(G18=0,0,DemandEstimate!H22)</f>
        <v>0</v>
      </c>
      <c r="J18" s="11">
        <f t="shared" si="18"/>
        <v>0</v>
      </c>
      <c r="K18" s="11">
        <f t="shared" si="19"/>
        <v>0</v>
      </c>
      <c r="L18" s="11">
        <f t="shared" ref="L18" si="25">(1-H18)^G18</f>
        <v>1</v>
      </c>
      <c r="M18" s="12">
        <f>G18*I18</f>
        <v>0</v>
      </c>
      <c r="N18" s="15">
        <f t="shared" si="20"/>
        <v>1</v>
      </c>
      <c r="O18" s="23">
        <f t="shared" si="21"/>
        <v>0</v>
      </c>
      <c r="P18" s="14">
        <f>G18*H18*I18</f>
        <v>0</v>
      </c>
      <c r="R18" s="70">
        <v>0</v>
      </c>
      <c r="S18" s="10">
        <f t="shared" si="23"/>
        <v>0</v>
      </c>
      <c r="T18" t="b">
        <f t="shared" si="24"/>
        <v>1</v>
      </c>
      <c r="AA18" s="22">
        <f>RANK(AD18,$AD$11:$AD$22,1)+COUNTIF($AD$11:$AD$22,AD18)-COUNTIF($AD$11:AD18,AD18)</f>
        <v>10</v>
      </c>
      <c r="AB18" s="22" t="s">
        <v>58</v>
      </c>
      <c r="AC18" s="15">
        <f>($AD$5)*(1-$AD$6)*($AD$8)</f>
        <v>1.9800000000000002E-4</v>
      </c>
      <c r="AD18" s="22">
        <f>AF5+AF8</f>
        <v>7</v>
      </c>
      <c r="AE18" s="15">
        <f t="shared" si="14"/>
        <v>2.3809237503156517E-3</v>
      </c>
      <c r="AF18" s="22">
        <v>8</v>
      </c>
      <c r="AG18" s="15">
        <f t="shared" si="10"/>
        <v>0.11666526376546693</v>
      </c>
      <c r="AH18" s="16">
        <f t="shared" si="11"/>
        <v>5.5</v>
      </c>
      <c r="AI18" s="15">
        <f t="shared" si="17"/>
        <v>0.99630836570026748</v>
      </c>
      <c r="AM18" s="22">
        <f>RANK(AP18,$AP$11:$AP$22,1)+COUNTIF($AP$11:$AP$22,AP18)-COUNTIF($AP$11:AP18,AP18)</f>
        <v>10</v>
      </c>
      <c r="AN18" s="22" t="s">
        <v>58</v>
      </c>
      <c r="AO18" s="15">
        <f>($AP$5)*(1-$AP$6)*($AP$8)</f>
        <v>1.9800000000000002E-4</v>
      </c>
      <c r="AP18" s="22">
        <f>AR5+AR8</f>
        <v>7</v>
      </c>
      <c r="AQ18" s="15">
        <f t="shared" si="15"/>
        <v>3.3612874749600992E-3</v>
      </c>
      <c r="AR18" s="22">
        <v>8</v>
      </c>
      <c r="AS18" s="15">
        <f t="shared" si="12"/>
        <v>0.16470308627304486</v>
      </c>
      <c r="AT18" s="16">
        <f t="shared" si="13"/>
        <v>5.5</v>
      </c>
      <c r="AU18" s="15">
        <f t="shared" ref="AU18:AU22" si="26">AU17+AS18</f>
        <v>0.99487318779071543</v>
      </c>
      <c r="AY18" s="16"/>
      <c r="AZ18" s="15"/>
      <c r="BA18" s="15"/>
    </row>
    <row r="19" spans="1:54" ht="14.65" customHeight="1" x14ac:dyDescent="0.25">
      <c r="E19" s="24"/>
      <c r="F19" s="56" t="s">
        <v>52</v>
      </c>
      <c r="G19" s="3">
        <f>SUM(G5:G18)</f>
        <v>0</v>
      </c>
      <c r="H19" s="26">
        <f>SUM(H5:H18)</f>
        <v>0</v>
      </c>
      <c r="I19" s="3">
        <f>SUMPRODUCT(I5:I18,G5:G18)</f>
        <v>0</v>
      </c>
      <c r="J19" s="26">
        <f>SUM(J5:J18)</f>
        <v>0</v>
      </c>
      <c r="K19" s="26">
        <f>SUM(K5:K18)</f>
        <v>0</v>
      </c>
      <c r="L19" s="26">
        <f>PRODUCT(L5:L18)</f>
        <v>1</v>
      </c>
      <c r="M19" s="57">
        <f>SUM(M5:M18)</f>
        <v>0</v>
      </c>
      <c r="N19" s="15">
        <f>PRODUCT(N5:N18)</f>
        <v>1</v>
      </c>
      <c r="O19" s="13">
        <f>SUM(O5:O18)</f>
        <v>0</v>
      </c>
      <c r="P19" s="13">
        <f>SUM(P5:P18)</f>
        <v>0</v>
      </c>
      <c r="S19" s="10"/>
      <c r="AA19" s="22">
        <f>RANK(AD19,$AD$11:$AD$22,1)+COUNTIF($AD$11:$AD$22,AD19)-COUNTIF($AD$11:AD19,AD19)</f>
        <v>7</v>
      </c>
      <c r="AB19" s="22" t="s">
        <v>60</v>
      </c>
      <c r="AC19" s="15">
        <f>(1-$AD$5)*($AD$6)*(($AD$7))</f>
        <v>4.4099999999999999E-4</v>
      </c>
      <c r="AD19" s="22">
        <f>AF6+AF7</f>
        <v>5</v>
      </c>
      <c r="AE19" s="15">
        <f t="shared" si="14"/>
        <v>5.3029665347939514E-3</v>
      </c>
      <c r="AF19" s="22">
        <v>9</v>
      </c>
      <c r="AG19" s="15">
        <f t="shared" si="10"/>
        <v>1.0822380683252962E-4</v>
      </c>
      <c r="AH19" s="16">
        <f t="shared" si="11"/>
        <v>6.5</v>
      </c>
      <c r="AI19" s="15">
        <f>AI18+AG19</f>
        <v>0.99641658950709999</v>
      </c>
      <c r="AM19" s="22">
        <f>RANK(AP19,$AP$11:$AP$22,1)+COUNTIF($AP$11:$AP$22,AP19)-COUNTIF($AP$11:AP19,AP19)</f>
        <v>7</v>
      </c>
      <c r="AN19" s="22" t="s">
        <v>60</v>
      </c>
      <c r="AO19" s="15">
        <f>(1-$AP$5)*($AP$6)*(($AP$7))</f>
        <v>1.9599999999999999E-4</v>
      </c>
      <c r="AP19" s="22">
        <f>AR6+AR7</f>
        <v>5</v>
      </c>
      <c r="AQ19" s="15">
        <f t="shared" si="15"/>
        <v>3.3273350762231279E-3</v>
      </c>
      <c r="AR19" s="22">
        <v>9</v>
      </c>
      <c r="AS19" s="15">
        <f t="shared" si="12"/>
        <v>6.7904797473941395E-5</v>
      </c>
      <c r="AT19" s="16">
        <f t="shared" si="13"/>
        <v>6.5</v>
      </c>
      <c r="AU19" s="15">
        <f>AU18+AS19</f>
        <v>0.99494109258818941</v>
      </c>
      <c r="AY19" s="16"/>
      <c r="AZ19" s="15"/>
      <c r="BA19" s="15"/>
      <c r="BB19" s="15"/>
    </row>
    <row r="20" spans="1:54" ht="15" customHeight="1" x14ac:dyDescent="0.25">
      <c r="E20" s="22" t="s">
        <v>54</v>
      </c>
      <c r="F20" s="53" t="s">
        <v>90</v>
      </c>
      <c r="G20" s="29">
        <f>L19</f>
        <v>1</v>
      </c>
      <c r="I20" s="25" t="s">
        <v>55</v>
      </c>
      <c r="J20" s="26" t="e">
        <f>J19/(1-L19)</f>
        <v>#DIV/0!</v>
      </c>
      <c r="K20" s="26" t="e">
        <f>ROUND((O24-P24)/(1-L19)^2,13)</f>
        <v>#DIV/0!</v>
      </c>
      <c r="L20" s="13"/>
      <c r="N20" s="13"/>
      <c r="O20" s="10">
        <f>SUMPRODUCT(G5:G18,H5:H18)</f>
        <v>0</v>
      </c>
      <c r="T20" t="b">
        <f>IFERROR(AND(T5:T19), "FALSE")</f>
        <v>0</v>
      </c>
      <c r="AA20" s="22">
        <f>RANK(AD20,$AD$11:$AD$22,1)+COUNTIF($AD$11:$AD$22,AD20)-COUNTIF($AD$11:AD20,AD20)</f>
        <v>11</v>
      </c>
      <c r="AB20" s="22" t="s">
        <v>64</v>
      </c>
      <c r="AC20" s="15">
        <f>(1-$AD$5)*($AD$6)*($AD$8)</f>
        <v>9.7999999999999997E-5</v>
      </c>
      <c r="AD20" s="22">
        <f>AF6+AF8</f>
        <v>8.5</v>
      </c>
      <c r="AE20" s="15">
        <f t="shared" si="14"/>
        <v>1.1784370077319892E-3</v>
      </c>
      <c r="AF20" s="22">
        <v>10</v>
      </c>
      <c r="AG20" s="15">
        <f t="shared" si="10"/>
        <v>2.3809237503156517E-3</v>
      </c>
      <c r="AH20" s="16">
        <f t="shared" si="11"/>
        <v>7</v>
      </c>
      <c r="AI20" s="15">
        <f t="shared" si="17"/>
        <v>0.99879751325741561</v>
      </c>
      <c r="AM20" s="22">
        <f>RANK(AP20,$AP$11:$AP$22,1)+COUNTIF($AP$11:$AP$22,AP20)-COUNTIF($AP$11:AP20,AP20)</f>
        <v>11</v>
      </c>
      <c r="AN20" s="22" t="s">
        <v>64</v>
      </c>
      <c r="AO20" s="15">
        <f>(1-$AP$5)*($AP$6)*($AP$8)</f>
        <v>9.7999999999999997E-5</v>
      </c>
      <c r="AP20" s="22">
        <f>AR6+AR8</f>
        <v>8.5</v>
      </c>
      <c r="AQ20" s="15">
        <f t="shared" si="15"/>
        <v>1.663667538111564E-3</v>
      </c>
      <c r="AR20" s="22">
        <v>10</v>
      </c>
      <c r="AS20" s="15">
        <f t="shared" si="12"/>
        <v>3.3612874749600992E-3</v>
      </c>
      <c r="AT20" s="16">
        <f t="shared" si="13"/>
        <v>7</v>
      </c>
      <c r="AU20" s="15">
        <f t="shared" si="26"/>
        <v>0.99830238006314953</v>
      </c>
      <c r="AY20" s="16"/>
      <c r="AZ20" s="15"/>
      <c r="BA20" s="15"/>
      <c r="BB20" s="15"/>
    </row>
    <row r="21" spans="1:54" ht="15" customHeight="1" thickBot="1" x14ac:dyDescent="0.3">
      <c r="E21" s="27">
        <v>0.99</v>
      </c>
      <c r="F21" s="53" t="s">
        <v>57</v>
      </c>
      <c r="G21" s="29">
        <v>2.3263478740408399</v>
      </c>
      <c r="J21" s="28"/>
      <c r="K21" s="29" t="e">
        <f>(O24-P24)/(N24)^2</f>
        <v>#DIV/0!</v>
      </c>
      <c r="S21" t="s">
        <v>112</v>
      </c>
      <c r="T21" s="22">
        <f>IF(T20,1,0)</f>
        <v>0</v>
      </c>
      <c r="U21" t="s">
        <v>158</v>
      </c>
      <c r="AA21" s="22">
        <f>RANK(AD21,$AD$11:$AD$22,1)+COUNTIF($AD$11:$AD$22,AD21)-COUNTIF($AD$11:AD21,AD21)</f>
        <v>9</v>
      </c>
      <c r="AB21" s="22" t="s">
        <v>66</v>
      </c>
      <c r="AC21" s="15">
        <f>($AD$5)*($AD$6)*(($AD$7))</f>
        <v>9.0000000000000002E-6</v>
      </c>
      <c r="AD21" s="22">
        <f>AF5+AF6+AF7</f>
        <v>6.5</v>
      </c>
      <c r="AE21" s="15">
        <f t="shared" si="14"/>
        <v>1.0822380683252962E-4</v>
      </c>
      <c r="AF21" s="22">
        <v>11</v>
      </c>
      <c r="AG21" s="15">
        <f t="shared" si="10"/>
        <v>1.1784370077319892E-3</v>
      </c>
      <c r="AH21" s="16">
        <f t="shared" si="11"/>
        <v>8.5</v>
      </c>
      <c r="AI21" s="15">
        <f t="shared" si="17"/>
        <v>0.99997595026514763</v>
      </c>
      <c r="AM21" s="22">
        <f>RANK(AP21,$AP$11:$AP$22,1)+COUNTIF($AP$11:$AP$22,AP21)-COUNTIF($AP$11:AP21,AP21)</f>
        <v>9</v>
      </c>
      <c r="AN21" s="22" t="s">
        <v>66</v>
      </c>
      <c r="AO21" s="15">
        <f>($AP$5)*($AP$6)*(($AP$7))</f>
        <v>4.0000000000000007E-6</v>
      </c>
      <c r="AP21" s="22">
        <f>AR5+AR6+AR7</f>
        <v>6.5</v>
      </c>
      <c r="AQ21" s="15">
        <f t="shared" si="15"/>
        <v>6.7904797473941395E-5</v>
      </c>
      <c r="AR21" s="22">
        <v>11</v>
      </c>
      <c r="AS21" s="15">
        <f t="shared" si="12"/>
        <v>1.663667538111564E-3</v>
      </c>
      <c r="AT21" s="16">
        <f t="shared" si="13"/>
        <v>8.5</v>
      </c>
      <c r="AU21" s="15">
        <f t="shared" si="26"/>
        <v>0.99996604760126107</v>
      </c>
      <c r="AY21" s="16"/>
      <c r="AZ21" s="15"/>
      <c r="BA21" s="15"/>
      <c r="BB21" s="15"/>
    </row>
    <row r="22" spans="1:54" ht="15" customHeight="1" thickBot="1" x14ac:dyDescent="0.35">
      <c r="F22" s="36" t="s">
        <v>59</v>
      </c>
      <c r="G22" s="50">
        <f>J19+($G$21*SQRT(K19))</f>
        <v>0</v>
      </c>
      <c r="H22" s="113" t="str">
        <f>UnitConversion!$B$1</f>
        <v>GPM</v>
      </c>
      <c r="I22" s="68"/>
      <c r="J22" s="51" t="s">
        <v>116</v>
      </c>
      <c r="AA22" s="17">
        <f>RANK(AD22,$AD$11:$AD$22,1)+COUNTIF($AD$11:$AD$22,AD22)-COUNTIF($AD$11:AD22,AD22)</f>
        <v>12</v>
      </c>
      <c r="AB22" s="17" t="s">
        <v>68</v>
      </c>
      <c r="AC22" s="18">
        <f>($AD$5)*($AD$6)*($AD$8)</f>
        <v>2.0000000000000003E-6</v>
      </c>
      <c r="AD22" s="17">
        <f>AF5+AF6+AF8</f>
        <v>10</v>
      </c>
      <c r="AE22" s="18">
        <f t="shared" si="14"/>
        <v>2.4049734851673252E-5</v>
      </c>
      <c r="AF22" s="17">
        <v>12</v>
      </c>
      <c r="AG22" s="18">
        <f t="shared" si="10"/>
        <v>2.4049734851673252E-5</v>
      </c>
      <c r="AH22" s="19">
        <f t="shared" si="11"/>
        <v>10</v>
      </c>
      <c r="AI22" s="18">
        <f t="shared" si="17"/>
        <v>0.99999999999999933</v>
      </c>
      <c r="AM22" s="17">
        <f>RANK(AP22,$AP$11:$AP$22,1)+COUNTIF($AP$11:$AP$22,AP22)-COUNTIF($AP$11:AP22,AP22)</f>
        <v>12</v>
      </c>
      <c r="AN22" s="17" t="s">
        <v>68</v>
      </c>
      <c r="AO22" s="18">
        <f>($AP$5)*($AP$6)*($AP$8)</f>
        <v>2.0000000000000003E-6</v>
      </c>
      <c r="AP22" s="19">
        <f>AR5+AR6+AR8</f>
        <v>10</v>
      </c>
      <c r="AQ22" s="18">
        <f t="shared" si="15"/>
        <v>3.3952398736970697E-5</v>
      </c>
      <c r="AR22" s="17">
        <v>12</v>
      </c>
      <c r="AS22" s="18">
        <f t="shared" si="12"/>
        <v>3.3952398736970697E-5</v>
      </c>
      <c r="AT22" s="19">
        <f t="shared" si="13"/>
        <v>10</v>
      </c>
      <c r="AU22" s="18">
        <f t="shared" si="26"/>
        <v>0.999999999999998</v>
      </c>
      <c r="AY22" s="16"/>
      <c r="AZ22" s="15"/>
      <c r="BA22" s="15"/>
      <c r="BB22" s="15"/>
    </row>
    <row r="23" spans="1:54" ht="15" customHeight="1" thickBot="1" x14ac:dyDescent="0.3">
      <c r="E23" s="28"/>
      <c r="F23" s="36" t="s">
        <v>61</v>
      </c>
      <c r="G23" s="50" t="e">
        <f>J20+($G$21*SQRT(K20))</f>
        <v>#DIV/0!</v>
      </c>
      <c r="H23" s="113" t="str">
        <f>UnitConversion!$B$1</f>
        <v>GPM</v>
      </c>
      <c r="I23" s="68"/>
      <c r="N23" t="s">
        <v>49</v>
      </c>
      <c r="O23" t="s">
        <v>50</v>
      </c>
      <c r="P23" t="s">
        <v>51</v>
      </c>
      <c r="R23" t="s">
        <v>63</v>
      </c>
      <c r="S23" s="15" t="e">
        <f>O19/G19</f>
        <v>#DIV/0!</v>
      </c>
      <c r="AC23" s="10">
        <f>SUM(AC11:AC22)</f>
        <v>1</v>
      </c>
      <c r="AE23" s="14">
        <v>0.99999999999999978</v>
      </c>
      <c r="AO23" s="10">
        <f>SUM(AO11:AO22)</f>
        <v>0.99999999999999989</v>
      </c>
      <c r="AQ23" s="14">
        <v>0.99999999999999978</v>
      </c>
      <c r="AY23" s="16"/>
      <c r="AZ23" s="15"/>
      <c r="BA23" s="15"/>
      <c r="BB23" s="15"/>
    </row>
    <row r="24" spans="1:54" ht="15" customHeight="1" thickBot="1" x14ac:dyDescent="0.3">
      <c r="D24" s="49" t="s">
        <v>125</v>
      </c>
      <c r="E24" s="61">
        <f>MW!O20</f>
        <v>0</v>
      </c>
      <c r="F24" s="36" t="s">
        <v>93</v>
      </c>
      <c r="G24" s="67">
        <v>0.47000000000000003</v>
      </c>
      <c r="H24" s="113" t="str">
        <f>UnitConversion!$B$1</f>
        <v>GPM</v>
      </c>
      <c r="I24" s="68">
        <v>0.99000651580313648</v>
      </c>
      <c r="N24" s="13">
        <f>1-L19</f>
        <v>0</v>
      </c>
      <c r="O24">
        <f>N24*K19</f>
        <v>0</v>
      </c>
      <c r="P24">
        <f>L19*J19^2</f>
        <v>0</v>
      </c>
      <c r="R24" t="s">
        <v>65</v>
      </c>
      <c r="S24" s="28" t="e">
        <f>I19/G19</f>
        <v>#DIV/0!</v>
      </c>
      <c r="AA24" s="31"/>
      <c r="AY24" s="16"/>
      <c r="AZ24" s="15"/>
      <c r="BA24" s="15"/>
      <c r="BB24" s="15"/>
    </row>
    <row r="25" spans="1:54" ht="15" customHeight="1" thickBot="1" x14ac:dyDescent="0.3">
      <c r="A25" t="s">
        <v>153</v>
      </c>
      <c r="B25" t="s">
        <v>154</v>
      </c>
      <c r="D25" s="49" t="s">
        <v>124</v>
      </c>
      <c r="E25" s="61">
        <f>G21*(1+G20)</f>
        <v>4.6526957480816797</v>
      </c>
      <c r="F25" s="60" t="s">
        <v>123</v>
      </c>
      <c r="G25" s="62" t="e">
        <f>J20+($E$25*SQRT(K20))</f>
        <v>#DIV/0!</v>
      </c>
      <c r="H25" s="113" t="str">
        <f>UnitConversion!$B$1</f>
        <v>GPM</v>
      </c>
      <c r="I25" s="69"/>
      <c r="R25" t="s">
        <v>67</v>
      </c>
      <c r="S25" s="30" t="e">
        <f>P19/O19</f>
        <v>#DIV/0!</v>
      </c>
      <c r="BB25" s="15"/>
    </row>
    <row r="26" spans="1:54" ht="15" customHeight="1" thickBot="1" x14ac:dyDescent="0.3">
      <c r="A26" t="s">
        <v>146</v>
      </c>
      <c r="B26" s="64" t="s">
        <v>121</v>
      </c>
      <c r="F26" s="36" t="s">
        <v>80</v>
      </c>
      <c r="G26" s="50">
        <f>Fixturedetails!J5+Fixturedetails!J7</f>
        <v>0</v>
      </c>
      <c r="H26" s="113" t="str">
        <f>UnitConversion!$B$1</f>
        <v>GPM</v>
      </c>
      <c r="I26" s="69"/>
    </row>
    <row r="27" spans="1:54" ht="15" customHeight="1" thickBot="1" x14ac:dyDescent="0.3">
      <c r="A27" t="s">
        <v>122</v>
      </c>
      <c r="B27" s="65" t="s">
        <v>26</v>
      </c>
      <c r="F27" s="36" t="s">
        <v>89</v>
      </c>
      <c r="G27" s="50">
        <f>IF(G19&lt;=3,0,G26+Fixturedetails!J10)</f>
        <v>0</v>
      </c>
      <c r="H27" s="113" t="str">
        <f>UnitConversion!$B$1</f>
        <v>GPM</v>
      </c>
      <c r="I27" s="68"/>
      <c r="X27" s="54"/>
      <c r="Y27" s="54"/>
      <c r="Z27" s="54"/>
    </row>
    <row r="28" spans="1:54" ht="15" customHeight="1" thickBot="1" x14ac:dyDescent="0.3">
      <c r="A28" t="s">
        <v>126</v>
      </c>
      <c r="B28" s="65" t="s">
        <v>122</v>
      </c>
      <c r="F28" s="36" t="s">
        <v>95</v>
      </c>
      <c r="G28" s="50" t="str">
        <f>IF($G$19=0," ",INDEX(UPC_IPC_ASHRAE!B3:B10002,MATCH(Fixturedetails!AD17,UPC_IPC_ASHRAE!A3:A10002,1)))</f>
        <v xml:space="preserve"> </v>
      </c>
      <c r="H28" s="113" t="s">
        <v>104</v>
      </c>
      <c r="I28" s="68"/>
    </row>
    <row r="29" spans="1:54" ht="15" customHeight="1" thickBot="1" x14ac:dyDescent="0.3">
      <c r="A29" t="s">
        <v>148</v>
      </c>
      <c r="B29" s="65" t="s">
        <v>128</v>
      </c>
      <c r="F29" s="36" t="s">
        <v>96</v>
      </c>
      <c r="G29" s="50" t="str">
        <f>IF($G$19=0," ",INDEX(UPC_IPC_ASHRAE!P3:P402,MATCH(ROUND(Fixturedetails!AH17,0),UPC_IPC_ASHRAE!O3:O402,1)))</f>
        <v xml:space="preserve"> </v>
      </c>
      <c r="H29" s="113" t="s">
        <v>104</v>
      </c>
      <c r="I29" s="184"/>
    </row>
    <row r="30" spans="1:54" ht="15" customHeight="1" thickBot="1" x14ac:dyDescent="0.3">
      <c r="A30" t="s">
        <v>147</v>
      </c>
      <c r="B30" s="65" t="s">
        <v>126</v>
      </c>
      <c r="F30" s="36" t="s">
        <v>182</v>
      </c>
      <c r="G30" s="67">
        <f>DemandEstimate!L14</f>
        <v>0</v>
      </c>
    </row>
    <row r="31" spans="1:54" ht="15" customHeight="1" thickBot="1" x14ac:dyDescent="0.3">
      <c r="A31" t="s">
        <v>130</v>
      </c>
      <c r="B31" s="65" t="s">
        <v>28</v>
      </c>
      <c r="F31" s="165" t="s">
        <v>186</v>
      </c>
      <c r="G31" s="67">
        <f>DemandEstimate!L11</f>
        <v>0</v>
      </c>
    </row>
    <row r="32" spans="1:54" ht="15" customHeight="1" thickBot="1" x14ac:dyDescent="0.3">
      <c r="A32" t="s">
        <v>28</v>
      </c>
      <c r="B32" s="65" t="s">
        <v>30</v>
      </c>
      <c r="F32" s="165" t="s">
        <v>197</v>
      </c>
      <c r="G32" s="67">
        <f>DemandEstimate!L17</f>
        <v>0</v>
      </c>
      <c r="H32" s="32"/>
      <c r="I32" s="32"/>
      <c r="J32" s="32"/>
    </row>
    <row r="33" spans="1:12" ht="15.75" customHeight="1" thickBot="1" x14ac:dyDescent="0.3">
      <c r="A33" t="s">
        <v>149</v>
      </c>
      <c r="B33" s="65" t="s">
        <v>38</v>
      </c>
      <c r="F33" s="165" t="s">
        <v>198</v>
      </c>
      <c r="G33" s="183">
        <f>DemandEstimate!L20</f>
        <v>0</v>
      </c>
    </row>
    <row r="34" spans="1:12" ht="15" customHeight="1" thickBot="1" x14ac:dyDescent="0.3">
      <c r="A34" t="s">
        <v>128</v>
      </c>
      <c r="B34" s="65" t="s">
        <v>39</v>
      </c>
      <c r="F34" s="165"/>
      <c r="G34" s="32"/>
      <c r="H34" s="32"/>
      <c r="I34" s="32"/>
      <c r="J34" s="32"/>
      <c r="K34" s="32"/>
      <c r="L34" s="32"/>
    </row>
    <row r="35" spans="1:12" ht="15" customHeight="1" x14ac:dyDescent="0.25">
      <c r="A35" t="s">
        <v>150</v>
      </c>
      <c r="B35" s="106" t="s">
        <v>129</v>
      </c>
    </row>
    <row r="36" spans="1:12" ht="15" customHeight="1" x14ac:dyDescent="0.25">
      <c r="A36" t="s">
        <v>151</v>
      </c>
      <c r="B36" s="107" t="s">
        <v>130</v>
      </c>
    </row>
    <row r="37" spans="1:12" ht="15" customHeight="1" x14ac:dyDescent="0.25">
      <c r="B37" s="22"/>
    </row>
    <row r="38" spans="1:12" x14ac:dyDescent="0.25">
      <c r="B38" s="22"/>
    </row>
    <row r="39" spans="1:12" x14ac:dyDescent="0.25">
      <c r="B39" s="22"/>
    </row>
  </sheetData>
  <sheetProtection algorithmName="SHA-512" hashValue="adW0crm2CyvaUBKxO+YCZmKBpzAtu3ufeJCCLkM4lLbSxWvhBkVdsSxSeXlHnPtmULNvGqYvveRq9Crx9xsPPw==" saltValue="28qclZTNhLquVx63GdRIHg==" spinCount="100000" sheet="1" selectLockedCells="1"/>
  <mergeCells count="5">
    <mergeCell ref="AA1:AJ1"/>
    <mergeCell ref="AM1:AV1"/>
    <mergeCell ref="F3:F4"/>
    <mergeCell ref="AB3:AF3"/>
    <mergeCell ref="AN3:AR3"/>
  </mergeCells>
  <phoneticPr fontId="49"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2EF3-3D0C-4324-A746-0BAAAA0A80C0}">
  <sheetPr codeName="Sheet1"/>
  <dimension ref="A1:I24"/>
  <sheetViews>
    <sheetView workbookViewId="0">
      <selection activeCell="B2" sqref="B2"/>
    </sheetView>
  </sheetViews>
  <sheetFormatPr defaultRowHeight="15" x14ac:dyDescent="0.25"/>
  <cols>
    <col min="1" max="1" width="13.5703125" customWidth="1"/>
    <col min="2" max="2" width="31" customWidth="1"/>
    <col min="3" max="3" width="13.7109375" customWidth="1"/>
    <col min="4" max="4" width="8.42578125" customWidth="1"/>
    <col min="5" max="5" width="14.7109375" customWidth="1"/>
    <col min="6" max="7" width="13.7109375" customWidth="1"/>
    <col min="8" max="8" width="30.28515625" customWidth="1"/>
    <col min="9" max="9" width="12.28515625" customWidth="1"/>
  </cols>
  <sheetData>
    <row r="1" spans="1:8" x14ac:dyDescent="0.25">
      <c r="A1" s="112"/>
    </row>
    <row r="2" spans="1:8" x14ac:dyDescent="0.25">
      <c r="B2" s="112" t="str">
        <f>DemandEstimate!E4</f>
        <v>Single-Family Residence</v>
      </c>
    </row>
    <row r="3" spans="1:8" ht="15.75" thickBot="1" x14ac:dyDescent="0.3">
      <c r="F3" s="1" t="s">
        <v>174</v>
      </c>
      <c r="G3" s="1"/>
      <c r="H3" s="241" t="s">
        <v>3</v>
      </c>
    </row>
    <row r="4" spans="1:8" ht="15.75" thickBot="1" x14ac:dyDescent="0.3">
      <c r="E4" s="5" t="s">
        <v>13</v>
      </c>
      <c r="F4" s="111">
        <f>IF(B5=1,1,D8)</f>
        <v>1</v>
      </c>
      <c r="G4" s="174"/>
      <c r="H4" s="242"/>
    </row>
    <row r="5" spans="1:8" x14ac:dyDescent="0.25">
      <c r="B5" s="86">
        <f>IF(B2="Single-Family Residence",1,0)</f>
        <v>1</v>
      </c>
      <c r="C5" s="22"/>
      <c r="E5" s="10">
        <v>0.01</v>
      </c>
      <c r="F5" s="175">
        <f>IF(B5=1,E5,IF(C11=TRUE,E5,IF(F4=1,E5,1.2*E5*$F$4^-0.25)))</f>
        <v>0.01</v>
      </c>
      <c r="G5" s="15">
        <f>ROUND(F5,4)</f>
        <v>0.01</v>
      </c>
      <c r="H5" s="64" t="s">
        <v>146</v>
      </c>
    </row>
    <row r="6" spans="1:8" x14ac:dyDescent="0.25">
      <c r="B6" s="71"/>
      <c r="E6" s="10">
        <v>0.01</v>
      </c>
      <c r="F6" s="175">
        <f>IF(B5=1,E6,IF(C11=TRUE,E6,IF(F4=1,E6,0.75*E6*$F$4^-0.07)))</f>
        <v>0.01</v>
      </c>
      <c r="G6" s="15">
        <f>ROUND(F6,4)</f>
        <v>0.01</v>
      </c>
      <c r="H6" s="65" t="s">
        <v>122</v>
      </c>
    </row>
    <row r="7" spans="1:8" x14ac:dyDescent="0.25">
      <c r="B7" s="144" t="s">
        <v>177</v>
      </c>
      <c r="C7" s="143" t="s">
        <v>176</v>
      </c>
      <c r="D7" s="22">
        <v>1</v>
      </c>
      <c r="E7" s="10">
        <v>5.5E-2</v>
      </c>
      <c r="F7" s="175">
        <f>IF(B5=1,E7,IF(C11=TRUE,E7,IF(F4=1,E7,0.92*E7*$F$4^-0.28)))</f>
        <v>5.5E-2</v>
      </c>
      <c r="G7" s="15">
        <f>ROUND(F7,4)</f>
        <v>5.5E-2</v>
      </c>
      <c r="H7" s="65" t="s">
        <v>126</v>
      </c>
    </row>
    <row r="8" spans="1:8" x14ac:dyDescent="0.25">
      <c r="B8" s="71" t="s">
        <v>179</v>
      </c>
      <c r="C8" s="143" t="s">
        <v>175</v>
      </c>
      <c r="D8" s="22">
        <f>DemandEstimate!J4</f>
        <v>0</v>
      </c>
      <c r="E8" s="10">
        <v>0.02</v>
      </c>
      <c r="F8" s="175">
        <f>IF(B5=1,E8,IF(C11=TRUE,E8,IF(F4=1,E8,1.1*E8*$F$4^-0.15)))</f>
        <v>0.02</v>
      </c>
      <c r="G8" s="15">
        <f>ROUND(F8,4)</f>
        <v>0.02</v>
      </c>
      <c r="H8" s="65" t="s">
        <v>148</v>
      </c>
    </row>
    <row r="9" spans="1:8" x14ac:dyDescent="0.25">
      <c r="E9" s="10">
        <v>4.4999999999999998E-2</v>
      </c>
      <c r="F9" s="175">
        <f>IF(B5=1,E9,IF(C11=TRUE,E9,IF(F4=1,E9,0.82*E9*$F$4^-0.3)))</f>
        <v>4.4999999999999998E-2</v>
      </c>
      <c r="G9" s="15">
        <f t="shared" ref="G9:G18" si="0">ROUND(F9,4)</f>
        <v>4.4999999999999998E-2</v>
      </c>
      <c r="H9" s="65" t="s">
        <v>147</v>
      </c>
    </row>
    <row r="10" spans="1:8" x14ac:dyDescent="0.25">
      <c r="E10" s="10">
        <v>0.01</v>
      </c>
      <c r="F10" s="175">
        <f>IF(B5=1,E10,IF(C11=TRUE,E10,IF(F4=1,E10,0.75*E10*$F$4^-0.07)))</f>
        <v>0.01</v>
      </c>
      <c r="G10" s="15">
        <f t="shared" si="0"/>
        <v>0.01</v>
      </c>
      <c r="H10" s="65" t="s">
        <v>130</v>
      </c>
    </row>
    <row r="11" spans="1:8" x14ac:dyDescent="0.25">
      <c r="B11" s="244" t="s">
        <v>178</v>
      </c>
      <c r="C11" t="b">
        <f>OR(D8="",D8=0)</f>
        <v>1</v>
      </c>
      <c r="E11" s="10">
        <v>5.0000000000000001E-3</v>
      </c>
      <c r="F11" s="175">
        <f>IF(B5=1,E11,IF(C11=TRUE,E11,IF(F4=1,E11,1*E11*$F$4^-0.1)))</f>
        <v>5.0000000000000001E-3</v>
      </c>
      <c r="G11" s="15">
        <f t="shared" si="0"/>
        <v>5.0000000000000001E-3</v>
      </c>
      <c r="H11" s="65" t="s">
        <v>28</v>
      </c>
    </row>
    <row r="12" spans="1:8" x14ac:dyDescent="0.25">
      <c r="B12" s="244"/>
      <c r="E12" s="10">
        <v>0.02</v>
      </c>
      <c r="F12" s="175">
        <f>IF(B5=1,E12,IF(C11=TRUE,E12,IF(F4=1,E12,1.1*E12*$F$4^-0.15)))</f>
        <v>0.02</v>
      </c>
      <c r="G12" s="15">
        <f t="shared" si="0"/>
        <v>0.02</v>
      </c>
      <c r="H12" s="65" t="s">
        <v>149</v>
      </c>
    </row>
    <row r="13" spans="1:8" x14ac:dyDescent="0.25">
      <c r="E13" s="10">
        <v>5.5E-2</v>
      </c>
      <c r="F13" s="175">
        <f>IF(B5=1,E13,IF(C11=TRUE,E13,IF(F4=1,E13,0.95*E13*$F$4^-0.3)))</f>
        <v>5.5E-2</v>
      </c>
      <c r="G13" s="15">
        <f t="shared" si="0"/>
        <v>5.5E-2</v>
      </c>
      <c r="H13" s="65" t="s">
        <v>128</v>
      </c>
    </row>
    <row r="14" spans="1:8" x14ac:dyDescent="0.25">
      <c r="E14" s="10">
        <v>0.02</v>
      </c>
      <c r="F14" s="175">
        <f>IF(B5=1,E14,IF(C11=TRUE,E14,IF(F4=1,E14,1.1*E14*$F$4^-0.15)))</f>
        <v>0.02</v>
      </c>
      <c r="G14" s="15">
        <f t="shared" si="0"/>
        <v>0.02</v>
      </c>
      <c r="H14" s="106" t="s">
        <v>150</v>
      </c>
    </row>
    <row r="15" spans="1:8" x14ac:dyDescent="0.25">
      <c r="E15" s="10">
        <v>0.02</v>
      </c>
      <c r="F15" s="175">
        <f>IF(B5=1,E15,IF(C11=TRUE,E15,IF(F4=1,E15,1.1*E15*$F$4^-0.15)))</f>
        <v>0.02</v>
      </c>
      <c r="G15" s="15">
        <f t="shared" si="0"/>
        <v>0.02</v>
      </c>
      <c r="H15" s="107" t="s">
        <v>151</v>
      </c>
    </row>
    <row r="16" spans="1:8" ht="15.75" thickBot="1" x14ac:dyDescent="0.3">
      <c r="E16" s="44">
        <f>DemandEstimate!G20</f>
        <v>0</v>
      </c>
      <c r="F16" s="175">
        <f>E16/100</f>
        <v>0</v>
      </c>
      <c r="G16" s="15">
        <f t="shared" si="0"/>
        <v>0</v>
      </c>
      <c r="H16" s="108" t="s">
        <v>131</v>
      </c>
    </row>
    <row r="17" spans="5:9" ht="15.75" thickBot="1" x14ac:dyDescent="0.3">
      <c r="E17" s="44">
        <f>DemandEstimate!G21</f>
        <v>0</v>
      </c>
      <c r="F17" s="175">
        <f>E17/100</f>
        <v>0</v>
      </c>
      <c r="G17" s="15">
        <f t="shared" si="0"/>
        <v>0</v>
      </c>
      <c r="H17" s="108" t="s">
        <v>132</v>
      </c>
    </row>
    <row r="18" spans="5:9" ht="15.75" thickBot="1" x14ac:dyDescent="0.3">
      <c r="E18" s="44">
        <f>DemandEstimate!G22</f>
        <v>0</v>
      </c>
      <c r="F18" s="175">
        <f>E18/100</f>
        <v>0</v>
      </c>
      <c r="G18" s="15">
        <f t="shared" si="0"/>
        <v>0</v>
      </c>
      <c r="H18" s="108" t="s">
        <v>133</v>
      </c>
    </row>
    <row r="19" spans="5:9" x14ac:dyDescent="0.25">
      <c r="F19" s="24"/>
      <c r="G19" s="22"/>
    </row>
    <row r="21" spans="5:9" x14ac:dyDescent="0.25">
      <c r="G21" s="13"/>
      <c r="H21">
        <v>3.8E-3</v>
      </c>
      <c r="I21">
        <v>3.7947331922020553E-3</v>
      </c>
    </row>
    <row r="22" spans="5:9" x14ac:dyDescent="0.25">
      <c r="G22" s="13"/>
      <c r="H22">
        <v>5.4000000000000003E-3</v>
      </c>
      <c r="I22">
        <v>5.433269700562425E-3</v>
      </c>
    </row>
    <row r="23" spans="5:9" x14ac:dyDescent="0.25">
      <c r="G23" s="13"/>
      <c r="H23">
        <v>1.3899999999999999E-2</v>
      </c>
      <c r="I23">
        <v>1.3936397238891122E-2</v>
      </c>
    </row>
    <row r="24" spans="5:9" x14ac:dyDescent="0.25">
      <c r="G24" s="13"/>
      <c r="H24">
        <v>1.0999999999999999E-2</v>
      </c>
      <c r="I24">
        <v>1.102611913979999E-2</v>
      </c>
    </row>
  </sheetData>
  <sheetProtection algorithmName="SHA-512" hashValue="/lIRJNxulUCDRmvSxdACBeGQ2G9PFei7sfL3toKVU90RO5+XAEOdo3hq/BS/jB3/bILjH/jDvbuCd3PRK/OZng==" saltValue="T/781OmgwG5QsFi51BJ8Uw==" spinCount="100000" sheet="1" objects="1" scenarios="1" selectLockedCells="1"/>
  <mergeCells count="2">
    <mergeCell ref="H3:H4"/>
    <mergeCell ref="B11:B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1:AM1405"/>
  <sheetViews>
    <sheetView zoomScale="90" zoomScaleNormal="90" workbookViewId="0">
      <selection activeCell="J29" sqref="J29"/>
    </sheetView>
  </sheetViews>
  <sheetFormatPr defaultRowHeight="15.6" customHeight="1" x14ac:dyDescent="0.25"/>
  <cols>
    <col min="7" max="7" width="8.7109375" customWidth="1"/>
    <col min="8" max="8" width="9.42578125" customWidth="1"/>
    <col min="9" max="9" width="8.28515625" customWidth="1"/>
    <col min="10" max="10" width="8.7109375" customWidth="1"/>
    <col min="11" max="11" width="9.42578125" customWidth="1"/>
    <col min="12" max="12" width="8.28515625" customWidth="1"/>
    <col min="13" max="13" width="20.42578125" customWidth="1"/>
    <col min="14" max="14" width="10.42578125" customWidth="1"/>
    <col min="27" max="27" width="27.7109375" customWidth="1"/>
  </cols>
  <sheetData>
    <row r="1" spans="2:39" ht="15.6" customHeight="1" x14ac:dyDescent="0.25">
      <c r="E1" s="22" t="s">
        <v>77</v>
      </c>
      <c r="I1" s="22" t="s">
        <v>91</v>
      </c>
      <c r="J1" s="22" t="s">
        <v>90</v>
      </c>
      <c r="K1" s="22" t="s">
        <v>92</v>
      </c>
      <c r="AK1" s="22" t="s">
        <v>105</v>
      </c>
      <c r="AL1" s="22" t="s">
        <v>115</v>
      </c>
      <c r="AM1" s="22" t="s">
        <v>114</v>
      </c>
    </row>
    <row r="2" spans="2:39" ht="15.6" customHeight="1" x14ac:dyDescent="0.25">
      <c r="B2" s="22" t="s">
        <v>78</v>
      </c>
      <c r="D2" s="22" t="s">
        <v>70</v>
      </c>
      <c r="E2" s="22" t="s">
        <v>5</v>
      </c>
      <c r="F2" s="22" t="s">
        <v>6</v>
      </c>
      <c r="G2" s="22" t="s">
        <v>79</v>
      </c>
      <c r="I2" s="22">
        <f>SUM(D3:D502)</f>
        <v>0</v>
      </c>
      <c r="J2" s="15">
        <f>PRODUCT(G3:G502)</f>
        <v>1</v>
      </c>
      <c r="K2" s="22">
        <f>SUMPRODUCT(D3:D502,E3:E502)</f>
        <v>0</v>
      </c>
      <c r="AC2" s="236" t="s">
        <v>111</v>
      </c>
      <c r="AD2" s="236"/>
      <c r="AE2" s="236" t="s">
        <v>98</v>
      </c>
      <c r="AF2" s="236"/>
      <c r="AG2" s="236" t="s">
        <v>110</v>
      </c>
      <c r="AH2" s="236"/>
      <c r="AK2">
        <v>1</v>
      </c>
      <c r="AL2">
        <v>1</v>
      </c>
      <c r="AM2">
        <v>1</v>
      </c>
    </row>
    <row r="3" spans="2:39" ht="15.6" customHeight="1" x14ac:dyDescent="0.25">
      <c r="B3">
        <v>1</v>
      </c>
      <c r="C3" s="22">
        <f>COUNTIF($S$6:$S$1405,$B3)</f>
        <v>1</v>
      </c>
      <c r="D3" s="22">
        <f>IF(C3=1,VLOOKUP(B3,$S$6:$W$1405,3,FALSE))</f>
        <v>0</v>
      </c>
      <c r="E3" s="22">
        <f>IF(C3=1,VLOOKUP(B3,$S$6:$W$1405,4,FALSE))</f>
        <v>0</v>
      </c>
      <c r="F3" s="22">
        <f>IF(C3=1,VLOOKUP(B3,$S$6:$W$1405,5,FALSE))</f>
        <v>0</v>
      </c>
      <c r="G3" s="15">
        <f>1-E3</f>
        <v>1</v>
      </c>
      <c r="H3" s="13"/>
      <c r="AA3" s="241" t="s">
        <v>3</v>
      </c>
      <c r="AB3" s="47" t="s">
        <v>109</v>
      </c>
      <c r="AC3" s="4" t="s">
        <v>108</v>
      </c>
      <c r="AD3" s="4" t="s">
        <v>108</v>
      </c>
      <c r="AE3" s="4" t="s">
        <v>108</v>
      </c>
      <c r="AF3" s="4" t="s">
        <v>108</v>
      </c>
      <c r="AG3" s="4" t="s">
        <v>108</v>
      </c>
      <c r="AH3" s="4" t="s">
        <v>108</v>
      </c>
      <c r="AK3">
        <v>2</v>
      </c>
      <c r="AL3">
        <v>2</v>
      </c>
      <c r="AM3">
        <v>2</v>
      </c>
    </row>
    <row r="4" spans="2:39" ht="15.6" customHeight="1" x14ac:dyDescent="0.25">
      <c r="B4">
        <v>2</v>
      </c>
      <c r="C4" s="22">
        <f t="shared" ref="C4:C67" si="0">COUNTIF($S$6:$S$1405,$B4)</f>
        <v>1</v>
      </c>
      <c r="D4" s="22">
        <f t="shared" ref="D4:D67" si="1">IF(C4=1,VLOOKUP(B4,$S$6:$W$1405,3,FALSE))</f>
        <v>0</v>
      </c>
      <c r="E4" s="22">
        <f t="shared" ref="E4:E67" si="2">IF(C4=1,VLOOKUP(B4,$S$6:$W$1405,4,FALSE))</f>
        <v>0</v>
      </c>
      <c r="F4" s="22">
        <f t="shared" ref="F4:F67" si="3">IF(C4=1,VLOOKUP(B4,$S$6:$W$1405,5,FALSE))</f>
        <v>0</v>
      </c>
      <c r="G4" s="15">
        <f t="shared" ref="G4:G67" si="4">1-E4</f>
        <v>1</v>
      </c>
      <c r="H4" s="13"/>
      <c r="I4" s="236" t="s">
        <v>118</v>
      </c>
      <c r="J4" s="236"/>
      <c r="S4" s="22"/>
      <c r="T4" s="236" t="s">
        <v>76</v>
      </c>
      <c r="U4" s="236"/>
      <c r="V4" s="236"/>
      <c r="W4" s="236"/>
      <c r="AA4" s="242"/>
      <c r="AB4" s="47"/>
      <c r="AC4" s="5" t="s">
        <v>107</v>
      </c>
      <c r="AD4" s="5" t="s">
        <v>106</v>
      </c>
      <c r="AE4" s="5" t="s">
        <v>107</v>
      </c>
      <c r="AF4" s="5" t="s">
        <v>106</v>
      </c>
      <c r="AG4" s="5" t="s">
        <v>107</v>
      </c>
      <c r="AH4" s="5" t="s">
        <v>106</v>
      </c>
      <c r="AK4">
        <v>3</v>
      </c>
      <c r="AL4">
        <v>3</v>
      </c>
      <c r="AM4">
        <v>3</v>
      </c>
    </row>
    <row r="5" spans="2:39" ht="15.6" customHeight="1" x14ac:dyDescent="0.25">
      <c r="B5">
        <v>3</v>
      </c>
      <c r="C5" s="22">
        <f t="shared" si="0"/>
        <v>1</v>
      </c>
      <c r="D5" s="22">
        <f t="shared" si="1"/>
        <v>0</v>
      </c>
      <c r="E5" s="22">
        <f t="shared" si="2"/>
        <v>0</v>
      </c>
      <c r="F5" s="22">
        <f t="shared" si="3"/>
        <v>0</v>
      </c>
      <c r="G5" s="15">
        <f t="shared" si="4"/>
        <v>1</v>
      </c>
      <c r="H5" s="13"/>
      <c r="I5" s="22" t="s">
        <v>81</v>
      </c>
      <c r="J5" s="16">
        <f>MAX(F3:F502)</f>
        <v>0</v>
      </c>
      <c r="K5" t="s">
        <v>127</v>
      </c>
      <c r="M5" t="s">
        <v>73</v>
      </c>
      <c r="N5" s="22" t="s">
        <v>74</v>
      </c>
      <c r="O5" s="22" t="s">
        <v>70</v>
      </c>
      <c r="P5" s="22" t="s">
        <v>71</v>
      </c>
      <c r="Q5" s="22" t="s">
        <v>72</v>
      </c>
      <c r="S5" s="22" t="s">
        <v>74</v>
      </c>
      <c r="U5" s="22" t="s">
        <v>70</v>
      </c>
      <c r="V5" s="22" t="s">
        <v>71</v>
      </c>
      <c r="W5" s="22" t="s">
        <v>72</v>
      </c>
      <c r="X5" s="63"/>
      <c r="AA5" s="115" t="s">
        <v>146</v>
      </c>
      <c r="AB5" s="46">
        <f>MW!G5</f>
        <v>0</v>
      </c>
      <c r="AC5" s="16">
        <v>10</v>
      </c>
      <c r="AD5" s="16">
        <f t="shared" ref="AD5:AD15" si="5">AC5*AB5</f>
        <v>0</v>
      </c>
      <c r="AE5" s="22">
        <v>10</v>
      </c>
      <c r="AF5" s="22">
        <f t="shared" ref="AF5:AF15" si="6">AB5*AE5</f>
        <v>0</v>
      </c>
      <c r="AG5" s="22">
        <v>1.5</v>
      </c>
      <c r="AH5" s="44">
        <f>AG5*AB5</f>
        <v>0</v>
      </c>
      <c r="AK5">
        <v>4</v>
      </c>
      <c r="AL5">
        <v>4</v>
      </c>
      <c r="AM5">
        <v>4</v>
      </c>
    </row>
    <row r="6" spans="2:39" ht="15.6" customHeight="1" x14ac:dyDescent="0.25">
      <c r="B6">
        <v>4</v>
      </c>
      <c r="C6" s="22">
        <f t="shared" si="0"/>
        <v>1</v>
      </c>
      <c r="D6" s="22">
        <f t="shared" si="1"/>
        <v>0</v>
      </c>
      <c r="E6" s="22">
        <f t="shared" si="2"/>
        <v>0</v>
      </c>
      <c r="F6" s="22">
        <f t="shared" si="3"/>
        <v>0</v>
      </c>
      <c r="G6" s="15">
        <f t="shared" si="4"/>
        <v>1</v>
      </c>
      <c r="H6" s="13"/>
      <c r="I6" s="22" t="s">
        <v>82</v>
      </c>
      <c r="J6" s="16">
        <f>LARGE(F3:F502,2)</f>
        <v>0</v>
      </c>
      <c r="K6">
        <v>1</v>
      </c>
      <c r="M6" t="s">
        <v>146</v>
      </c>
      <c r="N6" s="22">
        <f>RANK(O6,$O$6:$O$19,0)+COUNTIF($O$6:$O$19,O6)-COUNTIF($O$6:O6,O6)</f>
        <v>14</v>
      </c>
      <c r="O6" s="22">
        <f>MW!G5</f>
        <v>0</v>
      </c>
      <c r="P6" s="22">
        <f>MW!H5</f>
        <v>0</v>
      </c>
      <c r="Q6" s="22">
        <f>MW!I5</f>
        <v>0</v>
      </c>
      <c r="S6" s="22">
        <f>RANK(U6,$U$6:$U$1405,0)+COUNTIF($U$6:$U$1405,U6)-COUNTIF($U$6:U6,U6)</f>
        <v>1400</v>
      </c>
      <c r="T6">
        <v>100</v>
      </c>
      <c r="U6" s="22">
        <f t="shared" ref="U6:U37" si="7">IF($O$24&gt;=T6,1,0)</f>
        <v>0</v>
      </c>
      <c r="V6" s="10">
        <f t="shared" ref="V6:V37" si="8">IF($O$24&gt;=T6,$P$24,0)</f>
        <v>0</v>
      </c>
      <c r="W6" s="22">
        <f t="shared" ref="W6:W37" si="9">IF($O$24&gt;=T6,$Q$24,0)</f>
        <v>0</v>
      </c>
      <c r="X6" s="245">
        <v>1</v>
      </c>
      <c r="AA6" s="116" t="s">
        <v>122</v>
      </c>
      <c r="AB6" s="46">
        <f>MW!G6</f>
        <v>0</v>
      </c>
      <c r="AC6" s="16">
        <v>1</v>
      </c>
      <c r="AD6" s="16">
        <f t="shared" si="5"/>
        <v>0</v>
      </c>
      <c r="AE6" s="22">
        <v>1</v>
      </c>
      <c r="AF6" s="22">
        <f t="shared" si="6"/>
        <v>0</v>
      </c>
      <c r="AG6" s="22">
        <v>0.75</v>
      </c>
      <c r="AH6" s="44">
        <f t="shared" ref="AH6:AH15" si="10">AG6*AB6</f>
        <v>0</v>
      </c>
      <c r="AK6">
        <v>5</v>
      </c>
      <c r="AL6">
        <v>5</v>
      </c>
      <c r="AM6">
        <v>5</v>
      </c>
    </row>
    <row r="7" spans="2:39" ht="15.6" customHeight="1" x14ac:dyDescent="0.25">
      <c r="B7">
        <v>5</v>
      </c>
      <c r="C7" s="22">
        <f t="shared" si="0"/>
        <v>1</v>
      </c>
      <c r="D7" s="22">
        <f t="shared" si="1"/>
        <v>0</v>
      </c>
      <c r="E7" s="22">
        <f t="shared" si="2"/>
        <v>0</v>
      </c>
      <c r="F7" s="22">
        <f t="shared" si="3"/>
        <v>0</v>
      </c>
      <c r="G7" s="15">
        <f t="shared" si="4"/>
        <v>1</v>
      </c>
      <c r="H7" s="13"/>
      <c r="I7" s="22" t="s">
        <v>83</v>
      </c>
      <c r="J7" s="16">
        <f>LARGE(F3:F502,3)</f>
        <v>0</v>
      </c>
      <c r="K7">
        <v>2</v>
      </c>
      <c r="M7" t="s">
        <v>122</v>
      </c>
      <c r="N7" s="22">
        <f>RANK(O7,$O$6:$O$19,0)+COUNTIF($O$6:$O$19,O7)-COUNTIF($O$6:O7,O7)</f>
        <v>13</v>
      </c>
      <c r="O7" s="22">
        <f>MW!G6</f>
        <v>0</v>
      </c>
      <c r="P7" s="22">
        <f>MW!H6</f>
        <v>0</v>
      </c>
      <c r="Q7" s="22">
        <f>MW!I6</f>
        <v>0</v>
      </c>
      <c r="S7" s="22">
        <f>RANK(U7,$U$6:$U$1405,0)+COUNTIF($U$6:$U$1405,U7)-COUNTIF($U$6:U7,U7)</f>
        <v>1399</v>
      </c>
      <c r="T7">
        <v>99</v>
      </c>
      <c r="U7" s="22">
        <f t="shared" si="7"/>
        <v>0</v>
      </c>
      <c r="V7" s="10">
        <f t="shared" si="8"/>
        <v>0</v>
      </c>
      <c r="W7" s="22">
        <f t="shared" si="9"/>
        <v>0</v>
      </c>
      <c r="X7" s="245"/>
      <c r="AA7" s="116" t="s">
        <v>126</v>
      </c>
      <c r="AB7" s="46">
        <f>MW!G7</f>
        <v>0</v>
      </c>
      <c r="AC7" s="16">
        <v>4</v>
      </c>
      <c r="AD7" s="16">
        <f t="shared" si="5"/>
        <v>0</v>
      </c>
      <c r="AE7" s="22">
        <v>4</v>
      </c>
      <c r="AF7" s="22">
        <f t="shared" si="6"/>
        <v>0</v>
      </c>
      <c r="AG7" s="22">
        <v>1.5</v>
      </c>
      <c r="AH7" s="44">
        <f t="shared" si="10"/>
        <v>0</v>
      </c>
      <c r="AK7">
        <v>6</v>
      </c>
      <c r="AL7">
        <v>6</v>
      </c>
      <c r="AM7">
        <v>6</v>
      </c>
    </row>
    <row r="8" spans="2:39" ht="15.6" customHeight="1" x14ac:dyDescent="0.25">
      <c r="B8">
        <v>6</v>
      </c>
      <c r="C8" s="22">
        <f t="shared" si="0"/>
        <v>1</v>
      </c>
      <c r="D8" s="22">
        <f t="shared" si="1"/>
        <v>0</v>
      </c>
      <c r="E8" s="22">
        <f t="shared" si="2"/>
        <v>0</v>
      </c>
      <c r="F8" s="22">
        <f t="shared" si="3"/>
        <v>0</v>
      </c>
      <c r="G8" s="15">
        <f t="shared" si="4"/>
        <v>1</v>
      </c>
      <c r="H8" s="13"/>
      <c r="I8" s="22" t="s">
        <v>84</v>
      </c>
      <c r="J8" s="16">
        <f>LARGE(F3:F502,4)</f>
        <v>0</v>
      </c>
      <c r="K8">
        <v>3</v>
      </c>
      <c r="M8" t="s">
        <v>126</v>
      </c>
      <c r="N8" s="22">
        <f>RANK(O8,$O$6:$O$19,0)+COUNTIF($O$6:$O$19,O8)-COUNTIF($O$6:O8,O8)</f>
        <v>12</v>
      </c>
      <c r="O8" s="22">
        <f>MW!G7</f>
        <v>0</v>
      </c>
      <c r="P8" s="22">
        <f>MW!H7</f>
        <v>0</v>
      </c>
      <c r="Q8" s="22">
        <f>MW!I7</f>
        <v>0</v>
      </c>
      <c r="S8" s="22">
        <f>RANK(U8,$U$6:$U$1405,0)+COUNTIF($U$6:$U$1405,U8)-COUNTIF($U$6:U8,U8)</f>
        <v>1398</v>
      </c>
      <c r="T8">
        <v>98</v>
      </c>
      <c r="U8" s="22">
        <f t="shared" si="7"/>
        <v>0</v>
      </c>
      <c r="V8" s="10">
        <f t="shared" si="8"/>
        <v>0</v>
      </c>
      <c r="W8" s="22">
        <f t="shared" si="9"/>
        <v>0</v>
      </c>
      <c r="X8" s="245"/>
      <c r="AA8" s="116" t="s">
        <v>148</v>
      </c>
      <c r="AB8" s="46">
        <f>MW!G8</f>
        <v>0</v>
      </c>
      <c r="AC8" s="16">
        <v>1.5</v>
      </c>
      <c r="AD8" s="16">
        <f t="shared" si="5"/>
        <v>0</v>
      </c>
      <c r="AE8" s="22">
        <v>1.5</v>
      </c>
      <c r="AF8" s="22">
        <f t="shared" si="6"/>
        <v>0</v>
      </c>
      <c r="AG8" s="22">
        <v>1.5</v>
      </c>
      <c r="AH8" s="44">
        <f t="shared" si="10"/>
        <v>0</v>
      </c>
      <c r="AK8">
        <v>7</v>
      </c>
      <c r="AL8">
        <v>7</v>
      </c>
      <c r="AM8">
        <v>7</v>
      </c>
    </row>
    <row r="9" spans="2:39" ht="15.6" customHeight="1" x14ac:dyDescent="0.25">
      <c r="B9">
        <v>7</v>
      </c>
      <c r="C9" s="22">
        <f t="shared" si="0"/>
        <v>1</v>
      </c>
      <c r="D9" s="22">
        <f t="shared" si="1"/>
        <v>0</v>
      </c>
      <c r="E9" s="22">
        <f t="shared" si="2"/>
        <v>0</v>
      </c>
      <c r="F9" s="22">
        <f t="shared" si="3"/>
        <v>0</v>
      </c>
      <c r="G9" s="15">
        <f t="shared" si="4"/>
        <v>1</v>
      </c>
      <c r="H9" s="13"/>
      <c r="I9" s="22" t="s">
        <v>85</v>
      </c>
      <c r="J9" s="16">
        <f>LARGE(F3:F502,5)</f>
        <v>0</v>
      </c>
      <c r="K9">
        <v>4</v>
      </c>
      <c r="M9" t="s">
        <v>148</v>
      </c>
      <c r="N9" s="22">
        <f>RANK(O9,$O$6:$O$19,0)+COUNTIF($O$6:$O$19,O9)-COUNTIF($O$6:O9,O9)</f>
        <v>11</v>
      </c>
      <c r="O9" s="22">
        <f>MW!G8</f>
        <v>0</v>
      </c>
      <c r="P9" s="22">
        <f>MW!H8</f>
        <v>0</v>
      </c>
      <c r="Q9" s="22">
        <f>MW!I8</f>
        <v>0</v>
      </c>
      <c r="S9" s="22">
        <f>RANK(U9,$U$6:$U$1405,0)+COUNTIF($U$6:$U$1405,U9)-COUNTIF($U$6:U9,U9)</f>
        <v>1397</v>
      </c>
      <c r="T9">
        <v>97</v>
      </c>
      <c r="U9" s="22">
        <f t="shared" si="7"/>
        <v>0</v>
      </c>
      <c r="V9" s="10">
        <f t="shared" si="8"/>
        <v>0</v>
      </c>
      <c r="W9" s="22">
        <f t="shared" si="9"/>
        <v>0</v>
      </c>
      <c r="X9" s="245"/>
      <c r="AA9" s="115" t="s">
        <v>147</v>
      </c>
      <c r="AB9" s="46">
        <f>MW!G9</f>
        <v>0</v>
      </c>
      <c r="AC9" s="16">
        <v>2</v>
      </c>
      <c r="AD9" s="16">
        <f t="shared" si="5"/>
        <v>0</v>
      </c>
      <c r="AE9" s="22">
        <v>2</v>
      </c>
      <c r="AF9" s="22">
        <f t="shared" si="6"/>
        <v>0</v>
      </c>
      <c r="AG9" s="22">
        <v>1.5</v>
      </c>
      <c r="AH9" s="44">
        <f t="shared" si="10"/>
        <v>0</v>
      </c>
      <c r="AK9">
        <v>8</v>
      </c>
      <c r="AL9">
        <v>8</v>
      </c>
      <c r="AM9">
        <v>8</v>
      </c>
    </row>
    <row r="10" spans="2:39" ht="15.6" customHeight="1" x14ac:dyDescent="0.25">
      <c r="B10">
        <v>8</v>
      </c>
      <c r="C10" s="22">
        <f t="shared" si="0"/>
        <v>1</v>
      </c>
      <c r="D10" s="22">
        <f t="shared" si="1"/>
        <v>0</v>
      </c>
      <c r="E10" s="22">
        <f t="shared" si="2"/>
        <v>0</v>
      </c>
      <c r="F10" s="22">
        <f t="shared" si="3"/>
        <v>0</v>
      </c>
      <c r="G10" s="15">
        <f t="shared" si="4"/>
        <v>1</v>
      </c>
      <c r="H10" s="13"/>
      <c r="I10" s="22" t="s">
        <v>86</v>
      </c>
      <c r="J10" s="16">
        <f>LARGE(F3:F502,6)</f>
        <v>0</v>
      </c>
      <c r="K10">
        <v>5</v>
      </c>
      <c r="M10" t="s">
        <v>147</v>
      </c>
      <c r="N10" s="22">
        <f>RANK(O10,$O$6:$O$19,0)+COUNTIF($O$6:$O$19,O10)-COUNTIF($O$6:O10,O10)</f>
        <v>10</v>
      </c>
      <c r="O10" s="22">
        <f>MW!G9</f>
        <v>0</v>
      </c>
      <c r="P10" s="22">
        <f>MW!H9</f>
        <v>0</v>
      </c>
      <c r="Q10" s="22">
        <f>MW!I9</f>
        <v>0</v>
      </c>
      <c r="S10" s="22">
        <f>RANK(U10,$U$6:$U$1405,0)+COUNTIF($U$6:$U$1405,U10)-COUNTIF($U$6:U10,U10)</f>
        <v>1396</v>
      </c>
      <c r="T10">
        <v>96</v>
      </c>
      <c r="U10" s="22">
        <f t="shared" si="7"/>
        <v>0</v>
      </c>
      <c r="V10" s="10">
        <f t="shared" si="8"/>
        <v>0</v>
      </c>
      <c r="W10" s="22">
        <f t="shared" si="9"/>
        <v>0</v>
      </c>
      <c r="X10" s="245"/>
      <c r="AA10" s="115" t="s">
        <v>130</v>
      </c>
      <c r="AB10" s="46">
        <f>MW!G10</f>
        <v>0</v>
      </c>
      <c r="AC10" s="16">
        <v>2.5</v>
      </c>
      <c r="AD10" s="16">
        <f t="shared" si="5"/>
        <v>0</v>
      </c>
      <c r="AE10" s="22">
        <v>2.5</v>
      </c>
      <c r="AF10" s="22">
        <f t="shared" si="6"/>
        <v>0</v>
      </c>
      <c r="AG10" s="22">
        <v>0.75</v>
      </c>
      <c r="AH10" s="44">
        <f t="shared" si="10"/>
        <v>0</v>
      </c>
      <c r="AK10">
        <v>9</v>
      </c>
      <c r="AL10">
        <v>9</v>
      </c>
      <c r="AM10">
        <v>9</v>
      </c>
    </row>
    <row r="11" spans="2:39" ht="15.6" customHeight="1" x14ac:dyDescent="0.25">
      <c r="B11">
        <v>9</v>
      </c>
      <c r="C11" s="22">
        <f t="shared" si="0"/>
        <v>1</v>
      </c>
      <c r="D11" s="22">
        <f t="shared" si="1"/>
        <v>0</v>
      </c>
      <c r="E11" s="22">
        <f t="shared" si="2"/>
        <v>0</v>
      </c>
      <c r="F11" s="22">
        <f t="shared" si="3"/>
        <v>0</v>
      </c>
      <c r="G11" s="15">
        <f t="shared" si="4"/>
        <v>1</v>
      </c>
      <c r="H11" s="13"/>
      <c r="I11" s="22" t="s">
        <v>87</v>
      </c>
      <c r="J11" s="16">
        <f>LARGE(F3:F502,7)</f>
        <v>0</v>
      </c>
      <c r="K11">
        <v>6</v>
      </c>
      <c r="M11" t="s">
        <v>130</v>
      </c>
      <c r="N11" s="22">
        <f>RANK(O11,$O$6:$O$19,0)+COUNTIF($O$6:$O$19,O11)-COUNTIF($O$6:O11,O11)</f>
        <v>9</v>
      </c>
      <c r="O11" s="22">
        <f>MW!G10</f>
        <v>0</v>
      </c>
      <c r="P11" s="22">
        <f>MW!H10</f>
        <v>0</v>
      </c>
      <c r="Q11" s="22">
        <f>MW!I10</f>
        <v>0</v>
      </c>
      <c r="S11" s="22">
        <f>RANK(U11,$U$6:$U$1405,0)+COUNTIF($U$6:$U$1405,U11)-COUNTIF($U$6:U11,U11)</f>
        <v>1395</v>
      </c>
      <c r="T11">
        <v>95</v>
      </c>
      <c r="U11" s="22">
        <f t="shared" si="7"/>
        <v>0</v>
      </c>
      <c r="V11" s="10">
        <f t="shared" si="8"/>
        <v>0</v>
      </c>
      <c r="W11" s="22">
        <f t="shared" si="9"/>
        <v>0</v>
      </c>
      <c r="X11" s="245"/>
      <c r="AA11" s="115" t="s">
        <v>28</v>
      </c>
      <c r="AB11" s="46">
        <f>MW!G11</f>
        <v>0</v>
      </c>
      <c r="AC11" s="16">
        <v>1.5</v>
      </c>
      <c r="AD11" s="16">
        <f t="shared" si="5"/>
        <v>0</v>
      </c>
      <c r="AE11" s="22">
        <v>1.5</v>
      </c>
      <c r="AF11" s="22">
        <f t="shared" si="6"/>
        <v>0</v>
      </c>
      <c r="AG11" s="22">
        <v>1.5</v>
      </c>
      <c r="AH11" s="44">
        <f t="shared" si="10"/>
        <v>0</v>
      </c>
      <c r="AK11">
        <v>10</v>
      </c>
      <c r="AL11">
        <v>10</v>
      </c>
      <c r="AM11">
        <v>10</v>
      </c>
    </row>
    <row r="12" spans="2:39" ht="15.6" customHeight="1" x14ac:dyDescent="0.25">
      <c r="B12">
        <v>10</v>
      </c>
      <c r="C12" s="22">
        <f t="shared" si="0"/>
        <v>1</v>
      </c>
      <c r="D12" s="22">
        <f t="shared" si="1"/>
        <v>0</v>
      </c>
      <c r="E12" s="22">
        <f t="shared" si="2"/>
        <v>0</v>
      </c>
      <c r="F12" s="22">
        <f t="shared" si="3"/>
        <v>0</v>
      </c>
      <c r="G12" s="15">
        <f t="shared" si="4"/>
        <v>1</v>
      </c>
      <c r="H12" s="13"/>
      <c r="I12" s="22" t="s">
        <v>88</v>
      </c>
      <c r="J12" s="16">
        <f>LARGE(F3:F502,8)</f>
        <v>0</v>
      </c>
      <c r="K12">
        <v>7</v>
      </c>
      <c r="M12" t="s">
        <v>28</v>
      </c>
      <c r="N12" s="22">
        <f>RANK(O12,$O$6:$O$19,0)+COUNTIF($O$6:$O$19,O12)-COUNTIF($O$6:O12,O12)</f>
        <v>8</v>
      </c>
      <c r="O12" s="22">
        <f>MW!G11</f>
        <v>0</v>
      </c>
      <c r="P12" s="22">
        <f>MW!H11</f>
        <v>0</v>
      </c>
      <c r="Q12" s="22">
        <f>MW!I11</f>
        <v>0</v>
      </c>
      <c r="S12" s="22">
        <f>RANK(U12,$U$6:$U$1405,0)+COUNTIF($U$6:$U$1405,U12)-COUNTIF($U$6:U12,U12)</f>
        <v>1394</v>
      </c>
      <c r="T12">
        <v>94</v>
      </c>
      <c r="U12" s="22">
        <f t="shared" si="7"/>
        <v>0</v>
      </c>
      <c r="V12" s="10">
        <f t="shared" si="8"/>
        <v>0</v>
      </c>
      <c r="W12" s="22">
        <f t="shared" si="9"/>
        <v>0</v>
      </c>
      <c r="X12" s="245"/>
      <c r="AA12" s="115" t="s">
        <v>149</v>
      </c>
      <c r="AB12" s="46">
        <f>MW!G12</f>
        <v>0</v>
      </c>
      <c r="AC12" s="16">
        <v>1.5</v>
      </c>
      <c r="AD12" s="16">
        <f t="shared" si="5"/>
        <v>0</v>
      </c>
      <c r="AE12" s="22">
        <v>1.5</v>
      </c>
      <c r="AF12" s="22">
        <f t="shared" si="6"/>
        <v>0</v>
      </c>
      <c r="AG12" s="22">
        <v>0.75</v>
      </c>
      <c r="AH12" s="44">
        <f t="shared" si="10"/>
        <v>0</v>
      </c>
      <c r="AK12">
        <v>11</v>
      </c>
      <c r="AL12">
        <v>11</v>
      </c>
      <c r="AM12">
        <v>11</v>
      </c>
    </row>
    <row r="13" spans="2:39" ht="15.6" customHeight="1" x14ac:dyDescent="0.25">
      <c r="B13">
        <v>11</v>
      </c>
      <c r="C13" s="22">
        <f t="shared" si="0"/>
        <v>1</v>
      </c>
      <c r="D13" s="22">
        <f t="shared" si="1"/>
        <v>0</v>
      </c>
      <c r="E13" s="22">
        <f t="shared" si="2"/>
        <v>0</v>
      </c>
      <c r="F13" s="22">
        <f t="shared" si="3"/>
        <v>0</v>
      </c>
      <c r="G13" s="15">
        <f t="shared" si="4"/>
        <v>1</v>
      </c>
      <c r="H13" s="13"/>
      <c r="I13" s="22"/>
      <c r="K13">
        <v>8</v>
      </c>
      <c r="M13" t="s">
        <v>149</v>
      </c>
      <c r="N13" s="22">
        <f>RANK(O13,$O$6:$O$19,0)+COUNTIF($O$6:$O$19,O13)-COUNTIF($O$6:O13,O13)</f>
        <v>7</v>
      </c>
      <c r="O13" s="22">
        <f>MW!G12</f>
        <v>0</v>
      </c>
      <c r="P13" s="22">
        <f>MW!H12</f>
        <v>0</v>
      </c>
      <c r="Q13" s="22">
        <f>MW!I12</f>
        <v>0</v>
      </c>
      <c r="S13" s="22">
        <f>RANK(U13,$U$6:$U$1405,0)+COUNTIF($U$6:$U$1405,U13)-COUNTIF($U$6:U13,U13)</f>
        <v>1393</v>
      </c>
      <c r="T13">
        <v>93</v>
      </c>
      <c r="U13" s="22">
        <f t="shared" si="7"/>
        <v>0</v>
      </c>
      <c r="V13" s="10">
        <f t="shared" si="8"/>
        <v>0</v>
      </c>
      <c r="W13" s="22">
        <f t="shared" si="9"/>
        <v>0</v>
      </c>
      <c r="X13" s="245"/>
      <c r="AA13" s="115" t="s">
        <v>128</v>
      </c>
      <c r="AB13" s="46">
        <f>MW!G13</f>
        <v>0</v>
      </c>
      <c r="AC13" s="16">
        <v>4</v>
      </c>
      <c r="AD13" s="16">
        <f t="shared" si="5"/>
        <v>0</v>
      </c>
      <c r="AE13" s="22">
        <v>4</v>
      </c>
      <c r="AF13" s="22">
        <f t="shared" si="6"/>
        <v>0</v>
      </c>
      <c r="AG13" s="22">
        <v>1.2</v>
      </c>
      <c r="AH13" s="44">
        <f t="shared" si="10"/>
        <v>0</v>
      </c>
      <c r="AK13">
        <v>12</v>
      </c>
      <c r="AL13">
        <v>12</v>
      </c>
      <c r="AM13">
        <v>12</v>
      </c>
    </row>
    <row r="14" spans="2:39" ht="15.6" customHeight="1" x14ac:dyDescent="0.25">
      <c r="B14">
        <v>12</v>
      </c>
      <c r="C14" s="22">
        <f t="shared" si="0"/>
        <v>1</v>
      </c>
      <c r="D14" s="22">
        <f t="shared" si="1"/>
        <v>0</v>
      </c>
      <c r="E14" s="22">
        <f t="shared" si="2"/>
        <v>0</v>
      </c>
      <c r="F14" s="22">
        <f t="shared" si="3"/>
        <v>0</v>
      </c>
      <c r="G14" s="15">
        <f t="shared" si="4"/>
        <v>1</v>
      </c>
      <c r="H14" s="13"/>
      <c r="I14" s="22"/>
      <c r="K14">
        <v>9</v>
      </c>
      <c r="M14" t="s">
        <v>128</v>
      </c>
      <c r="N14" s="22">
        <f>RANK(O14,$O$6:$O$19,0)+COUNTIF($O$6:$O$19,O14)-COUNTIF($O$6:O14,O14)</f>
        <v>6</v>
      </c>
      <c r="O14" s="22">
        <f>MW!G13</f>
        <v>0</v>
      </c>
      <c r="P14" s="22">
        <f>MW!H13</f>
        <v>0</v>
      </c>
      <c r="Q14" s="22">
        <f>MW!I13</f>
        <v>0</v>
      </c>
      <c r="S14" s="22">
        <f>RANK(U14,$U$6:$U$1405,0)+COUNTIF($U$6:$U$1405,U14)-COUNTIF($U$6:U14,U14)</f>
        <v>1392</v>
      </c>
      <c r="T14">
        <v>92</v>
      </c>
      <c r="U14" s="22">
        <f t="shared" si="7"/>
        <v>0</v>
      </c>
      <c r="V14" s="10">
        <f t="shared" si="8"/>
        <v>0</v>
      </c>
      <c r="W14" s="22">
        <f t="shared" si="9"/>
        <v>0</v>
      </c>
      <c r="X14" s="245"/>
      <c r="AA14" s="115" t="s">
        <v>150</v>
      </c>
      <c r="AB14" s="46">
        <f>MW!G14</f>
        <v>0</v>
      </c>
      <c r="AC14" s="16">
        <v>1.5</v>
      </c>
      <c r="AD14" s="16">
        <f t="shared" si="5"/>
        <v>0</v>
      </c>
      <c r="AE14" s="16">
        <v>1.5</v>
      </c>
      <c r="AF14" s="22">
        <f t="shared" si="6"/>
        <v>0</v>
      </c>
      <c r="AG14" s="22">
        <v>1.5</v>
      </c>
      <c r="AH14" s="44">
        <f t="shared" si="10"/>
        <v>0</v>
      </c>
      <c r="AK14">
        <v>13</v>
      </c>
      <c r="AL14">
        <v>13</v>
      </c>
      <c r="AM14">
        <v>13</v>
      </c>
    </row>
    <row r="15" spans="2:39" ht="15.6" customHeight="1" x14ac:dyDescent="0.25">
      <c r="B15">
        <v>13</v>
      </c>
      <c r="C15" s="22">
        <f t="shared" si="0"/>
        <v>1</v>
      </c>
      <c r="D15" s="22">
        <f t="shared" si="1"/>
        <v>0</v>
      </c>
      <c r="E15" s="22">
        <f t="shared" si="2"/>
        <v>0</v>
      </c>
      <c r="F15" s="22">
        <f t="shared" si="3"/>
        <v>0</v>
      </c>
      <c r="G15" s="15">
        <f t="shared" si="4"/>
        <v>1</v>
      </c>
      <c r="K15">
        <v>10</v>
      </c>
      <c r="M15" t="s">
        <v>150</v>
      </c>
      <c r="N15" s="22">
        <f>RANK(O15,$O$6:$O$19,0)+COUNTIF($O$6:$O$19,O15)-COUNTIF($O$6:O15,O15)</f>
        <v>5</v>
      </c>
      <c r="O15" s="22">
        <f>MW!G14</f>
        <v>0</v>
      </c>
      <c r="P15" s="22">
        <f>MW!H14</f>
        <v>0</v>
      </c>
      <c r="Q15" s="22">
        <f>MW!I14</f>
        <v>0</v>
      </c>
      <c r="S15" s="22">
        <f>RANK(U15,$U$6:$U$1405,0)+COUNTIF($U$6:$U$1405,U15)-COUNTIF($U$6:U15,U15)</f>
        <v>1391</v>
      </c>
      <c r="T15">
        <v>91</v>
      </c>
      <c r="U15" s="22">
        <f t="shared" si="7"/>
        <v>0</v>
      </c>
      <c r="V15" s="10">
        <f t="shared" si="8"/>
        <v>0</v>
      </c>
      <c r="W15" s="22">
        <f t="shared" si="9"/>
        <v>0</v>
      </c>
      <c r="X15" s="245"/>
      <c r="AA15" s="115" t="s">
        <v>151</v>
      </c>
      <c r="AB15" s="46">
        <f>MW!G15</f>
        <v>0</v>
      </c>
      <c r="AC15" s="16">
        <v>1</v>
      </c>
      <c r="AD15" s="16">
        <f t="shared" si="5"/>
        <v>0</v>
      </c>
      <c r="AE15" s="16">
        <v>1</v>
      </c>
      <c r="AF15" s="22">
        <f t="shared" si="6"/>
        <v>0</v>
      </c>
      <c r="AG15" s="22">
        <v>0.75</v>
      </c>
      <c r="AH15" s="44">
        <f t="shared" si="10"/>
        <v>0</v>
      </c>
      <c r="AK15">
        <v>14</v>
      </c>
      <c r="AL15">
        <v>14</v>
      </c>
      <c r="AM15">
        <v>14</v>
      </c>
    </row>
    <row r="16" spans="2:39" ht="15.6" customHeight="1" thickBot="1" x14ac:dyDescent="0.3">
      <c r="B16">
        <v>14</v>
      </c>
      <c r="C16" s="22">
        <f t="shared" si="0"/>
        <v>1</v>
      </c>
      <c r="D16" s="22">
        <f t="shared" si="1"/>
        <v>0</v>
      </c>
      <c r="E16" s="22">
        <f t="shared" si="2"/>
        <v>0</v>
      </c>
      <c r="F16" s="22">
        <f t="shared" si="3"/>
        <v>0</v>
      </c>
      <c r="G16" s="15">
        <f t="shared" si="4"/>
        <v>1</v>
      </c>
      <c r="K16">
        <v>11</v>
      </c>
      <c r="M16" t="s">
        <v>151</v>
      </c>
      <c r="N16" s="22">
        <f>RANK(O16,$O$6:$O$19,0)+COUNTIF($O$6:$O$19,O16)-COUNTIF($O$6:O16,O16)</f>
        <v>4</v>
      </c>
      <c r="O16" s="22">
        <f>MW!G15</f>
        <v>0</v>
      </c>
      <c r="P16" s="22">
        <f>MW!H15</f>
        <v>0</v>
      </c>
      <c r="Q16" s="22">
        <f>MW!I15</f>
        <v>0</v>
      </c>
      <c r="S16" s="22">
        <f>RANK(U16,$U$6:$U$1405,0)+COUNTIF($U$6:$U$1405,U16)-COUNTIF($U$6:U16,U16)</f>
        <v>1390</v>
      </c>
      <c r="T16">
        <v>90</v>
      </c>
      <c r="U16" s="22">
        <f t="shared" si="7"/>
        <v>0</v>
      </c>
      <c r="V16" s="10">
        <f t="shared" si="8"/>
        <v>0</v>
      </c>
      <c r="W16" s="22">
        <f t="shared" si="9"/>
        <v>0</v>
      </c>
      <c r="X16" s="245"/>
      <c r="AA16" s="58" t="s">
        <v>120</v>
      </c>
      <c r="AB16" s="46">
        <f>MW!G16</f>
        <v>0</v>
      </c>
      <c r="AC16" s="16"/>
      <c r="AD16" s="16"/>
      <c r="AE16" s="16"/>
      <c r="AF16" s="22"/>
      <c r="AG16" s="16"/>
      <c r="AH16" s="44"/>
      <c r="AK16">
        <v>15</v>
      </c>
      <c r="AL16">
        <v>15</v>
      </c>
      <c r="AM16">
        <v>15</v>
      </c>
    </row>
    <row r="17" spans="2:39" ht="15.6" customHeight="1" x14ac:dyDescent="0.25">
      <c r="B17">
        <v>15</v>
      </c>
      <c r="C17" s="22">
        <f t="shared" si="0"/>
        <v>1</v>
      </c>
      <c r="D17" s="22">
        <f t="shared" si="1"/>
        <v>0</v>
      </c>
      <c r="E17" s="22">
        <f t="shared" si="2"/>
        <v>0</v>
      </c>
      <c r="F17" s="22">
        <f t="shared" si="3"/>
        <v>0</v>
      </c>
      <c r="G17" s="15">
        <f t="shared" si="4"/>
        <v>1</v>
      </c>
      <c r="K17">
        <v>12</v>
      </c>
      <c r="M17" t="s">
        <v>131</v>
      </c>
      <c r="N17" s="22">
        <f>RANK(O17,$O$6:$O$19,0)+COUNTIF($O$6:$O$19,O17)-COUNTIF($O$6:O17,O17)</f>
        <v>3</v>
      </c>
      <c r="O17" s="22">
        <f>MW!G16</f>
        <v>0</v>
      </c>
      <c r="P17" s="22">
        <f>MW!H16</f>
        <v>0</v>
      </c>
      <c r="Q17" s="22">
        <f>MW!I16</f>
        <v>0</v>
      </c>
      <c r="S17" s="22">
        <f>RANK(U17,$U$6:$U$1405,0)+COUNTIF($U$6:$U$1405,U17)-COUNTIF($U$6:U17,U17)</f>
        <v>1389</v>
      </c>
      <c r="T17">
        <v>89</v>
      </c>
      <c r="U17" s="22">
        <f t="shared" si="7"/>
        <v>0</v>
      </c>
      <c r="V17" s="10">
        <f t="shared" si="8"/>
        <v>0</v>
      </c>
      <c r="W17" s="22">
        <f t="shared" si="9"/>
        <v>0</v>
      </c>
      <c r="X17" s="245"/>
      <c r="AC17" s="45"/>
      <c r="AD17" s="45">
        <f>SUM(AD5:AD16)</f>
        <v>0</v>
      </c>
      <c r="AE17" s="45"/>
      <c r="AF17" s="45">
        <f>SUM(AF5:AF16)</f>
        <v>0</v>
      </c>
      <c r="AG17" s="45"/>
      <c r="AH17" s="45">
        <f>SUM(AH5:AH16)</f>
        <v>0</v>
      </c>
      <c r="AK17">
        <v>16</v>
      </c>
      <c r="AL17">
        <v>16</v>
      </c>
      <c r="AM17">
        <v>16</v>
      </c>
    </row>
    <row r="18" spans="2:39" ht="15.6" customHeight="1" x14ac:dyDescent="0.25">
      <c r="B18">
        <v>16</v>
      </c>
      <c r="C18" s="22">
        <f t="shared" si="0"/>
        <v>1</v>
      </c>
      <c r="D18" s="22">
        <f t="shared" si="1"/>
        <v>0</v>
      </c>
      <c r="E18" s="22">
        <f t="shared" si="2"/>
        <v>0</v>
      </c>
      <c r="F18" s="22">
        <f t="shared" si="3"/>
        <v>0</v>
      </c>
      <c r="G18" s="15">
        <f t="shared" si="4"/>
        <v>1</v>
      </c>
      <c r="K18">
        <v>13</v>
      </c>
      <c r="M18" t="s">
        <v>132</v>
      </c>
      <c r="N18" s="22">
        <f>RANK(O18,$O$6:$O$19,0)+COUNTIF($O$6:$O$19,O18)-COUNTIF($O$6:O18,O18)</f>
        <v>2</v>
      </c>
      <c r="O18" s="22">
        <f>MW!G17</f>
        <v>0</v>
      </c>
      <c r="P18" s="22">
        <f>MW!H17</f>
        <v>0</v>
      </c>
      <c r="Q18" s="22">
        <f>MW!I17</f>
        <v>0</v>
      </c>
      <c r="S18" s="22">
        <f>RANK(U18,$U$6:$U$1405,0)+COUNTIF($U$6:$U$1405,U18)-COUNTIF($U$6:U18,U18)</f>
        <v>1388</v>
      </c>
      <c r="T18">
        <v>88</v>
      </c>
      <c r="U18" s="22">
        <f t="shared" si="7"/>
        <v>0</v>
      </c>
      <c r="V18" s="10">
        <f t="shared" si="8"/>
        <v>0</v>
      </c>
      <c r="W18" s="22">
        <f t="shared" si="9"/>
        <v>0</v>
      </c>
      <c r="X18" s="245"/>
      <c r="AK18">
        <v>17</v>
      </c>
      <c r="AL18">
        <v>17</v>
      </c>
      <c r="AM18">
        <v>17</v>
      </c>
    </row>
    <row r="19" spans="2:39" ht="15.6" customHeight="1" x14ac:dyDescent="0.25">
      <c r="B19">
        <v>17</v>
      </c>
      <c r="C19" s="22">
        <f t="shared" si="0"/>
        <v>1</v>
      </c>
      <c r="D19" s="22">
        <f t="shared" si="1"/>
        <v>0</v>
      </c>
      <c r="E19" s="22">
        <f t="shared" si="2"/>
        <v>0</v>
      </c>
      <c r="F19" s="22">
        <f t="shared" si="3"/>
        <v>0</v>
      </c>
      <c r="G19" s="15">
        <f t="shared" si="4"/>
        <v>1</v>
      </c>
      <c r="K19">
        <v>14</v>
      </c>
      <c r="M19" t="s">
        <v>133</v>
      </c>
      <c r="N19" s="22">
        <f>RANK(O19,$O$6:$O$19,0)+COUNTIF($O$6:$O$19,O19)-COUNTIF($O$6:O19,O19)</f>
        <v>1</v>
      </c>
      <c r="O19" s="22">
        <f>MW!G18</f>
        <v>0</v>
      </c>
      <c r="P19" s="22">
        <f>MW!H18</f>
        <v>0</v>
      </c>
      <c r="Q19" s="22">
        <f>MW!I18</f>
        <v>0</v>
      </c>
      <c r="S19" s="22">
        <f>RANK(U19,$U$6:$U$1405,0)+COUNTIF($U$6:$U$1405,U19)-COUNTIF($U$6:U19,U19)</f>
        <v>1387</v>
      </c>
      <c r="T19">
        <v>87</v>
      </c>
      <c r="U19" s="22">
        <f t="shared" si="7"/>
        <v>0</v>
      </c>
      <c r="V19" s="10">
        <f t="shared" si="8"/>
        <v>0</v>
      </c>
      <c r="W19" s="22">
        <f t="shared" si="9"/>
        <v>0</v>
      </c>
      <c r="X19" s="245"/>
      <c r="AF19" s="55"/>
      <c r="AG19" s="55"/>
      <c r="AH19" s="55"/>
      <c r="AK19">
        <v>18</v>
      </c>
      <c r="AL19">
        <v>18</v>
      </c>
      <c r="AM19">
        <v>18</v>
      </c>
    </row>
    <row r="20" spans="2:39" ht="15.6" customHeight="1" x14ac:dyDescent="0.25">
      <c r="B20">
        <v>18</v>
      </c>
      <c r="C20" s="22">
        <f t="shared" si="0"/>
        <v>1</v>
      </c>
      <c r="D20" s="22">
        <f t="shared" si="1"/>
        <v>0</v>
      </c>
      <c r="E20" s="22">
        <f t="shared" si="2"/>
        <v>0</v>
      </c>
      <c r="F20" s="22">
        <f t="shared" si="3"/>
        <v>0</v>
      </c>
      <c r="G20" s="15">
        <f t="shared" si="4"/>
        <v>1</v>
      </c>
      <c r="O20" s="22">
        <f>SUM(O6:O19)</f>
        <v>0</v>
      </c>
      <c r="S20" s="22">
        <f>RANK(U20,$U$6:$U$1405,0)+COUNTIF($U$6:$U$1405,U20)-COUNTIF($U$6:U20,U20)</f>
        <v>1386</v>
      </c>
      <c r="T20">
        <v>86</v>
      </c>
      <c r="U20" s="22">
        <f t="shared" si="7"/>
        <v>0</v>
      </c>
      <c r="V20" s="10">
        <f t="shared" si="8"/>
        <v>0</v>
      </c>
      <c r="W20" s="22">
        <f t="shared" si="9"/>
        <v>0</v>
      </c>
      <c r="X20" s="245"/>
      <c r="AK20">
        <v>19</v>
      </c>
      <c r="AL20">
        <v>19</v>
      </c>
      <c r="AM20">
        <v>19</v>
      </c>
    </row>
    <row r="21" spans="2:39" ht="15.6" customHeight="1" x14ac:dyDescent="0.25">
      <c r="B21">
        <v>19</v>
      </c>
      <c r="C21" s="22">
        <f t="shared" si="0"/>
        <v>1</v>
      </c>
      <c r="D21" s="22">
        <f t="shared" si="1"/>
        <v>0</v>
      </c>
      <c r="E21" s="22">
        <f t="shared" si="2"/>
        <v>0</v>
      </c>
      <c r="F21" s="22">
        <f t="shared" si="3"/>
        <v>0</v>
      </c>
      <c r="G21" s="15">
        <f t="shared" si="4"/>
        <v>1</v>
      </c>
      <c r="O21" s="22"/>
      <c r="S21" s="22">
        <f>RANK(U21,$U$6:$U$1405,0)+COUNTIF($U$6:$U$1405,U21)-COUNTIF($U$6:U21,U21)</f>
        <v>1385</v>
      </c>
      <c r="T21">
        <v>85</v>
      </c>
      <c r="U21" s="22">
        <f t="shared" si="7"/>
        <v>0</v>
      </c>
      <c r="V21" s="10">
        <f t="shared" si="8"/>
        <v>0</v>
      </c>
      <c r="W21" s="22">
        <f t="shared" si="9"/>
        <v>0</v>
      </c>
      <c r="X21" s="245"/>
      <c r="AK21">
        <v>20</v>
      </c>
      <c r="AL21">
        <v>13</v>
      </c>
      <c r="AM21">
        <v>8.3000000000000007</v>
      </c>
    </row>
    <row r="22" spans="2:39" ht="15.6" customHeight="1" x14ac:dyDescent="0.25">
      <c r="B22">
        <v>20</v>
      </c>
      <c r="C22" s="22">
        <f t="shared" si="0"/>
        <v>1</v>
      </c>
      <c r="D22" s="22">
        <f t="shared" si="1"/>
        <v>0</v>
      </c>
      <c r="E22" s="22">
        <f t="shared" si="2"/>
        <v>0</v>
      </c>
      <c r="F22" s="22">
        <f t="shared" si="3"/>
        <v>0</v>
      </c>
      <c r="G22" s="15">
        <f t="shared" si="4"/>
        <v>1</v>
      </c>
      <c r="O22" s="22"/>
      <c r="S22" s="22">
        <f>RANK(U22,$U$6:$U$1405,0)+COUNTIF($U$6:$U$1405,U22)-COUNTIF($U$6:U22,U22)</f>
        <v>1384</v>
      </c>
      <c r="T22">
        <v>84</v>
      </c>
      <c r="U22" s="22">
        <f t="shared" si="7"/>
        <v>0</v>
      </c>
      <c r="V22" s="10">
        <f t="shared" si="8"/>
        <v>0</v>
      </c>
      <c r="W22" s="22">
        <f t="shared" si="9"/>
        <v>0</v>
      </c>
      <c r="X22" s="245"/>
      <c r="AK22">
        <v>21</v>
      </c>
      <c r="AL22">
        <v>9</v>
      </c>
      <c r="AM22">
        <v>4.7</v>
      </c>
    </row>
    <row r="23" spans="2:39" ht="15.6" customHeight="1" x14ac:dyDescent="0.25">
      <c r="B23">
        <v>21</v>
      </c>
      <c r="C23" s="22">
        <f t="shared" si="0"/>
        <v>1</v>
      </c>
      <c r="D23" s="22">
        <f t="shared" si="1"/>
        <v>0</v>
      </c>
      <c r="E23" s="22">
        <f t="shared" si="2"/>
        <v>0</v>
      </c>
      <c r="F23" s="22">
        <f t="shared" si="3"/>
        <v>0</v>
      </c>
      <c r="G23" s="15">
        <f t="shared" si="4"/>
        <v>1</v>
      </c>
      <c r="M23" s="22" t="s">
        <v>75</v>
      </c>
      <c r="N23" t="s">
        <v>117</v>
      </c>
      <c r="O23" s="22" t="s">
        <v>70</v>
      </c>
      <c r="S23" s="22">
        <f>RANK(U23,$U$6:$U$1405,0)+COUNTIF($U$6:$U$1405,U23)-COUNTIF($U$6:U23,U23)</f>
        <v>1383</v>
      </c>
      <c r="T23">
        <v>83</v>
      </c>
      <c r="U23" s="22">
        <f t="shared" si="7"/>
        <v>0</v>
      </c>
      <c r="V23" s="10">
        <f t="shared" si="8"/>
        <v>0</v>
      </c>
      <c r="W23" s="22">
        <f t="shared" si="9"/>
        <v>0</v>
      </c>
      <c r="X23" s="245"/>
      <c r="AK23">
        <v>22</v>
      </c>
      <c r="AL23">
        <v>8</v>
      </c>
      <c r="AM23">
        <v>3.9</v>
      </c>
    </row>
    <row r="24" spans="2:39" ht="15.6" customHeight="1" x14ac:dyDescent="0.25">
      <c r="B24">
        <v>22</v>
      </c>
      <c r="C24" s="22">
        <f t="shared" si="0"/>
        <v>1</v>
      </c>
      <c r="D24" s="22">
        <f t="shared" si="1"/>
        <v>0</v>
      </c>
      <c r="E24" s="22">
        <f t="shared" si="2"/>
        <v>0</v>
      </c>
      <c r="F24" s="22">
        <f t="shared" si="3"/>
        <v>0</v>
      </c>
      <c r="G24" s="15">
        <f t="shared" si="4"/>
        <v>1</v>
      </c>
      <c r="M24">
        <v>1</v>
      </c>
      <c r="N24" s="22">
        <f>COUNTIF($N$6:$N$19,$M24)</f>
        <v>1</v>
      </c>
      <c r="O24" s="22">
        <f>IF(N24=1,VLOOKUP(M24,$N$6:$Q$19,2,FALSE))</f>
        <v>0</v>
      </c>
      <c r="P24" s="10">
        <f>IF(N24=1,VLOOKUP(M24,$N$6:$Q$19,3,FALSE))</f>
        <v>0</v>
      </c>
      <c r="Q24" s="22">
        <f>IF(N24=1,VLOOKUP(M24,$N$6:$Q$19,4,FALSE))</f>
        <v>0</v>
      </c>
      <c r="S24" s="22">
        <f>RANK(U24,$U$6:$U$1405,0)+COUNTIF($U$6:$U$1405,U24)-COUNTIF($U$6:U24,U24)</f>
        <v>1382</v>
      </c>
      <c r="T24">
        <v>82</v>
      </c>
      <c r="U24" s="22">
        <f t="shared" si="7"/>
        <v>0</v>
      </c>
      <c r="V24" s="10">
        <f t="shared" si="8"/>
        <v>0</v>
      </c>
      <c r="W24" s="22">
        <f t="shared" si="9"/>
        <v>0</v>
      </c>
      <c r="X24" s="245"/>
      <c r="AK24">
        <v>23</v>
      </c>
      <c r="AL24">
        <v>8</v>
      </c>
      <c r="AM24">
        <v>3.9</v>
      </c>
    </row>
    <row r="25" spans="2:39" ht="15.6" customHeight="1" x14ac:dyDescent="0.25">
      <c r="B25">
        <v>23</v>
      </c>
      <c r="C25" s="22">
        <f t="shared" si="0"/>
        <v>1</v>
      </c>
      <c r="D25" s="22">
        <f t="shared" si="1"/>
        <v>0</v>
      </c>
      <c r="E25" s="22">
        <f t="shared" si="2"/>
        <v>0</v>
      </c>
      <c r="F25" s="22">
        <f t="shared" si="3"/>
        <v>0</v>
      </c>
      <c r="G25" s="15">
        <f t="shared" si="4"/>
        <v>1</v>
      </c>
      <c r="M25">
        <v>2</v>
      </c>
      <c r="N25" s="22">
        <f t="shared" ref="N25:N36" si="11">COUNTIF($N$6:$N$19,$M25)</f>
        <v>1</v>
      </c>
      <c r="O25" s="22">
        <f t="shared" ref="O25:O37" si="12">IF(N25=1,VLOOKUP(M25,$N$6:$Q$19,2,FALSE))</f>
        <v>0</v>
      </c>
      <c r="P25" s="10">
        <f t="shared" ref="P25:P37" si="13">IF(N25=1,VLOOKUP(M25,$N$6:$Q$19,3,FALSE))</f>
        <v>0</v>
      </c>
      <c r="Q25" s="22">
        <f t="shared" ref="Q25:Q37" si="14">IF(N25=1,VLOOKUP(M25,$N$6:$Q$19,4,FALSE))</f>
        <v>0</v>
      </c>
      <c r="S25" s="22">
        <f>RANK(U25,$U$6:$U$1405,0)+COUNTIF($U$6:$U$1405,U25)-COUNTIF($U$6:U25,U25)</f>
        <v>1381</v>
      </c>
      <c r="T25">
        <v>81</v>
      </c>
      <c r="U25" s="22">
        <f t="shared" si="7"/>
        <v>0</v>
      </c>
      <c r="V25" s="10">
        <f t="shared" si="8"/>
        <v>0</v>
      </c>
      <c r="W25" s="22">
        <f t="shared" si="9"/>
        <v>0</v>
      </c>
      <c r="X25" s="245"/>
      <c r="AK25">
        <v>24</v>
      </c>
      <c r="AL25">
        <v>7</v>
      </c>
      <c r="AM25">
        <v>3.1</v>
      </c>
    </row>
    <row r="26" spans="2:39" ht="15.6" customHeight="1" x14ac:dyDescent="0.25">
      <c r="B26">
        <v>24</v>
      </c>
      <c r="C26" s="22">
        <f t="shared" si="0"/>
        <v>1</v>
      </c>
      <c r="D26" s="22">
        <f t="shared" si="1"/>
        <v>0</v>
      </c>
      <c r="E26" s="22">
        <f t="shared" si="2"/>
        <v>0</v>
      </c>
      <c r="F26" s="22">
        <f t="shared" si="3"/>
        <v>0</v>
      </c>
      <c r="G26" s="15">
        <f t="shared" si="4"/>
        <v>1</v>
      </c>
      <c r="M26">
        <v>3</v>
      </c>
      <c r="N26" s="22">
        <f t="shared" si="11"/>
        <v>1</v>
      </c>
      <c r="O26" s="22">
        <f t="shared" si="12"/>
        <v>0</v>
      </c>
      <c r="P26" s="10">
        <f t="shared" si="13"/>
        <v>0</v>
      </c>
      <c r="Q26" s="22">
        <f t="shared" si="14"/>
        <v>0</v>
      </c>
      <c r="S26" s="22">
        <f>RANK(U26,$U$6:$U$1405,0)+COUNTIF($U$6:$U$1405,U26)-COUNTIF($U$6:U26,U26)</f>
        <v>1380</v>
      </c>
      <c r="T26">
        <v>80</v>
      </c>
      <c r="U26" s="22">
        <f t="shared" si="7"/>
        <v>0</v>
      </c>
      <c r="V26" s="10">
        <f t="shared" si="8"/>
        <v>0</v>
      </c>
      <c r="W26" s="22">
        <f t="shared" si="9"/>
        <v>0</v>
      </c>
      <c r="X26" s="245"/>
      <c r="AK26">
        <v>25</v>
      </c>
      <c r="AL26">
        <v>7</v>
      </c>
      <c r="AM26">
        <v>3.1</v>
      </c>
    </row>
    <row r="27" spans="2:39" ht="15.6" customHeight="1" x14ac:dyDescent="0.25">
      <c r="B27">
        <v>25</v>
      </c>
      <c r="C27" s="22">
        <f t="shared" si="0"/>
        <v>1</v>
      </c>
      <c r="D27" s="22">
        <f t="shared" si="1"/>
        <v>0</v>
      </c>
      <c r="E27" s="22">
        <f t="shared" si="2"/>
        <v>0</v>
      </c>
      <c r="F27" s="22">
        <f t="shared" si="3"/>
        <v>0</v>
      </c>
      <c r="G27" s="15">
        <f t="shared" si="4"/>
        <v>1</v>
      </c>
      <c r="M27">
        <v>4</v>
      </c>
      <c r="N27" s="22">
        <f t="shared" si="11"/>
        <v>1</v>
      </c>
      <c r="O27" s="22">
        <f t="shared" si="12"/>
        <v>0</v>
      </c>
      <c r="P27" s="10">
        <f t="shared" si="13"/>
        <v>0</v>
      </c>
      <c r="Q27" s="22">
        <f t="shared" si="14"/>
        <v>0</v>
      </c>
      <c r="S27" s="22">
        <f>RANK(U27,$U$6:$U$1405,0)+COUNTIF($U$6:$U$1405,U27)-COUNTIF($U$6:U27,U27)</f>
        <v>1379</v>
      </c>
      <c r="T27">
        <v>79</v>
      </c>
      <c r="U27" s="22">
        <f t="shared" si="7"/>
        <v>0</v>
      </c>
      <c r="V27" s="10">
        <f t="shared" si="8"/>
        <v>0</v>
      </c>
      <c r="W27" s="22">
        <f t="shared" si="9"/>
        <v>0</v>
      </c>
      <c r="X27" s="245"/>
      <c r="AK27">
        <v>26</v>
      </c>
      <c r="AL27">
        <v>7</v>
      </c>
      <c r="AM27">
        <v>3.1</v>
      </c>
    </row>
    <row r="28" spans="2:39" ht="15.6" customHeight="1" x14ac:dyDescent="0.25">
      <c r="B28">
        <v>26</v>
      </c>
      <c r="C28" s="22">
        <f t="shared" si="0"/>
        <v>1</v>
      </c>
      <c r="D28" s="22">
        <f t="shared" si="1"/>
        <v>0</v>
      </c>
      <c r="E28" s="22">
        <f t="shared" si="2"/>
        <v>0</v>
      </c>
      <c r="F28" s="22">
        <f t="shared" si="3"/>
        <v>0</v>
      </c>
      <c r="G28" s="15">
        <f t="shared" si="4"/>
        <v>1</v>
      </c>
      <c r="M28">
        <v>5</v>
      </c>
      <c r="N28" s="22">
        <f t="shared" si="11"/>
        <v>1</v>
      </c>
      <c r="O28" s="22">
        <f t="shared" si="12"/>
        <v>0</v>
      </c>
      <c r="P28" s="10">
        <f t="shared" si="13"/>
        <v>0</v>
      </c>
      <c r="Q28" s="22">
        <f t="shared" si="14"/>
        <v>0</v>
      </c>
      <c r="S28" s="22">
        <f>RANK(U28,$U$6:$U$1405,0)+COUNTIF($U$6:$U$1405,U28)-COUNTIF($U$6:U28,U28)</f>
        <v>1378</v>
      </c>
      <c r="T28">
        <v>78</v>
      </c>
      <c r="U28" s="22">
        <f t="shared" si="7"/>
        <v>0</v>
      </c>
      <c r="V28" s="10">
        <f t="shared" si="8"/>
        <v>0</v>
      </c>
      <c r="W28" s="22">
        <f t="shared" si="9"/>
        <v>0</v>
      </c>
      <c r="X28" s="245"/>
      <c r="AK28">
        <v>27</v>
      </c>
      <c r="AL28">
        <v>6</v>
      </c>
      <c r="AM28">
        <v>2.4</v>
      </c>
    </row>
    <row r="29" spans="2:39" ht="15.6" customHeight="1" x14ac:dyDescent="0.25">
      <c r="B29">
        <v>27</v>
      </c>
      <c r="C29" s="22">
        <f t="shared" si="0"/>
        <v>1</v>
      </c>
      <c r="D29" s="22">
        <f t="shared" si="1"/>
        <v>0</v>
      </c>
      <c r="E29" s="22">
        <f t="shared" si="2"/>
        <v>0</v>
      </c>
      <c r="F29" s="22">
        <f t="shared" si="3"/>
        <v>0</v>
      </c>
      <c r="G29" s="15">
        <f t="shared" si="4"/>
        <v>1</v>
      </c>
      <c r="M29">
        <v>6</v>
      </c>
      <c r="N29" s="22">
        <f t="shared" si="11"/>
        <v>1</v>
      </c>
      <c r="O29" s="22">
        <f t="shared" si="12"/>
        <v>0</v>
      </c>
      <c r="P29" s="10">
        <f t="shared" si="13"/>
        <v>0</v>
      </c>
      <c r="Q29" s="22">
        <f t="shared" si="14"/>
        <v>0</v>
      </c>
      <c r="S29" s="22">
        <f>RANK(U29,$U$6:$U$1405,0)+COUNTIF($U$6:$U$1405,U29)-COUNTIF($U$6:U29,U29)</f>
        <v>1377</v>
      </c>
      <c r="T29">
        <v>77</v>
      </c>
      <c r="U29" s="22">
        <f t="shared" si="7"/>
        <v>0</v>
      </c>
      <c r="V29" s="10">
        <f t="shared" si="8"/>
        <v>0</v>
      </c>
      <c r="W29" s="22">
        <f t="shared" si="9"/>
        <v>0</v>
      </c>
      <c r="X29" s="245"/>
      <c r="AK29">
        <v>28</v>
      </c>
      <c r="AL29">
        <v>6</v>
      </c>
      <c r="AM29">
        <v>2.4</v>
      </c>
    </row>
    <row r="30" spans="2:39" ht="15.6" customHeight="1" x14ac:dyDescent="0.25">
      <c r="B30">
        <v>28</v>
      </c>
      <c r="C30" s="22">
        <f t="shared" si="0"/>
        <v>1</v>
      </c>
      <c r="D30" s="22">
        <f t="shared" si="1"/>
        <v>0</v>
      </c>
      <c r="E30" s="22">
        <f t="shared" si="2"/>
        <v>0</v>
      </c>
      <c r="F30" s="22">
        <f t="shared" si="3"/>
        <v>0</v>
      </c>
      <c r="G30" s="15">
        <f t="shared" si="4"/>
        <v>1</v>
      </c>
      <c r="M30">
        <v>7</v>
      </c>
      <c r="N30" s="22">
        <f t="shared" si="11"/>
        <v>1</v>
      </c>
      <c r="O30" s="22">
        <f t="shared" si="12"/>
        <v>0</v>
      </c>
      <c r="P30" s="10">
        <f t="shared" si="13"/>
        <v>0</v>
      </c>
      <c r="Q30" s="22">
        <f t="shared" si="14"/>
        <v>0</v>
      </c>
      <c r="S30" s="22">
        <f>RANK(U30,$U$6:$U$1405,0)+COUNTIF($U$6:$U$1405,U30)-COUNTIF($U$6:U30,U30)</f>
        <v>1376</v>
      </c>
      <c r="T30">
        <v>76</v>
      </c>
      <c r="U30" s="22">
        <f t="shared" si="7"/>
        <v>0</v>
      </c>
      <c r="V30" s="10">
        <f t="shared" si="8"/>
        <v>0</v>
      </c>
      <c r="W30" s="22">
        <f t="shared" si="9"/>
        <v>0</v>
      </c>
      <c r="X30" s="245"/>
      <c r="AK30">
        <v>29</v>
      </c>
      <c r="AL30">
        <v>6</v>
      </c>
      <c r="AM30">
        <v>2.4</v>
      </c>
    </row>
    <row r="31" spans="2:39" ht="15.6" customHeight="1" x14ac:dyDescent="0.25">
      <c r="B31">
        <v>29</v>
      </c>
      <c r="C31" s="22">
        <f t="shared" si="0"/>
        <v>1</v>
      </c>
      <c r="D31" s="22">
        <f t="shared" si="1"/>
        <v>0</v>
      </c>
      <c r="E31" s="22">
        <f t="shared" si="2"/>
        <v>0</v>
      </c>
      <c r="F31" s="22">
        <f t="shared" si="3"/>
        <v>0</v>
      </c>
      <c r="G31" s="15">
        <f t="shared" si="4"/>
        <v>1</v>
      </c>
      <c r="M31">
        <v>8</v>
      </c>
      <c r="N31" s="22">
        <f t="shared" si="11"/>
        <v>1</v>
      </c>
      <c r="O31" s="22">
        <f t="shared" si="12"/>
        <v>0</v>
      </c>
      <c r="P31" s="10">
        <f t="shared" si="13"/>
        <v>0</v>
      </c>
      <c r="Q31" s="22">
        <f t="shared" si="14"/>
        <v>0</v>
      </c>
      <c r="S31" s="22">
        <f>RANK(U31,$U$6:$U$1405,0)+COUNTIF($U$6:$U$1405,U31)-COUNTIF($U$6:U31,U31)</f>
        <v>1375</v>
      </c>
      <c r="T31">
        <v>75</v>
      </c>
      <c r="U31" s="22">
        <f t="shared" si="7"/>
        <v>0</v>
      </c>
      <c r="V31" s="10">
        <f t="shared" si="8"/>
        <v>0</v>
      </c>
      <c r="W31" s="22">
        <f t="shared" si="9"/>
        <v>0</v>
      </c>
      <c r="X31" s="245"/>
      <c r="AK31">
        <v>30</v>
      </c>
      <c r="AL31">
        <v>6</v>
      </c>
      <c r="AM31">
        <v>2.4</v>
      </c>
    </row>
    <row r="32" spans="2:39" ht="15.6" customHeight="1" x14ac:dyDescent="0.25">
      <c r="B32">
        <v>30</v>
      </c>
      <c r="C32" s="22">
        <f t="shared" si="0"/>
        <v>1</v>
      </c>
      <c r="D32" s="22">
        <f t="shared" si="1"/>
        <v>0</v>
      </c>
      <c r="E32" s="22">
        <f t="shared" si="2"/>
        <v>0</v>
      </c>
      <c r="F32" s="22">
        <f t="shared" si="3"/>
        <v>0</v>
      </c>
      <c r="G32" s="15">
        <f t="shared" si="4"/>
        <v>1</v>
      </c>
      <c r="M32">
        <v>9</v>
      </c>
      <c r="N32" s="22">
        <f t="shared" si="11"/>
        <v>1</v>
      </c>
      <c r="O32" s="22">
        <f t="shared" si="12"/>
        <v>0</v>
      </c>
      <c r="P32" s="10">
        <f t="shared" si="13"/>
        <v>0</v>
      </c>
      <c r="Q32" s="22">
        <f t="shared" si="14"/>
        <v>0</v>
      </c>
      <c r="S32" s="22">
        <f>RANK(U32,$U$6:$U$1405,0)+COUNTIF($U$6:$U$1405,U32)-COUNTIF($U$6:U32,U32)</f>
        <v>1374</v>
      </c>
      <c r="T32">
        <v>74</v>
      </c>
      <c r="U32" s="22">
        <f t="shared" si="7"/>
        <v>0</v>
      </c>
      <c r="V32" s="10">
        <f t="shared" si="8"/>
        <v>0</v>
      </c>
      <c r="W32" s="22">
        <f t="shared" si="9"/>
        <v>0</v>
      </c>
      <c r="X32" s="245"/>
      <c r="AK32">
        <v>31</v>
      </c>
      <c r="AL32">
        <v>6</v>
      </c>
      <c r="AM32">
        <v>2.4</v>
      </c>
    </row>
    <row r="33" spans="2:39" ht="15.6" customHeight="1" x14ac:dyDescent="0.25">
      <c r="B33">
        <v>31</v>
      </c>
      <c r="C33" s="22">
        <f t="shared" si="0"/>
        <v>1</v>
      </c>
      <c r="D33" s="22">
        <f t="shared" si="1"/>
        <v>0</v>
      </c>
      <c r="E33" s="22">
        <f t="shared" si="2"/>
        <v>0</v>
      </c>
      <c r="F33" s="22">
        <f t="shared" si="3"/>
        <v>0</v>
      </c>
      <c r="G33" s="15">
        <f t="shared" si="4"/>
        <v>1</v>
      </c>
      <c r="M33">
        <v>10</v>
      </c>
      <c r="N33" s="22">
        <f t="shared" si="11"/>
        <v>1</v>
      </c>
      <c r="O33" s="22">
        <f t="shared" si="12"/>
        <v>0</v>
      </c>
      <c r="P33" s="10">
        <f t="shared" si="13"/>
        <v>0</v>
      </c>
      <c r="Q33" s="22">
        <f t="shared" si="14"/>
        <v>0</v>
      </c>
      <c r="S33" s="22">
        <f>RANK(U33,$U$6:$U$1405,0)+COUNTIF($U$6:$U$1405,U33)-COUNTIF($U$6:U33,U33)</f>
        <v>1373</v>
      </c>
      <c r="T33">
        <v>73</v>
      </c>
      <c r="U33" s="22">
        <f t="shared" si="7"/>
        <v>0</v>
      </c>
      <c r="V33" s="10">
        <f t="shared" si="8"/>
        <v>0</v>
      </c>
      <c r="W33" s="22">
        <f t="shared" si="9"/>
        <v>0</v>
      </c>
      <c r="X33" s="245"/>
      <c r="AK33">
        <v>32</v>
      </c>
      <c r="AL33">
        <v>5</v>
      </c>
      <c r="AM33">
        <v>1.8</v>
      </c>
    </row>
    <row r="34" spans="2:39" ht="15.6" customHeight="1" x14ac:dyDescent="0.25">
      <c r="B34">
        <v>32</v>
      </c>
      <c r="C34" s="22">
        <f t="shared" si="0"/>
        <v>1</v>
      </c>
      <c r="D34" s="22">
        <f t="shared" si="1"/>
        <v>0</v>
      </c>
      <c r="E34" s="22">
        <f t="shared" si="2"/>
        <v>0</v>
      </c>
      <c r="F34" s="22">
        <f t="shared" si="3"/>
        <v>0</v>
      </c>
      <c r="G34" s="15">
        <f t="shared" si="4"/>
        <v>1</v>
      </c>
      <c r="M34">
        <v>11</v>
      </c>
      <c r="N34" s="22">
        <f t="shared" si="11"/>
        <v>1</v>
      </c>
      <c r="O34" s="22">
        <f t="shared" si="12"/>
        <v>0</v>
      </c>
      <c r="P34" s="10">
        <f t="shared" si="13"/>
        <v>0</v>
      </c>
      <c r="Q34" s="22">
        <f t="shared" si="14"/>
        <v>0</v>
      </c>
      <c r="S34" s="22">
        <f>RANK(U34,$U$6:$U$1405,0)+COUNTIF($U$6:$U$1405,U34)-COUNTIF($U$6:U34,U34)</f>
        <v>1372</v>
      </c>
      <c r="T34">
        <v>72</v>
      </c>
      <c r="U34" s="22">
        <f t="shared" si="7"/>
        <v>0</v>
      </c>
      <c r="V34" s="10">
        <f t="shared" si="8"/>
        <v>0</v>
      </c>
      <c r="W34" s="22">
        <f t="shared" si="9"/>
        <v>0</v>
      </c>
      <c r="X34" s="245"/>
      <c r="AK34">
        <v>33</v>
      </c>
      <c r="AL34">
        <v>5</v>
      </c>
      <c r="AM34">
        <v>1.8</v>
      </c>
    </row>
    <row r="35" spans="2:39" ht="15.6" customHeight="1" x14ac:dyDescent="0.25">
      <c r="B35">
        <v>33</v>
      </c>
      <c r="C35" s="22">
        <f t="shared" si="0"/>
        <v>1</v>
      </c>
      <c r="D35" s="22">
        <f t="shared" si="1"/>
        <v>0</v>
      </c>
      <c r="E35" s="22">
        <f t="shared" si="2"/>
        <v>0</v>
      </c>
      <c r="F35" s="22">
        <f t="shared" si="3"/>
        <v>0</v>
      </c>
      <c r="G35" s="15">
        <f t="shared" si="4"/>
        <v>1</v>
      </c>
      <c r="M35">
        <v>12</v>
      </c>
      <c r="N35" s="22">
        <f t="shared" si="11"/>
        <v>1</v>
      </c>
      <c r="O35" s="22">
        <f t="shared" si="12"/>
        <v>0</v>
      </c>
      <c r="P35" s="10">
        <f t="shared" si="13"/>
        <v>0</v>
      </c>
      <c r="Q35" s="22">
        <f t="shared" si="14"/>
        <v>0</v>
      </c>
      <c r="S35" s="22">
        <f>RANK(U35,$U$6:$U$1405,0)+COUNTIF($U$6:$U$1405,U35)-COUNTIF($U$6:U35,U35)</f>
        <v>1371</v>
      </c>
      <c r="T35">
        <v>71</v>
      </c>
      <c r="U35" s="22">
        <f t="shared" si="7"/>
        <v>0</v>
      </c>
      <c r="V35" s="10">
        <f t="shared" si="8"/>
        <v>0</v>
      </c>
      <c r="W35" s="22">
        <f t="shared" si="9"/>
        <v>0</v>
      </c>
      <c r="X35" s="245"/>
      <c r="AK35">
        <v>34</v>
      </c>
      <c r="AL35">
        <v>5</v>
      </c>
      <c r="AM35">
        <v>1.8</v>
      </c>
    </row>
    <row r="36" spans="2:39" ht="15.6" customHeight="1" x14ac:dyDescent="0.25">
      <c r="B36">
        <v>34</v>
      </c>
      <c r="C36" s="22">
        <f t="shared" si="0"/>
        <v>1</v>
      </c>
      <c r="D36" s="22">
        <f t="shared" si="1"/>
        <v>0</v>
      </c>
      <c r="E36" s="22">
        <f t="shared" si="2"/>
        <v>0</v>
      </c>
      <c r="F36" s="22">
        <f t="shared" si="3"/>
        <v>0</v>
      </c>
      <c r="G36" s="15">
        <f t="shared" si="4"/>
        <v>1</v>
      </c>
      <c r="M36">
        <v>13</v>
      </c>
      <c r="N36" s="22">
        <f t="shared" si="11"/>
        <v>1</v>
      </c>
      <c r="O36" s="22">
        <f t="shared" si="12"/>
        <v>0</v>
      </c>
      <c r="P36" s="10">
        <f t="shared" si="13"/>
        <v>0</v>
      </c>
      <c r="Q36" s="22">
        <f t="shared" si="14"/>
        <v>0</v>
      </c>
      <c r="S36" s="22">
        <f>RANK(U36,$U$6:$U$1405,0)+COUNTIF($U$6:$U$1405,U36)-COUNTIF($U$6:U36,U36)</f>
        <v>1370</v>
      </c>
      <c r="T36">
        <v>70</v>
      </c>
      <c r="U36" s="22">
        <f t="shared" si="7"/>
        <v>0</v>
      </c>
      <c r="V36" s="10">
        <f t="shared" si="8"/>
        <v>0</v>
      </c>
      <c r="W36" s="22">
        <f t="shared" si="9"/>
        <v>0</v>
      </c>
      <c r="X36" s="245"/>
      <c r="AK36">
        <v>35</v>
      </c>
      <c r="AL36">
        <v>5</v>
      </c>
      <c r="AM36">
        <v>1.8</v>
      </c>
    </row>
    <row r="37" spans="2:39" ht="15.6" customHeight="1" x14ac:dyDescent="0.25">
      <c r="B37">
        <v>35</v>
      </c>
      <c r="C37" s="22">
        <f t="shared" si="0"/>
        <v>1</v>
      </c>
      <c r="D37" s="22">
        <f t="shared" si="1"/>
        <v>0</v>
      </c>
      <c r="E37" s="22">
        <f t="shared" si="2"/>
        <v>0</v>
      </c>
      <c r="F37" s="22">
        <f t="shared" si="3"/>
        <v>0</v>
      </c>
      <c r="G37" s="15">
        <f t="shared" si="4"/>
        <v>1</v>
      </c>
      <c r="M37">
        <v>14</v>
      </c>
      <c r="N37" s="22">
        <f>COUNTIF($N$6:$N$19,$M37)</f>
        <v>1</v>
      </c>
      <c r="O37" s="22">
        <f t="shared" si="12"/>
        <v>0</v>
      </c>
      <c r="P37" s="10">
        <f t="shared" si="13"/>
        <v>0</v>
      </c>
      <c r="Q37" s="22">
        <f t="shared" si="14"/>
        <v>0</v>
      </c>
      <c r="S37" s="22">
        <f>RANK(U37,$U$6:$U$1405,0)+COUNTIF($U$6:$U$1405,U37)-COUNTIF($U$6:U37,U37)</f>
        <v>1369</v>
      </c>
      <c r="T37">
        <v>69</v>
      </c>
      <c r="U37" s="22">
        <f t="shared" si="7"/>
        <v>0</v>
      </c>
      <c r="V37" s="10">
        <f t="shared" si="8"/>
        <v>0</v>
      </c>
      <c r="W37" s="22">
        <f t="shared" si="9"/>
        <v>0</v>
      </c>
      <c r="X37" s="245"/>
      <c r="AK37">
        <v>36</v>
      </c>
      <c r="AL37">
        <v>5</v>
      </c>
      <c r="AM37">
        <v>1.8</v>
      </c>
    </row>
    <row r="38" spans="2:39" ht="15.6" customHeight="1" x14ac:dyDescent="0.25">
      <c r="B38">
        <v>36</v>
      </c>
      <c r="C38" s="22">
        <f t="shared" si="0"/>
        <v>1</v>
      </c>
      <c r="D38" s="22">
        <f t="shared" si="1"/>
        <v>0</v>
      </c>
      <c r="E38" s="22">
        <f t="shared" si="2"/>
        <v>0</v>
      </c>
      <c r="F38" s="22">
        <f t="shared" si="3"/>
        <v>0</v>
      </c>
      <c r="G38" s="15">
        <f t="shared" si="4"/>
        <v>1</v>
      </c>
      <c r="O38" s="22">
        <f>SUM(O24:O37)</f>
        <v>0</v>
      </c>
      <c r="S38" s="22">
        <f>RANK(U38,$U$6:$U$1405,0)+COUNTIF($U$6:$U$1405,U38)-COUNTIF($U$6:U38,U38)</f>
        <v>1368</v>
      </c>
      <c r="T38">
        <v>68</v>
      </c>
      <c r="U38" s="22">
        <f t="shared" ref="U38:U69" si="15">IF($O$24&gt;=T38,1,0)</f>
        <v>0</v>
      </c>
      <c r="V38" s="10">
        <f t="shared" ref="V38:V69" si="16">IF($O$24&gt;=T38,$P$24,0)</f>
        <v>0</v>
      </c>
      <c r="W38" s="22">
        <f t="shared" ref="W38:W69" si="17">IF($O$24&gt;=T38,$Q$24,0)</f>
        <v>0</v>
      </c>
      <c r="X38" s="245"/>
      <c r="AK38">
        <v>37</v>
      </c>
      <c r="AL38">
        <v>5</v>
      </c>
      <c r="AM38">
        <v>1.7</v>
      </c>
    </row>
    <row r="39" spans="2:39" ht="15.6" customHeight="1" x14ac:dyDescent="0.25">
      <c r="B39">
        <v>37</v>
      </c>
      <c r="C39" s="22">
        <f t="shared" si="0"/>
        <v>1</v>
      </c>
      <c r="D39" s="22">
        <f t="shared" si="1"/>
        <v>0</v>
      </c>
      <c r="E39" s="22">
        <f t="shared" si="2"/>
        <v>0</v>
      </c>
      <c r="F39" s="22">
        <f t="shared" si="3"/>
        <v>0</v>
      </c>
      <c r="G39" s="15">
        <f t="shared" si="4"/>
        <v>1</v>
      </c>
      <c r="S39" s="22">
        <f>RANK(U39,$U$6:$U$1405,0)+COUNTIF($U$6:$U$1405,U39)-COUNTIF($U$6:U39,U39)</f>
        <v>1367</v>
      </c>
      <c r="T39">
        <v>67</v>
      </c>
      <c r="U39" s="22">
        <f t="shared" si="15"/>
        <v>0</v>
      </c>
      <c r="V39" s="10">
        <f t="shared" si="16"/>
        <v>0</v>
      </c>
      <c r="W39" s="22">
        <f t="shared" si="17"/>
        <v>0</v>
      </c>
      <c r="X39" s="245"/>
      <c r="AK39">
        <v>38</v>
      </c>
      <c r="AL39">
        <v>5</v>
      </c>
      <c r="AM39">
        <v>1.7</v>
      </c>
    </row>
    <row r="40" spans="2:39" ht="15.6" customHeight="1" x14ac:dyDescent="0.25">
      <c r="B40">
        <v>38</v>
      </c>
      <c r="C40" s="22">
        <f t="shared" si="0"/>
        <v>1</v>
      </c>
      <c r="D40" s="22">
        <f t="shared" si="1"/>
        <v>0</v>
      </c>
      <c r="E40" s="22">
        <f t="shared" si="2"/>
        <v>0</v>
      </c>
      <c r="F40" s="22">
        <f t="shared" si="3"/>
        <v>0</v>
      </c>
      <c r="G40" s="15">
        <f t="shared" si="4"/>
        <v>1</v>
      </c>
      <c r="S40" s="22">
        <f>RANK(U40,$U$6:$U$1405,0)+COUNTIF($U$6:$U$1405,U40)-COUNTIF($U$6:U40,U40)</f>
        <v>1366</v>
      </c>
      <c r="T40">
        <v>66</v>
      </c>
      <c r="U40" s="22">
        <f t="shared" si="15"/>
        <v>0</v>
      </c>
      <c r="V40" s="10">
        <f t="shared" si="16"/>
        <v>0</v>
      </c>
      <c r="W40" s="22">
        <f t="shared" si="17"/>
        <v>0</v>
      </c>
      <c r="X40" s="245"/>
      <c r="AK40">
        <v>39</v>
      </c>
      <c r="AL40">
        <v>5</v>
      </c>
      <c r="AM40">
        <v>1.7</v>
      </c>
    </row>
    <row r="41" spans="2:39" ht="15.6" customHeight="1" x14ac:dyDescent="0.25">
      <c r="B41">
        <v>39</v>
      </c>
      <c r="C41" s="22">
        <f t="shared" si="0"/>
        <v>1</v>
      </c>
      <c r="D41" s="22">
        <f t="shared" si="1"/>
        <v>0</v>
      </c>
      <c r="E41" s="22">
        <f t="shared" si="2"/>
        <v>0</v>
      </c>
      <c r="F41" s="22">
        <f t="shared" si="3"/>
        <v>0</v>
      </c>
      <c r="G41" s="15">
        <f t="shared" si="4"/>
        <v>1</v>
      </c>
      <c r="S41" s="22">
        <f>RANK(U41,$U$6:$U$1405,0)+COUNTIF($U$6:$U$1405,U41)-COUNTIF($U$6:U41,U41)</f>
        <v>1365</v>
      </c>
      <c r="T41">
        <v>65</v>
      </c>
      <c r="U41" s="22">
        <f t="shared" si="15"/>
        <v>0</v>
      </c>
      <c r="V41" s="10">
        <f t="shared" si="16"/>
        <v>0</v>
      </c>
      <c r="W41" s="22">
        <f t="shared" si="17"/>
        <v>0</v>
      </c>
      <c r="X41" s="245"/>
      <c r="AK41">
        <v>40</v>
      </c>
      <c r="AL41">
        <v>5</v>
      </c>
      <c r="AM41">
        <v>1.7</v>
      </c>
    </row>
    <row r="42" spans="2:39" ht="15.6" customHeight="1" x14ac:dyDescent="0.25">
      <c r="B42">
        <v>40</v>
      </c>
      <c r="C42" s="22">
        <f t="shared" si="0"/>
        <v>1</v>
      </c>
      <c r="D42" s="22">
        <f t="shared" si="1"/>
        <v>0</v>
      </c>
      <c r="E42" s="22">
        <f t="shared" si="2"/>
        <v>0</v>
      </c>
      <c r="F42" s="22">
        <f t="shared" si="3"/>
        <v>0</v>
      </c>
      <c r="G42" s="15">
        <f t="shared" si="4"/>
        <v>1</v>
      </c>
      <c r="S42" s="22">
        <f>RANK(U42,$U$6:$U$1405,0)+COUNTIF($U$6:$U$1405,U42)-COUNTIF($U$6:U42,U42)</f>
        <v>1364</v>
      </c>
      <c r="T42">
        <v>64</v>
      </c>
      <c r="U42" s="22">
        <f t="shared" si="15"/>
        <v>0</v>
      </c>
      <c r="V42" s="10">
        <f t="shared" si="16"/>
        <v>0</v>
      </c>
      <c r="W42" s="22">
        <f t="shared" si="17"/>
        <v>0</v>
      </c>
      <c r="X42" s="245"/>
      <c r="AK42">
        <v>41</v>
      </c>
      <c r="AL42">
        <v>5</v>
      </c>
      <c r="AM42">
        <v>1.7</v>
      </c>
    </row>
    <row r="43" spans="2:39" ht="15.6" customHeight="1" x14ac:dyDescent="0.25">
      <c r="B43">
        <v>41</v>
      </c>
      <c r="C43" s="22">
        <f t="shared" si="0"/>
        <v>1</v>
      </c>
      <c r="D43" s="22">
        <f t="shared" si="1"/>
        <v>0</v>
      </c>
      <c r="E43" s="22">
        <f t="shared" si="2"/>
        <v>0</v>
      </c>
      <c r="F43" s="22">
        <f t="shared" si="3"/>
        <v>0</v>
      </c>
      <c r="G43" s="15">
        <f t="shared" si="4"/>
        <v>1</v>
      </c>
      <c r="S43" s="22">
        <f>RANK(U43,$U$6:$U$1405,0)+COUNTIF($U$6:$U$1405,U43)-COUNTIF($U$6:U43,U43)</f>
        <v>1363</v>
      </c>
      <c r="T43">
        <v>63</v>
      </c>
      <c r="U43" s="22">
        <f t="shared" si="15"/>
        <v>0</v>
      </c>
      <c r="V43" s="10">
        <f t="shared" si="16"/>
        <v>0</v>
      </c>
      <c r="W43" s="22">
        <f t="shared" si="17"/>
        <v>0</v>
      </c>
      <c r="X43" s="245"/>
      <c r="AK43">
        <v>42</v>
      </c>
      <c r="AL43">
        <v>5</v>
      </c>
      <c r="AM43">
        <v>1.7</v>
      </c>
    </row>
    <row r="44" spans="2:39" ht="15.6" customHeight="1" x14ac:dyDescent="0.25">
      <c r="B44">
        <v>42</v>
      </c>
      <c r="C44" s="22">
        <f t="shared" si="0"/>
        <v>1</v>
      </c>
      <c r="D44" s="22">
        <f t="shared" si="1"/>
        <v>0</v>
      </c>
      <c r="E44" s="22">
        <f t="shared" si="2"/>
        <v>0</v>
      </c>
      <c r="F44" s="22">
        <f t="shared" si="3"/>
        <v>0</v>
      </c>
      <c r="G44" s="15">
        <f t="shared" si="4"/>
        <v>1</v>
      </c>
      <c r="S44" s="22">
        <f>RANK(U44,$U$6:$U$1405,0)+COUNTIF($U$6:$U$1405,U44)-COUNTIF($U$6:U44,U44)</f>
        <v>1362</v>
      </c>
      <c r="T44">
        <v>62</v>
      </c>
      <c r="U44" s="22">
        <f t="shared" si="15"/>
        <v>0</v>
      </c>
      <c r="V44" s="10">
        <f t="shared" si="16"/>
        <v>0</v>
      </c>
      <c r="W44" s="22">
        <f t="shared" si="17"/>
        <v>0</v>
      </c>
      <c r="X44" s="245"/>
      <c r="AK44">
        <v>43</v>
      </c>
      <c r="AL44">
        <v>4</v>
      </c>
      <c r="AM44">
        <v>1.2</v>
      </c>
    </row>
    <row r="45" spans="2:39" ht="15.6" customHeight="1" x14ac:dyDescent="0.25">
      <c r="B45">
        <v>43</v>
      </c>
      <c r="C45" s="22">
        <f t="shared" si="0"/>
        <v>1</v>
      </c>
      <c r="D45" s="22">
        <f t="shared" si="1"/>
        <v>0</v>
      </c>
      <c r="E45" s="22">
        <f t="shared" si="2"/>
        <v>0</v>
      </c>
      <c r="F45" s="22">
        <f t="shared" si="3"/>
        <v>0</v>
      </c>
      <c r="G45" s="15">
        <f t="shared" si="4"/>
        <v>1</v>
      </c>
      <c r="S45" s="22">
        <f>RANK(U45,$U$6:$U$1405,0)+COUNTIF($U$6:$U$1405,U45)-COUNTIF($U$6:U45,U45)</f>
        <v>1361</v>
      </c>
      <c r="T45">
        <v>61</v>
      </c>
      <c r="U45" s="22">
        <f t="shared" si="15"/>
        <v>0</v>
      </c>
      <c r="V45" s="10">
        <f t="shared" si="16"/>
        <v>0</v>
      </c>
      <c r="W45" s="22">
        <f t="shared" si="17"/>
        <v>0</v>
      </c>
      <c r="X45" s="245"/>
      <c r="AK45">
        <v>44</v>
      </c>
      <c r="AL45">
        <v>4</v>
      </c>
      <c r="AM45">
        <v>1.2</v>
      </c>
    </row>
    <row r="46" spans="2:39" ht="15.6" customHeight="1" x14ac:dyDescent="0.25">
      <c r="B46">
        <v>44</v>
      </c>
      <c r="C46" s="22">
        <f t="shared" si="0"/>
        <v>1</v>
      </c>
      <c r="D46" s="22">
        <f t="shared" si="1"/>
        <v>0</v>
      </c>
      <c r="E46" s="22">
        <f t="shared" si="2"/>
        <v>0</v>
      </c>
      <c r="F46" s="22">
        <f t="shared" si="3"/>
        <v>0</v>
      </c>
      <c r="G46" s="15">
        <f t="shared" si="4"/>
        <v>1</v>
      </c>
      <c r="S46" s="22">
        <f>RANK(U46,$U$6:$U$1405,0)+COUNTIF($U$6:$U$1405,U46)-COUNTIF($U$6:U46,U46)</f>
        <v>1360</v>
      </c>
      <c r="T46">
        <v>60</v>
      </c>
      <c r="U46" s="22">
        <f t="shared" si="15"/>
        <v>0</v>
      </c>
      <c r="V46" s="10">
        <f t="shared" si="16"/>
        <v>0</v>
      </c>
      <c r="W46" s="22">
        <f t="shared" si="17"/>
        <v>0</v>
      </c>
      <c r="X46" s="245"/>
      <c r="AK46">
        <v>45</v>
      </c>
      <c r="AL46">
        <v>4</v>
      </c>
      <c r="AM46">
        <v>1.2</v>
      </c>
    </row>
    <row r="47" spans="2:39" ht="15.6" customHeight="1" x14ac:dyDescent="0.25">
      <c r="B47">
        <v>45</v>
      </c>
      <c r="C47" s="22">
        <f t="shared" si="0"/>
        <v>1</v>
      </c>
      <c r="D47" s="22">
        <f t="shared" si="1"/>
        <v>0</v>
      </c>
      <c r="E47" s="22">
        <f t="shared" si="2"/>
        <v>0</v>
      </c>
      <c r="F47" s="22">
        <f t="shared" si="3"/>
        <v>0</v>
      </c>
      <c r="G47" s="15">
        <f t="shared" si="4"/>
        <v>1</v>
      </c>
      <c r="S47" s="22">
        <f>RANK(U47,$U$6:$U$1405,0)+COUNTIF($U$6:$U$1405,U47)-COUNTIF($U$6:U47,U47)</f>
        <v>1359</v>
      </c>
      <c r="T47">
        <v>59</v>
      </c>
      <c r="U47" s="22">
        <f t="shared" si="15"/>
        <v>0</v>
      </c>
      <c r="V47" s="10">
        <f t="shared" si="16"/>
        <v>0</v>
      </c>
      <c r="W47" s="22">
        <f t="shared" si="17"/>
        <v>0</v>
      </c>
      <c r="X47" s="245"/>
      <c r="AK47">
        <v>46</v>
      </c>
      <c r="AL47">
        <v>4</v>
      </c>
      <c r="AM47">
        <v>1.2</v>
      </c>
    </row>
    <row r="48" spans="2:39" ht="15.6" customHeight="1" x14ac:dyDescent="0.25">
      <c r="B48">
        <v>46</v>
      </c>
      <c r="C48" s="22">
        <f t="shared" si="0"/>
        <v>1</v>
      </c>
      <c r="D48" s="22">
        <f t="shared" si="1"/>
        <v>0</v>
      </c>
      <c r="E48" s="22">
        <f t="shared" si="2"/>
        <v>0</v>
      </c>
      <c r="F48" s="22">
        <f t="shared" si="3"/>
        <v>0</v>
      </c>
      <c r="G48" s="15">
        <f t="shared" si="4"/>
        <v>1</v>
      </c>
      <c r="S48" s="22">
        <f>RANK(U48,$U$6:$U$1405,0)+COUNTIF($U$6:$U$1405,U48)-COUNTIF($U$6:U48,U48)</f>
        <v>1358</v>
      </c>
      <c r="T48">
        <v>58</v>
      </c>
      <c r="U48" s="22">
        <f t="shared" si="15"/>
        <v>0</v>
      </c>
      <c r="V48" s="10">
        <f t="shared" si="16"/>
        <v>0</v>
      </c>
      <c r="W48" s="22">
        <f t="shared" si="17"/>
        <v>0</v>
      </c>
      <c r="X48" s="245"/>
      <c r="AK48">
        <v>47</v>
      </c>
      <c r="AL48">
        <v>4</v>
      </c>
      <c r="AM48">
        <v>1.2</v>
      </c>
    </row>
    <row r="49" spans="2:39" ht="15.6" customHeight="1" x14ac:dyDescent="0.25">
      <c r="B49">
        <v>47</v>
      </c>
      <c r="C49" s="22">
        <f t="shared" si="0"/>
        <v>1</v>
      </c>
      <c r="D49" s="22">
        <f t="shared" si="1"/>
        <v>0</v>
      </c>
      <c r="E49" s="22">
        <f t="shared" si="2"/>
        <v>0</v>
      </c>
      <c r="F49" s="22">
        <f t="shared" si="3"/>
        <v>0</v>
      </c>
      <c r="G49" s="15">
        <f t="shared" si="4"/>
        <v>1</v>
      </c>
      <c r="S49" s="22">
        <f>RANK(U49,$U$6:$U$1405,0)+COUNTIF($U$6:$U$1405,U49)-COUNTIF($U$6:U49,U49)</f>
        <v>1357</v>
      </c>
      <c r="T49">
        <v>57</v>
      </c>
      <c r="U49" s="22">
        <f t="shared" si="15"/>
        <v>0</v>
      </c>
      <c r="V49" s="10">
        <f t="shared" si="16"/>
        <v>0</v>
      </c>
      <c r="W49" s="22">
        <f t="shared" si="17"/>
        <v>0</v>
      </c>
      <c r="X49" s="245"/>
      <c r="AK49">
        <v>48</v>
      </c>
      <c r="AL49">
        <v>4</v>
      </c>
      <c r="AM49">
        <v>1.2</v>
      </c>
    </row>
    <row r="50" spans="2:39" ht="15.6" customHeight="1" x14ac:dyDescent="0.25">
      <c r="B50">
        <v>48</v>
      </c>
      <c r="C50" s="22">
        <f t="shared" si="0"/>
        <v>1</v>
      </c>
      <c r="D50" s="22">
        <f t="shared" si="1"/>
        <v>0</v>
      </c>
      <c r="E50" s="22">
        <f t="shared" si="2"/>
        <v>0</v>
      </c>
      <c r="F50" s="22">
        <f t="shared" si="3"/>
        <v>0</v>
      </c>
      <c r="G50" s="15">
        <f t="shared" si="4"/>
        <v>1</v>
      </c>
      <c r="S50" s="22">
        <f>RANK(U50,$U$6:$U$1405,0)+COUNTIF($U$6:$U$1405,U50)-COUNTIF($U$6:U50,U50)</f>
        <v>1356</v>
      </c>
      <c r="T50">
        <v>56</v>
      </c>
      <c r="U50" s="22">
        <f t="shared" si="15"/>
        <v>0</v>
      </c>
      <c r="V50" s="10">
        <f t="shared" si="16"/>
        <v>0</v>
      </c>
      <c r="W50" s="22">
        <f t="shared" si="17"/>
        <v>0</v>
      </c>
      <c r="X50" s="245"/>
      <c r="AK50">
        <v>49</v>
      </c>
      <c r="AL50">
        <v>4</v>
      </c>
      <c r="AM50">
        <v>1.2</v>
      </c>
    </row>
    <row r="51" spans="2:39" ht="15.6" customHeight="1" x14ac:dyDescent="0.25">
      <c r="B51">
        <v>49</v>
      </c>
      <c r="C51" s="22">
        <f t="shared" si="0"/>
        <v>1</v>
      </c>
      <c r="D51" s="22">
        <f t="shared" si="1"/>
        <v>0</v>
      </c>
      <c r="E51" s="22">
        <f t="shared" si="2"/>
        <v>0</v>
      </c>
      <c r="F51" s="22">
        <f t="shared" si="3"/>
        <v>0</v>
      </c>
      <c r="G51" s="15">
        <f t="shared" si="4"/>
        <v>1</v>
      </c>
      <c r="S51" s="22">
        <f>RANK(U51,$U$6:$U$1405,0)+COUNTIF($U$6:$U$1405,U51)-COUNTIF($U$6:U51,U51)</f>
        <v>1355</v>
      </c>
      <c r="T51">
        <v>55</v>
      </c>
      <c r="U51" s="22">
        <f t="shared" si="15"/>
        <v>0</v>
      </c>
      <c r="V51" s="10">
        <f t="shared" si="16"/>
        <v>0</v>
      </c>
      <c r="W51" s="22">
        <f t="shared" si="17"/>
        <v>0</v>
      </c>
      <c r="X51" s="245"/>
      <c r="AK51">
        <v>50</v>
      </c>
      <c r="AL51">
        <v>4</v>
      </c>
      <c r="AM51">
        <v>1.2</v>
      </c>
    </row>
    <row r="52" spans="2:39" ht="15.6" customHeight="1" x14ac:dyDescent="0.25">
      <c r="B52">
        <v>50</v>
      </c>
      <c r="C52" s="22">
        <f t="shared" si="0"/>
        <v>1</v>
      </c>
      <c r="D52" s="22">
        <f t="shared" si="1"/>
        <v>0</v>
      </c>
      <c r="E52" s="22">
        <f t="shared" si="2"/>
        <v>0</v>
      </c>
      <c r="F52" s="22">
        <f t="shared" si="3"/>
        <v>0</v>
      </c>
      <c r="G52" s="15">
        <f t="shared" si="4"/>
        <v>1</v>
      </c>
      <c r="S52" s="22">
        <f>RANK(U52,$U$6:$U$1405,0)+COUNTIF($U$6:$U$1405,U52)-COUNTIF($U$6:U52,U52)</f>
        <v>1354</v>
      </c>
      <c r="T52">
        <v>54</v>
      </c>
      <c r="U52" s="22">
        <f t="shared" si="15"/>
        <v>0</v>
      </c>
      <c r="V52" s="10">
        <f t="shared" si="16"/>
        <v>0</v>
      </c>
      <c r="W52" s="22">
        <f t="shared" si="17"/>
        <v>0</v>
      </c>
      <c r="X52" s="245"/>
      <c r="AK52">
        <v>51</v>
      </c>
      <c r="AL52">
        <v>4</v>
      </c>
      <c r="AM52">
        <v>1.2</v>
      </c>
    </row>
    <row r="53" spans="2:39" ht="15.6" customHeight="1" x14ac:dyDescent="0.25">
      <c r="B53">
        <v>51</v>
      </c>
      <c r="C53" s="22">
        <f t="shared" si="0"/>
        <v>1</v>
      </c>
      <c r="D53" s="22">
        <f t="shared" si="1"/>
        <v>0</v>
      </c>
      <c r="E53" s="22">
        <f t="shared" si="2"/>
        <v>0</v>
      </c>
      <c r="F53" s="22">
        <f t="shared" si="3"/>
        <v>0</v>
      </c>
      <c r="G53" s="15">
        <f t="shared" si="4"/>
        <v>1</v>
      </c>
      <c r="S53" s="22">
        <f>RANK(U53,$U$6:$U$1405,0)+COUNTIF($U$6:$U$1405,U53)-COUNTIF($U$6:U53,U53)</f>
        <v>1353</v>
      </c>
      <c r="T53">
        <v>53</v>
      </c>
      <c r="U53" s="22">
        <f t="shared" si="15"/>
        <v>0</v>
      </c>
      <c r="V53" s="10">
        <f t="shared" si="16"/>
        <v>0</v>
      </c>
      <c r="W53" s="22">
        <f t="shared" si="17"/>
        <v>0</v>
      </c>
      <c r="X53" s="245"/>
      <c r="AK53">
        <v>52</v>
      </c>
      <c r="AL53">
        <v>4</v>
      </c>
      <c r="AM53">
        <v>1.2</v>
      </c>
    </row>
    <row r="54" spans="2:39" ht="15.6" customHeight="1" x14ac:dyDescent="0.25">
      <c r="B54">
        <v>52</v>
      </c>
      <c r="C54" s="22">
        <f t="shared" si="0"/>
        <v>1</v>
      </c>
      <c r="D54" s="22">
        <f t="shared" si="1"/>
        <v>0</v>
      </c>
      <c r="E54" s="22">
        <f t="shared" si="2"/>
        <v>0</v>
      </c>
      <c r="F54" s="22">
        <f t="shared" si="3"/>
        <v>0</v>
      </c>
      <c r="G54" s="15">
        <f t="shared" si="4"/>
        <v>1</v>
      </c>
      <c r="S54" s="22">
        <f>RANK(U54,$U$6:$U$1405,0)+COUNTIF($U$6:$U$1405,U54)-COUNTIF($U$6:U54,U54)</f>
        <v>1352</v>
      </c>
      <c r="T54">
        <v>52</v>
      </c>
      <c r="U54" s="22">
        <f t="shared" si="15"/>
        <v>0</v>
      </c>
      <c r="V54" s="10">
        <f t="shared" si="16"/>
        <v>0</v>
      </c>
      <c r="W54" s="22">
        <f t="shared" si="17"/>
        <v>0</v>
      </c>
      <c r="X54" s="245"/>
      <c r="AK54">
        <v>53</v>
      </c>
      <c r="AL54">
        <v>4</v>
      </c>
      <c r="AM54">
        <v>1.2</v>
      </c>
    </row>
    <row r="55" spans="2:39" ht="15.6" customHeight="1" x14ac:dyDescent="0.25">
      <c r="B55">
        <v>53</v>
      </c>
      <c r="C55" s="22">
        <f t="shared" si="0"/>
        <v>1</v>
      </c>
      <c r="D55" s="22">
        <f t="shared" si="1"/>
        <v>0</v>
      </c>
      <c r="E55" s="22">
        <f t="shared" si="2"/>
        <v>0</v>
      </c>
      <c r="F55" s="22">
        <f t="shared" si="3"/>
        <v>0</v>
      </c>
      <c r="G55" s="15">
        <f t="shared" si="4"/>
        <v>1</v>
      </c>
      <c r="S55" s="22">
        <f>RANK(U55,$U$6:$U$1405,0)+COUNTIF($U$6:$U$1405,U55)-COUNTIF($U$6:U55,U55)</f>
        <v>1351</v>
      </c>
      <c r="T55">
        <v>51</v>
      </c>
      <c r="U55" s="22">
        <f t="shared" si="15"/>
        <v>0</v>
      </c>
      <c r="V55" s="10">
        <f t="shared" si="16"/>
        <v>0</v>
      </c>
      <c r="W55" s="22">
        <f t="shared" si="17"/>
        <v>0</v>
      </c>
      <c r="X55" s="245"/>
      <c r="AK55">
        <v>54</v>
      </c>
      <c r="AL55">
        <v>4</v>
      </c>
      <c r="AM55">
        <v>1.2</v>
      </c>
    </row>
    <row r="56" spans="2:39" ht="15.6" customHeight="1" x14ac:dyDescent="0.25">
      <c r="B56">
        <v>54</v>
      </c>
      <c r="C56" s="22">
        <f t="shared" si="0"/>
        <v>1</v>
      </c>
      <c r="D56" s="22">
        <f t="shared" si="1"/>
        <v>0</v>
      </c>
      <c r="E56" s="22">
        <f t="shared" si="2"/>
        <v>0</v>
      </c>
      <c r="F56" s="22">
        <f t="shared" si="3"/>
        <v>0</v>
      </c>
      <c r="G56" s="15">
        <f t="shared" si="4"/>
        <v>1</v>
      </c>
      <c r="S56" s="22">
        <f>RANK(U56,$U$6:$U$1405,0)+COUNTIF($U$6:$U$1405,U56)-COUNTIF($U$6:U56,U56)</f>
        <v>1350</v>
      </c>
      <c r="T56">
        <v>50</v>
      </c>
      <c r="U56" s="22">
        <f t="shared" si="15"/>
        <v>0</v>
      </c>
      <c r="V56" s="10">
        <f t="shared" si="16"/>
        <v>0</v>
      </c>
      <c r="W56" s="22">
        <f t="shared" si="17"/>
        <v>0</v>
      </c>
      <c r="X56" s="245"/>
      <c r="AK56">
        <v>55</v>
      </c>
      <c r="AL56">
        <v>4</v>
      </c>
      <c r="AM56">
        <v>1.2</v>
      </c>
    </row>
    <row r="57" spans="2:39" ht="15.6" customHeight="1" x14ac:dyDescent="0.25">
      <c r="B57">
        <v>55</v>
      </c>
      <c r="C57" s="22">
        <f t="shared" si="0"/>
        <v>1</v>
      </c>
      <c r="D57" s="22">
        <f t="shared" si="1"/>
        <v>0</v>
      </c>
      <c r="E57" s="22">
        <f t="shared" si="2"/>
        <v>0</v>
      </c>
      <c r="F57" s="22">
        <f t="shared" si="3"/>
        <v>0</v>
      </c>
      <c r="G57" s="15">
        <f t="shared" si="4"/>
        <v>1</v>
      </c>
      <c r="S57" s="22">
        <f>RANK(U57,$U$6:$U$1405,0)+COUNTIF($U$6:$U$1405,U57)-COUNTIF($U$6:U57,U57)</f>
        <v>1349</v>
      </c>
      <c r="T57">
        <v>49</v>
      </c>
      <c r="U57" s="22">
        <f t="shared" si="15"/>
        <v>0</v>
      </c>
      <c r="V57" s="10">
        <f t="shared" si="16"/>
        <v>0</v>
      </c>
      <c r="W57" s="22">
        <f t="shared" si="17"/>
        <v>0</v>
      </c>
      <c r="X57" s="245"/>
      <c r="AK57">
        <v>56</v>
      </c>
      <c r="AL57">
        <v>4</v>
      </c>
      <c r="AM57">
        <v>1.2</v>
      </c>
    </row>
    <row r="58" spans="2:39" ht="15.6" customHeight="1" x14ac:dyDescent="0.25">
      <c r="B58">
        <v>56</v>
      </c>
      <c r="C58" s="22">
        <f t="shared" si="0"/>
        <v>1</v>
      </c>
      <c r="D58" s="22">
        <f t="shared" si="1"/>
        <v>0</v>
      </c>
      <c r="E58" s="22">
        <f t="shared" si="2"/>
        <v>0</v>
      </c>
      <c r="F58" s="22">
        <f t="shared" si="3"/>
        <v>0</v>
      </c>
      <c r="G58" s="15">
        <f t="shared" si="4"/>
        <v>1</v>
      </c>
      <c r="S58" s="22">
        <f>RANK(U58,$U$6:$U$1405,0)+COUNTIF($U$6:$U$1405,U58)-COUNTIF($U$6:U58,U58)</f>
        <v>1348</v>
      </c>
      <c r="T58">
        <v>48</v>
      </c>
      <c r="U58" s="22">
        <f t="shared" si="15"/>
        <v>0</v>
      </c>
      <c r="V58" s="10">
        <f t="shared" si="16"/>
        <v>0</v>
      </c>
      <c r="W58" s="22">
        <f t="shared" si="17"/>
        <v>0</v>
      </c>
      <c r="X58" s="245"/>
      <c r="AK58">
        <v>57</v>
      </c>
      <c r="AL58">
        <v>4</v>
      </c>
      <c r="AM58">
        <v>1.2</v>
      </c>
    </row>
    <row r="59" spans="2:39" ht="15.6" customHeight="1" x14ac:dyDescent="0.25">
      <c r="B59">
        <v>57</v>
      </c>
      <c r="C59" s="22">
        <f t="shared" si="0"/>
        <v>1</v>
      </c>
      <c r="D59" s="22">
        <f t="shared" si="1"/>
        <v>0</v>
      </c>
      <c r="E59" s="22">
        <f t="shared" si="2"/>
        <v>0</v>
      </c>
      <c r="F59" s="22">
        <f t="shared" si="3"/>
        <v>0</v>
      </c>
      <c r="G59" s="15">
        <f t="shared" si="4"/>
        <v>1</v>
      </c>
      <c r="S59" s="22">
        <f>RANK(U59,$U$6:$U$1405,0)+COUNTIF($U$6:$U$1405,U59)-COUNTIF($U$6:U59,U59)</f>
        <v>1347</v>
      </c>
      <c r="T59">
        <v>47</v>
      </c>
      <c r="U59" s="22">
        <f t="shared" si="15"/>
        <v>0</v>
      </c>
      <c r="V59" s="10">
        <f t="shared" si="16"/>
        <v>0</v>
      </c>
      <c r="W59" s="22">
        <f t="shared" si="17"/>
        <v>0</v>
      </c>
      <c r="X59" s="245"/>
      <c r="AK59">
        <v>58</v>
      </c>
      <c r="AL59">
        <v>4</v>
      </c>
      <c r="AM59">
        <v>1.2</v>
      </c>
    </row>
    <row r="60" spans="2:39" ht="15.6" customHeight="1" x14ac:dyDescent="0.25">
      <c r="B60">
        <v>58</v>
      </c>
      <c r="C60" s="22">
        <f t="shared" si="0"/>
        <v>1</v>
      </c>
      <c r="D60" s="22">
        <f t="shared" si="1"/>
        <v>0</v>
      </c>
      <c r="E60" s="22">
        <f t="shared" si="2"/>
        <v>0</v>
      </c>
      <c r="F60" s="22">
        <f t="shared" si="3"/>
        <v>0</v>
      </c>
      <c r="G60" s="15">
        <f t="shared" si="4"/>
        <v>1</v>
      </c>
      <c r="S60" s="22">
        <f>RANK(U60,$U$6:$U$1405,0)+COUNTIF($U$6:$U$1405,U60)-COUNTIF($U$6:U60,U60)</f>
        <v>1346</v>
      </c>
      <c r="T60">
        <v>46</v>
      </c>
      <c r="U60" s="22">
        <f t="shared" si="15"/>
        <v>0</v>
      </c>
      <c r="V60" s="10">
        <f t="shared" si="16"/>
        <v>0</v>
      </c>
      <c r="W60" s="22">
        <f t="shared" si="17"/>
        <v>0</v>
      </c>
      <c r="X60" s="245"/>
      <c r="AK60">
        <v>59</v>
      </c>
      <c r="AL60">
        <v>4</v>
      </c>
      <c r="AM60">
        <v>1.2</v>
      </c>
    </row>
    <row r="61" spans="2:39" ht="15.6" customHeight="1" x14ac:dyDescent="0.25">
      <c r="B61">
        <v>59</v>
      </c>
      <c r="C61" s="22">
        <f t="shared" si="0"/>
        <v>1</v>
      </c>
      <c r="D61" s="22">
        <f t="shared" si="1"/>
        <v>0</v>
      </c>
      <c r="E61" s="22">
        <f t="shared" si="2"/>
        <v>0</v>
      </c>
      <c r="F61" s="22">
        <f t="shared" si="3"/>
        <v>0</v>
      </c>
      <c r="G61" s="15">
        <f t="shared" si="4"/>
        <v>1</v>
      </c>
      <c r="S61" s="22">
        <f>RANK(U61,$U$6:$U$1405,0)+COUNTIF($U$6:$U$1405,U61)-COUNTIF($U$6:U61,U61)</f>
        <v>1345</v>
      </c>
      <c r="T61">
        <v>45</v>
      </c>
      <c r="U61" s="22">
        <f t="shared" si="15"/>
        <v>0</v>
      </c>
      <c r="V61" s="10">
        <f t="shared" si="16"/>
        <v>0</v>
      </c>
      <c r="W61" s="22">
        <f t="shared" si="17"/>
        <v>0</v>
      </c>
      <c r="X61" s="245"/>
      <c r="AK61">
        <v>60</v>
      </c>
      <c r="AL61">
        <v>4</v>
      </c>
      <c r="AM61">
        <v>1.2</v>
      </c>
    </row>
    <row r="62" spans="2:39" ht="15.6" customHeight="1" x14ac:dyDescent="0.25">
      <c r="B62">
        <v>60</v>
      </c>
      <c r="C62" s="22">
        <f t="shared" si="0"/>
        <v>1</v>
      </c>
      <c r="D62" s="22">
        <f t="shared" si="1"/>
        <v>0</v>
      </c>
      <c r="E62" s="22">
        <f t="shared" si="2"/>
        <v>0</v>
      </c>
      <c r="F62" s="22">
        <f t="shared" si="3"/>
        <v>0</v>
      </c>
      <c r="G62" s="15">
        <f t="shared" si="4"/>
        <v>1</v>
      </c>
      <c r="S62" s="22">
        <f>RANK(U62,$U$6:$U$1405,0)+COUNTIF($U$6:$U$1405,U62)-COUNTIF($U$6:U62,U62)</f>
        <v>1344</v>
      </c>
      <c r="T62">
        <v>44</v>
      </c>
      <c r="U62" s="22">
        <f t="shared" si="15"/>
        <v>0</v>
      </c>
      <c r="V62" s="10">
        <f t="shared" si="16"/>
        <v>0</v>
      </c>
      <c r="W62" s="22">
        <f t="shared" si="17"/>
        <v>0</v>
      </c>
      <c r="X62" s="245"/>
      <c r="AK62">
        <v>61</v>
      </c>
      <c r="AL62">
        <v>4</v>
      </c>
      <c r="AM62">
        <v>1.17</v>
      </c>
    </row>
    <row r="63" spans="2:39" ht="15.6" customHeight="1" x14ac:dyDescent="0.25">
      <c r="B63">
        <v>61</v>
      </c>
      <c r="C63" s="22">
        <f t="shared" si="0"/>
        <v>1</v>
      </c>
      <c r="D63" s="22">
        <f t="shared" si="1"/>
        <v>0</v>
      </c>
      <c r="E63" s="22">
        <f t="shared" si="2"/>
        <v>0</v>
      </c>
      <c r="F63" s="22">
        <f t="shared" si="3"/>
        <v>0</v>
      </c>
      <c r="G63" s="15">
        <f t="shared" si="4"/>
        <v>1</v>
      </c>
      <c r="S63" s="22">
        <f>RANK(U63,$U$6:$U$1405,0)+COUNTIF($U$6:$U$1405,U63)-COUNTIF($U$6:U63,U63)</f>
        <v>1343</v>
      </c>
      <c r="T63">
        <v>43</v>
      </c>
      <c r="U63" s="22">
        <f t="shared" si="15"/>
        <v>0</v>
      </c>
      <c r="V63" s="10">
        <f t="shared" si="16"/>
        <v>0</v>
      </c>
      <c r="W63" s="22">
        <f t="shared" si="17"/>
        <v>0</v>
      </c>
      <c r="X63" s="245"/>
      <c r="AK63">
        <v>62</v>
      </c>
      <c r="AL63">
        <v>4</v>
      </c>
      <c r="AM63">
        <v>1.17</v>
      </c>
    </row>
    <row r="64" spans="2:39" ht="15.6" customHeight="1" x14ac:dyDescent="0.25">
      <c r="B64">
        <v>62</v>
      </c>
      <c r="C64" s="22">
        <f t="shared" si="0"/>
        <v>1</v>
      </c>
      <c r="D64" s="22">
        <f t="shared" si="1"/>
        <v>0</v>
      </c>
      <c r="E64" s="22">
        <f t="shared" si="2"/>
        <v>0</v>
      </c>
      <c r="F64" s="22">
        <f t="shared" si="3"/>
        <v>0</v>
      </c>
      <c r="G64" s="15">
        <f t="shared" si="4"/>
        <v>1</v>
      </c>
      <c r="S64" s="22">
        <f>RANK(U64,$U$6:$U$1405,0)+COUNTIF($U$6:$U$1405,U64)-COUNTIF($U$6:U64,U64)</f>
        <v>1342</v>
      </c>
      <c r="T64">
        <v>42</v>
      </c>
      <c r="U64" s="22">
        <f t="shared" si="15"/>
        <v>0</v>
      </c>
      <c r="V64" s="10">
        <f t="shared" si="16"/>
        <v>0</v>
      </c>
      <c r="W64" s="22">
        <f t="shared" si="17"/>
        <v>0</v>
      </c>
      <c r="X64" s="245"/>
      <c r="AK64">
        <v>63</v>
      </c>
      <c r="AL64">
        <v>4</v>
      </c>
      <c r="AM64">
        <v>1.17</v>
      </c>
    </row>
    <row r="65" spans="2:39" ht="15.6" customHeight="1" x14ac:dyDescent="0.25">
      <c r="B65">
        <v>63</v>
      </c>
      <c r="C65" s="22">
        <f t="shared" si="0"/>
        <v>1</v>
      </c>
      <c r="D65" s="22">
        <f t="shared" si="1"/>
        <v>0</v>
      </c>
      <c r="E65" s="22">
        <f t="shared" si="2"/>
        <v>0</v>
      </c>
      <c r="F65" s="22">
        <f t="shared" si="3"/>
        <v>0</v>
      </c>
      <c r="G65" s="15">
        <f t="shared" si="4"/>
        <v>1</v>
      </c>
      <c r="S65" s="22">
        <f>RANK(U65,$U$6:$U$1405,0)+COUNTIF($U$6:$U$1405,U65)-COUNTIF($U$6:U65,U65)</f>
        <v>1341</v>
      </c>
      <c r="T65">
        <v>41</v>
      </c>
      <c r="U65" s="22">
        <f t="shared" si="15"/>
        <v>0</v>
      </c>
      <c r="V65" s="10">
        <f t="shared" si="16"/>
        <v>0</v>
      </c>
      <c r="W65" s="22">
        <f t="shared" si="17"/>
        <v>0</v>
      </c>
      <c r="X65" s="245"/>
      <c r="AK65">
        <v>64</v>
      </c>
      <c r="AL65">
        <v>4</v>
      </c>
      <c r="AM65">
        <v>1.17</v>
      </c>
    </row>
    <row r="66" spans="2:39" ht="15.6" customHeight="1" x14ac:dyDescent="0.25">
      <c r="B66">
        <v>64</v>
      </c>
      <c r="C66" s="22">
        <f t="shared" si="0"/>
        <v>1</v>
      </c>
      <c r="D66" s="22">
        <f t="shared" si="1"/>
        <v>0</v>
      </c>
      <c r="E66" s="22">
        <f t="shared" si="2"/>
        <v>0</v>
      </c>
      <c r="F66" s="22">
        <f t="shared" si="3"/>
        <v>0</v>
      </c>
      <c r="G66" s="15">
        <f t="shared" si="4"/>
        <v>1</v>
      </c>
      <c r="S66" s="22">
        <f>RANK(U66,$U$6:$U$1405,0)+COUNTIF($U$6:$U$1405,U66)-COUNTIF($U$6:U66,U66)</f>
        <v>1340</v>
      </c>
      <c r="T66">
        <v>40</v>
      </c>
      <c r="U66" s="22">
        <f t="shared" si="15"/>
        <v>0</v>
      </c>
      <c r="V66" s="10">
        <f t="shared" si="16"/>
        <v>0</v>
      </c>
      <c r="W66" s="22">
        <f t="shared" si="17"/>
        <v>0</v>
      </c>
      <c r="X66" s="245"/>
      <c r="AK66">
        <v>65</v>
      </c>
      <c r="AL66">
        <v>4</v>
      </c>
      <c r="AM66">
        <v>1.17</v>
      </c>
    </row>
    <row r="67" spans="2:39" ht="15.6" customHeight="1" x14ac:dyDescent="0.25">
      <c r="B67">
        <v>65</v>
      </c>
      <c r="C67" s="22">
        <f t="shared" si="0"/>
        <v>1</v>
      </c>
      <c r="D67" s="22">
        <f t="shared" si="1"/>
        <v>0</v>
      </c>
      <c r="E67" s="22">
        <f t="shared" si="2"/>
        <v>0</v>
      </c>
      <c r="F67" s="22">
        <f t="shared" si="3"/>
        <v>0</v>
      </c>
      <c r="G67" s="15">
        <f t="shared" si="4"/>
        <v>1</v>
      </c>
      <c r="S67" s="22">
        <f>RANK(U67,$U$6:$U$1405,0)+COUNTIF($U$6:$U$1405,U67)-COUNTIF($U$6:U67,U67)</f>
        <v>1339</v>
      </c>
      <c r="T67">
        <v>39</v>
      </c>
      <c r="U67" s="22">
        <f t="shared" si="15"/>
        <v>0</v>
      </c>
      <c r="V67" s="10">
        <f t="shared" si="16"/>
        <v>0</v>
      </c>
      <c r="W67" s="22">
        <f t="shared" si="17"/>
        <v>0</v>
      </c>
      <c r="X67" s="245"/>
      <c r="AK67">
        <v>66</v>
      </c>
      <c r="AL67">
        <v>4</v>
      </c>
      <c r="AM67">
        <v>1.17</v>
      </c>
    </row>
    <row r="68" spans="2:39" ht="15.6" customHeight="1" x14ac:dyDescent="0.25">
      <c r="B68">
        <v>66</v>
      </c>
      <c r="C68" s="22">
        <f t="shared" ref="C68:C131" si="18">COUNTIF($S$6:$S$1405,$B68)</f>
        <v>1</v>
      </c>
      <c r="D68" s="22">
        <f t="shared" ref="D68:D131" si="19">IF(C68=1,VLOOKUP(B68,$S$6:$W$1405,3,FALSE))</f>
        <v>0</v>
      </c>
      <c r="E68" s="22">
        <f t="shared" ref="E68:E131" si="20">IF(C68=1,VLOOKUP(B68,$S$6:$W$1405,4,FALSE))</f>
        <v>0</v>
      </c>
      <c r="F68" s="22">
        <f t="shared" ref="F68:F131" si="21">IF(C68=1,VLOOKUP(B68,$S$6:$W$1405,5,FALSE))</f>
        <v>0</v>
      </c>
      <c r="G68" s="15">
        <f t="shared" ref="G68:G131" si="22">1-E68</f>
        <v>1</v>
      </c>
      <c r="S68" s="22">
        <f>RANK(U68,$U$6:$U$1405,0)+COUNTIF($U$6:$U$1405,U68)-COUNTIF($U$6:U68,U68)</f>
        <v>1338</v>
      </c>
      <c r="T68">
        <v>38</v>
      </c>
      <c r="U68" s="22">
        <f t="shared" si="15"/>
        <v>0</v>
      </c>
      <c r="V68" s="10">
        <f t="shared" si="16"/>
        <v>0</v>
      </c>
      <c r="W68" s="22">
        <f t="shared" si="17"/>
        <v>0</v>
      </c>
      <c r="X68" s="245"/>
      <c r="AK68">
        <v>67</v>
      </c>
      <c r="AL68">
        <v>4</v>
      </c>
      <c r="AM68">
        <v>1.17</v>
      </c>
    </row>
    <row r="69" spans="2:39" ht="15.6" customHeight="1" x14ac:dyDescent="0.25">
      <c r="B69">
        <v>67</v>
      </c>
      <c r="C69" s="22">
        <f t="shared" si="18"/>
        <v>1</v>
      </c>
      <c r="D69" s="22">
        <f t="shared" si="19"/>
        <v>0</v>
      </c>
      <c r="E69" s="22">
        <f t="shared" si="20"/>
        <v>0</v>
      </c>
      <c r="F69" s="22">
        <f t="shared" si="21"/>
        <v>0</v>
      </c>
      <c r="G69" s="15">
        <f t="shared" si="22"/>
        <v>1</v>
      </c>
      <c r="S69" s="22">
        <f>RANK(U69,$U$6:$U$1405,0)+COUNTIF($U$6:$U$1405,U69)-COUNTIF($U$6:U69,U69)</f>
        <v>1337</v>
      </c>
      <c r="T69">
        <v>37</v>
      </c>
      <c r="U69" s="22">
        <f t="shared" si="15"/>
        <v>0</v>
      </c>
      <c r="V69" s="10">
        <f t="shared" si="16"/>
        <v>0</v>
      </c>
      <c r="W69" s="22">
        <f t="shared" si="17"/>
        <v>0</v>
      </c>
      <c r="X69" s="245"/>
      <c r="AK69">
        <v>68</v>
      </c>
      <c r="AL69">
        <v>4</v>
      </c>
      <c r="AM69">
        <v>1.17</v>
      </c>
    </row>
    <row r="70" spans="2:39" ht="15.6" customHeight="1" x14ac:dyDescent="0.25">
      <c r="B70">
        <v>68</v>
      </c>
      <c r="C70" s="22">
        <f t="shared" si="18"/>
        <v>1</v>
      </c>
      <c r="D70" s="22">
        <f t="shared" si="19"/>
        <v>0</v>
      </c>
      <c r="E70" s="22">
        <f t="shared" si="20"/>
        <v>0</v>
      </c>
      <c r="F70" s="22">
        <f t="shared" si="21"/>
        <v>0</v>
      </c>
      <c r="G70" s="15">
        <f t="shared" si="22"/>
        <v>1</v>
      </c>
      <c r="S70" s="22">
        <f>RANK(U70,$U$6:$U$1405,0)+COUNTIF($U$6:$U$1405,U70)-COUNTIF($U$6:U70,U70)</f>
        <v>1336</v>
      </c>
      <c r="T70">
        <v>36</v>
      </c>
      <c r="U70" s="22">
        <f t="shared" ref="U70:U101" si="23">IF($O$24&gt;=T70,1,0)</f>
        <v>0</v>
      </c>
      <c r="V70" s="10">
        <f t="shared" ref="V70:V105" si="24">IF($O$24&gt;=T70,$P$24,0)</f>
        <v>0</v>
      </c>
      <c r="W70" s="22">
        <f t="shared" ref="W70:W105" si="25">IF($O$24&gt;=T70,$Q$24,0)</f>
        <v>0</v>
      </c>
      <c r="X70" s="245"/>
      <c r="AK70">
        <v>69</v>
      </c>
      <c r="AL70">
        <v>4</v>
      </c>
      <c r="AM70">
        <v>1.17</v>
      </c>
    </row>
    <row r="71" spans="2:39" ht="15.6" customHeight="1" x14ac:dyDescent="0.25">
      <c r="B71">
        <v>69</v>
      </c>
      <c r="C71" s="22">
        <f t="shared" si="18"/>
        <v>1</v>
      </c>
      <c r="D71" s="22">
        <f t="shared" si="19"/>
        <v>0</v>
      </c>
      <c r="E71" s="22">
        <f t="shared" si="20"/>
        <v>0</v>
      </c>
      <c r="F71" s="22">
        <f t="shared" si="21"/>
        <v>0</v>
      </c>
      <c r="G71" s="15">
        <f t="shared" si="22"/>
        <v>1</v>
      </c>
      <c r="S71" s="22">
        <f>RANK(U71,$U$6:$U$1405,0)+COUNTIF($U$6:$U$1405,U71)-COUNTIF($U$6:U71,U71)</f>
        <v>1335</v>
      </c>
      <c r="T71">
        <v>35</v>
      </c>
      <c r="U71" s="22">
        <f t="shared" si="23"/>
        <v>0</v>
      </c>
      <c r="V71" s="10">
        <f t="shared" si="24"/>
        <v>0</v>
      </c>
      <c r="W71" s="22">
        <f t="shared" si="25"/>
        <v>0</v>
      </c>
      <c r="X71" s="245"/>
      <c r="AK71">
        <v>70</v>
      </c>
      <c r="AL71">
        <v>4</v>
      </c>
      <c r="AM71">
        <v>1.17</v>
      </c>
    </row>
    <row r="72" spans="2:39" ht="15.6" customHeight="1" x14ac:dyDescent="0.25">
      <c r="B72">
        <v>70</v>
      </c>
      <c r="C72" s="22">
        <f t="shared" si="18"/>
        <v>1</v>
      </c>
      <c r="D72" s="22">
        <f t="shared" si="19"/>
        <v>0</v>
      </c>
      <c r="E72" s="22">
        <f t="shared" si="20"/>
        <v>0</v>
      </c>
      <c r="F72" s="22">
        <f t="shared" si="21"/>
        <v>0</v>
      </c>
      <c r="G72" s="15">
        <f t="shared" si="22"/>
        <v>1</v>
      </c>
      <c r="S72" s="22">
        <f>RANK(U72,$U$6:$U$1405,0)+COUNTIF($U$6:$U$1405,U72)-COUNTIF($U$6:U72,U72)</f>
        <v>1334</v>
      </c>
      <c r="T72">
        <v>34</v>
      </c>
      <c r="U72" s="22">
        <f t="shared" si="23"/>
        <v>0</v>
      </c>
      <c r="V72" s="10">
        <f t="shared" si="24"/>
        <v>0</v>
      </c>
      <c r="W72" s="22">
        <f t="shared" si="25"/>
        <v>0</v>
      </c>
      <c r="X72" s="245"/>
      <c r="AK72">
        <v>71</v>
      </c>
      <c r="AL72">
        <v>3</v>
      </c>
      <c r="AM72">
        <v>0.6</v>
      </c>
    </row>
    <row r="73" spans="2:39" ht="15.6" customHeight="1" x14ac:dyDescent="0.25">
      <c r="B73">
        <v>71</v>
      </c>
      <c r="C73" s="22">
        <f t="shared" si="18"/>
        <v>1</v>
      </c>
      <c r="D73" s="22">
        <f t="shared" si="19"/>
        <v>0</v>
      </c>
      <c r="E73" s="22">
        <f t="shared" si="20"/>
        <v>0</v>
      </c>
      <c r="F73" s="22">
        <f t="shared" si="21"/>
        <v>0</v>
      </c>
      <c r="G73" s="15">
        <f t="shared" si="22"/>
        <v>1</v>
      </c>
      <c r="S73" s="22">
        <f>RANK(U73,$U$6:$U$1405,0)+COUNTIF($U$6:$U$1405,U73)-COUNTIF($U$6:U73,U73)</f>
        <v>1333</v>
      </c>
      <c r="T73">
        <v>33</v>
      </c>
      <c r="U73" s="22">
        <f t="shared" si="23"/>
        <v>0</v>
      </c>
      <c r="V73" s="10">
        <f t="shared" si="24"/>
        <v>0</v>
      </c>
      <c r="W73" s="22">
        <f t="shared" si="25"/>
        <v>0</v>
      </c>
      <c r="X73" s="245"/>
      <c r="AK73">
        <v>72</v>
      </c>
      <c r="AL73">
        <v>3</v>
      </c>
      <c r="AM73">
        <v>0.6</v>
      </c>
    </row>
    <row r="74" spans="2:39" ht="15.6" customHeight="1" x14ac:dyDescent="0.25">
      <c r="B74">
        <v>72</v>
      </c>
      <c r="C74" s="22">
        <f t="shared" si="18"/>
        <v>1</v>
      </c>
      <c r="D74" s="22">
        <f t="shared" si="19"/>
        <v>0</v>
      </c>
      <c r="E74" s="22">
        <f t="shared" si="20"/>
        <v>0</v>
      </c>
      <c r="F74" s="22">
        <f t="shared" si="21"/>
        <v>0</v>
      </c>
      <c r="G74" s="15">
        <f t="shared" si="22"/>
        <v>1</v>
      </c>
      <c r="S74" s="22">
        <f>RANK(U74,$U$6:$U$1405,0)+COUNTIF($U$6:$U$1405,U74)-COUNTIF($U$6:U74,U74)</f>
        <v>1332</v>
      </c>
      <c r="T74">
        <v>32</v>
      </c>
      <c r="U74" s="22">
        <f t="shared" si="23"/>
        <v>0</v>
      </c>
      <c r="V74" s="10">
        <f t="shared" si="24"/>
        <v>0</v>
      </c>
      <c r="W74" s="22">
        <f t="shared" si="25"/>
        <v>0</v>
      </c>
      <c r="X74" s="245"/>
      <c r="AK74">
        <v>73</v>
      </c>
      <c r="AL74">
        <v>3</v>
      </c>
      <c r="AM74">
        <v>0.6</v>
      </c>
    </row>
    <row r="75" spans="2:39" ht="15.6" customHeight="1" x14ac:dyDescent="0.25">
      <c r="B75">
        <v>73</v>
      </c>
      <c r="C75" s="22">
        <f t="shared" si="18"/>
        <v>1</v>
      </c>
      <c r="D75" s="22">
        <f t="shared" si="19"/>
        <v>0</v>
      </c>
      <c r="E75" s="22">
        <f t="shared" si="20"/>
        <v>0</v>
      </c>
      <c r="F75" s="22">
        <f t="shared" si="21"/>
        <v>0</v>
      </c>
      <c r="G75" s="15">
        <f t="shared" si="22"/>
        <v>1</v>
      </c>
      <c r="S75" s="22">
        <f>RANK(U75,$U$6:$U$1405,0)+COUNTIF($U$6:$U$1405,U75)-COUNTIF($U$6:U75,U75)</f>
        <v>1331</v>
      </c>
      <c r="T75">
        <v>31</v>
      </c>
      <c r="U75" s="22">
        <f t="shared" si="23"/>
        <v>0</v>
      </c>
      <c r="V75" s="10">
        <f t="shared" si="24"/>
        <v>0</v>
      </c>
      <c r="W75" s="22">
        <f t="shared" si="25"/>
        <v>0</v>
      </c>
      <c r="X75" s="245"/>
      <c r="AK75">
        <v>74</v>
      </c>
      <c r="AL75">
        <v>3</v>
      </c>
      <c r="AM75">
        <v>0.6</v>
      </c>
    </row>
    <row r="76" spans="2:39" ht="15.6" customHeight="1" x14ac:dyDescent="0.25">
      <c r="B76">
        <v>74</v>
      </c>
      <c r="C76" s="22">
        <f t="shared" si="18"/>
        <v>1</v>
      </c>
      <c r="D76" s="22">
        <f t="shared" si="19"/>
        <v>0</v>
      </c>
      <c r="E76" s="22">
        <f t="shared" si="20"/>
        <v>0</v>
      </c>
      <c r="F76" s="22">
        <f t="shared" si="21"/>
        <v>0</v>
      </c>
      <c r="G76" s="15">
        <f t="shared" si="22"/>
        <v>1</v>
      </c>
      <c r="S76" s="22">
        <f>RANK(U76,$U$6:$U$1405,0)+COUNTIF($U$6:$U$1405,U76)-COUNTIF($U$6:U76,U76)</f>
        <v>1330</v>
      </c>
      <c r="T76">
        <v>30</v>
      </c>
      <c r="U76" s="22">
        <f t="shared" si="23"/>
        <v>0</v>
      </c>
      <c r="V76" s="10">
        <f t="shared" si="24"/>
        <v>0</v>
      </c>
      <c r="W76" s="22">
        <f t="shared" si="25"/>
        <v>0</v>
      </c>
      <c r="X76" s="245"/>
      <c r="AK76">
        <v>75</v>
      </c>
      <c r="AL76">
        <v>3</v>
      </c>
      <c r="AM76">
        <v>0.6</v>
      </c>
    </row>
    <row r="77" spans="2:39" ht="15.6" customHeight="1" x14ac:dyDescent="0.25">
      <c r="B77">
        <v>75</v>
      </c>
      <c r="C77" s="22">
        <f t="shared" si="18"/>
        <v>1</v>
      </c>
      <c r="D77" s="22">
        <f t="shared" si="19"/>
        <v>0</v>
      </c>
      <c r="E77" s="22">
        <f t="shared" si="20"/>
        <v>0</v>
      </c>
      <c r="F77" s="22">
        <f t="shared" si="21"/>
        <v>0</v>
      </c>
      <c r="G77" s="15">
        <f t="shared" si="22"/>
        <v>1</v>
      </c>
      <c r="S77" s="22">
        <f>RANK(U77,$U$6:$U$1405,0)+COUNTIF($U$6:$U$1405,U77)-COUNTIF($U$6:U77,U77)</f>
        <v>1329</v>
      </c>
      <c r="T77">
        <v>29</v>
      </c>
      <c r="U77" s="22">
        <f t="shared" si="23"/>
        <v>0</v>
      </c>
      <c r="V77" s="10">
        <f t="shared" si="24"/>
        <v>0</v>
      </c>
      <c r="W77" s="22">
        <f t="shared" si="25"/>
        <v>0</v>
      </c>
      <c r="X77" s="245"/>
      <c r="AK77">
        <v>76</v>
      </c>
      <c r="AL77">
        <v>3</v>
      </c>
      <c r="AM77">
        <v>0.6</v>
      </c>
    </row>
    <row r="78" spans="2:39" ht="15.6" customHeight="1" x14ac:dyDescent="0.25">
      <c r="B78">
        <v>76</v>
      </c>
      <c r="C78" s="22">
        <f t="shared" si="18"/>
        <v>1</v>
      </c>
      <c r="D78" s="22">
        <f t="shared" si="19"/>
        <v>0</v>
      </c>
      <c r="E78" s="22">
        <f t="shared" si="20"/>
        <v>0</v>
      </c>
      <c r="F78" s="22">
        <f t="shared" si="21"/>
        <v>0</v>
      </c>
      <c r="G78" s="15">
        <f t="shared" si="22"/>
        <v>1</v>
      </c>
      <c r="S78" s="22">
        <f>RANK(U78,$U$6:$U$1405,0)+COUNTIF($U$6:$U$1405,U78)-COUNTIF($U$6:U78,U78)</f>
        <v>1328</v>
      </c>
      <c r="T78">
        <v>28</v>
      </c>
      <c r="U78" s="22">
        <f t="shared" si="23"/>
        <v>0</v>
      </c>
      <c r="V78" s="10">
        <f t="shared" si="24"/>
        <v>0</v>
      </c>
      <c r="W78" s="22">
        <f t="shared" si="25"/>
        <v>0</v>
      </c>
      <c r="X78" s="245"/>
      <c r="AK78">
        <v>77</v>
      </c>
      <c r="AL78">
        <v>3</v>
      </c>
      <c r="AM78">
        <v>0.6</v>
      </c>
    </row>
    <row r="79" spans="2:39" ht="15.6" customHeight="1" x14ac:dyDescent="0.25">
      <c r="B79">
        <v>77</v>
      </c>
      <c r="C79" s="22">
        <f t="shared" si="18"/>
        <v>1</v>
      </c>
      <c r="D79" s="22">
        <f t="shared" si="19"/>
        <v>0</v>
      </c>
      <c r="E79" s="22">
        <f t="shared" si="20"/>
        <v>0</v>
      </c>
      <c r="F79" s="22">
        <f t="shared" si="21"/>
        <v>0</v>
      </c>
      <c r="G79" s="15">
        <f t="shared" si="22"/>
        <v>1</v>
      </c>
      <c r="S79" s="22">
        <f>RANK(U79,$U$6:$U$1405,0)+COUNTIF($U$6:$U$1405,U79)-COUNTIF($U$6:U79,U79)</f>
        <v>1327</v>
      </c>
      <c r="T79">
        <v>27</v>
      </c>
      <c r="U79" s="22">
        <f t="shared" si="23"/>
        <v>0</v>
      </c>
      <c r="V79" s="10">
        <f t="shared" si="24"/>
        <v>0</v>
      </c>
      <c r="W79" s="22">
        <f t="shared" si="25"/>
        <v>0</v>
      </c>
      <c r="X79" s="245"/>
      <c r="AK79">
        <v>78</v>
      </c>
      <c r="AL79">
        <v>3</v>
      </c>
      <c r="AM79">
        <v>0.6</v>
      </c>
    </row>
    <row r="80" spans="2:39" ht="15.6" customHeight="1" x14ac:dyDescent="0.25">
      <c r="B80">
        <v>78</v>
      </c>
      <c r="C80" s="22">
        <f t="shared" si="18"/>
        <v>1</v>
      </c>
      <c r="D80" s="22">
        <f t="shared" si="19"/>
        <v>0</v>
      </c>
      <c r="E80" s="22">
        <f t="shared" si="20"/>
        <v>0</v>
      </c>
      <c r="F80" s="22">
        <f t="shared" si="21"/>
        <v>0</v>
      </c>
      <c r="G80" s="15">
        <f t="shared" si="22"/>
        <v>1</v>
      </c>
      <c r="S80" s="22">
        <f>RANK(U80,$U$6:$U$1405,0)+COUNTIF($U$6:$U$1405,U80)-COUNTIF($U$6:U80,U80)</f>
        <v>1326</v>
      </c>
      <c r="T80">
        <v>26</v>
      </c>
      <c r="U80" s="22">
        <f t="shared" si="23"/>
        <v>0</v>
      </c>
      <c r="V80" s="10">
        <f t="shared" si="24"/>
        <v>0</v>
      </c>
      <c r="W80" s="22">
        <f t="shared" si="25"/>
        <v>0</v>
      </c>
      <c r="X80" s="245"/>
      <c r="AK80">
        <v>79</v>
      </c>
      <c r="AL80">
        <v>3</v>
      </c>
      <c r="AM80">
        <v>0.6</v>
      </c>
    </row>
    <row r="81" spans="2:39" ht="15.6" customHeight="1" x14ac:dyDescent="0.25">
      <c r="B81">
        <v>79</v>
      </c>
      <c r="C81" s="22">
        <f t="shared" si="18"/>
        <v>1</v>
      </c>
      <c r="D81" s="22">
        <f t="shared" si="19"/>
        <v>0</v>
      </c>
      <c r="E81" s="22">
        <f t="shared" si="20"/>
        <v>0</v>
      </c>
      <c r="F81" s="22">
        <f t="shared" si="21"/>
        <v>0</v>
      </c>
      <c r="G81" s="15">
        <f t="shared" si="22"/>
        <v>1</v>
      </c>
      <c r="S81" s="22">
        <f>RANK(U81,$U$6:$U$1405,0)+COUNTIF($U$6:$U$1405,U81)-COUNTIF($U$6:U81,U81)</f>
        <v>1325</v>
      </c>
      <c r="T81">
        <v>25</v>
      </c>
      <c r="U81" s="22">
        <f t="shared" si="23"/>
        <v>0</v>
      </c>
      <c r="V81" s="10">
        <f t="shared" si="24"/>
        <v>0</v>
      </c>
      <c r="W81" s="22">
        <f t="shared" si="25"/>
        <v>0</v>
      </c>
      <c r="X81" s="245"/>
      <c r="AK81">
        <v>80</v>
      </c>
      <c r="AL81">
        <v>3</v>
      </c>
      <c r="AM81">
        <v>0.6</v>
      </c>
    </row>
    <row r="82" spans="2:39" ht="15.6" customHeight="1" x14ac:dyDescent="0.25">
      <c r="B82">
        <v>80</v>
      </c>
      <c r="C82" s="22">
        <f t="shared" si="18"/>
        <v>1</v>
      </c>
      <c r="D82" s="22">
        <f t="shared" si="19"/>
        <v>0</v>
      </c>
      <c r="E82" s="22">
        <f t="shared" si="20"/>
        <v>0</v>
      </c>
      <c r="F82" s="22">
        <f t="shared" si="21"/>
        <v>0</v>
      </c>
      <c r="G82" s="15">
        <f t="shared" si="22"/>
        <v>1</v>
      </c>
      <c r="S82" s="22">
        <f>RANK(U82,$U$6:$U$1405,0)+COUNTIF($U$6:$U$1405,U82)-COUNTIF($U$6:U82,U82)</f>
        <v>1324</v>
      </c>
      <c r="T82">
        <v>24</v>
      </c>
      <c r="U82" s="22">
        <f t="shared" si="23"/>
        <v>0</v>
      </c>
      <c r="V82" s="10">
        <f t="shared" si="24"/>
        <v>0</v>
      </c>
      <c r="W82" s="22">
        <f t="shared" si="25"/>
        <v>0</v>
      </c>
      <c r="X82" s="245"/>
      <c r="AK82">
        <v>81</v>
      </c>
      <c r="AL82">
        <v>3</v>
      </c>
      <c r="AM82">
        <v>0.6</v>
      </c>
    </row>
    <row r="83" spans="2:39" ht="15.6" customHeight="1" x14ac:dyDescent="0.25">
      <c r="B83">
        <v>81</v>
      </c>
      <c r="C83" s="22">
        <f t="shared" si="18"/>
        <v>1</v>
      </c>
      <c r="D83" s="22">
        <f t="shared" si="19"/>
        <v>0</v>
      </c>
      <c r="E83" s="22">
        <f t="shared" si="20"/>
        <v>0</v>
      </c>
      <c r="F83" s="22">
        <f t="shared" si="21"/>
        <v>0</v>
      </c>
      <c r="G83" s="15">
        <f t="shared" si="22"/>
        <v>1</v>
      </c>
      <c r="S83" s="22">
        <f>RANK(U83,$U$6:$U$1405,0)+COUNTIF($U$6:$U$1405,U83)-COUNTIF($U$6:U83,U83)</f>
        <v>1323</v>
      </c>
      <c r="T83">
        <v>23</v>
      </c>
      <c r="U83" s="22">
        <f t="shared" si="23"/>
        <v>0</v>
      </c>
      <c r="V83" s="10">
        <f t="shared" si="24"/>
        <v>0</v>
      </c>
      <c r="W83" s="22">
        <f t="shared" si="25"/>
        <v>0</v>
      </c>
      <c r="X83" s="245"/>
      <c r="AK83">
        <v>82</v>
      </c>
      <c r="AL83">
        <v>3</v>
      </c>
      <c r="AM83">
        <v>0.6</v>
      </c>
    </row>
    <row r="84" spans="2:39" ht="15.6" customHeight="1" x14ac:dyDescent="0.25">
      <c r="B84">
        <v>82</v>
      </c>
      <c r="C84" s="22">
        <f t="shared" si="18"/>
        <v>1</v>
      </c>
      <c r="D84" s="22">
        <f t="shared" si="19"/>
        <v>0</v>
      </c>
      <c r="E84" s="22">
        <f t="shared" si="20"/>
        <v>0</v>
      </c>
      <c r="F84" s="22">
        <f t="shared" si="21"/>
        <v>0</v>
      </c>
      <c r="G84" s="15">
        <f t="shared" si="22"/>
        <v>1</v>
      </c>
      <c r="S84" s="22">
        <f>RANK(U84,$U$6:$U$1405,0)+COUNTIF($U$6:$U$1405,U84)-COUNTIF($U$6:U84,U84)</f>
        <v>1322</v>
      </c>
      <c r="T84">
        <v>22</v>
      </c>
      <c r="U84" s="22">
        <f t="shared" si="23"/>
        <v>0</v>
      </c>
      <c r="V84" s="10">
        <f t="shared" si="24"/>
        <v>0</v>
      </c>
      <c r="W84" s="22">
        <f t="shared" si="25"/>
        <v>0</v>
      </c>
      <c r="X84" s="245"/>
      <c r="AK84">
        <v>83</v>
      </c>
      <c r="AL84">
        <v>3</v>
      </c>
      <c r="AM84">
        <v>0.6</v>
      </c>
    </row>
    <row r="85" spans="2:39" ht="15.6" customHeight="1" x14ac:dyDescent="0.25">
      <c r="B85">
        <v>83</v>
      </c>
      <c r="C85" s="22">
        <f t="shared" si="18"/>
        <v>1</v>
      </c>
      <c r="D85" s="22">
        <f t="shared" si="19"/>
        <v>0</v>
      </c>
      <c r="E85" s="22">
        <f t="shared" si="20"/>
        <v>0</v>
      </c>
      <c r="F85" s="22">
        <f t="shared" si="21"/>
        <v>0</v>
      </c>
      <c r="G85" s="15">
        <f t="shared" si="22"/>
        <v>1</v>
      </c>
      <c r="S85" s="22">
        <f>RANK(U85,$U$6:$U$1405,0)+COUNTIF($U$6:$U$1405,U85)-COUNTIF($U$6:U85,U85)</f>
        <v>1321</v>
      </c>
      <c r="T85">
        <v>21</v>
      </c>
      <c r="U85" s="22">
        <f t="shared" si="23"/>
        <v>0</v>
      </c>
      <c r="V85" s="10">
        <f t="shared" si="24"/>
        <v>0</v>
      </c>
      <c r="W85" s="22">
        <f t="shared" si="25"/>
        <v>0</v>
      </c>
      <c r="X85" s="245"/>
      <c r="AK85">
        <v>84</v>
      </c>
      <c r="AL85">
        <v>3</v>
      </c>
      <c r="AM85">
        <v>0.6</v>
      </c>
    </row>
    <row r="86" spans="2:39" ht="15.6" customHeight="1" x14ac:dyDescent="0.25">
      <c r="B86">
        <v>84</v>
      </c>
      <c r="C86" s="22">
        <f t="shared" si="18"/>
        <v>1</v>
      </c>
      <c r="D86" s="22">
        <f t="shared" si="19"/>
        <v>0</v>
      </c>
      <c r="E86" s="22">
        <f t="shared" si="20"/>
        <v>0</v>
      </c>
      <c r="F86" s="22">
        <f t="shared" si="21"/>
        <v>0</v>
      </c>
      <c r="G86" s="15">
        <f t="shared" si="22"/>
        <v>1</v>
      </c>
      <c r="S86" s="22">
        <f>RANK(U86,$U$6:$U$1405,0)+COUNTIF($U$6:$U$1405,U86)-COUNTIF($U$6:U86,U86)</f>
        <v>1320</v>
      </c>
      <c r="T86">
        <v>20</v>
      </c>
      <c r="U86" s="22">
        <f t="shared" si="23"/>
        <v>0</v>
      </c>
      <c r="V86" s="10">
        <f t="shared" si="24"/>
        <v>0</v>
      </c>
      <c r="W86" s="22">
        <f t="shared" si="25"/>
        <v>0</v>
      </c>
      <c r="X86" s="245"/>
      <c r="AK86">
        <v>85</v>
      </c>
      <c r="AL86">
        <v>3</v>
      </c>
      <c r="AM86">
        <v>0.6</v>
      </c>
    </row>
    <row r="87" spans="2:39" ht="15.6" customHeight="1" x14ac:dyDescent="0.25">
      <c r="B87">
        <v>85</v>
      </c>
      <c r="C87" s="22">
        <f t="shared" si="18"/>
        <v>1</v>
      </c>
      <c r="D87" s="22">
        <f t="shared" si="19"/>
        <v>0</v>
      </c>
      <c r="E87" s="22">
        <f t="shared" si="20"/>
        <v>0</v>
      </c>
      <c r="F87" s="22">
        <f t="shared" si="21"/>
        <v>0</v>
      </c>
      <c r="G87" s="15">
        <f t="shared" si="22"/>
        <v>1</v>
      </c>
      <c r="S87" s="22">
        <f>RANK(U87,$U$6:$U$1405,0)+COUNTIF($U$6:$U$1405,U87)-COUNTIF($U$6:U87,U87)</f>
        <v>1319</v>
      </c>
      <c r="T87">
        <v>19</v>
      </c>
      <c r="U87" s="22">
        <f t="shared" si="23"/>
        <v>0</v>
      </c>
      <c r="V87" s="10">
        <f t="shared" si="24"/>
        <v>0</v>
      </c>
      <c r="W87" s="22">
        <f t="shared" si="25"/>
        <v>0</v>
      </c>
      <c r="X87" s="245"/>
      <c r="AK87">
        <v>86</v>
      </c>
      <c r="AL87">
        <v>3</v>
      </c>
      <c r="AM87">
        <v>0.6</v>
      </c>
    </row>
    <row r="88" spans="2:39" ht="15.6" customHeight="1" x14ac:dyDescent="0.25">
      <c r="B88">
        <v>86</v>
      </c>
      <c r="C88" s="22">
        <f t="shared" si="18"/>
        <v>1</v>
      </c>
      <c r="D88" s="22">
        <f t="shared" si="19"/>
        <v>0</v>
      </c>
      <c r="E88" s="22">
        <f t="shared" si="20"/>
        <v>0</v>
      </c>
      <c r="F88" s="22">
        <f t="shared" si="21"/>
        <v>0</v>
      </c>
      <c r="G88" s="15">
        <f t="shared" si="22"/>
        <v>1</v>
      </c>
      <c r="S88" s="22">
        <f>RANK(U88,$U$6:$U$1405,0)+COUNTIF($U$6:$U$1405,U88)-COUNTIF($U$6:U88,U88)</f>
        <v>1318</v>
      </c>
      <c r="T88">
        <v>18</v>
      </c>
      <c r="U88" s="22">
        <f t="shared" si="23"/>
        <v>0</v>
      </c>
      <c r="V88" s="10">
        <f t="shared" si="24"/>
        <v>0</v>
      </c>
      <c r="W88" s="22">
        <f t="shared" si="25"/>
        <v>0</v>
      </c>
      <c r="X88" s="245"/>
      <c r="AK88">
        <v>87</v>
      </c>
      <c r="AL88">
        <v>3</v>
      </c>
      <c r="AM88">
        <v>0.6</v>
      </c>
    </row>
    <row r="89" spans="2:39" ht="15.6" customHeight="1" x14ac:dyDescent="0.25">
      <c r="B89">
        <v>87</v>
      </c>
      <c r="C89" s="22">
        <f t="shared" si="18"/>
        <v>1</v>
      </c>
      <c r="D89" s="22">
        <f t="shared" si="19"/>
        <v>0</v>
      </c>
      <c r="E89" s="22">
        <f t="shared" si="20"/>
        <v>0</v>
      </c>
      <c r="F89" s="22">
        <f t="shared" si="21"/>
        <v>0</v>
      </c>
      <c r="G89" s="15">
        <f t="shared" si="22"/>
        <v>1</v>
      </c>
      <c r="S89" s="22">
        <f>RANK(U89,$U$6:$U$1405,0)+COUNTIF($U$6:$U$1405,U89)-COUNTIF($U$6:U89,U89)</f>
        <v>1317</v>
      </c>
      <c r="T89">
        <v>17</v>
      </c>
      <c r="U89" s="22">
        <f t="shared" si="23"/>
        <v>0</v>
      </c>
      <c r="V89" s="10">
        <f t="shared" si="24"/>
        <v>0</v>
      </c>
      <c r="W89" s="22">
        <f t="shared" si="25"/>
        <v>0</v>
      </c>
      <c r="X89" s="245"/>
      <c r="AK89">
        <v>88</v>
      </c>
      <c r="AL89">
        <v>3</v>
      </c>
      <c r="AM89">
        <v>0.6</v>
      </c>
    </row>
    <row r="90" spans="2:39" ht="15.6" customHeight="1" x14ac:dyDescent="0.25">
      <c r="B90">
        <v>88</v>
      </c>
      <c r="C90" s="22">
        <f t="shared" si="18"/>
        <v>1</v>
      </c>
      <c r="D90" s="22">
        <f t="shared" si="19"/>
        <v>0</v>
      </c>
      <c r="E90" s="22">
        <f t="shared" si="20"/>
        <v>0</v>
      </c>
      <c r="F90" s="22">
        <f t="shared" si="21"/>
        <v>0</v>
      </c>
      <c r="G90" s="15">
        <f t="shared" si="22"/>
        <v>1</v>
      </c>
      <c r="S90" s="22">
        <f>RANK(U90,$U$6:$U$1405,0)+COUNTIF($U$6:$U$1405,U90)-COUNTIF($U$6:U90,U90)</f>
        <v>1316</v>
      </c>
      <c r="T90">
        <v>16</v>
      </c>
      <c r="U90" s="22">
        <f t="shared" si="23"/>
        <v>0</v>
      </c>
      <c r="V90" s="10">
        <f t="shared" si="24"/>
        <v>0</v>
      </c>
      <c r="W90" s="22">
        <f t="shared" si="25"/>
        <v>0</v>
      </c>
      <c r="X90" s="245"/>
      <c r="AK90">
        <v>89</v>
      </c>
      <c r="AL90">
        <v>3</v>
      </c>
      <c r="AM90">
        <v>0.6</v>
      </c>
    </row>
    <row r="91" spans="2:39" ht="15.6" customHeight="1" x14ac:dyDescent="0.25">
      <c r="B91">
        <v>89</v>
      </c>
      <c r="C91" s="22">
        <f t="shared" si="18"/>
        <v>1</v>
      </c>
      <c r="D91" s="22">
        <f t="shared" si="19"/>
        <v>0</v>
      </c>
      <c r="E91" s="22">
        <f t="shared" si="20"/>
        <v>0</v>
      </c>
      <c r="F91" s="22">
        <f t="shared" si="21"/>
        <v>0</v>
      </c>
      <c r="G91" s="15">
        <f t="shared" si="22"/>
        <v>1</v>
      </c>
      <c r="S91" s="22">
        <f>RANK(U91,$U$6:$U$1405,0)+COUNTIF($U$6:$U$1405,U91)-COUNTIF($U$6:U91,U91)</f>
        <v>1315</v>
      </c>
      <c r="T91">
        <v>15</v>
      </c>
      <c r="U91" s="22">
        <f t="shared" si="23"/>
        <v>0</v>
      </c>
      <c r="V91" s="10">
        <f t="shared" si="24"/>
        <v>0</v>
      </c>
      <c r="W91" s="22">
        <f t="shared" si="25"/>
        <v>0</v>
      </c>
      <c r="X91" s="245"/>
      <c r="AK91">
        <v>90</v>
      </c>
      <c r="AL91">
        <v>3</v>
      </c>
      <c r="AM91">
        <v>0.6</v>
      </c>
    </row>
    <row r="92" spans="2:39" ht="15.6" customHeight="1" x14ac:dyDescent="0.25">
      <c r="B92">
        <v>90</v>
      </c>
      <c r="C92" s="22">
        <f t="shared" si="18"/>
        <v>1</v>
      </c>
      <c r="D92" s="22">
        <f t="shared" si="19"/>
        <v>0</v>
      </c>
      <c r="E92" s="22">
        <f t="shared" si="20"/>
        <v>0</v>
      </c>
      <c r="F92" s="22">
        <f t="shared" si="21"/>
        <v>0</v>
      </c>
      <c r="G92" s="15">
        <f t="shared" si="22"/>
        <v>1</v>
      </c>
      <c r="S92" s="22">
        <f>RANK(U92,$U$6:$U$1405,0)+COUNTIF($U$6:$U$1405,U92)-COUNTIF($U$6:U92,U92)</f>
        <v>1314</v>
      </c>
      <c r="T92">
        <v>14</v>
      </c>
      <c r="U92" s="22">
        <f t="shared" si="23"/>
        <v>0</v>
      </c>
      <c r="V92" s="10">
        <f t="shared" si="24"/>
        <v>0</v>
      </c>
      <c r="W92" s="22">
        <f t="shared" si="25"/>
        <v>0</v>
      </c>
      <c r="X92" s="245"/>
      <c r="AK92">
        <v>91</v>
      </c>
      <c r="AL92">
        <v>3</v>
      </c>
      <c r="AM92">
        <v>0.6</v>
      </c>
    </row>
    <row r="93" spans="2:39" ht="15.6" customHeight="1" x14ac:dyDescent="0.25">
      <c r="B93">
        <v>91</v>
      </c>
      <c r="C93" s="22">
        <f t="shared" si="18"/>
        <v>1</v>
      </c>
      <c r="D93" s="22">
        <f t="shared" si="19"/>
        <v>0</v>
      </c>
      <c r="E93" s="22">
        <f t="shared" si="20"/>
        <v>0</v>
      </c>
      <c r="F93" s="22">
        <f t="shared" si="21"/>
        <v>0</v>
      </c>
      <c r="G93" s="15">
        <f t="shared" si="22"/>
        <v>1</v>
      </c>
      <c r="S93" s="22">
        <f>RANK(U93,$U$6:$U$1405,0)+COUNTIF($U$6:$U$1405,U93)-COUNTIF($U$6:U93,U93)</f>
        <v>1313</v>
      </c>
      <c r="T93">
        <v>13</v>
      </c>
      <c r="U93" s="22">
        <f t="shared" si="23"/>
        <v>0</v>
      </c>
      <c r="V93" s="10">
        <f t="shared" si="24"/>
        <v>0</v>
      </c>
      <c r="W93" s="22">
        <f t="shared" si="25"/>
        <v>0</v>
      </c>
      <c r="X93" s="245"/>
      <c r="AK93">
        <v>92</v>
      </c>
      <c r="AL93">
        <v>3</v>
      </c>
      <c r="AM93">
        <v>0.6</v>
      </c>
    </row>
    <row r="94" spans="2:39" ht="15.6" customHeight="1" x14ac:dyDescent="0.25">
      <c r="B94">
        <v>92</v>
      </c>
      <c r="C94" s="22">
        <f t="shared" si="18"/>
        <v>1</v>
      </c>
      <c r="D94" s="22">
        <f t="shared" si="19"/>
        <v>0</v>
      </c>
      <c r="E94" s="22">
        <f t="shared" si="20"/>
        <v>0</v>
      </c>
      <c r="F94" s="22">
        <f t="shared" si="21"/>
        <v>0</v>
      </c>
      <c r="G94" s="15">
        <f t="shared" si="22"/>
        <v>1</v>
      </c>
      <c r="S94" s="22">
        <f>RANK(U94,$U$6:$U$1405,0)+COUNTIF($U$6:$U$1405,U94)-COUNTIF($U$6:U94,U94)</f>
        <v>1312</v>
      </c>
      <c r="T94">
        <v>12</v>
      </c>
      <c r="U94" s="22">
        <f t="shared" si="23"/>
        <v>0</v>
      </c>
      <c r="V94" s="10">
        <f t="shared" si="24"/>
        <v>0</v>
      </c>
      <c r="W94" s="22">
        <f t="shared" si="25"/>
        <v>0</v>
      </c>
      <c r="X94" s="245"/>
      <c r="AK94">
        <v>93</v>
      </c>
      <c r="AL94">
        <v>3</v>
      </c>
      <c r="AM94">
        <v>0.6</v>
      </c>
    </row>
    <row r="95" spans="2:39" ht="15.6" customHeight="1" x14ac:dyDescent="0.25">
      <c r="B95">
        <v>93</v>
      </c>
      <c r="C95" s="22">
        <f t="shared" si="18"/>
        <v>1</v>
      </c>
      <c r="D95" s="22">
        <f t="shared" si="19"/>
        <v>0</v>
      </c>
      <c r="E95" s="22">
        <f t="shared" si="20"/>
        <v>0</v>
      </c>
      <c r="F95" s="22">
        <f t="shared" si="21"/>
        <v>0</v>
      </c>
      <c r="G95" s="15">
        <f t="shared" si="22"/>
        <v>1</v>
      </c>
      <c r="S95" s="22">
        <f>RANK(U95,$U$6:$U$1405,0)+COUNTIF($U$6:$U$1405,U95)-COUNTIF($U$6:U95,U95)</f>
        <v>1311</v>
      </c>
      <c r="T95">
        <v>11</v>
      </c>
      <c r="U95" s="22">
        <f t="shared" si="23"/>
        <v>0</v>
      </c>
      <c r="V95" s="10">
        <f t="shared" si="24"/>
        <v>0</v>
      </c>
      <c r="W95" s="22">
        <f t="shared" si="25"/>
        <v>0</v>
      </c>
      <c r="X95" s="245"/>
      <c r="AK95">
        <v>94</v>
      </c>
      <c r="AL95">
        <v>3</v>
      </c>
      <c r="AM95">
        <v>0.6</v>
      </c>
    </row>
    <row r="96" spans="2:39" ht="15.6" customHeight="1" x14ac:dyDescent="0.25">
      <c r="B96">
        <v>94</v>
      </c>
      <c r="C96" s="22">
        <f t="shared" si="18"/>
        <v>1</v>
      </c>
      <c r="D96" s="22">
        <f t="shared" si="19"/>
        <v>0</v>
      </c>
      <c r="E96" s="22">
        <f t="shared" si="20"/>
        <v>0</v>
      </c>
      <c r="F96" s="22">
        <f t="shared" si="21"/>
        <v>0</v>
      </c>
      <c r="G96" s="15">
        <f t="shared" si="22"/>
        <v>1</v>
      </c>
      <c r="S96" s="22">
        <f>RANK(U96,$U$6:$U$1405,0)+COUNTIF($U$6:$U$1405,U96)-COUNTIF($U$6:U96,U96)</f>
        <v>1310</v>
      </c>
      <c r="T96">
        <v>10</v>
      </c>
      <c r="U96" s="22">
        <f t="shared" si="23"/>
        <v>0</v>
      </c>
      <c r="V96" s="10">
        <f t="shared" si="24"/>
        <v>0</v>
      </c>
      <c r="W96" s="22">
        <f t="shared" si="25"/>
        <v>0</v>
      </c>
      <c r="X96" s="245"/>
      <c r="AK96">
        <v>95</v>
      </c>
      <c r="AL96">
        <v>3</v>
      </c>
      <c r="AM96">
        <v>0.6</v>
      </c>
    </row>
    <row r="97" spans="2:39" ht="15.6" customHeight="1" x14ac:dyDescent="0.25">
      <c r="B97">
        <v>95</v>
      </c>
      <c r="C97" s="22">
        <f t="shared" si="18"/>
        <v>1</v>
      </c>
      <c r="D97" s="22">
        <f t="shared" si="19"/>
        <v>0</v>
      </c>
      <c r="E97" s="22">
        <f t="shared" si="20"/>
        <v>0</v>
      </c>
      <c r="F97" s="22">
        <f t="shared" si="21"/>
        <v>0</v>
      </c>
      <c r="G97" s="15">
        <f t="shared" si="22"/>
        <v>1</v>
      </c>
      <c r="S97" s="22">
        <f>RANK(U97,$U$6:$U$1405,0)+COUNTIF($U$6:$U$1405,U97)-COUNTIF($U$6:U97,U97)</f>
        <v>1309</v>
      </c>
      <c r="T97">
        <v>9</v>
      </c>
      <c r="U97" s="22">
        <f t="shared" si="23"/>
        <v>0</v>
      </c>
      <c r="V97" s="10">
        <f t="shared" si="24"/>
        <v>0</v>
      </c>
      <c r="W97" s="22">
        <f t="shared" si="25"/>
        <v>0</v>
      </c>
      <c r="X97" s="245"/>
      <c r="AK97">
        <v>96</v>
      </c>
      <c r="AL97">
        <v>3</v>
      </c>
      <c r="AM97">
        <v>0.6</v>
      </c>
    </row>
    <row r="98" spans="2:39" ht="15.6" customHeight="1" x14ac:dyDescent="0.25">
      <c r="B98">
        <v>96</v>
      </c>
      <c r="C98" s="22">
        <f t="shared" si="18"/>
        <v>1</v>
      </c>
      <c r="D98" s="22">
        <f t="shared" si="19"/>
        <v>0</v>
      </c>
      <c r="E98" s="22">
        <f t="shared" si="20"/>
        <v>0</v>
      </c>
      <c r="F98" s="22">
        <f t="shared" si="21"/>
        <v>0</v>
      </c>
      <c r="G98" s="15">
        <f t="shared" si="22"/>
        <v>1</v>
      </c>
      <c r="S98" s="22">
        <f>RANK(U98,$U$6:$U$1405,0)+COUNTIF($U$6:$U$1405,U98)-COUNTIF($U$6:U98,U98)</f>
        <v>1308</v>
      </c>
      <c r="T98">
        <v>8</v>
      </c>
      <c r="U98" s="22">
        <f t="shared" si="23"/>
        <v>0</v>
      </c>
      <c r="V98" s="10">
        <f t="shared" si="24"/>
        <v>0</v>
      </c>
      <c r="W98" s="22">
        <f t="shared" si="25"/>
        <v>0</v>
      </c>
      <c r="X98" s="245"/>
      <c r="AK98">
        <v>97</v>
      </c>
      <c r="AL98">
        <v>3</v>
      </c>
      <c r="AM98">
        <v>0.6</v>
      </c>
    </row>
    <row r="99" spans="2:39" ht="15.6" customHeight="1" x14ac:dyDescent="0.25">
      <c r="B99">
        <v>97</v>
      </c>
      <c r="C99" s="22">
        <f t="shared" si="18"/>
        <v>1</v>
      </c>
      <c r="D99" s="22">
        <f t="shared" si="19"/>
        <v>0</v>
      </c>
      <c r="E99" s="22">
        <f t="shared" si="20"/>
        <v>0</v>
      </c>
      <c r="F99" s="22">
        <f t="shared" si="21"/>
        <v>0</v>
      </c>
      <c r="G99" s="15">
        <f t="shared" si="22"/>
        <v>1</v>
      </c>
      <c r="S99" s="22">
        <f>RANK(U99,$U$6:$U$1405,0)+COUNTIF($U$6:$U$1405,U99)-COUNTIF($U$6:U99,U99)</f>
        <v>1307</v>
      </c>
      <c r="T99">
        <v>7</v>
      </c>
      <c r="U99" s="22">
        <f t="shared" si="23"/>
        <v>0</v>
      </c>
      <c r="V99" s="10">
        <f t="shared" si="24"/>
        <v>0</v>
      </c>
      <c r="W99" s="22">
        <f t="shared" si="25"/>
        <v>0</v>
      </c>
      <c r="X99" s="245"/>
      <c r="AK99">
        <v>98</v>
      </c>
      <c r="AL99">
        <v>3</v>
      </c>
      <c r="AM99">
        <v>0.6</v>
      </c>
    </row>
    <row r="100" spans="2:39" ht="15.6" customHeight="1" x14ac:dyDescent="0.25">
      <c r="B100">
        <v>98</v>
      </c>
      <c r="C100" s="22">
        <f t="shared" si="18"/>
        <v>1</v>
      </c>
      <c r="D100" s="22">
        <f t="shared" si="19"/>
        <v>0</v>
      </c>
      <c r="E100" s="22">
        <f t="shared" si="20"/>
        <v>0</v>
      </c>
      <c r="F100" s="22">
        <f t="shared" si="21"/>
        <v>0</v>
      </c>
      <c r="G100" s="15">
        <f t="shared" si="22"/>
        <v>1</v>
      </c>
      <c r="S100" s="22">
        <f>RANK(U100,$U$6:$U$1405,0)+COUNTIF($U$6:$U$1405,U100)-COUNTIF($U$6:U100,U100)</f>
        <v>1306</v>
      </c>
      <c r="T100">
        <v>6</v>
      </c>
      <c r="U100" s="22">
        <f t="shared" si="23"/>
        <v>0</v>
      </c>
      <c r="V100" s="10">
        <f t="shared" si="24"/>
        <v>0</v>
      </c>
      <c r="W100" s="22">
        <f t="shared" si="25"/>
        <v>0</v>
      </c>
      <c r="X100" s="245"/>
      <c r="AK100">
        <v>99</v>
      </c>
      <c r="AL100">
        <v>3</v>
      </c>
      <c r="AM100">
        <v>0.6</v>
      </c>
    </row>
    <row r="101" spans="2:39" ht="15.6" customHeight="1" x14ac:dyDescent="0.25">
      <c r="B101">
        <v>99</v>
      </c>
      <c r="C101" s="22">
        <f t="shared" si="18"/>
        <v>1</v>
      </c>
      <c r="D101" s="22">
        <f t="shared" si="19"/>
        <v>0</v>
      </c>
      <c r="E101" s="22">
        <f t="shared" si="20"/>
        <v>0</v>
      </c>
      <c r="F101" s="22">
        <f t="shared" si="21"/>
        <v>0</v>
      </c>
      <c r="G101" s="15">
        <f t="shared" si="22"/>
        <v>1</v>
      </c>
      <c r="S101" s="22">
        <f>RANK(U101,$U$6:$U$1405,0)+COUNTIF($U$6:$U$1405,U101)-COUNTIF($U$6:U101,U101)</f>
        <v>1305</v>
      </c>
      <c r="T101">
        <v>5</v>
      </c>
      <c r="U101" s="22">
        <f t="shared" si="23"/>
        <v>0</v>
      </c>
      <c r="V101" s="10">
        <f t="shared" si="24"/>
        <v>0</v>
      </c>
      <c r="W101" s="22">
        <f t="shared" si="25"/>
        <v>0</v>
      </c>
      <c r="X101" s="245"/>
      <c r="AK101">
        <v>100</v>
      </c>
      <c r="AL101">
        <v>3</v>
      </c>
      <c r="AM101">
        <v>0.6</v>
      </c>
    </row>
    <row r="102" spans="2:39" ht="15.6" customHeight="1" x14ac:dyDescent="0.25">
      <c r="B102">
        <v>100</v>
      </c>
      <c r="C102" s="22">
        <f t="shared" si="18"/>
        <v>1</v>
      </c>
      <c r="D102" s="22">
        <f t="shared" si="19"/>
        <v>0</v>
      </c>
      <c r="E102" s="22">
        <f t="shared" si="20"/>
        <v>0</v>
      </c>
      <c r="F102" s="22">
        <f t="shared" si="21"/>
        <v>0</v>
      </c>
      <c r="G102" s="15">
        <f t="shared" si="22"/>
        <v>1</v>
      </c>
      <c r="S102" s="22">
        <f>RANK(U102,$U$6:$U$1405,0)+COUNTIF($U$6:$U$1405,U102)-COUNTIF($U$6:U102,U102)</f>
        <v>1304</v>
      </c>
      <c r="T102">
        <v>4</v>
      </c>
      <c r="U102" s="22">
        <f t="shared" ref="U102:U105" si="26">IF($O$24&gt;=T102,1,0)</f>
        <v>0</v>
      </c>
      <c r="V102" s="10">
        <f t="shared" si="24"/>
        <v>0</v>
      </c>
      <c r="W102" s="22">
        <f t="shared" si="25"/>
        <v>0</v>
      </c>
      <c r="X102" s="245"/>
    </row>
    <row r="103" spans="2:39" ht="15.6" customHeight="1" x14ac:dyDescent="0.25">
      <c r="B103">
        <v>101</v>
      </c>
      <c r="C103" s="22">
        <f t="shared" si="18"/>
        <v>1</v>
      </c>
      <c r="D103" s="22">
        <f t="shared" si="19"/>
        <v>0</v>
      </c>
      <c r="E103" s="22">
        <f t="shared" si="20"/>
        <v>0</v>
      </c>
      <c r="F103" s="22">
        <f t="shared" si="21"/>
        <v>0</v>
      </c>
      <c r="G103" s="15">
        <f t="shared" si="22"/>
        <v>1</v>
      </c>
      <c r="S103" s="22">
        <f>RANK(U103,$U$6:$U$1405,0)+COUNTIF($U$6:$U$1405,U103)-COUNTIF($U$6:U103,U103)</f>
        <v>1303</v>
      </c>
      <c r="T103">
        <v>3</v>
      </c>
      <c r="U103" s="22">
        <f t="shared" si="26"/>
        <v>0</v>
      </c>
      <c r="V103" s="10">
        <f t="shared" si="24"/>
        <v>0</v>
      </c>
      <c r="W103" s="22">
        <f t="shared" si="25"/>
        <v>0</v>
      </c>
      <c r="X103" s="245"/>
    </row>
    <row r="104" spans="2:39" ht="15.6" customHeight="1" x14ac:dyDescent="0.25">
      <c r="B104">
        <v>102</v>
      </c>
      <c r="C104" s="22">
        <f t="shared" si="18"/>
        <v>1</v>
      </c>
      <c r="D104" s="22">
        <f t="shared" si="19"/>
        <v>0</v>
      </c>
      <c r="E104" s="22">
        <f t="shared" si="20"/>
        <v>0</v>
      </c>
      <c r="F104" s="22">
        <f t="shared" si="21"/>
        <v>0</v>
      </c>
      <c r="G104" s="15">
        <f t="shared" si="22"/>
        <v>1</v>
      </c>
      <c r="S104" s="22">
        <f>RANK(U104,$U$6:$U$1405,0)+COUNTIF($U$6:$U$1405,U104)-COUNTIF($U$6:U104,U104)</f>
        <v>1302</v>
      </c>
      <c r="T104">
        <v>2</v>
      </c>
      <c r="U104" s="22">
        <f t="shared" si="26"/>
        <v>0</v>
      </c>
      <c r="V104" s="10">
        <f t="shared" si="24"/>
        <v>0</v>
      </c>
      <c r="W104" s="22">
        <f t="shared" si="25"/>
        <v>0</v>
      </c>
      <c r="X104" s="245"/>
    </row>
    <row r="105" spans="2:39" ht="15.6" customHeight="1" x14ac:dyDescent="0.25">
      <c r="B105">
        <v>103</v>
      </c>
      <c r="C105" s="22">
        <f t="shared" si="18"/>
        <v>1</v>
      </c>
      <c r="D105" s="22">
        <f t="shared" si="19"/>
        <v>0</v>
      </c>
      <c r="E105" s="22">
        <f t="shared" si="20"/>
        <v>0</v>
      </c>
      <c r="F105" s="22">
        <f t="shared" si="21"/>
        <v>0</v>
      </c>
      <c r="G105" s="15">
        <f t="shared" si="22"/>
        <v>1</v>
      </c>
      <c r="S105" s="22">
        <f>RANK(U105,$U$6:$U$1405,0)+COUNTIF($U$6:$U$1405,U105)-COUNTIF($U$6:U105,U105)</f>
        <v>1301</v>
      </c>
      <c r="T105">
        <v>1</v>
      </c>
      <c r="U105" s="22">
        <f t="shared" si="26"/>
        <v>0</v>
      </c>
      <c r="V105" s="10">
        <f t="shared" si="24"/>
        <v>0</v>
      </c>
      <c r="W105" s="22">
        <f t="shared" si="25"/>
        <v>0</v>
      </c>
      <c r="X105" s="245"/>
    </row>
    <row r="106" spans="2:39" ht="15.6" customHeight="1" x14ac:dyDescent="0.25">
      <c r="B106">
        <v>104</v>
      </c>
      <c r="C106" s="22">
        <f t="shared" si="18"/>
        <v>1</v>
      </c>
      <c r="D106" s="22">
        <f t="shared" si="19"/>
        <v>0</v>
      </c>
      <c r="E106" s="22">
        <f t="shared" si="20"/>
        <v>0</v>
      </c>
      <c r="F106" s="22">
        <f t="shared" si="21"/>
        <v>0</v>
      </c>
      <c r="G106" s="15">
        <f t="shared" si="22"/>
        <v>1</v>
      </c>
      <c r="S106" s="22">
        <f>RANK(U106,$U$6:$U$1405,0)+COUNTIF($U$6:$U$1405,U106)-COUNTIF($U$6:U106,U106)</f>
        <v>1300</v>
      </c>
      <c r="T106">
        <v>100</v>
      </c>
      <c r="U106" s="22">
        <f t="shared" ref="U106:U137" si="27">IF($O$25&gt;=T106,1,0)</f>
        <v>0</v>
      </c>
      <c r="V106" s="10">
        <f t="shared" ref="V106:V137" si="28">IF($O$25&gt;=T106,$P$25,0)</f>
        <v>0</v>
      </c>
      <c r="W106" s="22">
        <f t="shared" ref="W106:W137" si="29">IF($O$25&gt;=T106,$Q$25,0)</f>
        <v>0</v>
      </c>
      <c r="X106" s="245">
        <v>2</v>
      </c>
    </row>
    <row r="107" spans="2:39" ht="15.6" customHeight="1" x14ac:dyDescent="0.25">
      <c r="B107">
        <v>105</v>
      </c>
      <c r="C107" s="22">
        <f t="shared" si="18"/>
        <v>1</v>
      </c>
      <c r="D107" s="22">
        <f t="shared" si="19"/>
        <v>0</v>
      </c>
      <c r="E107" s="22">
        <f t="shared" si="20"/>
        <v>0</v>
      </c>
      <c r="F107" s="22">
        <f t="shared" si="21"/>
        <v>0</v>
      </c>
      <c r="G107" s="15">
        <f t="shared" si="22"/>
        <v>1</v>
      </c>
      <c r="S107" s="22">
        <f>RANK(U107,$U$6:$U$1405,0)+COUNTIF($U$6:$U$1405,U107)-COUNTIF($U$6:U107,U107)</f>
        <v>1299</v>
      </c>
      <c r="T107">
        <v>99</v>
      </c>
      <c r="U107" s="22">
        <f t="shared" si="27"/>
        <v>0</v>
      </c>
      <c r="V107" s="10">
        <f t="shared" si="28"/>
        <v>0</v>
      </c>
      <c r="W107" s="22">
        <f t="shared" si="29"/>
        <v>0</v>
      </c>
      <c r="X107" s="245"/>
    </row>
    <row r="108" spans="2:39" ht="15.6" customHeight="1" x14ac:dyDescent="0.25">
      <c r="B108">
        <v>106</v>
      </c>
      <c r="C108" s="22">
        <f t="shared" si="18"/>
        <v>1</v>
      </c>
      <c r="D108" s="22">
        <f t="shared" si="19"/>
        <v>0</v>
      </c>
      <c r="E108" s="22">
        <f t="shared" si="20"/>
        <v>0</v>
      </c>
      <c r="F108" s="22">
        <f t="shared" si="21"/>
        <v>0</v>
      </c>
      <c r="G108" s="15">
        <f t="shared" si="22"/>
        <v>1</v>
      </c>
      <c r="S108" s="22">
        <f>RANK(U108,$U$6:$U$1405,0)+COUNTIF($U$6:$U$1405,U108)-COUNTIF($U$6:U108,U108)</f>
        <v>1298</v>
      </c>
      <c r="T108">
        <v>98</v>
      </c>
      <c r="U108" s="22">
        <f t="shared" si="27"/>
        <v>0</v>
      </c>
      <c r="V108" s="10">
        <f t="shared" si="28"/>
        <v>0</v>
      </c>
      <c r="W108" s="22">
        <f t="shared" si="29"/>
        <v>0</v>
      </c>
      <c r="X108" s="245"/>
    </row>
    <row r="109" spans="2:39" ht="15.6" customHeight="1" x14ac:dyDescent="0.25">
      <c r="B109">
        <v>107</v>
      </c>
      <c r="C109" s="22">
        <f t="shared" si="18"/>
        <v>1</v>
      </c>
      <c r="D109" s="22">
        <f t="shared" si="19"/>
        <v>0</v>
      </c>
      <c r="E109" s="22">
        <f t="shared" si="20"/>
        <v>0</v>
      </c>
      <c r="F109" s="22">
        <f t="shared" si="21"/>
        <v>0</v>
      </c>
      <c r="G109" s="15">
        <f t="shared" si="22"/>
        <v>1</v>
      </c>
      <c r="S109" s="22">
        <f>RANK(U109,$U$6:$U$1405,0)+COUNTIF($U$6:$U$1405,U109)-COUNTIF($U$6:U109,U109)</f>
        <v>1297</v>
      </c>
      <c r="T109">
        <v>97</v>
      </c>
      <c r="U109" s="22">
        <f t="shared" si="27"/>
        <v>0</v>
      </c>
      <c r="V109" s="10">
        <f t="shared" si="28"/>
        <v>0</v>
      </c>
      <c r="W109" s="22">
        <f t="shared" si="29"/>
        <v>0</v>
      </c>
      <c r="X109" s="245"/>
    </row>
    <row r="110" spans="2:39" ht="15.6" customHeight="1" x14ac:dyDescent="0.25">
      <c r="B110">
        <v>108</v>
      </c>
      <c r="C110" s="22">
        <f t="shared" si="18"/>
        <v>1</v>
      </c>
      <c r="D110" s="22">
        <f t="shared" si="19"/>
        <v>0</v>
      </c>
      <c r="E110" s="22">
        <f t="shared" si="20"/>
        <v>0</v>
      </c>
      <c r="F110" s="22">
        <f t="shared" si="21"/>
        <v>0</v>
      </c>
      <c r="G110" s="15">
        <f t="shared" si="22"/>
        <v>1</v>
      </c>
      <c r="S110" s="22">
        <f>RANK(U110,$U$6:$U$1405,0)+COUNTIF($U$6:$U$1405,U110)-COUNTIF($U$6:U110,U110)</f>
        <v>1296</v>
      </c>
      <c r="T110">
        <v>96</v>
      </c>
      <c r="U110" s="22">
        <f t="shared" si="27"/>
        <v>0</v>
      </c>
      <c r="V110" s="10">
        <f t="shared" si="28"/>
        <v>0</v>
      </c>
      <c r="W110" s="22">
        <f t="shared" si="29"/>
        <v>0</v>
      </c>
      <c r="X110" s="245"/>
    </row>
    <row r="111" spans="2:39" ht="15.6" customHeight="1" x14ac:dyDescent="0.25">
      <c r="B111">
        <v>109</v>
      </c>
      <c r="C111" s="22">
        <f t="shared" si="18"/>
        <v>1</v>
      </c>
      <c r="D111" s="22">
        <f t="shared" si="19"/>
        <v>0</v>
      </c>
      <c r="E111" s="22">
        <f t="shared" si="20"/>
        <v>0</v>
      </c>
      <c r="F111" s="22">
        <f t="shared" si="21"/>
        <v>0</v>
      </c>
      <c r="G111" s="15">
        <f t="shared" si="22"/>
        <v>1</v>
      </c>
      <c r="S111" s="22">
        <f>RANK(U111,$U$6:$U$1405,0)+COUNTIF($U$6:$U$1405,U111)-COUNTIF($U$6:U111,U111)</f>
        <v>1295</v>
      </c>
      <c r="T111">
        <v>95</v>
      </c>
      <c r="U111" s="22">
        <f t="shared" si="27"/>
        <v>0</v>
      </c>
      <c r="V111" s="10">
        <f t="shared" si="28"/>
        <v>0</v>
      </c>
      <c r="W111" s="22">
        <f t="shared" si="29"/>
        <v>0</v>
      </c>
      <c r="X111" s="245"/>
    </row>
    <row r="112" spans="2:39" ht="15.6" customHeight="1" x14ac:dyDescent="0.25">
      <c r="B112">
        <v>110</v>
      </c>
      <c r="C112" s="22">
        <f t="shared" si="18"/>
        <v>1</v>
      </c>
      <c r="D112" s="22">
        <f t="shared" si="19"/>
        <v>0</v>
      </c>
      <c r="E112" s="22">
        <f t="shared" si="20"/>
        <v>0</v>
      </c>
      <c r="F112" s="22">
        <f t="shared" si="21"/>
        <v>0</v>
      </c>
      <c r="G112" s="15">
        <f t="shared" si="22"/>
        <v>1</v>
      </c>
      <c r="S112" s="22">
        <f>RANK(U112,$U$6:$U$1405,0)+COUNTIF($U$6:$U$1405,U112)-COUNTIF($U$6:U112,U112)</f>
        <v>1294</v>
      </c>
      <c r="T112">
        <v>94</v>
      </c>
      <c r="U112" s="22">
        <f t="shared" si="27"/>
        <v>0</v>
      </c>
      <c r="V112" s="10">
        <f t="shared" si="28"/>
        <v>0</v>
      </c>
      <c r="W112" s="22">
        <f t="shared" si="29"/>
        <v>0</v>
      </c>
      <c r="X112" s="245"/>
    </row>
    <row r="113" spans="2:24" ht="15.6" customHeight="1" x14ac:dyDescent="0.25">
      <c r="B113">
        <v>111</v>
      </c>
      <c r="C113" s="22">
        <f t="shared" si="18"/>
        <v>1</v>
      </c>
      <c r="D113" s="22">
        <f t="shared" si="19"/>
        <v>0</v>
      </c>
      <c r="E113" s="22">
        <f t="shared" si="20"/>
        <v>0</v>
      </c>
      <c r="F113" s="22">
        <f t="shared" si="21"/>
        <v>0</v>
      </c>
      <c r="G113" s="15">
        <f t="shared" si="22"/>
        <v>1</v>
      </c>
      <c r="S113" s="22">
        <f>RANK(U113,$U$6:$U$1405,0)+COUNTIF($U$6:$U$1405,U113)-COUNTIF($U$6:U113,U113)</f>
        <v>1293</v>
      </c>
      <c r="T113">
        <v>93</v>
      </c>
      <c r="U113" s="22">
        <f t="shared" si="27"/>
        <v>0</v>
      </c>
      <c r="V113" s="10">
        <f t="shared" si="28"/>
        <v>0</v>
      </c>
      <c r="W113" s="22">
        <f t="shared" si="29"/>
        <v>0</v>
      </c>
      <c r="X113" s="245"/>
    </row>
    <row r="114" spans="2:24" ht="15.6" customHeight="1" x14ac:dyDescent="0.25">
      <c r="B114">
        <v>112</v>
      </c>
      <c r="C114" s="22">
        <f t="shared" si="18"/>
        <v>1</v>
      </c>
      <c r="D114" s="22">
        <f t="shared" si="19"/>
        <v>0</v>
      </c>
      <c r="E114" s="22">
        <f t="shared" si="20"/>
        <v>0</v>
      </c>
      <c r="F114" s="22">
        <f t="shared" si="21"/>
        <v>0</v>
      </c>
      <c r="G114" s="15">
        <f t="shared" si="22"/>
        <v>1</v>
      </c>
      <c r="S114" s="22">
        <f>RANK(U114,$U$6:$U$1405,0)+COUNTIF($U$6:$U$1405,U114)-COUNTIF($U$6:U114,U114)</f>
        <v>1292</v>
      </c>
      <c r="T114">
        <v>92</v>
      </c>
      <c r="U114" s="22">
        <f t="shared" si="27"/>
        <v>0</v>
      </c>
      <c r="V114" s="10">
        <f t="shared" si="28"/>
        <v>0</v>
      </c>
      <c r="W114" s="22">
        <f t="shared" si="29"/>
        <v>0</v>
      </c>
      <c r="X114" s="245"/>
    </row>
    <row r="115" spans="2:24" ht="15.6" customHeight="1" x14ac:dyDescent="0.25">
      <c r="B115">
        <v>113</v>
      </c>
      <c r="C115" s="22">
        <f t="shared" si="18"/>
        <v>1</v>
      </c>
      <c r="D115" s="22">
        <f t="shared" si="19"/>
        <v>0</v>
      </c>
      <c r="E115" s="22">
        <f t="shared" si="20"/>
        <v>0</v>
      </c>
      <c r="F115" s="22">
        <f t="shared" si="21"/>
        <v>0</v>
      </c>
      <c r="G115" s="15">
        <f t="shared" si="22"/>
        <v>1</v>
      </c>
      <c r="S115" s="22">
        <f>RANK(U115,$U$6:$U$1405,0)+COUNTIF($U$6:$U$1405,U115)-COUNTIF($U$6:U115,U115)</f>
        <v>1291</v>
      </c>
      <c r="T115">
        <v>91</v>
      </c>
      <c r="U115" s="22">
        <f t="shared" si="27"/>
        <v>0</v>
      </c>
      <c r="V115" s="10">
        <f t="shared" si="28"/>
        <v>0</v>
      </c>
      <c r="W115" s="22">
        <f t="shared" si="29"/>
        <v>0</v>
      </c>
      <c r="X115" s="245"/>
    </row>
    <row r="116" spans="2:24" ht="15.6" customHeight="1" x14ac:dyDescent="0.25">
      <c r="B116">
        <v>114</v>
      </c>
      <c r="C116" s="22">
        <f t="shared" si="18"/>
        <v>1</v>
      </c>
      <c r="D116" s="22">
        <f t="shared" si="19"/>
        <v>0</v>
      </c>
      <c r="E116" s="22">
        <f t="shared" si="20"/>
        <v>0</v>
      </c>
      <c r="F116" s="22">
        <f t="shared" si="21"/>
        <v>0</v>
      </c>
      <c r="G116" s="15">
        <f t="shared" si="22"/>
        <v>1</v>
      </c>
      <c r="S116" s="22">
        <f>RANK(U116,$U$6:$U$1405,0)+COUNTIF($U$6:$U$1405,U116)-COUNTIF($U$6:U116,U116)</f>
        <v>1290</v>
      </c>
      <c r="T116">
        <v>90</v>
      </c>
      <c r="U116" s="22">
        <f t="shared" si="27"/>
        <v>0</v>
      </c>
      <c r="V116" s="10">
        <f t="shared" si="28"/>
        <v>0</v>
      </c>
      <c r="W116" s="22">
        <f t="shared" si="29"/>
        <v>0</v>
      </c>
      <c r="X116" s="245"/>
    </row>
    <row r="117" spans="2:24" ht="15.6" customHeight="1" x14ac:dyDescent="0.25">
      <c r="B117">
        <v>115</v>
      </c>
      <c r="C117" s="22">
        <f t="shared" si="18"/>
        <v>1</v>
      </c>
      <c r="D117" s="22">
        <f t="shared" si="19"/>
        <v>0</v>
      </c>
      <c r="E117" s="22">
        <f t="shared" si="20"/>
        <v>0</v>
      </c>
      <c r="F117" s="22">
        <f t="shared" si="21"/>
        <v>0</v>
      </c>
      <c r="G117" s="15">
        <f t="shared" si="22"/>
        <v>1</v>
      </c>
      <c r="S117" s="22">
        <f>RANK(U117,$U$6:$U$1405,0)+COUNTIF($U$6:$U$1405,U117)-COUNTIF($U$6:U117,U117)</f>
        <v>1289</v>
      </c>
      <c r="T117">
        <v>89</v>
      </c>
      <c r="U117" s="22">
        <f t="shared" si="27"/>
        <v>0</v>
      </c>
      <c r="V117" s="10">
        <f t="shared" si="28"/>
        <v>0</v>
      </c>
      <c r="W117" s="22">
        <f t="shared" si="29"/>
        <v>0</v>
      </c>
      <c r="X117" s="245"/>
    </row>
    <row r="118" spans="2:24" ht="15.6" customHeight="1" x14ac:dyDescent="0.25">
      <c r="B118">
        <v>116</v>
      </c>
      <c r="C118" s="22">
        <f t="shared" si="18"/>
        <v>1</v>
      </c>
      <c r="D118" s="22">
        <f t="shared" si="19"/>
        <v>0</v>
      </c>
      <c r="E118" s="22">
        <f t="shared" si="20"/>
        <v>0</v>
      </c>
      <c r="F118" s="22">
        <f t="shared" si="21"/>
        <v>0</v>
      </c>
      <c r="G118" s="15">
        <f t="shared" si="22"/>
        <v>1</v>
      </c>
      <c r="S118" s="22">
        <f>RANK(U118,$U$6:$U$1405,0)+COUNTIF($U$6:$U$1405,U118)-COUNTIF($U$6:U118,U118)</f>
        <v>1288</v>
      </c>
      <c r="T118">
        <v>88</v>
      </c>
      <c r="U118" s="22">
        <f t="shared" si="27"/>
        <v>0</v>
      </c>
      <c r="V118" s="10">
        <f t="shared" si="28"/>
        <v>0</v>
      </c>
      <c r="W118" s="22">
        <f t="shared" si="29"/>
        <v>0</v>
      </c>
      <c r="X118" s="245"/>
    </row>
    <row r="119" spans="2:24" ht="15.6" customHeight="1" x14ac:dyDescent="0.25">
      <c r="B119">
        <v>117</v>
      </c>
      <c r="C119" s="22">
        <f t="shared" si="18"/>
        <v>1</v>
      </c>
      <c r="D119" s="22">
        <f t="shared" si="19"/>
        <v>0</v>
      </c>
      <c r="E119" s="22">
        <f t="shared" si="20"/>
        <v>0</v>
      </c>
      <c r="F119" s="22">
        <f t="shared" si="21"/>
        <v>0</v>
      </c>
      <c r="G119" s="15">
        <f t="shared" si="22"/>
        <v>1</v>
      </c>
      <c r="S119" s="22">
        <f>RANK(U119,$U$6:$U$1405,0)+COUNTIF($U$6:$U$1405,U119)-COUNTIF($U$6:U119,U119)</f>
        <v>1287</v>
      </c>
      <c r="T119">
        <v>87</v>
      </c>
      <c r="U119" s="22">
        <f t="shared" si="27"/>
        <v>0</v>
      </c>
      <c r="V119" s="10">
        <f t="shared" si="28"/>
        <v>0</v>
      </c>
      <c r="W119" s="22">
        <f t="shared" si="29"/>
        <v>0</v>
      </c>
      <c r="X119" s="245"/>
    </row>
    <row r="120" spans="2:24" ht="15.6" customHeight="1" x14ac:dyDescent="0.25">
      <c r="B120">
        <v>118</v>
      </c>
      <c r="C120" s="22">
        <f t="shared" si="18"/>
        <v>1</v>
      </c>
      <c r="D120" s="22">
        <f t="shared" si="19"/>
        <v>0</v>
      </c>
      <c r="E120" s="22">
        <f t="shared" si="20"/>
        <v>0</v>
      </c>
      <c r="F120" s="22">
        <f t="shared" si="21"/>
        <v>0</v>
      </c>
      <c r="G120" s="15">
        <f t="shared" si="22"/>
        <v>1</v>
      </c>
      <c r="S120" s="22">
        <f>RANK(U120,$U$6:$U$1405,0)+COUNTIF($U$6:$U$1405,U120)-COUNTIF($U$6:U120,U120)</f>
        <v>1286</v>
      </c>
      <c r="T120">
        <v>86</v>
      </c>
      <c r="U120" s="22">
        <f t="shared" si="27"/>
        <v>0</v>
      </c>
      <c r="V120" s="10">
        <f t="shared" si="28"/>
        <v>0</v>
      </c>
      <c r="W120" s="22">
        <f t="shared" si="29"/>
        <v>0</v>
      </c>
      <c r="X120" s="245"/>
    </row>
    <row r="121" spans="2:24" ht="15.6" customHeight="1" x14ac:dyDescent="0.25">
      <c r="B121">
        <v>119</v>
      </c>
      <c r="C121" s="22">
        <f t="shared" si="18"/>
        <v>1</v>
      </c>
      <c r="D121" s="22">
        <f t="shared" si="19"/>
        <v>0</v>
      </c>
      <c r="E121" s="22">
        <f t="shared" si="20"/>
        <v>0</v>
      </c>
      <c r="F121" s="22">
        <f t="shared" si="21"/>
        <v>0</v>
      </c>
      <c r="G121" s="15">
        <f t="shared" si="22"/>
        <v>1</v>
      </c>
      <c r="S121" s="22">
        <f>RANK(U121,$U$6:$U$1405,0)+COUNTIF($U$6:$U$1405,U121)-COUNTIF($U$6:U121,U121)</f>
        <v>1285</v>
      </c>
      <c r="T121">
        <v>85</v>
      </c>
      <c r="U121" s="22">
        <f t="shared" si="27"/>
        <v>0</v>
      </c>
      <c r="V121" s="10">
        <f t="shared" si="28"/>
        <v>0</v>
      </c>
      <c r="W121" s="22">
        <f t="shared" si="29"/>
        <v>0</v>
      </c>
      <c r="X121" s="245"/>
    </row>
    <row r="122" spans="2:24" ht="15.6" customHeight="1" x14ac:dyDescent="0.25">
      <c r="B122">
        <v>120</v>
      </c>
      <c r="C122" s="22">
        <f t="shared" si="18"/>
        <v>1</v>
      </c>
      <c r="D122" s="22">
        <f t="shared" si="19"/>
        <v>0</v>
      </c>
      <c r="E122" s="22">
        <f t="shared" si="20"/>
        <v>0</v>
      </c>
      <c r="F122" s="22">
        <f t="shared" si="21"/>
        <v>0</v>
      </c>
      <c r="G122" s="15">
        <f t="shared" si="22"/>
        <v>1</v>
      </c>
      <c r="S122" s="22">
        <f>RANK(U122,$U$6:$U$1405,0)+COUNTIF($U$6:$U$1405,U122)-COUNTIF($U$6:U122,U122)</f>
        <v>1284</v>
      </c>
      <c r="T122">
        <v>84</v>
      </c>
      <c r="U122" s="22">
        <f t="shared" si="27"/>
        <v>0</v>
      </c>
      <c r="V122" s="10">
        <f t="shared" si="28"/>
        <v>0</v>
      </c>
      <c r="W122" s="22">
        <f t="shared" si="29"/>
        <v>0</v>
      </c>
      <c r="X122" s="245"/>
    </row>
    <row r="123" spans="2:24" ht="15.6" customHeight="1" x14ac:dyDescent="0.25">
      <c r="B123">
        <v>121</v>
      </c>
      <c r="C123" s="22">
        <f t="shared" si="18"/>
        <v>1</v>
      </c>
      <c r="D123" s="22">
        <f t="shared" si="19"/>
        <v>0</v>
      </c>
      <c r="E123" s="22">
        <f t="shared" si="20"/>
        <v>0</v>
      </c>
      <c r="F123" s="22">
        <f t="shared" si="21"/>
        <v>0</v>
      </c>
      <c r="G123" s="15">
        <f t="shared" si="22"/>
        <v>1</v>
      </c>
      <c r="S123" s="22">
        <f>RANK(U123,$U$6:$U$1405,0)+COUNTIF($U$6:$U$1405,U123)-COUNTIF($U$6:U123,U123)</f>
        <v>1283</v>
      </c>
      <c r="T123">
        <v>83</v>
      </c>
      <c r="U123" s="22">
        <f t="shared" si="27"/>
        <v>0</v>
      </c>
      <c r="V123" s="10">
        <f t="shared" si="28"/>
        <v>0</v>
      </c>
      <c r="W123" s="22">
        <f t="shared" si="29"/>
        <v>0</v>
      </c>
      <c r="X123" s="245"/>
    </row>
    <row r="124" spans="2:24" ht="15.6" customHeight="1" x14ac:dyDescent="0.25">
      <c r="B124">
        <v>122</v>
      </c>
      <c r="C124" s="22">
        <f t="shared" si="18"/>
        <v>1</v>
      </c>
      <c r="D124" s="22">
        <f t="shared" si="19"/>
        <v>0</v>
      </c>
      <c r="E124" s="22">
        <f t="shared" si="20"/>
        <v>0</v>
      </c>
      <c r="F124" s="22">
        <f t="shared" si="21"/>
        <v>0</v>
      </c>
      <c r="G124" s="15">
        <f t="shared" si="22"/>
        <v>1</v>
      </c>
      <c r="S124" s="22">
        <f>RANK(U124,$U$6:$U$1405,0)+COUNTIF($U$6:$U$1405,U124)-COUNTIF($U$6:U124,U124)</f>
        <v>1282</v>
      </c>
      <c r="T124">
        <v>82</v>
      </c>
      <c r="U124" s="22">
        <f t="shared" si="27"/>
        <v>0</v>
      </c>
      <c r="V124" s="10">
        <f t="shared" si="28"/>
        <v>0</v>
      </c>
      <c r="W124" s="22">
        <f t="shared" si="29"/>
        <v>0</v>
      </c>
      <c r="X124" s="245"/>
    </row>
    <row r="125" spans="2:24" ht="15.6" customHeight="1" x14ac:dyDescent="0.25">
      <c r="B125">
        <v>123</v>
      </c>
      <c r="C125" s="22">
        <f t="shared" si="18"/>
        <v>1</v>
      </c>
      <c r="D125" s="22">
        <f t="shared" si="19"/>
        <v>0</v>
      </c>
      <c r="E125" s="22">
        <f t="shared" si="20"/>
        <v>0</v>
      </c>
      <c r="F125" s="22">
        <f t="shared" si="21"/>
        <v>0</v>
      </c>
      <c r="G125" s="15">
        <f t="shared" si="22"/>
        <v>1</v>
      </c>
      <c r="S125" s="22">
        <f>RANK(U125,$U$6:$U$1405,0)+COUNTIF($U$6:$U$1405,U125)-COUNTIF($U$6:U125,U125)</f>
        <v>1281</v>
      </c>
      <c r="T125">
        <v>81</v>
      </c>
      <c r="U125" s="22">
        <f t="shared" si="27"/>
        <v>0</v>
      </c>
      <c r="V125" s="10">
        <f t="shared" si="28"/>
        <v>0</v>
      </c>
      <c r="W125" s="22">
        <f t="shared" si="29"/>
        <v>0</v>
      </c>
      <c r="X125" s="245"/>
    </row>
    <row r="126" spans="2:24" ht="15.6" customHeight="1" x14ac:dyDescent="0.25">
      <c r="B126">
        <v>124</v>
      </c>
      <c r="C126" s="22">
        <f t="shared" si="18"/>
        <v>1</v>
      </c>
      <c r="D126" s="22">
        <f t="shared" si="19"/>
        <v>0</v>
      </c>
      <c r="E126" s="22">
        <f t="shared" si="20"/>
        <v>0</v>
      </c>
      <c r="F126" s="22">
        <f t="shared" si="21"/>
        <v>0</v>
      </c>
      <c r="G126" s="15">
        <f t="shared" si="22"/>
        <v>1</v>
      </c>
      <c r="S126" s="22">
        <f>RANK(U126,$U$6:$U$1405,0)+COUNTIF($U$6:$U$1405,U126)-COUNTIF($U$6:U126,U126)</f>
        <v>1280</v>
      </c>
      <c r="T126">
        <v>80</v>
      </c>
      <c r="U126" s="22">
        <f t="shared" si="27"/>
        <v>0</v>
      </c>
      <c r="V126" s="10">
        <f t="shared" si="28"/>
        <v>0</v>
      </c>
      <c r="W126" s="22">
        <f t="shared" si="29"/>
        <v>0</v>
      </c>
      <c r="X126" s="245"/>
    </row>
    <row r="127" spans="2:24" ht="15.6" customHeight="1" x14ac:dyDescent="0.25">
      <c r="B127">
        <v>125</v>
      </c>
      <c r="C127" s="22">
        <f t="shared" si="18"/>
        <v>1</v>
      </c>
      <c r="D127" s="22">
        <f t="shared" si="19"/>
        <v>0</v>
      </c>
      <c r="E127" s="22">
        <f t="shared" si="20"/>
        <v>0</v>
      </c>
      <c r="F127" s="22">
        <f t="shared" si="21"/>
        <v>0</v>
      </c>
      <c r="G127" s="15">
        <f t="shared" si="22"/>
        <v>1</v>
      </c>
      <c r="S127" s="22">
        <f>RANK(U127,$U$6:$U$1405,0)+COUNTIF($U$6:$U$1405,U127)-COUNTIF($U$6:U127,U127)</f>
        <v>1279</v>
      </c>
      <c r="T127">
        <v>79</v>
      </c>
      <c r="U127" s="22">
        <f t="shared" si="27"/>
        <v>0</v>
      </c>
      <c r="V127" s="10">
        <f t="shared" si="28"/>
        <v>0</v>
      </c>
      <c r="W127" s="22">
        <f t="shared" si="29"/>
        <v>0</v>
      </c>
      <c r="X127" s="245"/>
    </row>
    <row r="128" spans="2:24" ht="15.6" customHeight="1" x14ac:dyDescent="0.25">
      <c r="B128">
        <v>126</v>
      </c>
      <c r="C128" s="22">
        <f t="shared" si="18"/>
        <v>1</v>
      </c>
      <c r="D128" s="22">
        <f t="shared" si="19"/>
        <v>0</v>
      </c>
      <c r="E128" s="22">
        <f t="shared" si="20"/>
        <v>0</v>
      </c>
      <c r="F128" s="22">
        <f t="shared" si="21"/>
        <v>0</v>
      </c>
      <c r="G128" s="15">
        <f t="shared" si="22"/>
        <v>1</v>
      </c>
      <c r="S128" s="22">
        <f>RANK(U128,$U$6:$U$1405,0)+COUNTIF($U$6:$U$1405,U128)-COUNTIF($U$6:U128,U128)</f>
        <v>1278</v>
      </c>
      <c r="T128">
        <v>78</v>
      </c>
      <c r="U128" s="22">
        <f t="shared" si="27"/>
        <v>0</v>
      </c>
      <c r="V128" s="10">
        <f t="shared" si="28"/>
        <v>0</v>
      </c>
      <c r="W128" s="22">
        <f t="shared" si="29"/>
        <v>0</v>
      </c>
      <c r="X128" s="245"/>
    </row>
    <row r="129" spans="2:24" ht="15.6" customHeight="1" x14ac:dyDescent="0.25">
      <c r="B129">
        <v>127</v>
      </c>
      <c r="C129" s="22">
        <f t="shared" si="18"/>
        <v>1</v>
      </c>
      <c r="D129" s="22">
        <f t="shared" si="19"/>
        <v>0</v>
      </c>
      <c r="E129" s="22">
        <f t="shared" si="20"/>
        <v>0</v>
      </c>
      <c r="F129" s="22">
        <f t="shared" si="21"/>
        <v>0</v>
      </c>
      <c r="G129" s="15">
        <f t="shared" si="22"/>
        <v>1</v>
      </c>
      <c r="S129" s="22">
        <f>RANK(U129,$U$6:$U$1405,0)+COUNTIF($U$6:$U$1405,U129)-COUNTIF($U$6:U129,U129)</f>
        <v>1277</v>
      </c>
      <c r="T129">
        <v>77</v>
      </c>
      <c r="U129" s="22">
        <f t="shared" si="27"/>
        <v>0</v>
      </c>
      <c r="V129" s="10">
        <f t="shared" si="28"/>
        <v>0</v>
      </c>
      <c r="W129" s="22">
        <f t="shared" si="29"/>
        <v>0</v>
      </c>
      <c r="X129" s="245"/>
    </row>
    <row r="130" spans="2:24" ht="15.6" customHeight="1" x14ac:dyDescent="0.25">
      <c r="B130">
        <v>128</v>
      </c>
      <c r="C130" s="22">
        <f t="shared" si="18"/>
        <v>1</v>
      </c>
      <c r="D130" s="22">
        <f t="shared" si="19"/>
        <v>0</v>
      </c>
      <c r="E130" s="22">
        <f t="shared" si="20"/>
        <v>0</v>
      </c>
      <c r="F130" s="22">
        <f t="shared" si="21"/>
        <v>0</v>
      </c>
      <c r="G130" s="15">
        <f t="shared" si="22"/>
        <v>1</v>
      </c>
      <c r="S130" s="22">
        <f>RANK(U130,$U$6:$U$1405,0)+COUNTIF($U$6:$U$1405,U130)-COUNTIF($U$6:U130,U130)</f>
        <v>1276</v>
      </c>
      <c r="T130">
        <v>76</v>
      </c>
      <c r="U130" s="22">
        <f t="shared" si="27"/>
        <v>0</v>
      </c>
      <c r="V130" s="10">
        <f t="shared" si="28"/>
        <v>0</v>
      </c>
      <c r="W130" s="22">
        <f t="shared" si="29"/>
        <v>0</v>
      </c>
      <c r="X130" s="245"/>
    </row>
    <row r="131" spans="2:24" ht="15.6" customHeight="1" x14ac:dyDescent="0.25">
      <c r="B131">
        <v>129</v>
      </c>
      <c r="C131" s="22">
        <f t="shared" si="18"/>
        <v>1</v>
      </c>
      <c r="D131" s="22">
        <f t="shared" si="19"/>
        <v>0</v>
      </c>
      <c r="E131" s="22">
        <f t="shared" si="20"/>
        <v>0</v>
      </c>
      <c r="F131" s="22">
        <f t="shared" si="21"/>
        <v>0</v>
      </c>
      <c r="G131" s="15">
        <f t="shared" si="22"/>
        <v>1</v>
      </c>
      <c r="S131" s="22">
        <f>RANK(U131,$U$6:$U$1405,0)+COUNTIF($U$6:$U$1405,U131)-COUNTIF($U$6:U131,U131)</f>
        <v>1275</v>
      </c>
      <c r="T131">
        <v>75</v>
      </c>
      <c r="U131" s="22">
        <f t="shared" si="27"/>
        <v>0</v>
      </c>
      <c r="V131" s="10">
        <f t="shared" si="28"/>
        <v>0</v>
      </c>
      <c r="W131" s="22">
        <f t="shared" si="29"/>
        <v>0</v>
      </c>
      <c r="X131" s="245"/>
    </row>
    <row r="132" spans="2:24" ht="15.6" customHeight="1" x14ac:dyDescent="0.25">
      <c r="B132">
        <v>130</v>
      </c>
      <c r="C132" s="22">
        <f t="shared" ref="C132:C195" si="30">COUNTIF($S$6:$S$1405,$B132)</f>
        <v>1</v>
      </c>
      <c r="D132" s="22">
        <f t="shared" ref="D132:D195" si="31">IF(C132=1,VLOOKUP(B132,$S$6:$W$1405,3,FALSE))</f>
        <v>0</v>
      </c>
      <c r="E132" s="22">
        <f t="shared" ref="E132:E195" si="32">IF(C132=1,VLOOKUP(B132,$S$6:$W$1405,4,FALSE))</f>
        <v>0</v>
      </c>
      <c r="F132" s="22">
        <f t="shared" ref="F132:F195" si="33">IF(C132=1,VLOOKUP(B132,$S$6:$W$1405,5,FALSE))</f>
        <v>0</v>
      </c>
      <c r="G132" s="15">
        <f t="shared" ref="G132:G195" si="34">1-E132</f>
        <v>1</v>
      </c>
      <c r="S132" s="22">
        <f>RANK(U132,$U$6:$U$1405,0)+COUNTIF($U$6:$U$1405,U132)-COUNTIF($U$6:U132,U132)</f>
        <v>1274</v>
      </c>
      <c r="T132">
        <v>74</v>
      </c>
      <c r="U132" s="22">
        <f t="shared" si="27"/>
        <v>0</v>
      </c>
      <c r="V132" s="10">
        <f t="shared" si="28"/>
        <v>0</v>
      </c>
      <c r="W132" s="22">
        <f t="shared" si="29"/>
        <v>0</v>
      </c>
      <c r="X132" s="245"/>
    </row>
    <row r="133" spans="2:24" ht="15.6" customHeight="1" x14ac:dyDescent="0.25">
      <c r="B133">
        <v>131</v>
      </c>
      <c r="C133" s="22">
        <f t="shared" si="30"/>
        <v>1</v>
      </c>
      <c r="D133" s="22">
        <f t="shared" si="31"/>
        <v>0</v>
      </c>
      <c r="E133" s="22">
        <f t="shared" si="32"/>
        <v>0</v>
      </c>
      <c r="F133" s="22">
        <f t="shared" si="33"/>
        <v>0</v>
      </c>
      <c r="G133" s="15">
        <f t="shared" si="34"/>
        <v>1</v>
      </c>
      <c r="S133" s="22">
        <f>RANK(U133,$U$6:$U$1405,0)+COUNTIF($U$6:$U$1405,U133)-COUNTIF($U$6:U133,U133)</f>
        <v>1273</v>
      </c>
      <c r="T133">
        <v>73</v>
      </c>
      <c r="U133" s="22">
        <f t="shared" si="27"/>
        <v>0</v>
      </c>
      <c r="V133" s="10">
        <f t="shared" si="28"/>
        <v>0</v>
      </c>
      <c r="W133" s="22">
        <f t="shared" si="29"/>
        <v>0</v>
      </c>
      <c r="X133" s="245"/>
    </row>
    <row r="134" spans="2:24" ht="15.6" customHeight="1" x14ac:dyDescent="0.25">
      <c r="B134">
        <v>132</v>
      </c>
      <c r="C134" s="22">
        <f t="shared" si="30"/>
        <v>1</v>
      </c>
      <c r="D134" s="22">
        <f t="shared" si="31"/>
        <v>0</v>
      </c>
      <c r="E134" s="22">
        <f t="shared" si="32"/>
        <v>0</v>
      </c>
      <c r="F134" s="22">
        <f t="shared" si="33"/>
        <v>0</v>
      </c>
      <c r="G134" s="15">
        <f t="shared" si="34"/>
        <v>1</v>
      </c>
      <c r="S134" s="22">
        <f>RANK(U134,$U$6:$U$1405,0)+COUNTIF($U$6:$U$1405,U134)-COUNTIF($U$6:U134,U134)</f>
        <v>1272</v>
      </c>
      <c r="T134">
        <v>72</v>
      </c>
      <c r="U134" s="22">
        <f t="shared" si="27"/>
        <v>0</v>
      </c>
      <c r="V134" s="10">
        <f t="shared" si="28"/>
        <v>0</v>
      </c>
      <c r="W134" s="22">
        <f t="shared" si="29"/>
        <v>0</v>
      </c>
      <c r="X134" s="245"/>
    </row>
    <row r="135" spans="2:24" ht="15.6" customHeight="1" x14ac:dyDescent="0.25">
      <c r="B135">
        <v>133</v>
      </c>
      <c r="C135" s="22">
        <f t="shared" si="30"/>
        <v>1</v>
      </c>
      <c r="D135" s="22">
        <f t="shared" si="31"/>
        <v>0</v>
      </c>
      <c r="E135" s="22">
        <f t="shared" si="32"/>
        <v>0</v>
      </c>
      <c r="F135" s="22">
        <f t="shared" si="33"/>
        <v>0</v>
      </c>
      <c r="G135" s="15">
        <f t="shared" si="34"/>
        <v>1</v>
      </c>
      <c r="S135" s="22">
        <f>RANK(U135,$U$6:$U$1405,0)+COUNTIF($U$6:$U$1405,U135)-COUNTIF($U$6:U135,U135)</f>
        <v>1271</v>
      </c>
      <c r="T135">
        <v>71</v>
      </c>
      <c r="U135" s="22">
        <f t="shared" si="27"/>
        <v>0</v>
      </c>
      <c r="V135" s="10">
        <f t="shared" si="28"/>
        <v>0</v>
      </c>
      <c r="W135" s="22">
        <f t="shared" si="29"/>
        <v>0</v>
      </c>
      <c r="X135" s="245"/>
    </row>
    <row r="136" spans="2:24" ht="15.6" customHeight="1" x14ac:dyDescent="0.25">
      <c r="B136">
        <v>134</v>
      </c>
      <c r="C136" s="22">
        <f t="shared" si="30"/>
        <v>1</v>
      </c>
      <c r="D136" s="22">
        <f t="shared" si="31"/>
        <v>0</v>
      </c>
      <c r="E136" s="22">
        <f t="shared" si="32"/>
        <v>0</v>
      </c>
      <c r="F136" s="22">
        <f t="shared" si="33"/>
        <v>0</v>
      </c>
      <c r="G136" s="15">
        <f t="shared" si="34"/>
        <v>1</v>
      </c>
      <c r="S136" s="22">
        <f>RANK(U136,$U$6:$U$1405,0)+COUNTIF($U$6:$U$1405,U136)-COUNTIF($U$6:U136,U136)</f>
        <v>1270</v>
      </c>
      <c r="T136">
        <v>70</v>
      </c>
      <c r="U136" s="22">
        <f t="shared" si="27"/>
        <v>0</v>
      </c>
      <c r="V136" s="10">
        <f t="shared" si="28"/>
        <v>0</v>
      </c>
      <c r="W136" s="22">
        <f t="shared" si="29"/>
        <v>0</v>
      </c>
      <c r="X136" s="245"/>
    </row>
    <row r="137" spans="2:24" ht="15.6" customHeight="1" x14ac:dyDescent="0.25">
      <c r="B137">
        <v>135</v>
      </c>
      <c r="C137" s="22">
        <f t="shared" si="30"/>
        <v>1</v>
      </c>
      <c r="D137" s="22">
        <f t="shared" si="31"/>
        <v>0</v>
      </c>
      <c r="E137" s="22">
        <f t="shared" si="32"/>
        <v>0</v>
      </c>
      <c r="F137" s="22">
        <f t="shared" si="33"/>
        <v>0</v>
      </c>
      <c r="G137" s="15">
        <f t="shared" si="34"/>
        <v>1</v>
      </c>
      <c r="S137" s="22">
        <f>RANK(U137,$U$6:$U$1405,0)+COUNTIF($U$6:$U$1405,U137)-COUNTIF($U$6:U137,U137)</f>
        <v>1269</v>
      </c>
      <c r="T137">
        <v>69</v>
      </c>
      <c r="U137" s="22">
        <f t="shared" si="27"/>
        <v>0</v>
      </c>
      <c r="V137" s="10">
        <f t="shared" si="28"/>
        <v>0</v>
      </c>
      <c r="W137" s="22">
        <f t="shared" si="29"/>
        <v>0</v>
      </c>
      <c r="X137" s="245"/>
    </row>
    <row r="138" spans="2:24" ht="15.6" customHeight="1" x14ac:dyDescent="0.25">
      <c r="B138">
        <v>136</v>
      </c>
      <c r="C138" s="22">
        <f t="shared" si="30"/>
        <v>1</v>
      </c>
      <c r="D138" s="22">
        <f t="shared" si="31"/>
        <v>0</v>
      </c>
      <c r="E138" s="22">
        <f t="shared" si="32"/>
        <v>0</v>
      </c>
      <c r="F138" s="22">
        <f t="shared" si="33"/>
        <v>0</v>
      </c>
      <c r="G138" s="15">
        <f t="shared" si="34"/>
        <v>1</v>
      </c>
      <c r="S138" s="22">
        <f>RANK(U138,$U$6:$U$1405,0)+COUNTIF($U$6:$U$1405,U138)-COUNTIF($U$6:U138,U138)</f>
        <v>1268</v>
      </c>
      <c r="T138">
        <v>68</v>
      </c>
      <c r="U138" s="22">
        <f t="shared" ref="U138:U169" si="35">IF($O$25&gt;=T138,1,0)</f>
        <v>0</v>
      </c>
      <c r="V138" s="10">
        <f t="shared" ref="V138:V169" si="36">IF($O$25&gt;=T138,$P$25,0)</f>
        <v>0</v>
      </c>
      <c r="W138" s="22">
        <f t="shared" ref="W138:W169" si="37">IF($O$25&gt;=T138,$Q$25,0)</f>
        <v>0</v>
      </c>
      <c r="X138" s="245"/>
    </row>
    <row r="139" spans="2:24" ht="15.6" customHeight="1" x14ac:dyDescent="0.25">
      <c r="B139">
        <v>137</v>
      </c>
      <c r="C139" s="22">
        <f t="shared" si="30"/>
        <v>1</v>
      </c>
      <c r="D139" s="22">
        <f t="shared" si="31"/>
        <v>0</v>
      </c>
      <c r="E139" s="22">
        <f t="shared" si="32"/>
        <v>0</v>
      </c>
      <c r="F139" s="22">
        <f t="shared" si="33"/>
        <v>0</v>
      </c>
      <c r="G139" s="15">
        <f t="shared" si="34"/>
        <v>1</v>
      </c>
      <c r="S139" s="22">
        <f>RANK(U139,$U$6:$U$1405,0)+COUNTIF($U$6:$U$1405,U139)-COUNTIF($U$6:U139,U139)</f>
        <v>1267</v>
      </c>
      <c r="T139">
        <v>67</v>
      </c>
      <c r="U139" s="22">
        <f t="shared" si="35"/>
        <v>0</v>
      </c>
      <c r="V139" s="10">
        <f t="shared" si="36"/>
        <v>0</v>
      </c>
      <c r="W139" s="22">
        <f t="shared" si="37"/>
        <v>0</v>
      </c>
      <c r="X139" s="245"/>
    </row>
    <row r="140" spans="2:24" ht="15.6" customHeight="1" x14ac:dyDescent="0.25">
      <c r="B140">
        <v>138</v>
      </c>
      <c r="C140" s="22">
        <f t="shared" si="30"/>
        <v>1</v>
      </c>
      <c r="D140" s="22">
        <f t="shared" si="31"/>
        <v>0</v>
      </c>
      <c r="E140" s="22">
        <f t="shared" si="32"/>
        <v>0</v>
      </c>
      <c r="F140" s="22">
        <f t="shared" si="33"/>
        <v>0</v>
      </c>
      <c r="G140" s="15">
        <f t="shared" si="34"/>
        <v>1</v>
      </c>
      <c r="S140" s="22">
        <f>RANK(U140,$U$6:$U$1405,0)+COUNTIF($U$6:$U$1405,U140)-COUNTIF($U$6:U140,U140)</f>
        <v>1266</v>
      </c>
      <c r="T140">
        <v>66</v>
      </c>
      <c r="U140" s="22">
        <f t="shared" si="35"/>
        <v>0</v>
      </c>
      <c r="V140" s="10">
        <f t="shared" si="36"/>
        <v>0</v>
      </c>
      <c r="W140" s="22">
        <f t="shared" si="37"/>
        <v>0</v>
      </c>
      <c r="X140" s="245"/>
    </row>
    <row r="141" spans="2:24" ht="15.6" customHeight="1" x14ac:dyDescent="0.25">
      <c r="B141">
        <v>139</v>
      </c>
      <c r="C141" s="22">
        <f t="shared" si="30"/>
        <v>1</v>
      </c>
      <c r="D141" s="22">
        <f t="shared" si="31"/>
        <v>0</v>
      </c>
      <c r="E141" s="22">
        <f t="shared" si="32"/>
        <v>0</v>
      </c>
      <c r="F141" s="22">
        <f t="shared" si="33"/>
        <v>0</v>
      </c>
      <c r="G141" s="15">
        <f t="shared" si="34"/>
        <v>1</v>
      </c>
      <c r="S141" s="22">
        <f>RANK(U141,$U$6:$U$1405,0)+COUNTIF($U$6:$U$1405,U141)-COUNTIF($U$6:U141,U141)</f>
        <v>1265</v>
      </c>
      <c r="T141">
        <v>65</v>
      </c>
      <c r="U141" s="22">
        <f t="shared" si="35"/>
        <v>0</v>
      </c>
      <c r="V141" s="10">
        <f t="shared" si="36"/>
        <v>0</v>
      </c>
      <c r="W141" s="22">
        <f t="shared" si="37"/>
        <v>0</v>
      </c>
      <c r="X141" s="245"/>
    </row>
    <row r="142" spans="2:24" ht="15.6" customHeight="1" x14ac:dyDescent="0.25">
      <c r="B142">
        <v>140</v>
      </c>
      <c r="C142" s="22">
        <f t="shared" si="30"/>
        <v>1</v>
      </c>
      <c r="D142" s="22">
        <f t="shared" si="31"/>
        <v>0</v>
      </c>
      <c r="E142" s="22">
        <f t="shared" si="32"/>
        <v>0</v>
      </c>
      <c r="F142" s="22">
        <f t="shared" si="33"/>
        <v>0</v>
      </c>
      <c r="G142" s="15">
        <f t="shared" si="34"/>
        <v>1</v>
      </c>
      <c r="S142" s="22">
        <f>RANK(U142,$U$6:$U$1405,0)+COUNTIF($U$6:$U$1405,U142)-COUNTIF($U$6:U142,U142)</f>
        <v>1264</v>
      </c>
      <c r="T142">
        <v>64</v>
      </c>
      <c r="U142" s="22">
        <f t="shared" si="35"/>
        <v>0</v>
      </c>
      <c r="V142" s="10">
        <f t="shared" si="36"/>
        <v>0</v>
      </c>
      <c r="W142" s="22">
        <f t="shared" si="37"/>
        <v>0</v>
      </c>
      <c r="X142" s="245"/>
    </row>
    <row r="143" spans="2:24" ht="15.6" customHeight="1" x14ac:dyDescent="0.25">
      <c r="B143">
        <v>141</v>
      </c>
      <c r="C143" s="22">
        <f t="shared" si="30"/>
        <v>1</v>
      </c>
      <c r="D143" s="22">
        <f t="shared" si="31"/>
        <v>0</v>
      </c>
      <c r="E143" s="22">
        <f t="shared" si="32"/>
        <v>0</v>
      </c>
      <c r="F143" s="22">
        <f t="shared" si="33"/>
        <v>0</v>
      </c>
      <c r="G143" s="15">
        <f t="shared" si="34"/>
        <v>1</v>
      </c>
      <c r="S143" s="22">
        <f>RANK(U143,$U$6:$U$1405,0)+COUNTIF($U$6:$U$1405,U143)-COUNTIF($U$6:U143,U143)</f>
        <v>1263</v>
      </c>
      <c r="T143">
        <v>63</v>
      </c>
      <c r="U143" s="22">
        <f t="shared" si="35"/>
        <v>0</v>
      </c>
      <c r="V143" s="10">
        <f t="shared" si="36"/>
        <v>0</v>
      </c>
      <c r="W143" s="22">
        <f t="shared" si="37"/>
        <v>0</v>
      </c>
      <c r="X143" s="245"/>
    </row>
    <row r="144" spans="2:24" ht="15.6" customHeight="1" x14ac:dyDescent="0.25">
      <c r="B144">
        <v>142</v>
      </c>
      <c r="C144" s="22">
        <f t="shared" si="30"/>
        <v>1</v>
      </c>
      <c r="D144" s="22">
        <f t="shared" si="31"/>
        <v>0</v>
      </c>
      <c r="E144" s="22">
        <f t="shared" si="32"/>
        <v>0</v>
      </c>
      <c r="F144" s="22">
        <f t="shared" si="33"/>
        <v>0</v>
      </c>
      <c r="G144" s="15">
        <f t="shared" si="34"/>
        <v>1</v>
      </c>
      <c r="S144" s="22">
        <f>RANK(U144,$U$6:$U$1405,0)+COUNTIF($U$6:$U$1405,U144)-COUNTIF($U$6:U144,U144)</f>
        <v>1262</v>
      </c>
      <c r="T144">
        <v>62</v>
      </c>
      <c r="U144" s="22">
        <f t="shared" si="35"/>
        <v>0</v>
      </c>
      <c r="V144" s="10">
        <f t="shared" si="36"/>
        <v>0</v>
      </c>
      <c r="W144" s="22">
        <f t="shared" si="37"/>
        <v>0</v>
      </c>
      <c r="X144" s="245"/>
    </row>
    <row r="145" spans="2:24" ht="15.6" customHeight="1" x14ac:dyDescent="0.25">
      <c r="B145">
        <v>143</v>
      </c>
      <c r="C145" s="22">
        <f t="shared" si="30"/>
        <v>1</v>
      </c>
      <c r="D145" s="22">
        <f t="shared" si="31"/>
        <v>0</v>
      </c>
      <c r="E145" s="22">
        <f t="shared" si="32"/>
        <v>0</v>
      </c>
      <c r="F145" s="22">
        <f t="shared" si="33"/>
        <v>0</v>
      </c>
      <c r="G145" s="15">
        <f t="shared" si="34"/>
        <v>1</v>
      </c>
      <c r="S145" s="22">
        <f>RANK(U145,$U$6:$U$1405,0)+COUNTIF($U$6:$U$1405,U145)-COUNTIF($U$6:U145,U145)</f>
        <v>1261</v>
      </c>
      <c r="T145">
        <v>61</v>
      </c>
      <c r="U145" s="22">
        <f t="shared" si="35"/>
        <v>0</v>
      </c>
      <c r="V145" s="10">
        <f t="shared" si="36"/>
        <v>0</v>
      </c>
      <c r="W145" s="22">
        <f t="shared" si="37"/>
        <v>0</v>
      </c>
      <c r="X145" s="245"/>
    </row>
    <row r="146" spans="2:24" ht="15.6" customHeight="1" x14ac:dyDescent="0.25">
      <c r="B146">
        <v>144</v>
      </c>
      <c r="C146" s="22">
        <f t="shared" si="30"/>
        <v>1</v>
      </c>
      <c r="D146" s="22">
        <f t="shared" si="31"/>
        <v>0</v>
      </c>
      <c r="E146" s="22">
        <f t="shared" si="32"/>
        <v>0</v>
      </c>
      <c r="F146" s="22">
        <f t="shared" si="33"/>
        <v>0</v>
      </c>
      <c r="G146" s="15">
        <f t="shared" si="34"/>
        <v>1</v>
      </c>
      <c r="S146" s="22">
        <f>RANK(U146,$U$6:$U$1405,0)+COUNTIF($U$6:$U$1405,U146)-COUNTIF($U$6:U146,U146)</f>
        <v>1260</v>
      </c>
      <c r="T146">
        <v>60</v>
      </c>
      <c r="U146" s="22">
        <f t="shared" si="35"/>
        <v>0</v>
      </c>
      <c r="V146" s="10">
        <f t="shared" si="36"/>
        <v>0</v>
      </c>
      <c r="W146" s="22">
        <f t="shared" si="37"/>
        <v>0</v>
      </c>
      <c r="X146" s="245"/>
    </row>
    <row r="147" spans="2:24" ht="15.6" customHeight="1" x14ac:dyDescent="0.25">
      <c r="B147">
        <v>145</v>
      </c>
      <c r="C147" s="22">
        <f t="shared" si="30"/>
        <v>1</v>
      </c>
      <c r="D147" s="22">
        <f t="shared" si="31"/>
        <v>0</v>
      </c>
      <c r="E147" s="22">
        <f t="shared" si="32"/>
        <v>0</v>
      </c>
      <c r="F147" s="22">
        <f t="shared" si="33"/>
        <v>0</v>
      </c>
      <c r="G147" s="15">
        <f t="shared" si="34"/>
        <v>1</v>
      </c>
      <c r="S147" s="22">
        <f>RANK(U147,$U$6:$U$1405,0)+COUNTIF($U$6:$U$1405,U147)-COUNTIF($U$6:U147,U147)</f>
        <v>1259</v>
      </c>
      <c r="T147">
        <v>59</v>
      </c>
      <c r="U147" s="22">
        <f t="shared" si="35"/>
        <v>0</v>
      </c>
      <c r="V147" s="10">
        <f t="shared" si="36"/>
        <v>0</v>
      </c>
      <c r="W147" s="22">
        <f t="shared" si="37"/>
        <v>0</v>
      </c>
      <c r="X147" s="245"/>
    </row>
    <row r="148" spans="2:24" ht="15.6" customHeight="1" x14ac:dyDescent="0.25">
      <c r="B148">
        <v>146</v>
      </c>
      <c r="C148" s="22">
        <f t="shared" si="30"/>
        <v>1</v>
      </c>
      <c r="D148" s="22">
        <f t="shared" si="31"/>
        <v>0</v>
      </c>
      <c r="E148" s="22">
        <f t="shared" si="32"/>
        <v>0</v>
      </c>
      <c r="F148" s="22">
        <f t="shared" si="33"/>
        <v>0</v>
      </c>
      <c r="G148" s="15">
        <f t="shared" si="34"/>
        <v>1</v>
      </c>
      <c r="S148" s="22">
        <f>RANK(U148,$U$6:$U$1405,0)+COUNTIF($U$6:$U$1405,U148)-COUNTIF($U$6:U148,U148)</f>
        <v>1258</v>
      </c>
      <c r="T148">
        <v>58</v>
      </c>
      <c r="U148" s="22">
        <f t="shared" si="35"/>
        <v>0</v>
      </c>
      <c r="V148" s="10">
        <f t="shared" si="36"/>
        <v>0</v>
      </c>
      <c r="W148" s="22">
        <f t="shared" si="37"/>
        <v>0</v>
      </c>
      <c r="X148" s="245"/>
    </row>
    <row r="149" spans="2:24" ht="15.6" customHeight="1" x14ac:dyDescent="0.25">
      <c r="B149">
        <v>147</v>
      </c>
      <c r="C149" s="22">
        <f t="shared" si="30"/>
        <v>1</v>
      </c>
      <c r="D149" s="22">
        <f t="shared" si="31"/>
        <v>0</v>
      </c>
      <c r="E149" s="22">
        <f t="shared" si="32"/>
        <v>0</v>
      </c>
      <c r="F149" s="22">
        <f t="shared" si="33"/>
        <v>0</v>
      </c>
      <c r="G149" s="15">
        <f t="shared" si="34"/>
        <v>1</v>
      </c>
      <c r="S149" s="22">
        <f>RANK(U149,$U$6:$U$1405,0)+COUNTIF($U$6:$U$1405,U149)-COUNTIF($U$6:U149,U149)</f>
        <v>1257</v>
      </c>
      <c r="T149">
        <v>57</v>
      </c>
      <c r="U149" s="22">
        <f t="shared" si="35"/>
        <v>0</v>
      </c>
      <c r="V149" s="10">
        <f t="shared" si="36"/>
        <v>0</v>
      </c>
      <c r="W149" s="22">
        <f t="shared" si="37"/>
        <v>0</v>
      </c>
      <c r="X149" s="245"/>
    </row>
    <row r="150" spans="2:24" ht="15.6" customHeight="1" x14ac:dyDescent="0.25">
      <c r="B150">
        <v>148</v>
      </c>
      <c r="C150" s="22">
        <f t="shared" si="30"/>
        <v>1</v>
      </c>
      <c r="D150" s="22">
        <f t="shared" si="31"/>
        <v>0</v>
      </c>
      <c r="E150" s="22">
        <f t="shared" si="32"/>
        <v>0</v>
      </c>
      <c r="F150" s="22">
        <f t="shared" si="33"/>
        <v>0</v>
      </c>
      <c r="G150" s="15">
        <f t="shared" si="34"/>
        <v>1</v>
      </c>
      <c r="S150" s="22">
        <f>RANK(U150,$U$6:$U$1405,0)+COUNTIF($U$6:$U$1405,U150)-COUNTIF($U$6:U150,U150)</f>
        <v>1256</v>
      </c>
      <c r="T150">
        <v>56</v>
      </c>
      <c r="U150" s="22">
        <f t="shared" si="35"/>
        <v>0</v>
      </c>
      <c r="V150" s="10">
        <f t="shared" si="36"/>
        <v>0</v>
      </c>
      <c r="W150" s="22">
        <f t="shared" si="37"/>
        <v>0</v>
      </c>
      <c r="X150" s="245"/>
    </row>
    <row r="151" spans="2:24" ht="15.6" customHeight="1" x14ac:dyDescent="0.25">
      <c r="B151">
        <v>149</v>
      </c>
      <c r="C151" s="22">
        <f t="shared" si="30"/>
        <v>1</v>
      </c>
      <c r="D151" s="22">
        <f t="shared" si="31"/>
        <v>0</v>
      </c>
      <c r="E151" s="22">
        <f t="shared" si="32"/>
        <v>0</v>
      </c>
      <c r="F151" s="22">
        <f t="shared" si="33"/>
        <v>0</v>
      </c>
      <c r="G151" s="15">
        <f t="shared" si="34"/>
        <v>1</v>
      </c>
      <c r="S151" s="22">
        <f>RANK(U151,$U$6:$U$1405,0)+COUNTIF($U$6:$U$1405,U151)-COUNTIF($U$6:U151,U151)</f>
        <v>1255</v>
      </c>
      <c r="T151">
        <v>55</v>
      </c>
      <c r="U151" s="22">
        <f t="shared" si="35"/>
        <v>0</v>
      </c>
      <c r="V151" s="10">
        <f t="shared" si="36"/>
        <v>0</v>
      </c>
      <c r="W151" s="22">
        <f t="shared" si="37"/>
        <v>0</v>
      </c>
      <c r="X151" s="245"/>
    </row>
    <row r="152" spans="2:24" ht="15.6" customHeight="1" x14ac:dyDescent="0.25">
      <c r="B152">
        <v>150</v>
      </c>
      <c r="C152" s="22">
        <f t="shared" si="30"/>
        <v>1</v>
      </c>
      <c r="D152" s="22">
        <f t="shared" si="31"/>
        <v>0</v>
      </c>
      <c r="E152" s="22">
        <f t="shared" si="32"/>
        <v>0</v>
      </c>
      <c r="F152" s="22">
        <f t="shared" si="33"/>
        <v>0</v>
      </c>
      <c r="G152" s="15">
        <f t="shared" si="34"/>
        <v>1</v>
      </c>
      <c r="S152" s="22">
        <f>RANK(U152,$U$6:$U$1405,0)+COUNTIF($U$6:$U$1405,U152)-COUNTIF($U$6:U152,U152)</f>
        <v>1254</v>
      </c>
      <c r="T152">
        <v>54</v>
      </c>
      <c r="U152" s="22">
        <f t="shared" si="35"/>
        <v>0</v>
      </c>
      <c r="V152" s="10">
        <f t="shared" si="36"/>
        <v>0</v>
      </c>
      <c r="W152" s="22">
        <f t="shared" si="37"/>
        <v>0</v>
      </c>
      <c r="X152" s="245"/>
    </row>
    <row r="153" spans="2:24" ht="15.6" customHeight="1" x14ac:dyDescent="0.25">
      <c r="B153">
        <v>151</v>
      </c>
      <c r="C153" s="22">
        <f t="shared" si="30"/>
        <v>1</v>
      </c>
      <c r="D153" s="22">
        <f t="shared" si="31"/>
        <v>0</v>
      </c>
      <c r="E153" s="22">
        <f t="shared" si="32"/>
        <v>0</v>
      </c>
      <c r="F153" s="22">
        <f t="shared" si="33"/>
        <v>0</v>
      </c>
      <c r="G153" s="15">
        <f t="shared" si="34"/>
        <v>1</v>
      </c>
      <c r="S153" s="22">
        <f>RANK(U153,$U$6:$U$1405,0)+COUNTIF($U$6:$U$1405,U153)-COUNTIF($U$6:U153,U153)</f>
        <v>1253</v>
      </c>
      <c r="T153">
        <v>53</v>
      </c>
      <c r="U153" s="22">
        <f t="shared" si="35"/>
        <v>0</v>
      </c>
      <c r="V153" s="10">
        <f t="shared" si="36"/>
        <v>0</v>
      </c>
      <c r="W153" s="22">
        <f t="shared" si="37"/>
        <v>0</v>
      </c>
      <c r="X153" s="245"/>
    </row>
    <row r="154" spans="2:24" ht="15.6" customHeight="1" x14ac:dyDescent="0.25">
      <c r="B154">
        <v>152</v>
      </c>
      <c r="C154" s="22">
        <f t="shared" si="30"/>
        <v>1</v>
      </c>
      <c r="D154" s="22">
        <f t="shared" si="31"/>
        <v>0</v>
      </c>
      <c r="E154" s="22">
        <f t="shared" si="32"/>
        <v>0</v>
      </c>
      <c r="F154" s="22">
        <f t="shared" si="33"/>
        <v>0</v>
      </c>
      <c r="G154" s="15">
        <f t="shared" si="34"/>
        <v>1</v>
      </c>
      <c r="S154" s="22">
        <f>RANK(U154,$U$6:$U$1405,0)+COUNTIF($U$6:$U$1405,U154)-COUNTIF($U$6:U154,U154)</f>
        <v>1252</v>
      </c>
      <c r="T154">
        <v>52</v>
      </c>
      <c r="U154" s="22">
        <f t="shared" si="35"/>
        <v>0</v>
      </c>
      <c r="V154" s="10">
        <f t="shared" si="36"/>
        <v>0</v>
      </c>
      <c r="W154" s="22">
        <f t="shared" si="37"/>
        <v>0</v>
      </c>
      <c r="X154" s="245"/>
    </row>
    <row r="155" spans="2:24" ht="15.6" customHeight="1" x14ac:dyDescent="0.25">
      <c r="B155">
        <v>153</v>
      </c>
      <c r="C155" s="22">
        <f t="shared" si="30"/>
        <v>1</v>
      </c>
      <c r="D155" s="22">
        <f t="shared" si="31"/>
        <v>0</v>
      </c>
      <c r="E155" s="22">
        <f t="shared" si="32"/>
        <v>0</v>
      </c>
      <c r="F155" s="22">
        <f t="shared" si="33"/>
        <v>0</v>
      </c>
      <c r="G155" s="15">
        <f t="shared" si="34"/>
        <v>1</v>
      </c>
      <c r="S155" s="22">
        <f>RANK(U155,$U$6:$U$1405,0)+COUNTIF($U$6:$U$1405,U155)-COUNTIF($U$6:U155,U155)</f>
        <v>1251</v>
      </c>
      <c r="T155">
        <v>51</v>
      </c>
      <c r="U155" s="22">
        <f t="shared" si="35"/>
        <v>0</v>
      </c>
      <c r="V155" s="10">
        <f t="shared" si="36"/>
        <v>0</v>
      </c>
      <c r="W155" s="22">
        <f t="shared" si="37"/>
        <v>0</v>
      </c>
      <c r="X155" s="245"/>
    </row>
    <row r="156" spans="2:24" ht="15.6" customHeight="1" x14ac:dyDescent="0.25">
      <c r="B156">
        <v>154</v>
      </c>
      <c r="C156" s="22">
        <f t="shared" si="30"/>
        <v>1</v>
      </c>
      <c r="D156" s="22">
        <f t="shared" si="31"/>
        <v>0</v>
      </c>
      <c r="E156" s="22">
        <f t="shared" si="32"/>
        <v>0</v>
      </c>
      <c r="F156" s="22">
        <f t="shared" si="33"/>
        <v>0</v>
      </c>
      <c r="G156" s="15">
        <f t="shared" si="34"/>
        <v>1</v>
      </c>
      <c r="S156" s="22">
        <f>RANK(U156,$U$6:$U$1405,0)+COUNTIF($U$6:$U$1405,U156)-COUNTIF($U$6:U156,U156)</f>
        <v>1250</v>
      </c>
      <c r="T156">
        <v>50</v>
      </c>
      <c r="U156" s="22">
        <f t="shared" si="35"/>
        <v>0</v>
      </c>
      <c r="V156" s="10">
        <f t="shared" si="36"/>
        <v>0</v>
      </c>
      <c r="W156" s="22">
        <f t="shared" si="37"/>
        <v>0</v>
      </c>
      <c r="X156" s="245"/>
    </row>
    <row r="157" spans="2:24" ht="15.6" customHeight="1" x14ac:dyDescent="0.25">
      <c r="B157">
        <v>155</v>
      </c>
      <c r="C157" s="22">
        <f t="shared" si="30"/>
        <v>1</v>
      </c>
      <c r="D157" s="22">
        <f t="shared" si="31"/>
        <v>0</v>
      </c>
      <c r="E157" s="22">
        <f t="shared" si="32"/>
        <v>0</v>
      </c>
      <c r="F157" s="22">
        <f t="shared" si="33"/>
        <v>0</v>
      </c>
      <c r="G157" s="15">
        <f t="shared" si="34"/>
        <v>1</v>
      </c>
      <c r="S157" s="22">
        <f>RANK(U157,$U$6:$U$1405,0)+COUNTIF($U$6:$U$1405,U157)-COUNTIF($U$6:U157,U157)</f>
        <v>1249</v>
      </c>
      <c r="T157">
        <v>49</v>
      </c>
      <c r="U157" s="22">
        <f t="shared" si="35"/>
        <v>0</v>
      </c>
      <c r="V157" s="10">
        <f t="shared" si="36"/>
        <v>0</v>
      </c>
      <c r="W157" s="22">
        <f t="shared" si="37"/>
        <v>0</v>
      </c>
      <c r="X157" s="245"/>
    </row>
    <row r="158" spans="2:24" ht="15.6" customHeight="1" x14ac:dyDescent="0.25">
      <c r="B158">
        <v>156</v>
      </c>
      <c r="C158" s="22">
        <f t="shared" si="30"/>
        <v>1</v>
      </c>
      <c r="D158" s="22">
        <f t="shared" si="31"/>
        <v>0</v>
      </c>
      <c r="E158" s="22">
        <f t="shared" si="32"/>
        <v>0</v>
      </c>
      <c r="F158" s="22">
        <f t="shared" si="33"/>
        <v>0</v>
      </c>
      <c r="G158" s="15">
        <f t="shared" si="34"/>
        <v>1</v>
      </c>
      <c r="S158" s="22">
        <f>RANK(U158,$U$6:$U$1405,0)+COUNTIF($U$6:$U$1405,U158)-COUNTIF($U$6:U158,U158)</f>
        <v>1248</v>
      </c>
      <c r="T158">
        <v>48</v>
      </c>
      <c r="U158" s="22">
        <f t="shared" si="35"/>
        <v>0</v>
      </c>
      <c r="V158" s="10">
        <f t="shared" si="36"/>
        <v>0</v>
      </c>
      <c r="W158" s="22">
        <f t="shared" si="37"/>
        <v>0</v>
      </c>
      <c r="X158" s="245"/>
    </row>
    <row r="159" spans="2:24" ht="15.6" customHeight="1" x14ac:dyDescent="0.25">
      <c r="B159">
        <v>157</v>
      </c>
      <c r="C159" s="22">
        <f t="shared" si="30"/>
        <v>1</v>
      </c>
      <c r="D159" s="22">
        <f t="shared" si="31"/>
        <v>0</v>
      </c>
      <c r="E159" s="22">
        <f t="shared" si="32"/>
        <v>0</v>
      </c>
      <c r="F159" s="22">
        <f t="shared" si="33"/>
        <v>0</v>
      </c>
      <c r="G159" s="15">
        <f t="shared" si="34"/>
        <v>1</v>
      </c>
      <c r="S159" s="22">
        <f>RANK(U159,$U$6:$U$1405,0)+COUNTIF($U$6:$U$1405,U159)-COUNTIF($U$6:U159,U159)</f>
        <v>1247</v>
      </c>
      <c r="T159">
        <v>47</v>
      </c>
      <c r="U159" s="22">
        <f t="shared" si="35"/>
        <v>0</v>
      </c>
      <c r="V159" s="10">
        <f t="shared" si="36"/>
        <v>0</v>
      </c>
      <c r="W159" s="22">
        <f t="shared" si="37"/>
        <v>0</v>
      </c>
      <c r="X159" s="245"/>
    </row>
    <row r="160" spans="2:24" ht="15.6" customHeight="1" x14ac:dyDescent="0.25">
      <c r="B160">
        <v>158</v>
      </c>
      <c r="C160" s="22">
        <f t="shared" si="30"/>
        <v>1</v>
      </c>
      <c r="D160" s="22">
        <f t="shared" si="31"/>
        <v>0</v>
      </c>
      <c r="E160" s="22">
        <f t="shared" si="32"/>
        <v>0</v>
      </c>
      <c r="F160" s="22">
        <f t="shared" si="33"/>
        <v>0</v>
      </c>
      <c r="G160" s="15">
        <f t="shared" si="34"/>
        <v>1</v>
      </c>
      <c r="S160" s="22">
        <f>RANK(U160,$U$6:$U$1405,0)+COUNTIF($U$6:$U$1405,U160)-COUNTIF($U$6:U160,U160)</f>
        <v>1246</v>
      </c>
      <c r="T160">
        <v>46</v>
      </c>
      <c r="U160" s="22">
        <f t="shared" si="35"/>
        <v>0</v>
      </c>
      <c r="V160" s="10">
        <f t="shared" si="36"/>
        <v>0</v>
      </c>
      <c r="W160" s="22">
        <f t="shared" si="37"/>
        <v>0</v>
      </c>
      <c r="X160" s="245"/>
    </row>
    <row r="161" spans="2:24" ht="15.6" customHeight="1" x14ac:dyDescent="0.25">
      <c r="B161">
        <v>159</v>
      </c>
      <c r="C161" s="22">
        <f t="shared" si="30"/>
        <v>1</v>
      </c>
      <c r="D161" s="22">
        <f t="shared" si="31"/>
        <v>0</v>
      </c>
      <c r="E161" s="22">
        <f t="shared" si="32"/>
        <v>0</v>
      </c>
      <c r="F161" s="22">
        <f t="shared" si="33"/>
        <v>0</v>
      </c>
      <c r="G161" s="15">
        <f t="shared" si="34"/>
        <v>1</v>
      </c>
      <c r="S161" s="22">
        <f>RANK(U161,$U$6:$U$1405,0)+COUNTIF($U$6:$U$1405,U161)-COUNTIF($U$6:U161,U161)</f>
        <v>1245</v>
      </c>
      <c r="T161">
        <v>45</v>
      </c>
      <c r="U161" s="22">
        <f t="shared" si="35"/>
        <v>0</v>
      </c>
      <c r="V161" s="10">
        <f t="shared" si="36"/>
        <v>0</v>
      </c>
      <c r="W161" s="22">
        <f t="shared" si="37"/>
        <v>0</v>
      </c>
      <c r="X161" s="245"/>
    </row>
    <row r="162" spans="2:24" ht="15.6" customHeight="1" x14ac:dyDescent="0.25">
      <c r="B162">
        <v>160</v>
      </c>
      <c r="C162" s="22">
        <f t="shared" si="30"/>
        <v>1</v>
      </c>
      <c r="D162" s="22">
        <f t="shared" si="31"/>
        <v>0</v>
      </c>
      <c r="E162" s="22">
        <f t="shared" si="32"/>
        <v>0</v>
      </c>
      <c r="F162" s="22">
        <f t="shared" si="33"/>
        <v>0</v>
      </c>
      <c r="G162" s="15">
        <f t="shared" si="34"/>
        <v>1</v>
      </c>
      <c r="S162" s="22">
        <f>RANK(U162,$U$6:$U$1405,0)+COUNTIF($U$6:$U$1405,U162)-COUNTIF($U$6:U162,U162)</f>
        <v>1244</v>
      </c>
      <c r="T162">
        <v>44</v>
      </c>
      <c r="U162" s="22">
        <f t="shared" si="35"/>
        <v>0</v>
      </c>
      <c r="V162" s="10">
        <f t="shared" si="36"/>
        <v>0</v>
      </c>
      <c r="W162" s="22">
        <f t="shared" si="37"/>
        <v>0</v>
      </c>
      <c r="X162" s="245"/>
    </row>
    <row r="163" spans="2:24" ht="15.6" customHeight="1" x14ac:dyDescent="0.25">
      <c r="B163">
        <v>161</v>
      </c>
      <c r="C163" s="22">
        <f t="shared" si="30"/>
        <v>1</v>
      </c>
      <c r="D163" s="22">
        <f t="shared" si="31"/>
        <v>0</v>
      </c>
      <c r="E163" s="22">
        <f t="shared" si="32"/>
        <v>0</v>
      </c>
      <c r="F163" s="22">
        <f t="shared" si="33"/>
        <v>0</v>
      </c>
      <c r="G163" s="15">
        <f t="shared" si="34"/>
        <v>1</v>
      </c>
      <c r="S163" s="22">
        <f>RANK(U163,$U$6:$U$1405,0)+COUNTIF($U$6:$U$1405,U163)-COUNTIF($U$6:U163,U163)</f>
        <v>1243</v>
      </c>
      <c r="T163">
        <v>43</v>
      </c>
      <c r="U163" s="22">
        <f t="shared" si="35"/>
        <v>0</v>
      </c>
      <c r="V163" s="10">
        <f t="shared" si="36"/>
        <v>0</v>
      </c>
      <c r="W163" s="22">
        <f t="shared" si="37"/>
        <v>0</v>
      </c>
      <c r="X163" s="245"/>
    </row>
    <row r="164" spans="2:24" ht="15.6" customHeight="1" x14ac:dyDescent="0.25">
      <c r="B164">
        <v>162</v>
      </c>
      <c r="C164" s="22">
        <f t="shared" si="30"/>
        <v>1</v>
      </c>
      <c r="D164" s="22">
        <f t="shared" si="31"/>
        <v>0</v>
      </c>
      <c r="E164" s="22">
        <f t="shared" si="32"/>
        <v>0</v>
      </c>
      <c r="F164" s="22">
        <f t="shared" si="33"/>
        <v>0</v>
      </c>
      <c r="G164" s="15">
        <f t="shared" si="34"/>
        <v>1</v>
      </c>
      <c r="S164" s="22">
        <f>RANK(U164,$U$6:$U$1405,0)+COUNTIF($U$6:$U$1405,U164)-COUNTIF($U$6:U164,U164)</f>
        <v>1242</v>
      </c>
      <c r="T164">
        <v>42</v>
      </c>
      <c r="U164" s="22">
        <f t="shared" si="35"/>
        <v>0</v>
      </c>
      <c r="V164" s="10">
        <f t="shared" si="36"/>
        <v>0</v>
      </c>
      <c r="W164" s="22">
        <f t="shared" si="37"/>
        <v>0</v>
      </c>
      <c r="X164" s="245"/>
    </row>
    <row r="165" spans="2:24" ht="15.6" customHeight="1" x14ac:dyDescent="0.25">
      <c r="B165">
        <v>163</v>
      </c>
      <c r="C165" s="22">
        <f t="shared" si="30"/>
        <v>1</v>
      </c>
      <c r="D165" s="22">
        <f t="shared" si="31"/>
        <v>0</v>
      </c>
      <c r="E165" s="22">
        <f t="shared" si="32"/>
        <v>0</v>
      </c>
      <c r="F165" s="22">
        <f t="shared" si="33"/>
        <v>0</v>
      </c>
      <c r="G165" s="15">
        <f t="shared" si="34"/>
        <v>1</v>
      </c>
      <c r="S165" s="22">
        <f>RANK(U165,$U$6:$U$1405,0)+COUNTIF($U$6:$U$1405,U165)-COUNTIF($U$6:U165,U165)</f>
        <v>1241</v>
      </c>
      <c r="T165">
        <v>41</v>
      </c>
      <c r="U165" s="22">
        <f t="shared" si="35"/>
        <v>0</v>
      </c>
      <c r="V165" s="10">
        <f t="shared" si="36"/>
        <v>0</v>
      </c>
      <c r="W165" s="22">
        <f t="shared" si="37"/>
        <v>0</v>
      </c>
      <c r="X165" s="245"/>
    </row>
    <row r="166" spans="2:24" ht="15.6" customHeight="1" x14ac:dyDescent="0.25">
      <c r="B166">
        <v>164</v>
      </c>
      <c r="C166" s="22">
        <f t="shared" si="30"/>
        <v>1</v>
      </c>
      <c r="D166" s="22">
        <f t="shared" si="31"/>
        <v>0</v>
      </c>
      <c r="E166" s="22">
        <f t="shared" si="32"/>
        <v>0</v>
      </c>
      <c r="F166" s="22">
        <f t="shared" si="33"/>
        <v>0</v>
      </c>
      <c r="G166" s="15">
        <f t="shared" si="34"/>
        <v>1</v>
      </c>
      <c r="S166" s="22">
        <f>RANK(U166,$U$6:$U$1405,0)+COUNTIF($U$6:$U$1405,U166)-COUNTIF($U$6:U166,U166)</f>
        <v>1240</v>
      </c>
      <c r="T166">
        <v>40</v>
      </c>
      <c r="U166" s="22">
        <f t="shared" si="35"/>
        <v>0</v>
      </c>
      <c r="V166" s="10">
        <f t="shared" si="36"/>
        <v>0</v>
      </c>
      <c r="W166" s="22">
        <f t="shared" si="37"/>
        <v>0</v>
      </c>
      <c r="X166" s="245"/>
    </row>
    <row r="167" spans="2:24" ht="15.6" customHeight="1" x14ac:dyDescent="0.25">
      <c r="B167">
        <v>165</v>
      </c>
      <c r="C167" s="22">
        <f t="shared" si="30"/>
        <v>1</v>
      </c>
      <c r="D167" s="22">
        <f t="shared" si="31"/>
        <v>0</v>
      </c>
      <c r="E167" s="22">
        <f t="shared" si="32"/>
        <v>0</v>
      </c>
      <c r="F167" s="22">
        <f t="shared" si="33"/>
        <v>0</v>
      </c>
      <c r="G167" s="15">
        <f t="shared" si="34"/>
        <v>1</v>
      </c>
      <c r="S167" s="22">
        <f>RANK(U167,$U$6:$U$1405,0)+COUNTIF($U$6:$U$1405,U167)-COUNTIF($U$6:U167,U167)</f>
        <v>1239</v>
      </c>
      <c r="T167">
        <v>39</v>
      </c>
      <c r="U167" s="22">
        <f t="shared" si="35"/>
        <v>0</v>
      </c>
      <c r="V167" s="10">
        <f t="shared" si="36"/>
        <v>0</v>
      </c>
      <c r="W167" s="22">
        <f t="shared" si="37"/>
        <v>0</v>
      </c>
      <c r="X167" s="245"/>
    </row>
    <row r="168" spans="2:24" ht="15.6" customHeight="1" x14ac:dyDescent="0.25">
      <c r="B168">
        <v>166</v>
      </c>
      <c r="C168" s="22">
        <f t="shared" si="30"/>
        <v>1</v>
      </c>
      <c r="D168" s="22">
        <f t="shared" si="31"/>
        <v>0</v>
      </c>
      <c r="E168" s="22">
        <f t="shared" si="32"/>
        <v>0</v>
      </c>
      <c r="F168" s="22">
        <f t="shared" si="33"/>
        <v>0</v>
      </c>
      <c r="G168" s="15">
        <f t="shared" si="34"/>
        <v>1</v>
      </c>
      <c r="S168" s="22">
        <f>RANK(U168,$U$6:$U$1405,0)+COUNTIF($U$6:$U$1405,U168)-COUNTIF($U$6:U168,U168)</f>
        <v>1238</v>
      </c>
      <c r="T168">
        <v>38</v>
      </c>
      <c r="U168" s="22">
        <f t="shared" si="35"/>
        <v>0</v>
      </c>
      <c r="V168" s="10">
        <f t="shared" si="36"/>
        <v>0</v>
      </c>
      <c r="W168" s="22">
        <f t="shared" si="37"/>
        <v>0</v>
      </c>
      <c r="X168" s="245"/>
    </row>
    <row r="169" spans="2:24" ht="15.6" customHeight="1" x14ac:dyDescent="0.25">
      <c r="B169">
        <v>167</v>
      </c>
      <c r="C169" s="22">
        <f t="shared" si="30"/>
        <v>1</v>
      </c>
      <c r="D169" s="22">
        <f t="shared" si="31"/>
        <v>0</v>
      </c>
      <c r="E169" s="22">
        <f t="shared" si="32"/>
        <v>0</v>
      </c>
      <c r="F169" s="22">
        <f t="shared" si="33"/>
        <v>0</v>
      </c>
      <c r="G169" s="15">
        <f t="shared" si="34"/>
        <v>1</v>
      </c>
      <c r="S169" s="22">
        <f>RANK(U169,$U$6:$U$1405,0)+COUNTIF($U$6:$U$1405,U169)-COUNTIF($U$6:U169,U169)</f>
        <v>1237</v>
      </c>
      <c r="T169">
        <v>37</v>
      </c>
      <c r="U169" s="22">
        <f t="shared" si="35"/>
        <v>0</v>
      </c>
      <c r="V169" s="10">
        <f t="shared" si="36"/>
        <v>0</v>
      </c>
      <c r="W169" s="22">
        <f t="shared" si="37"/>
        <v>0</v>
      </c>
      <c r="X169" s="245"/>
    </row>
    <row r="170" spans="2:24" ht="15.6" customHeight="1" x14ac:dyDescent="0.25">
      <c r="B170">
        <v>168</v>
      </c>
      <c r="C170" s="22">
        <f t="shared" si="30"/>
        <v>1</v>
      </c>
      <c r="D170" s="22">
        <f t="shared" si="31"/>
        <v>0</v>
      </c>
      <c r="E170" s="22">
        <f t="shared" si="32"/>
        <v>0</v>
      </c>
      <c r="F170" s="22">
        <f t="shared" si="33"/>
        <v>0</v>
      </c>
      <c r="G170" s="15">
        <f t="shared" si="34"/>
        <v>1</v>
      </c>
      <c r="S170" s="22">
        <f>RANK(U170,$U$6:$U$1405,0)+COUNTIF($U$6:$U$1405,U170)-COUNTIF($U$6:U170,U170)</f>
        <v>1236</v>
      </c>
      <c r="T170">
        <v>36</v>
      </c>
      <c r="U170" s="22">
        <f t="shared" ref="U170:U201" si="38">IF($O$25&gt;=T170,1,0)</f>
        <v>0</v>
      </c>
      <c r="V170" s="10">
        <f t="shared" ref="V170:V205" si="39">IF($O$25&gt;=T170,$P$25,0)</f>
        <v>0</v>
      </c>
      <c r="W170" s="22">
        <f t="shared" ref="W170:W205" si="40">IF($O$25&gt;=T170,$Q$25,0)</f>
        <v>0</v>
      </c>
      <c r="X170" s="245"/>
    </row>
    <row r="171" spans="2:24" ht="15.6" customHeight="1" x14ac:dyDescent="0.25">
      <c r="B171">
        <v>169</v>
      </c>
      <c r="C171" s="22">
        <f t="shared" si="30"/>
        <v>1</v>
      </c>
      <c r="D171" s="22">
        <f t="shared" si="31"/>
        <v>0</v>
      </c>
      <c r="E171" s="22">
        <f t="shared" si="32"/>
        <v>0</v>
      </c>
      <c r="F171" s="22">
        <f t="shared" si="33"/>
        <v>0</v>
      </c>
      <c r="G171" s="15">
        <f t="shared" si="34"/>
        <v>1</v>
      </c>
      <c r="S171" s="22">
        <f>RANK(U171,$U$6:$U$1405,0)+COUNTIF($U$6:$U$1405,U171)-COUNTIF($U$6:U171,U171)</f>
        <v>1235</v>
      </c>
      <c r="T171">
        <v>35</v>
      </c>
      <c r="U171" s="22">
        <f t="shared" si="38"/>
        <v>0</v>
      </c>
      <c r="V171" s="10">
        <f t="shared" si="39"/>
        <v>0</v>
      </c>
      <c r="W171" s="22">
        <f t="shared" si="40"/>
        <v>0</v>
      </c>
      <c r="X171" s="245"/>
    </row>
    <row r="172" spans="2:24" ht="15.6" customHeight="1" x14ac:dyDescent="0.25">
      <c r="B172">
        <v>170</v>
      </c>
      <c r="C172" s="22">
        <f t="shared" si="30"/>
        <v>1</v>
      </c>
      <c r="D172" s="22">
        <f t="shared" si="31"/>
        <v>0</v>
      </c>
      <c r="E172" s="22">
        <f t="shared" si="32"/>
        <v>0</v>
      </c>
      <c r="F172" s="22">
        <f t="shared" si="33"/>
        <v>0</v>
      </c>
      <c r="G172" s="15">
        <f t="shared" si="34"/>
        <v>1</v>
      </c>
      <c r="S172" s="22">
        <f>RANK(U172,$U$6:$U$1405,0)+COUNTIF($U$6:$U$1405,U172)-COUNTIF($U$6:U172,U172)</f>
        <v>1234</v>
      </c>
      <c r="T172">
        <v>34</v>
      </c>
      <c r="U172" s="22">
        <f t="shared" si="38"/>
        <v>0</v>
      </c>
      <c r="V172" s="10">
        <f t="shared" si="39"/>
        <v>0</v>
      </c>
      <c r="W172" s="22">
        <f t="shared" si="40"/>
        <v>0</v>
      </c>
      <c r="X172" s="245"/>
    </row>
    <row r="173" spans="2:24" ht="15.6" customHeight="1" x14ac:dyDescent="0.25">
      <c r="B173">
        <v>171</v>
      </c>
      <c r="C173" s="22">
        <f t="shared" si="30"/>
        <v>1</v>
      </c>
      <c r="D173" s="22">
        <f t="shared" si="31"/>
        <v>0</v>
      </c>
      <c r="E173" s="22">
        <f t="shared" si="32"/>
        <v>0</v>
      </c>
      <c r="F173" s="22">
        <f t="shared" si="33"/>
        <v>0</v>
      </c>
      <c r="G173" s="15">
        <f t="shared" si="34"/>
        <v>1</v>
      </c>
      <c r="S173" s="22">
        <f>RANK(U173,$U$6:$U$1405,0)+COUNTIF($U$6:$U$1405,U173)-COUNTIF($U$6:U173,U173)</f>
        <v>1233</v>
      </c>
      <c r="T173">
        <v>33</v>
      </c>
      <c r="U173" s="22">
        <f t="shared" si="38"/>
        <v>0</v>
      </c>
      <c r="V173" s="10">
        <f t="shared" si="39"/>
        <v>0</v>
      </c>
      <c r="W173" s="22">
        <f t="shared" si="40"/>
        <v>0</v>
      </c>
      <c r="X173" s="245"/>
    </row>
    <row r="174" spans="2:24" ht="15.6" customHeight="1" x14ac:dyDescent="0.25">
      <c r="B174">
        <v>172</v>
      </c>
      <c r="C174" s="22">
        <f t="shared" si="30"/>
        <v>1</v>
      </c>
      <c r="D174" s="22">
        <f t="shared" si="31"/>
        <v>0</v>
      </c>
      <c r="E174" s="22">
        <f t="shared" si="32"/>
        <v>0</v>
      </c>
      <c r="F174" s="22">
        <f t="shared" si="33"/>
        <v>0</v>
      </c>
      <c r="G174" s="15">
        <f t="shared" si="34"/>
        <v>1</v>
      </c>
      <c r="S174" s="22">
        <f>RANK(U174,$U$6:$U$1405,0)+COUNTIF($U$6:$U$1405,U174)-COUNTIF($U$6:U174,U174)</f>
        <v>1232</v>
      </c>
      <c r="T174">
        <v>32</v>
      </c>
      <c r="U174" s="22">
        <f t="shared" si="38"/>
        <v>0</v>
      </c>
      <c r="V174" s="10">
        <f t="shared" si="39"/>
        <v>0</v>
      </c>
      <c r="W174" s="22">
        <f t="shared" si="40"/>
        <v>0</v>
      </c>
      <c r="X174" s="245"/>
    </row>
    <row r="175" spans="2:24" ht="15.6" customHeight="1" x14ac:dyDescent="0.25">
      <c r="B175">
        <v>173</v>
      </c>
      <c r="C175" s="22">
        <f t="shared" si="30"/>
        <v>1</v>
      </c>
      <c r="D175" s="22">
        <f t="shared" si="31"/>
        <v>0</v>
      </c>
      <c r="E175" s="22">
        <f t="shared" si="32"/>
        <v>0</v>
      </c>
      <c r="F175" s="22">
        <f t="shared" si="33"/>
        <v>0</v>
      </c>
      <c r="G175" s="15">
        <f t="shared" si="34"/>
        <v>1</v>
      </c>
      <c r="S175" s="22">
        <f>RANK(U175,$U$6:$U$1405,0)+COUNTIF($U$6:$U$1405,U175)-COUNTIF($U$6:U175,U175)</f>
        <v>1231</v>
      </c>
      <c r="T175">
        <v>31</v>
      </c>
      <c r="U175" s="22">
        <f t="shared" si="38"/>
        <v>0</v>
      </c>
      <c r="V175" s="10">
        <f t="shared" si="39"/>
        <v>0</v>
      </c>
      <c r="W175" s="22">
        <f t="shared" si="40"/>
        <v>0</v>
      </c>
      <c r="X175" s="245"/>
    </row>
    <row r="176" spans="2:24" ht="15.6" customHeight="1" x14ac:dyDescent="0.25">
      <c r="B176">
        <v>174</v>
      </c>
      <c r="C176" s="22">
        <f t="shared" si="30"/>
        <v>1</v>
      </c>
      <c r="D176" s="22">
        <f t="shared" si="31"/>
        <v>0</v>
      </c>
      <c r="E176" s="22">
        <f t="shared" si="32"/>
        <v>0</v>
      </c>
      <c r="F176" s="22">
        <f t="shared" si="33"/>
        <v>0</v>
      </c>
      <c r="G176" s="15">
        <f t="shared" si="34"/>
        <v>1</v>
      </c>
      <c r="S176" s="22">
        <f>RANK(U176,$U$6:$U$1405,0)+COUNTIF($U$6:$U$1405,U176)-COUNTIF($U$6:U176,U176)</f>
        <v>1230</v>
      </c>
      <c r="T176">
        <v>30</v>
      </c>
      <c r="U176" s="22">
        <f t="shared" si="38"/>
        <v>0</v>
      </c>
      <c r="V176" s="10">
        <f t="shared" si="39"/>
        <v>0</v>
      </c>
      <c r="W176" s="22">
        <f t="shared" si="40"/>
        <v>0</v>
      </c>
      <c r="X176" s="245"/>
    </row>
    <row r="177" spans="2:24" ht="15.6" customHeight="1" x14ac:dyDescent="0.25">
      <c r="B177">
        <v>175</v>
      </c>
      <c r="C177" s="22">
        <f t="shared" si="30"/>
        <v>1</v>
      </c>
      <c r="D177" s="22">
        <f t="shared" si="31"/>
        <v>0</v>
      </c>
      <c r="E177" s="22">
        <f t="shared" si="32"/>
        <v>0</v>
      </c>
      <c r="F177" s="22">
        <f t="shared" si="33"/>
        <v>0</v>
      </c>
      <c r="G177" s="15">
        <f t="shared" si="34"/>
        <v>1</v>
      </c>
      <c r="S177" s="22">
        <f>RANK(U177,$U$6:$U$1405,0)+COUNTIF($U$6:$U$1405,U177)-COUNTIF($U$6:U177,U177)</f>
        <v>1229</v>
      </c>
      <c r="T177">
        <v>29</v>
      </c>
      <c r="U177" s="22">
        <f t="shared" si="38"/>
        <v>0</v>
      </c>
      <c r="V177" s="10">
        <f t="shared" si="39"/>
        <v>0</v>
      </c>
      <c r="W177" s="22">
        <f t="shared" si="40"/>
        <v>0</v>
      </c>
      <c r="X177" s="245"/>
    </row>
    <row r="178" spans="2:24" ht="15.6" customHeight="1" x14ac:dyDescent="0.25">
      <c r="B178">
        <v>176</v>
      </c>
      <c r="C178" s="22">
        <f t="shared" si="30"/>
        <v>1</v>
      </c>
      <c r="D178" s="22">
        <f t="shared" si="31"/>
        <v>0</v>
      </c>
      <c r="E178" s="22">
        <f t="shared" si="32"/>
        <v>0</v>
      </c>
      <c r="F178" s="22">
        <f t="shared" si="33"/>
        <v>0</v>
      </c>
      <c r="G178" s="15">
        <f t="shared" si="34"/>
        <v>1</v>
      </c>
      <c r="S178" s="22">
        <f>RANK(U178,$U$6:$U$1405,0)+COUNTIF($U$6:$U$1405,U178)-COUNTIF($U$6:U178,U178)</f>
        <v>1228</v>
      </c>
      <c r="T178">
        <v>28</v>
      </c>
      <c r="U178" s="22">
        <f t="shared" si="38"/>
        <v>0</v>
      </c>
      <c r="V178" s="10">
        <f t="shared" si="39"/>
        <v>0</v>
      </c>
      <c r="W178" s="22">
        <f t="shared" si="40"/>
        <v>0</v>
      </c>
      <c r="X178" s="245"/>
    </row>
    <row r="179" spans="2:24" ht="15.6" customHeight="1" x14ac:dyDescent="0.25">
      <c r="B179">
        <v>177</v>
      </c>
      <c r="C179" s="22">
        <f t="shared" si="30"/>
        <v>1</v>
      </c>
      <c r="D179" s="22">
        <f t="shared" si="31"/>
        <v>0</v>
      </c>
      <c r="E179" s="22">
        <f t="shared" si="32"/>
        <v>0</v>
      </c>
      <c r="F179" s="22">
        <f t="shared" si="33"/>
        <v>0</v>
      </c>
      <c r="G179" s="15">
        <f t="shared" si="34"/>
        <v>1</v>
      </c>
      <c r="S179" s="22">
        <f>RANK(U179,$U$6:$U$1405,0)+COUNTIF($U$6:$U$1405,U179)-COUNTIF($U$6:U179,U179)</f>
        <v>1227</v>
      </c>
      <c r="T179">
        <v>27</v>
      </c>
      <c r="U179" s="22">
        <f t="shared" si="38"/>
        <v>0</v>
      </c>
      <c r="V179" s="10">
        <f t="shared" si="39"/>
        <v>0</v>
      </c>
      <c r="W179" s="22">
        <f t="shared" si="40"/>
        <v>0</v>
      </c>
      <c r="X179" s="245"/>
    </row>
    <row r="180" spans="2:24" ht="15.6" customHeight="1" x14ac:dyDescent="0.25">
      <c r="B180">
        <v>178</v>
      </c>
      <c r="C180" s="22">
        <f t="shared" si="30"/>
        <v>1</v>
      </c>
      <c r="D180" s="22">
        <f t="shared" si="31"/>
        <v>0</v>
      </c>
      <c r="E180" s="22">
        <f t="shared" si="32"/>
        <v>0</v>
      </c>
      <c r="F180" s="22">
        <f t="shared" si="33"/>
        <v>0</v>
      </c>
      <c r="G180" s="15">
        <f t="shared" si="34"/>
        <v>1</v>
      </c>
      <c r="S180" s="22">
        <f>RANK(U180,$U$6:$U$1405,0)+COUNTIF($U$6:$U$1405,U180)-COUNTIF($U$6:U180,U180)</f>
        <v>1226</v>
      </c>
      <c r="T180">
        <v>26</v>
      </c>
      <c r="U180" s="22">
        <f t="shared" si="38"/>
        <v>0</v>
      </c>
      <c r="V180" s="10">
        <f t="shared" si="39"/>
        <v>0</v>
      </c>
      <c r="W180" s="22">
        <f t="shared" si="40"/>
        <v>0</v>
      </c>
      <c r="X180" s="245"/>
    </row>
    <row r="181" spans="2:24" ht="15.6" customHeight="1" x14ac:dyDescent="0.25">
      <c r="B181">
        <v>179</v>
      </c>
      <c r="C181" s="22">
        <f t="shared" si="30"/>
        <v>1</v>
      </c>
      <c r="D181" s="22">
        <f t="shared" si="31"/>
        <v>0</v>
      </c>
      <c r="E181" s="22">
        <f t="shared" si="32"/>
        <v>0</v>
      </c>
      <c r="F181" s="22">
        <f t="shared" si="33"/>
        <v>0</v>
      </c>
      <c r="G181" s="15">
        <f t="shared" si="34"/>
        <v>1</v>
      </c>
      <c r="S181" s="22">
        <f>RANK(U181,$U$6:$U$1405,0)+COUNTIF($U$6:$U$1405,U181)-COUNTIF($U$6:U181,U181)</f>
        <v>1225</v>
      </c>
      <c r="T181">
        <v>25</v>
      </c>
      <c r="U181" s="22">
        <f t="shared" si="38"/>
        <v>0</v>
      </c>
      <c r="V181" s="10">
        <f t="shared" si="39"/>
        <v>0</v>
      </c>
      <c r="W181" s="22">
        <f t="shared" si="40"/>
        <v>0</v>
      </c>
      <c r="X181" s="245"/>
    </row>
    <row r="182" spans="2:24" ht="15.6" customHeight="1" x14ac:dyDescent="0.25">
      <c r="B182">
        <v>180</v>
      </c>
      <c r="C182" s="22">
        <f t="shared" si="30"/>
        <v>1</v>
      </c>
      <c r="D182" s="22">
        <f t="shared" si="31"/>
        <v>0</v>
      </c>
      <c r="E182" s="22">
        <f t="shared" si="32"/>
        <v>0</v>
      </c>
      <c r="F182" s="22">
        <f t="shared" si="33"/>
        <v>0</v>
      </c>
      <c r="G182" s="15">
        <f t="shared" si="34"/>
        <v>1</v>
      </c>
      <c r="S182" s="22">
        <f>RANK(U182,$U$6:$U$1405,0)+COUNTIF($U$6:$U$1405,U182)-COUNTIF($U$6:U182,U182)</f>
        <v>1224</v>
      </c>
      <c r="T182">
        <v>24</v>
      </c>
      <c r="U182" s="22">
        <f t="shared" si="38"/>
        <v>0</v>
      </c>
      <c r="V182" s="10">
        <f t="shared" si="39"/>
        <v>0</v>
      </c>
      <c r="W182" s="22">
        <f t="shared" si="40"/>
        <v>0</v>
      </c>
      <c r="X182" s="245"/>
    </row>
    <row r="183" spans="2:24" ht="15.6" customHeight="1" x14ac:dyDescent="0.25">
      <c r="B183">
        <v>181</v>
      </c>
      <c r="C183" s="22">
        <f t="shared" si="30"/>
        <v>1</v>
      </c>
      <c r="D183" s="22">
        <f t="shared" si="31"/>
        <v>0</v>
      </c>
      <c r="E183" s="22">
        <f t="shared" si="32"/>
        <v>0</v>
      </c>
      <c r="F183" s="22">
        <f t="shared" si="33"/>
        <v>0</v>
      </c>
      <c r="G183" s="15">
        <f t="shared" si="34"/>
        <v>1</v>
      </c>
      <c r="S183" s="22">
        <f>RANK(U183,$U$6:$U$1405,0)+COUNTIF($U$6:$U$1405,U183)-COUNTIF($U$6:U183,U183)</f>
        <v>1223</v>
      </c>
      <c r="T183">
        <v>23</v>
      </c>
      <c r="U183" s="22">
        <f t="shared" si="38"/>
        <v>0</v>
      </c>
      <c r="V183" s="10">
        <f t="shared" si="39"/>
        <v>0</v>
      </c>
      <c r="W183" s="22">
        <f t="shared" si="40"/>
        <v>0</v>
      </c>
      <c r="X183" s="245"/>
    </row>
    <row r="184" spans="2:24" ht="15.6" customHeight="1" x14ac:dyDescent="0.25">
      <c r="B184">
        <v>182</v>
      </c>
      <c r="C184" s="22">
        <f t="shared" si="30"/>
        <v>1</v>
      </c>
      <c r="D184" s="22">
        <f t="shared" si="31"/>
        <v>0</v>
      </c>
      <c r="E184" s="22">
        <f t="shared" si="32"/>
        <v>0</v>
      </c>
      <c r="F184" s="22">
        <f t="shared" si="33"/>
        <v>0</v>
      </c>
      <c r="G184" s="15">
        <f t="shared" si="34"/>
        <v>1</v>
      </c>
      <c r="S184" s="22">
        <f>RANK(U184,$U$6:$U$1405,0)+COUNTIF($U$6:$U$1405,U184)-COUNTIF($U$6:U184,U184)</f>
        <v>1222</v>
      </c>
      <c r="T184">
        <v>22</v>
      </c>
      <c r="U184" s="22">
        <f t="shared" si="38"/>
        <v>0</v>
      </c>
      <c r="V184" s="10">
        <f t="shared" si="39"/>
        <v>0</v>
      </c>
      <c r="W184" s="22">
        <f t="shared" si="40"/>
        <v>0</v>
      </c>
      <c r="X184" s="245"/>
    </row>
    <row r="185" spans="2:24" ht="15.6" customHeight="1" x14ac:dyDescent="0.25">
      <c r="B185">
        <v>183</v>
      </c>
      <c r="C185" s="22">
        <f t="shared" si="30"/>
        <v>1</v>
      </c>
      <c r="D185" s="22">
        <f t="shared" si="31"/>
        <v>0</v>
      </c>
      <c r="E185" s="22">
        <f t="shared" si="32"/>
        <v>0</v>
      </c>
      <c r="F185" s="22">
        <f t="shared" si="33"/>
        <v>0</v>
      </c>
      <c r="G185" s="15">
        <f t="shared" si="34"/>
        <v>1</v>
      </c>
      <c r="S185" s="22">
        <f>RANK(U185,$U$6:$U$1405,0)+COUNTIF($U$6:$U$1405,U185)-COUNTIF($U$6:U185,U185)</f>
        <v>1221</v>
      </c>
      <c r="T185">
        <v>21</v>
      </c>
      <c r="U185" s="22">
        <f t="shared" si="38"/>
        <v>0</v>
      </c>
      <c r="V185" s="10">
        <f t="shared" si="39"/>
        <v>0</v>
      </c>
      <c r="W185" s="22">
        <f t="shared" si="40"/>
        <v>0</v>
      </c>
      <c r="X185" s="245"/>
    </row>
    <row r="186" spans="2:24" ht="15.6" customHeight="1" x14ac:dyDescent="0.25">
      <c r="B186">
        <v>184</v>
      </c>
      <c r="C186" s="22">
        <f t="shared" si="30"/>
        <v>1</v>
      </c>
      <c r="D186" s="22">
        <f t="shared" si="31"/>
        <v>0</v>
      </c>
      <c r="E186" s="22">
        <f t="shared" si="32"/>
        <v>0</v>
      </c>
      <c r="F186" s="22">
        <f t="shared" si="33"/>
        <v>0</v>
      </c>
      <c r="G186" s="15">
        <f t="shared" si="34"/>
        <v>1</v>
      </c>
      <c r="S186" s="22">
        <f>RANK(U186,$U$6:$U$1405,0)+COUNTIF($U$6:$U$1405,U186)-COUNTIF($U$6:U186,U186)</f>
        <v>1220</v>
      </c>
      <c r="T186">
        <v>20</v>
      </c>
      <c r="U186" s="22">
        <f t="shared" si="38"/>
        <v>0</v>
      </c>
      <c r="V186" s="10">
        <f t="shared" si="39"/>
        <v>0</v>
      </c>
      <c r="W186" s="22">
        <f t="shared" si="40"/>
        <v>0</v>
      </c>
      <c r="X186" s="245"/>
    </row>
    <row r="187" spans="2:24" ht="15.6" customHeight="1" x14ac:dyDescent="0.25">
      <c r="B187">
        <v>185</v>
      </c>
      <c r="C187" s="22">
        <f t="shared" si="30"/>
        <v>1</v>
      </c>
      <c r="D187" s="22">
        <f t="shared" si="31"/>
        <v>0</v>
      </c>
      <c r="E187" s="22">
        <f t="shared" si="32"/>
        <v>0</v>
      </c>
      <c r="F187" s="22">
        <f t="shared" si="33"/>
        <v>0</v>
      </c>
      <c r="G187" s="15">
        <f t="shared" si="34"/>
        <v>1</v>
      </c>
      <c r="S187" s="22">
        <f>RANK(U187,$U$6:$U$1405,0)+COUNTIF($U$6:$U$1405,U187)-COUNTIF($U$6:U187,U187)</f>
        <v>1219</v>
      </c>
      <c r="T187">
        <v>19</v>
      </c>
      <c r="U187" s="22">
        <f t="shared" si="38"/>
        <v>0</v>
      </c>
      <c r="V187" s="10">
        <f t="shared" si="39"/>
        <v>0</v>
      </c>
      <c r="W187" s="22">
        <f t="shared" si="40"/>
        <v>0</v>
      </c>
      <c r="X187" s="245"/>
    </row>
    <row r="188" spans="2:24" ht="15.6" customHeight="1" x14ac:dyDescent="0.25">
      <c r="B188">
        <v>186</v>
      </c>
      <c r="C188" s="22">
        <f t="shared" si="30"/>
        <v>1</v>
      </c>
      <c r="D188" s="22">
        <f t="shared" si="31"/>
        <v>0</v>
      </c>
      <c r="E188" s="22">
        <f t="shared" si="32"/>
        <v>0</v>
      </c>
      <c r="F188" s="22">
        <f t="shared" si="33"/>
        <v>0</v>
      </c>
      <c r="G188" s="15">
        <f t="shared" si="34"/>
        <v>1</v>
      </c>
      <c r="S188" s="22">
        <f>RANK(U188,$U$6:$U$1405,0)+COUNTIF($U$6:$U$1405,U188)-COUNTIF($U$6:U188,U188)</f>
        <v>1218</v>
      </c>
      <c r="T188">
        <v>18</v>
      </c>
      <c r="U188" s="22">
        <f t="shared" si="38"/>
        <v>0</v>
      </c>
      <c r="V188" s="10">
        <f t="shared" si="39"/>
        <v>0</v>
      </c>
      <c r="W188" s="22">
        <f t="shared" si="40"/>
        <v>0</v>
      </c>
      <c r="X188" s="245"/>
    </row>
    <row r="189" spans="2:24" ht="15.6" customHeight="1" x14ac:dyDescent="0.25">
      <c r="B189">
        <v>187</v>
      </c>
      <c r="C189" s="22">
        <f t="shared" si="30"/>
        <v>1</v>
      </c>
      <c r="D189" s="22">
        <f t="shared" si="31"/>
        <v>0</v>
      </c>
      <c r="E189" s="22">
        <f t="shared" si="32"/>
        <v>0</v>
      </c>
      <c r="F189" s="22">
        <f t="shared" si="33"/>
        <v>0</v>
      </c>
      <c r="G189" s="15">
        <f t="shared" si="34"/>
        <v>1</v>
      </c>
      <c r="S189" s="22">
        <f>RANK(U189,$U$6:$U$1405,0)+COUNTIF($U$6:$U$1405,U189)-COUNTIF($U$6:U189,U189)</f>
        <v>1217</v>
      </c>
      <c r="T189">
        <v>17</v>
      </c>
      <c r="U189" s="22">
        <f t="shared" si="38"/>
        <v>0</v>
      </c>
      <c r="V189" s="10">
        <f t="shared" si="39"/>
        <v>0</v>
      </c>
      <c r="W189" s="22">
        <f t="shared" si="40"/>
        <v>0</v>
      </c>
      <c r="X189" s="245"/>
    </row>
    <row r="190" spans="2:24" ht="15.6" customHeight="1" x14ac:dyDescent="0.25">
      <c r="B190">
        <v>188</v>
      </c>
      <c r="C190" s="22">
        <f t="shared" si="30"/>
        <v>1</v>
      </c>
      <c r="D190" s="22">
        <f t="shared" si="31"/>
        <v>0</v>
      </c>
      <c r="E190" s="22">
        <f t="shared" si="32"/>
        <v>0</v>
      </c>
      <c r="F190" s="22">
        <f t="shared" si="33"/>
        <v>0</v>
      </c>
      <c r="G190" s="15">
        <f t="shared" si="34"/>
        <v>1</v>
      </c>
      <c r="S190" s="22">
        <f>RANK(U190,$U$6:$U$1405,0)+COUNTIF($U$6:$U$1405,U190)-COUNTIF($U$6:U190,U190)</f>
        <v>1216</v>
      </c>
      <c r="T190">
        <v>16</v>
      </c>
      <c r="U190" s="22">
        <f t="shared" si="38"/>
        <v>0</v>
      </c>
      <c r="V190" s="10">
        <f t="shared" si="39"/>
        <v>0</v>
      </c>
      <c r="W190" s="22">
        <f t="shared" si="40"/>
        <v>0</v>
      </c>
      <c r="X190" s="245"/>
    </row>
    <row r="191" spans="2:24" ht="15.6" customHeight="1" x14ac:dyDescent="0.25">
      <c r="B191">
        <v>189</v>
      </c>
      <c r="C191" s="22">
        <f t="shared" si="30"/>
        <v>1</v>
      </c>
      <c r="D191" s="22">
        <f t="shared" si="31"/>
        <v>0</v>
      </c>
      <c r="E191" s="22">
        <f t="shared" si="32"/>
        <v>0</v>
      </c>
      <c r="F191" s="22">
        <f t="shared" si="33"/>
        <v>0</v>
      </c>
      <c r="G191" s="15">
        <f t="shared" si="34"/>
        <v>1</v>
      </c>
      <c r="S191" s="22">
        <f>RANK(U191,$U$6:$U$1405,0)+COUNTIF($U$6:$U$1405,U191)-COUNTIF($U$6:U191,U191)</f>
        <v>1215</v>
      </c>
      <c r="T191">
        <v>15</v>
      </c>
      <c r="U191" s="22">
        <f t="shared" si="38"/>
        <v>0</v>
      </c>
      <c r="V191" s="10">
        <f t="shared" si="39"/>
        <v>0</v>
      </c>
      <c r="W191" s="22">
        <f t="shared" si="40"/>
        <v>0</v>
      </c>
      <c r="X191" s="245"/>
    </row>
    <row r="192" spans="2:24" ht="15.6" customHeight="1" x14ac:dyDescent="0.25">
      <c r="B192">
        <v>190</v>
      </c>
      <c r="C192" s="22">
        <f t="shared" si="30"/>
        <v>1</v>
      </c>
      <c r="D192" s="22">
        <f t="shared" si="31"/>
        <v>0</v>
      </c>
      <c r="E192" s="22">
        <f t="shared" si="32"/>
        <v>0</v>
      </c>
      <c r="F192" s="22">
        <f t="shared" si="33"/>
        <v>0</v>
      </c>
      <c r="G192" s="15">
        <f t="shared" si="34"/>
        <v>1</v>
      </c>
      <c r="S192" s="22">
        <f>RANK(U192,$U$6:$U$1405,0)+COUNTIF($U$6:$U$1405,U192)-COUNTIF($U$6:U192,U192)</f>
        <v>1214</v>
      </c>
      <c r="T192">
        <v>14</v>
      </c>
      <c r="U192" s="22">
        <f t="shared" si="38"/>
        <v>0</v>
      </c>
      <c r="V192" s="10">
        <f t="shared" si="39"/>
        <v>0</v>
      </c>
      <c r="W192" s="22">
        <f t="shared" si="40"/>
        <v>0</v>
      </c>
      <c r="X192" s="245"/>
    </row>
    <row r="193" spans="2:24" ht="15.6" customHeight="1" x14ac:dyDescent="0.25">
      <c r="B193">
        <v>191</v>
      </c>
      <c r="C193" s="22">
        <f t="shared" si="30"/>
        <v>1</v>
      </c>
      <c r="D193" s="22">
        <f t="shared" si="31"/>
        <v>0</v>
      </c>
      <c r="E193" s="22">
        <f t="shared" si="32"/>
        <v>0</v>
      </c>
      <c r="F193" s="22">
        <f t="shared" si="33"/>
        <v>0</v>
      </c>
      <c r="G193" s="15">
        <f t="shared" si="34"/>
        <v>1</v>
      </c>
      <c r="S193" s="22">
        <f>RANK(U193,$U$6:$U$1405,0)+COUNTIF($U$6:$U$1405,U193)-COUNTIF($U$6:U193,U193)</f>
        <v>1213</v>
      </c>
      <c r="T193">
        <v>13</v>
      </c>
      <c r="U193" s="22">
        <f t="shared" si="38"/>
        <v>0</v>
      </c>
      <c r="V193" s="10">
        <f t="shared" si="39"/>
        <v>0</v>
      </c>
      <c r="W193" s="22">
        <f t="shared" si="40"/>
        <v>0</v>
      </c>
      <c r="X193" s="245"/>
    </row>
    <row r="194" spans="2:24" ht="15.6" customHeight="1" x14ac:dyDescent="0.25">
      <c r="B194">
        <v>192</v>
      </c>
      <c r="C194" s="22">
        <f t="shared" si="30"/>
        <v>1</v>
      </c>
      <c r="D194" s="22">
        <f t="shared" si="31"/>
        <v>0</v>
      </c>
      <c r="E194" s="22">
        <f t="shared" si="32"/>
        <v>0</v>
      </c>
      <c r="F194" s="22">
        <f t="shared" si="33"/>
        <v>0</v>
      </c>
      <c r="G194" s="15">
        <f t="shared" si="34"/>
        <v>1</v>
      </c>
      <c r="S194" s="22">
        <f>RANK(U194,$U$6:$U$1405,0)+COUNTIF($U$6:$U$1405,U194)-COUNTIF($U$6:U194,U194)</f>
        <v>1212</v>
      </c>
      <c r="T194">
        <v>12</v>
      </c>
      <c r="U194" s="22">
        <f t="shared" si="38"/>
        <v>0</v>
      </c>
      <c r="V194" s="10">
        <f t="shared" si="39"/>
        <v>0</v>
      </c>
      <c r="W194" s="22">
        <f t="shared" si="40"/>
        <v>0</v>
      </c>
      <c r="X194" s="245"/>
    </row>
    <row r="195" spans="2:24" ht="15.6" customHeight="1" x14ac:dyDescent="0.25">
      <c r="B195">
        <v>193</v>
      </c>
      <c r="C195" s="22">
        <f t="shared" si="30"/>
        <v>1</v>
      </c>
      <c r="D195" s="22">
        <f t="shared" si="31"/>
        <v>0</v>
      </c>
      <c r="E195" s="22">
        <f t="shared" si="32"/>
        <v>0</v>
      </c>
      <c r="F195" s="22">
        <f t="shared" si="33"/>
        <v>0</v>
      </c>
      <c r="G195" s="15">
        <f t="shared" si="34"/>
        <v>1</v>
      </c>
      <c r="S195" s="22">
        <f>RANK(U195,$U$6:$U$1405,0)+COUNTIF($U$6:$U$1405,U195)-COUNTIF($U$6:U195,U195)</f>
        <v>1211</v>
      </c>
      <c r="T195">
        <v>11</v>
      </c>
      <c r="U195" s="22">
        <f t="shared" si="38"/>
        <v>0</v>
      </c>
      <c r="V195" s="10">
        <f t="shared" si="39"/>
        <v>0</v>
      </c>
      <c r="W195" s="22">
        <f t="shared" si="40"/>
        <v>0</v>
      </c>
      <c r="X195" s="245"/>
    </row>
    <row r="196" spans="2:24" ht="15.6" customHeight="1" x14ac:dyDescent="0.25">
      <c r="B196">
        <v>194</v>
      </c>
      <c r="C196" s="22">
        <f t="shared" ref="C196:C259" si="41">COUNTIF($S$6:$S$1405,$B196)</f>
        <v>1</v>
      </c>
      <c r="D196" s="22">
        <f t="shared" ref="D196:D259" si="42">IF(C196=1,VLOOKUP(B196,$S$6:$W$1405,3,FALSE))</f>
        <v>0</v>
      </c>
      <c r="E196" s="22">
        <f t="shared" ref="E196:E259" si="43">IF(C196=1,VLOOKUP(B196,$S$6:$W$1405,4,FALSE))</f>
        <v>0</v>
      </c>
      <c r="F196" s="22">
        <f t="shared" ref="F196:F259" si="44">IF(C196=1,VLOOKUP(B196,$S$6:$W$1405,5,FALSE))</f>
        <v>0</v>
      </c>
      <c r="G196" s="15">
        <f t="shared" ref="G196:G259" si="45">1-E196</f>
        <v>1</v>
      </c>
      <c r="S196" s="22">
        <f>RANK(U196,$U$6:$U$1405,0)+COUNTIF($U$6:$U$1405,U196)-COUNTIF($U$6:U196,U196)</f>
        <v>1210</v>
      </c>
      <c r="T196">
        <v>10</v>
      </c>
      <c r="U196" s="22">
        <f t="shared" si="38"/>
        <v>0</v>
      </c>
      <c r="V196" s="10">
        <f t="shared" si="39"/>
        <v>0</v>
      </c>
      <c r="W196" s="22">
        <f t="shared" si="40"/>
        <v>0</v>
      </c>
      <c r="X196" s="245"/>
    </row>
    <row r="197" spans="2:24" ht="15.6" customHeight="1" x14ac:dyDescent="0.25">
      <c r="B197">
        <v>195</v>
      </c>
      <c r="C197" s="22">
        <f t="shared" si="41"/>
        <v>1</v>
      </c>
      <c r="D197" s="22">
        <f t="shared" si="42"/>
        <v>0</v>
      </c>
      <c r="E197" s="22">
        <f t="shared" si="43"/>
        <v>0</v>
      </c>
      <c r="F197" s="22">
        <f t="shared" si="44"/>
        <v>0</v>
      </c>
      <c r="G197" s="15">
        <f t="shared" si="45"/>
        <v>1</v>
      </c>
      <c r="S197" s="22">
        <f>RANK(U197,$U$6:$U$1405,0)+COUNTIF($U$6:$U$1405,U197)-COUNTIF($U$6:U197,U197)</f>
        <v>1209</v>
      </c>
      <c r="T197">
        <v>9</v>
      </c>
      <c r="U197" s="22">
        <f t="shared" si="38"/>
        <v>0</v>
      </c>
      <c r="V197" s="10">
        <f t="shared" si="39"/>
        <v>0</v>
      </c>
      <c r="W197" s="22">
        <f t="shared" si="40"/>
        <v>0</v>
      </c>
      <c r="X197" s="245"/>
    </row>
    <row r="198" spans="2:24" ht="15.6" customHeight="1" x14ac:dyDescent="0.25">
      <c r="B198">
        <v>196</v>
      </c>
      <c r="C198" s="22">
        <f t="shared" si="41"/>
        <v>1</v>
      </c>
      <c r="D198" s="22">
        <f t="shared" si="42"/>
        <v>0</v>
      </c>
      <c r="E198" s="22">
        <f t="shared" si="43"/>
        <v>0</v>
      </c>
      <c r="F198" s="22">
        <f t="shared" si="44"/>
        <v>0</v>
      </c>
      <c r="G198" s="15">
        <f t="shared" si="45"/>
        <v>1</v>
      </c>
      <c r="S198" s="22">
        <f>RANK(U198,$U$6:$U$1405,0)+COUNTIF($U$6:$U$1405,U198)-COUNTIF($U$6:U198,U198)</f>
        <v>1208</v>
      </c>
      <c r="T198">
        <v>8</v>
      </c>
      <c r="U198" s="22">
        <f t="shared" si="38"/>
        <v>0</v>
      </c>
      <c r="V198" s="10">
        <f t="shared" si="39"/>
        <v>0</v>
      </c>
      <c r="W198" s="22">
        <f t="shared" si="40"/>
        <v>0</v>
      </c>
      <c r="X198" s="245"/>
    </row>
    <row r="199" spans="2:24" ht="15.6" customHeight="1" x14ac:dyDescent="0.25">
      <c r="B199">
        <v>197</v>
      </c>
      <c r="C199" s="22">
        <f t="shared" si="41"/>
        <v>1</v>
      </c>
      <c r="D199" s="22">
        <f t="shared" si="42"/>
        <v>0</v>
      </c>
      <c r="E199" s="22">
        <f t="shared" si="43"/>
        <v>0</v>
      </c>
      <c r="F199" s="22">
        <f t="shared" si="44"/>
        <v>0</v>
      </c>
      <c r="G199" s="15">
        <f t="shared" si="45"/>
        <v>1</v>
      </c>
      <c r="S199" s="22">
        <f>RANK(U199,$U$6:$U$1405,0)+COUNTIF($U$6:$U$1405,U199)-COUNTIF($U$6:U199,U199)</f>
        <v>1207</v>
      </c>
      <c r="T199">
        <v>7</v>
      </c>
      <c r="U199" s="22">
        <f t="shared" si="38"/>
        <v>0</v>
      </c>
      <c r="V199" s="10">
        <f t="shared" si="39"/>
        <v>0</v>
      </c>
      <c r="W199" s="22">
        <f t="shared" si="40"/>
        <v>0</v>
      </c>
      <c r="X199" s="245"/>
    </row>
    <row r="200" spans="2:24" ht="15.6" customHeight="1" x14ac:dyDescent="0.25">
      <c r="B200">
        <v>198</v>
      </c>
      <c r="C200" s="22">
        <f t="shared" si="41"/>
        <v>1</v>
      </c>
      <c r="D200" s="22">
        <f t="shared" si="42"/>
        <v>0</v>
      </c>
      <c r="E200" s="22">
        <f t="shared" si="43"/>
        <v>0</v>
      </c>
      <c r="F200" s="22">
        <f t="shared" si="44"/>
        <v>0</v>
      </c>
      <c r="G200" s="15">
        <f t="shared" si="45"/>
        <v>1</v>
      </c>
      <c r="S200" s="22">
        <f>RANK(U200,$U$6:$U$1405,0)+COUNTIF($U$6:$U$1405,U200)-COUNTIF($U$6:U200,U200)</f>
        <v>1206</v>
      </c>
      <c r="T200">
        <v>6</v>
      </c>
      <c r="U200" s="22">
        <f t="shared" si="38"/>
        <v>0</v>
      </c>
      <c r="V200" s="10">
        <f t="shared" si="39"/>
        <v>0</v>
      </c>
      <c r="W200" s="22">
        <f t="shared" si="40"/>
        <v>0</v>
      </c>
      <c r="X200" s="245"/>
    </row>
    <row r="201" spans="2:24" ht="15.6" customHeight="1" x14ac:dyDescent="0.25">
      <c r="B201">
        <v>199</v>
      </c>
      <c r="C201" s="22">
        <f t="shared" si="41"/>
        <v>1</v>
      </c>
      <c r="D201" s="22">
        <f t="shared" si="42"/>
        <v>0</v>
      </c>
      <c r="E201" s="22">
        <f t="shared" si="43"/>
        <v>0</v>
      </c>
      <c r="F201" s="22">
        <f t="shared" si="44"/>
        <v>0</v>
      </c>
      <c r="G201" s="15">
        <f t="shared" si="45"/>
        <v>1</v>
      </c>
      <c r="S201" s="22">
        <f>RANK(U201,$U$6:$U$1405,0)+COUNTIF($U$6:$U$1405,U201)-COUNTIF($U$6:U201,U201)</f>
        <v>1205</v>
      </c>
      <c r="T201">
        <v>5</v>
      </c>
      <c r="U201" s="22">
        <f t="shared" si="38"/>
        <v>0</v>
      </c>
      <c r="V201" s="10">
        <f t="shared" si="39"/>
        <v>0</v>
      </c>
      <c r="W201" s="22">
        <f t="shared" si="40"/>
        <v>0</v>
      </c>
      <c r="X201" s="245"/>
    </row>
    <row r="202" spans="2:24" ht="15.6" customHeight="1" x14ac:dyDescent="0.25">
      <c r="B202">
        <v>200</v>
      </c>
      <c r="C202" s="22">
        <f t="shared" si="41"/>
        <v>1</v>
      </c>
      <c r="D202" s="22">
        <f t="shared" si="42"/>
        <v>0</v>
      </c>
      <c r="E202" s="22">
        <f t="shared" si="43"/>
        <v>0</v>
      </c>
      <c r="F202" s="22">
        <f t="shared" si="44"/>
        <v>0</v>
      </c>
      <c r="G202" s="15">
        <f t="shared" si="45"/>
        <v>1</v>
      </c>
      <c r="S202" s="22">
        <f>RANK(U202,$U$6:$U$1405,0)+COUNTIF($U$6:$U$1405,U202)-COUNTIF($U$6:U202,U202)</f>
        <v>1204</v>
      </c>
      <c r="T202">
        <v>4</v>
      </c>
      <c r="U202" s="22">
        <f t="shared" ref="U202:U205" si="46">IF($O$25&gt;=T202,1,0)</f>
        <v>0</v>
      </c>
      <c r="V202" s="10">
        <f t="shared" si="39"/>
        <v>0</v>
      </c>
      <c r="W202" s="22">
        <f t="shared" si="40"/>
        <v>0</v>
      </c>
      <c r="X202" s="245"/>
    </row>
    <row r="203" spans="2:24" ht="15.6" customHeight="1" x14ac:dyDescent="0.25">
      <c r="B203">
        <v>201</v>
      </c>
      <c r="C203" s="22">
        <f t="shared" si="41"/>
        <v>1</v>
      </c>
      <c r="D203" s="22">
        <f t="shared" si="42"/>
        <v>0</v>
      </c>
      <c r="E203" s="22">
        <f t="shared" si="43"/>
        <v>0</v>
      </c>
      <c r="F203" s="22">
        <f t="shared" si="44"/>
        <v>0</v>
      </c>
      <c r="G203" s="15">
        <f t="shared" si="45"/>
        <v>1</v>
      </c>
      <c r="S203" s="22">
        <f>RANK(U203,$U$6:$U$1405,0)+COUNTIF($U$6:$U$1405,U203)-COUNTIF($U$6:U203,U203)</f>
        <v>1203</v>
      </c>
      <c r="T203">
        <v>3</v>
      </c>
      <c r="U203" s="22">
        <f t="shared" si="46"/>
        <v>0</v>
      </c>
      <c r="V203" s="10">
        <f t="shared" si="39"/>
        <v>0</v>
      </c>
      <c r="W203" s="22">
        <f t="shared" si="40"/>
        <v>0</v>
      </c>
      <c r="X203" s="245"/>
    </row>
    <row r="204" spans="2:24" ht="15.6" customHeight="1" x14ac:dyDescent="0.25">
      <c r="B204">
        <v>202</v>
      </c>
      <c r="C204" s="22">
        <f t="shared" si="41"/>
        <v>1</v>
      </c>
      <c r="D204" s="22">
        <f t="shared" si="42"/>
        <v>0</v>
      </c>
      <c r="E204" s="22">
        <f t="shared" si="43"/>
        <v>0</v>
      </c>
      <c r="F204" s="22">
        <f t="shared" si="44"/>
        <v>0</v>
      </c>
      <c r="G204" s="15">
        <f t="shared" si="45"/>
        <v>1</v>
      </c>
      <c r="S204" s="22">
        <f>RANK(U204,$U$6:$U$1405,0)+COUNTIF($U$6:$U$1405,U204)-COUNTIF($U$6:U204,U204)</f>
        <v>1202</v>
      </c>
      <c r="T204">
        <v>2</v>
      </c>
      <c r="U204" s="22">
        <f t="shared" si="46"/>
        <v>0</v>
      </c>
      <c r="V204" s="10">
        <f t="shared" si="39"/>
        <v>0</v>
      </c>
      <c r="W204" s="22">
        <f t="shared" si="40"/>
        <v>0</v>
      </c>
      <c r="X204" s="245"/>
    </row>
    <row r="205" spans="2:24" ht="15.6" customHeight="1" x14ac:dyDescent="0.25">
      <c r="B205">
        <v>203</v>
      </c>
      <c r="C205" s="22">
        <f t="shared" si="41"/>
        <v>1</v>
      </c>
      <c r="D205" s="22">
        <f t="shared" si="42"/>
        <v>0</v>
      </c>
      <c r="E205" s="22">
        <f t="shared" si="43"/>
        <v>0</v>
      </c>
      <c r="F205" s="22">
        <f t="shared" si="44"/>
        <v>0</v>
      </c>
      <c r="G205" s="15">
        <f t="shared" si="45"/>
        <v>1</v>
      </c>
      <c r="S205" s="22">
        <f>RANK(U205,$U$6:$U$1405,0)+COUNTIF($U$6:$U$1405,U205)-COUNTIF($U$6:U205,U205)</f>
        <v>1201</v>
      </c>
      <c r="T205">
        <v>1</v>
      </c>
      <c r="U205" s="22">
        <f t="shared" si="46"/>
        <v>0</v>
      </c>
      <c r="V205" s="10">
        <f t="shared" si="39"/>
        <v>0</v>
      </c>
      <c r="W205" s="22">
        <f t="shared" si="40"/>
        <v>0</v>
      </c>
      <c r="X205" s="245"/>
    </row>
    <row r="206" spans="2:24" ht="15.6" customHeight="1" x14ac:dyDescent="0.25">
      <c r="B206">
        <v>204</v>
      </c>
      <c r="C206" s="22">
        <f t="shared" si="41"/>
        <v>1</v>
      </c>
      <c r="D206" s="22">
        <f t="shared" si="42"/>
        <v>0</v>
      </c>
      <c r="E206" s="22">
        <f t="shared" si="43"/>
        <v>0</v>
      </c>
      <c r="F206" s="22">
        <f t="shared" si="44"/>
        <v>0</v>
      </c>
      <c r="G206" s="15">
        <f t="shared" si="45"/>
        <v>1</v>
      </c>
      <c r="S206" s="22">
        <f>RANK(U206,$U$6:$U$1405,0)+COUNTIF($U$6:$U$1405,U206)-COUNTIF($U$6:U206,U206)</f>
        <v>1200</v>
      </c>
      <c r="T206">
        <v>100</v>
      </c>
      <c r="U206" s="22">
        <f t="shared" ref="U206:U237" si="47">IF($O$26&gt;=T206,1,0)</f>
        <v>0</v>
      </c>
      <c r="V206" s="10">
        <f t="shared" ref="V206:V237" si="48">IF($O$26&gt;=T206,$P$26,0)</f>
        <v>0</v>
      </c>
      <c r="W206" s="22">
        <f t="shared" ref="W206:W237" si="49">IF($O$26&gt;=T206,$Q$26,0)</f>
        <v>0</v>
      </c>
      <c r="X206" s="245">
        <v>3</v>
      </c>
    </row>
    <row r="207" spans="2:24" ht="15.6" customHeight="1" x14ac:dyDescent="0.25">
      <c r="B207">
        <v>205</v>
      </c>
      <c r="C207" s="22">
        <f t="shared" si="41"/>
        <v>1</v>
      </c>
      <c r="D207" s="22">
        <f t="shared" si="42"/>
        <v>0</v>
      </c>
      <c r="E207" s="22">
        <f t="shared" si="43"/>
        <v>0</v>
      </c>
      <c r="F207" s="22">
        <f t="shared" si="44"/>
        <v>0</v>
      </c>
      <c r="G207" s="15">
        <f t="shared" si="45"/>
        <v>1</v>
      </c>
      <c r="S207" s="22">
        <f>RANK(U207,$U$6:$U$1405,0)+COUNTIF($U$6:$U$1405,U207)-COUNTIF($U$6:U207,U207)</f>
        <v>1199</v>
      </c>
      <c r="T207">
        <v>99</v>
      </c>
      <c r="U207" s="22">
        <f t="shared" si="47"/>
        <v>0</v>
      </c>
      <c r="V207" s="10">
        <f t="shared" si="48"/>
        <v>0</v>
      </c>
      <c r="W207" s="22">
        <f t="shared" si="49"/>
        <v>0</v>
      </c>
      <c r="X207" s="245"/>
    </row>
    <row r="208" spans="2:24" ht="15.6" customHeight="1" x14ac:dyDescent="0.25">
      <c r="B208">
        <v>206</v>
      </c>
      <c r="C208" s="22">
        <f t="shared" si="41"/>
        <v>1</v>
      </c>
      <c r="D208" s="22">
        <f t="shared" si="42"/>
        <v>0</v>
      </c>
      <c r="E208" s="22">
        <f t="shared" si="43"/>
        <v>0</v>
      </c>
      <c r="F208" s="22">
        <f t="shared" si="44"/>
        <v>0</v>
      </c>
      <c r="G208" s="15">
        <f t="shared" si="45"/>
        <v>1</v>
      </c>
      <c r="S208" s="22">
        <f>RANK(U208,$U$6:$U$1405,0)+COUNTIF($U$6:$U$1405,U208)-COUNTIF($U$6:U208,U208)</f>
        <v>1198</v>
      </c>
      <c r="T208">
        <v>98</v>
      </c>
      <c r="U208" s="22">
        <f t="shared" si="47"/>
        <v>0</v>
      </c>
      <c r="V208" s="10">
        <f t="shared" si="48"/>
        <v>0</v>
      </c>
      <c r="W208" s="22">
        <f t="shared" si="49"/>
        <v>0</v>
      </c>
      <c r="X208" s="245"/>
    </row>
    <row r="209" spans="2:24" ht="15.6" customHeight="1" x14ac:dyDescent="0.25">
      <c r="B209">
        <v>207</v>
      </c>
      <c r="C209" s="22">
        <f t="shared" si="41"/>
        <v>1</v>
      </c>
      <c r="D209" s="22">
        <f t="shared" si="42"/>
        <v>0</v>
      </c>
      <c r="E209" s="22">
        <f t="shared" si="43"/>
        <v>0</v>
      </c>
      <c r="F209" s="22">
        <f t="shared" si="44"/>
        <v>0</v>
      </c>
      <c r="G209" s="15">
        <f t="shared" si="45"/>
        <v>1</v>
      </c>
      <c r="S209" s="22">
        <f>RANK(U209,$U$6:$U$1405,0)+COUNTIF($U$6:$U$1405,U209)-COUNTIF($U$6:U209,U209)</f>
        <v>1197</v>
      </c>
      <c r="T209">
        <v>97</v>
      </c>
      <c r="U209" s="22">
        <f t="shared" si="47"/>
        <v>0</v>
      </c>
      <c r="V209" s="10">
        <f t="shared" si="48"/>
        <v>0</v>
      </c>
      <c r="W209" s="22">
        <f t="shared" si="49"/>
        <v>0</v>
      </c>
      <c r="X209" s="245"/>
    </row>
    <row r="210" spans="2:24" ht="15.6" customHeight="1" x14ac:dyDescent="0.25">
      <c r="B210">
        <v>208</v>
      </c>
      <c r="C210" s="22">
        <f t="shared" si="41"/>
        <v>1</v>
      </c>
      <c r="D210" s="22">
        <f t="shared" si="42"/>
        <v>0</v>
      </c>
      <c r="E210" s="22">
        <f t="shared" si="43"/>
        <v>0</v>
      </c>
      <c r="F210" s="22">
        <f t="shared" si="44"/>
        <v>0</v>
      </c>
      <c r="G210" s="15">
        <f t="shared" si="45"/>
        <v>1</v>
      </c>
      <c r="S210" s="22">
        <f>RANK(U210,$U$6:$U$1405,0)+COUNTIF($U$6:$U$1405,U210)-COUNTIF($U$6:U210,U210)</f>
        <v>1196</v>
      </c>
      <c r="T210">
        <v>96</v>
      </c>
      <c r="U210" s="22">
        <f t="shared" si="47"/>
        <v>0</v>
      </c>
      <c r="V210" s="10">
        <f t="shared" si="48"/>
        <v>0</v>
      </c>
      <c r="W210" s="22">
        <f t="shared" si="49"/>
        <v>0</v>
      </c>
      <c r="X210" s="245"/>
    </row>
    <row r="211" spans="2:24" ht="15.6" customHeight="1" x14ac:dyDescent="0.25">
      <c r="B211">
        <v>209</v>
      </c>
      <c r="C211" s="22">
        <f t="shared" si="41"/>
        <v>1</v>
      </c>
      <c r="D211" s="22">
        <f t="shared" si="42"/>
        <v>0</v>
      </c>
      <c r="E211" s="22">
        <f t="shared" si="43"/>
        <v>0</v>
      </c>
      <c r="F211" s="22">
        <f t="shared" si="44"/>
        <v>0</v>
      </c>
      <c r="G211" s="15">
        <f t="shared" si="45"/>
        <v>1</v>
      </c>
      <c r="S211" s="22">
        <f>RANK(U211,$U$6:$U$1405,0)+COUNTIF($U$6:$U$1405,U211)-COUNTIF($U$6:U211,U211)</f>
        <v>1195</v>
      </c>
      <c r="T211">
        <v>95</v>
      </c>
      <c r="U211" s="22">
        <f t="shared" si="47"/>
        <v>0</v>
      </c>
      <c r="V211" s="10">
        <f t="shared" si="48"/>
        <v>0</v>
      </c>
      <c r="W211" s="22">
        <f t="shared" si="49"/>
        <v>0</v>
      </c>
      <c r="X211" s="245"/>
    </row>
    <row r="212" spans="2:24" ht="15.6" customHeight="1" x14ac:dyDescent="0.25">
      <c r="B212">
        <v>210</v>
      </c>
      <c r="C212" s="22">
        <f t="shared" si="41"/>
        <v>1</v>
      </c>
      <c r="D212" s="22">
        <f t="shared" si="42"/>
        <v>0</v>
      </c>
      <c r="E212" s="22">
        <f t="shared" si="43"/>
        <v>0</v>
      </c>
      <c r="F212" s="22">
        <f t="shared" si="44"/>
        <v>0</v>
      </c>
      <c r="G212" s="15">
        <f t="shared" si="45"/>
        <v>1</v>
      </c>
      <c r="S212" s="22">
        <f>RANK(U212,$U$6:$U$1405,0)+COUNTIF($U$6:$U$1405,U212)-COUNTIF($U$6:U212,U212)</f>
        <v>1194</v>
      </c>
      <c r="T212">
        <v>94</v>
      </c>
      <c r="U212" s="22">
        <f t="shared" si="47"/>
        <v>0</v>
      </c>
      <c r="V212" s="10">
        <f t="shared" si="48"/>
        <v>0</v>
      </c>
      <c r="W212" s="22">
        <f t="shared" si="49"/>
        <v>0</v>
      </c>
      <c r="X212" s="245"/>
    </row>
    <row r="213" spans="2:24" ht="15.6" customHeight="1" x14ac:dyDescent="0.25">
      <c r="B213">
        <v>211</v>
      </c>
      <c r="C213" s="22">
        <f t="shared" si="41"/>
        <v>1</v>
      </c>
      <c r="D213" s="22">
        <f t="shared" si="42"/>
        <v>0</v>
      </c>
      <c r="E213" s="22">
        <f t="shared" si="43"/>
        <v>0</v>
      </c>
      <c r="F213" s="22">
        <f t="shared" si="44"/>
        <v>0</v>
      </c>
      <c r="G213" s="15">
        <f t="shared" si="45"/>
        <v>1</v>
      </c>
      <c r="S213" s="22">
        <f>RANK(U213,$U$6:$U$1405,0)+COUNTIF($U$6:$U$1405,U213)-COUNTIF($U$6:U213,U213)</f>
        <v>1193</v>
      </c>
      <c r="T213">
        <v>93</v>
      </c>
      <c r="U213" s="22">
        <f t="shared" si="47"/>
        <v>0</v>
      </c>
      <c r="V213" s="10">
        <f t="shared" si="48"/>
        <v>0</v>
      </c>
      <c r="W213" s="22">
        <f t="shared" si="49"/>
        <v>0</v>
      </c>
      <c r="X213" s="245"/>
    </row>
    <row r="214" spans="2:24" ht="15.6" customHeight="1" x14ac:dyDescent="0.25">
      <c r="B214">
        <v>212</v>
      </c>
      <c r="C214" s="22">
        <f t="shared" si="41"/>
        <v>1</v>
      </c>
      <c r="D214" s="22">
        <f t="shared" si="42"/>
        <v>0</v>
      </c>
      <c r="E214" s="22">
        <f t="shared" si="43"/>
        <v>0</v>
      </c>
      <c r="F214" s="22">
        <f t="shared" si="44"/>
        <v>0</v>
      </c>
      <c r="G214" s="15">
        <f t="shared" si="45"/>
        <v>1</v>
      </c>
      <c r="S214" s="22">
        <f>RANK(U214,$U$6:$U$1405,0)+COUNTIF($U$6:$U$1405,U214)-COUNTIF($U$6:U214,U214)</f>
        <v>1192</v>
      </c>
      <c r="T214">
        <v>92</v>
      </c>
      <c r="U214" s="22">
        <f t="shared" si="47"/>
        <v>0</v>
      </c>
      <c r="V214" s="10">
        <f t="shared" si="48"/>
        <v>0</v>
      </c>
      <c r="W214" s="22">
        <f t="shared" si="49"/>
        <v>0</v>
      </c>
      <c r="X214" s="245"/>
    </row>
    <row r="215" spans="2:24" ht="15.6" customHeight="1" x14ac:dyDescent="0.25">
      <c r="B215">
        <v>213</v>
      </c>
      <c r="C215" s="22">
        <f t="shared" si="41"/>
        <v>1</v>
      </c>
      <c r="D215" s="22">
        <f t="shared" si="42"/>
        <v>0</v>
      </c>
      <c r="E215" s="22">
        <f t="shared" si="43"/>
        <v>0</v>
      </c>
      <c r="F215" s="22">
        <f t="shared" si="44"/>
        <v>0</v>
      </c>
      <c r="G215" s="15">
        <f t="shared" si="45"/>
        <v>1</v>
      </c>
      <c r="S215" s="22">
        <f>RANK(U215,$U$6:$U$1405,0)+COUNTIF($U$6:$U$1405,U215)-COUNTIF($U$6:U215,U215)</f>
        <v>1191</v>
      </c>
      <c r="T215">
        <v>91</v>
      </c>
      <c r="U215" s="22">
        <f t="shared" si="47"/>
        <v>0</v>
      </c>
      <c r="V215" s="10">
        <f t="shared" si="48"/>
        <v>0</v>
      </c>
      <c r="W215" s="22">
        <f t="shared" si="49"/>
        <v>0</v>
      </c>
      <c r="X215" s="245"/>
    </row>
    <row r="216" spans="2:24" ht="15.6" customHeight="1" x14ac:dyDescent="0.25">
      <c r="B216">
        <v>214</v>
      </c>
      <c r="C216" s="22">
        <f t="shared" si="41"/>
        <v>1</v>
      </c>
      <c r="D216" s="22">
        <f t="shared" si="42"/>
        <v>0</v>
      </c>
      <c r="E216" s="22">
        <f t="shared" si="43"/>
        <v>0</v>
      </c>
      <c r="F216" s="22">
        <f t="shared" si="44"/>
        <v>0</v>
      </c>
      <c r="G216" s="15">
        <f t="shared" si="45"/>
        <v>1</v>
      </c>
      <c r="S216" s="22">
        <f>RANK(U216,$U$6:$U$1405,0)+COUNTIF($U$6:$U$1405,U216)-COUNTIF($U$6:U216,U216)</f>
        <v>1190</v>
      </c>
      <c r="T216">
        <v>90</v>
      </c>
      <c r="U216" s="22">
        <f t="shared" si="47"/>
        <v>0</v>
      </c>
      <c r="V216" s="10">
        <f t="shared" si="48"/>
        <v>0</v>
      </c>
      <c r="W216" s="22">
        <f t="shared" si="49"/>
        <v>0</v>
      </c>
      <c r="X216" s="245"/>
    </row>
    <row r="217" spans="2:24" ht="15.6" customHeight="1" x14ac:dyDescent="0.25">
      <c r="B217">
        <v>215</v>
      </c>
      <c r="C217" s="22">
        <f t="shared" si="41"/>
        <v>1</v>
      </c>
      <c r="D217" s="22">
        <f t="shared" si="42"/>
        <v>0</v>
      </c>
      <c r="E217" s="22">
        <f t="shared" si="43"/>
        <v>0</v>
      </c>
      <c r="F217" s="22">
        <f t="shared" si="44"/>
        <v>0</v>
      </c>
      <c r="G217" s="15">
        <f t="shared" si="45"/>
        <v>1</v>
      </c>
      <c r="S217" s="22">
        <f>RANK(U217,$U$6:$U$1405,0)+COUNTIF($U$6:$U$1405,U217)-COUNTIF($U$6:U217,U217)</f>
        <v>1189</v>
      </c>
      <c r="T217">
        <v>89</v>
      </c>
      <c r="U217" s="22">
        <f t="shared" si="47"/>
        <v>0</v>
      </c>
      <c r="V217" s="10">
        <f t="shared" si="48"/>
        <v>0</v>
      </c>
      <c r="W217" s="22">
        <f t="shared" si="49"/>
        <v>0</v>
      </c>
      <c r="X217" s="245"/>
    </row>
    <row r="218" spans="2:24" ht="15.6" customHeight="1" x14ac:dyDescent="0.25">
      <c r="B218">
        <v>216</v>
      </c>
      <c r="C218" s="22">
        <f t="shared" si="41"/>
        <v>1</v>
      </c>
      <c r="D218" s="22">
        <f t="shared" si="42"/>
        <v>0</v>
      </c>
      <c r="E218" s="22">
        <f t="shared" si="43"/>
        <v>0</v>
      </c>
      <c r="F218" s="22">
        <f t="shared" si="44"/>
        <v>0</v>
      </c>
      <c r="G218" s="15">
        <f t="shared" si="45"/>
        <v>1</v>
      </c>
      <c r="S218" s="22">
        <f>RANK(U218,$U$6:$U$1405,0)+COUNTIF($U$6:$U$1405,U218)-COUNTIF($U$6:U218,U218)</f>
        <v>1188</v>
      </c>
      <c r="T218">
        <v>88</v>
      </c>
      <c r="U218" s="22">
        <f t="shared" si="47"/>
        <v>0</v>
      </c>
      <c r="V218" s="10">
        <f t="shared" si="48"/>
        <v>0</v>
      </c>
      <c r="W218" s="22">
        <f t="shared" si="49"/>
        <v>0</v>
      </c>
      <c r="X218" s="245"/>
    </row>
    <row r="219" spans="2:24" ht="15.6" customHeight="1" x14ac:dyDescent="0.25">
      <c r="B219">
        <v>217</v>
      </c>
      <c r="C219" s="22">
        <f t="shared" si="41"/>
        <v>1</v>
      </c>
      <c r="D219" s="22">
        <f t="shared" si="42"/>
        <v>0</v>
      </c>
      <c r="E219" s="22">
        <f t="shared" si="43"/>
        <v>0</v>
      </c>
      <c r="F219" s="22">
        <f t="shared" si="44"/>
        <v>0</v>
      </c>
      <c r="G219" s="15">
        <f t="shared" si="45"/>
        <v>1</v>
      </c>
      <c r="S219" s="22">
        <f>RANK(U219,$U$6:$U$1405,0)+COUNTIF($U$6:$U$1405,U219)-COUNTIF($U$6:U219,U219)</f>
        <v>1187</v>
      </c>
      <c r="T219">
        <v>87</v>
      </c>
      <c r="U219" s="22">
        <f t="shared" si="47"/>
        <v>0</v>
      </c>
      <c r="V219" s="10">
        <f t="shared" si="48"/>
        <v>0</v>
      </c>
      <c r="W219" s="22">
        <f t="shared" si="49"/>
        <v>0</v>
      </c>
      <c r="X219" s="245"/>
    </row>
    <row r="220" spans="2:24" ht="15.6" customHeight="1" x14ac:dyDescent="0.25">
      <c r="B220">
        <v>218</v>
      </c>
      <c r="C220" s="22">
        <f t="shared" si="41"/>
        <v>1</v>
      </c>
      <c r="D220" s="22">
        <f t="shared" si="42"/>
        <v>0</v>
      </c>
      <c r="E220" s="22">
        <f t="shared" si="43"/>
        <v>0</v>
      </c>
      <c r="F220" s="22">
        <f t="shared" si="44"/>
        <v>0</v>
      </c>
      <c r="G220" s="15">
        <f t="shared" si="45"/>
        <v>1</v>
      </c>
      <c r="S220" s="22">
        <f>RANK(U220,$U$6:$U$1405,0)+COUNTIF($U$6:$U$1405,U220)-COUNTIF($U$6:U220,U220)</f>
        <v>1186</v>
      </c>
      <c r="T220">
        <v>86</v>
      </c>
      <c r="U220" s="22">
        <f t="shared" si="47"/>
        <v>0</v>
      </c>
      <c r="V220" s="10">
        <f t="shared" si="48"/>
        <v>0</v>
      </c>
      <c r="W220" s="22">
        <f t="shared" si="49"/>
        <v>0</v>
      </c>
      <c r="X220" s="245"/>
    </row>
    <row r="221" spans="2:24" ht="15.6" customHeight="1" x14ac:dyDescent="0.25">
      <c r="B221">
        <v>219</v>
      </c>
      <c r="C221" s="22">
        <f t="shared" si="41"/>
        <v>1</v>
      </c>
      <c r="D221" s="22">
        <f t="shared" si="42"/>
        <v>0</v>
      </c>
      <c r="E221" s="22">
        <f t="shared" si="43"/>
        <v>0</v>
      </c>
      <c r="F221" s="22">
        <f t="shared" si="44"/>
        <v>0</v>
      </c>
      <c r="G221" s="15">
        <f t="shared" si="45"/>
        <v>1</v>
      </c>
      <c r="S221" s="22">
        <f>RANK(U221,$U$6:$U$1405,0)+COUNTIF($U$6:$U$1405,U221)-COUNTIF($U$6:U221,U221)</f>
        <v>1185</v>
      </c>
      <c r="T221">
        <v>85</v>
      </c>
      <c r="U221" s="22">
        <f t="shared" si="47"/>
        <v>0</v>
      </c>
      <c r="V221" s="10">
        <f t="shared" si="48"/>
        <v>0</v>
      </c>
      <c r="W221" s="22">
        <f t="shared" si="49"/>
        <v>0</v>
      </c>
      <c r="X221" s="245"/>
    </row>
    <row r="222" spans="2:24" ht="15.6" customHeight="1" x14ac:dyDescent="0.25">
      <c r="B222">
        <v>220</v>
      </c>
      <c r="C222" s="22">
        <f t="shared" si="41"/>
        <v>1</v>
      </c>
      <c r="D222" s="22">
        <f t="shared" si="42"/>
        <v>0</v>
      </c>
      <c r="E222" s="22">
        <f t="shared" si="43"/>
        <v>0</v>
      </c>
      <c r="F222" s="22">
        <f t="shared" si="44"/>
        <v>0</v>
      </c>
      <c r="G222" s="15">
        <f t="shared" si="45"/>
        <v>1</v>
      </c>
      <c r="S222" s="22">
        <f>RANK(U222,$U$6:$U$1405,0)+COUNTIF($U$6:$U$1405,U222)-COUNTIF($U$6:U222,U222)</f>
        <v>1184</v>
      </c>
      <c r="T222">
        <v>84</v>
      </c>
      <c r="U222" s="22">
        <f t="shared" si="47"/>
        <v>0</v>
      </c>
      <c r="V222" s="10">
        <f t="shared" si="48"/>
        <v>0</v>
      </c>
      <c r="W222" s="22">
        <f t="shared" si="49"/>
        <v>0</v>
      </c>
      <c r="X222" s="245"/>
    </row>
    <row r="223" spans="2:24" ht="15.6" customHeight="1" x14ac:dyDescent="0.25">
      <c r="B223">
        <v>221</v>
      </c>
      <c r="C223" s="22">
        <f t="shared" si="41"/>
        <v>1</v>
      </c>
      <c r="D223" s="22">
        <f t="shared" si="42"/>
        <v>0</v>
      </c>
      <c r="E223" s="22">
        <f t="shared" si="43"/>
        <v>0</v>
      </c>
      <c r="F223" s="22">
        <f t="shared" si="44"/>
        <v>0</v>
      </c>
      <c r="G223" s="15">
        <f t="shared" si="45"/>
        <v>1</v>
      </c>
      <c r="S223" s="22">
        <f>RANK(U223,$U$6:$U$1405,0)+COUNTIF($U$6:$U$1405,U223)-COUNTIF($U$6:U223,U223)</f>
        <v>1183</v>
      </c>
      <c r="T223">
        <v>83</v>
      </c>
      <c r="U223" s="22">
        <f t="shared" si="47"/>
        <v>0</v>
      </c>
      <c r="V223" s="10">
        <f t="shared" si="48"/>
        <v>0</v>
      </c>
      <c r="W223" s="22">
        <f t="shared" si="49"/>
        <v>0</v>
      </c>
      <c r="X223" s="245"/>
    </row>
    <row r="224" spans="2:24" ht="15.6" customHeight="1" x14ac:dyDescent="0.25">
      <c r="B224">
        <v>222</v>
      </c>
      <c r="C224" s="22">
        <f t="shared" si="41"/>
        <v>1</v>
      </c>
      <c r="D224" s="22">
        <f t="shared" si="42"/>
        <v>0</v>
      </c>
      <c r="E224" s="22">
        <f t="shared" si="43"/>
        <v>0</v>
      </c>
      <c r="F224" s="22">
        <f t="shared" si="44"/>
        <v>0</v>
      </c>
      <c r="G224" s="15">
        <f t="shared" si="45"/>
        <v>1</v>
      </c>
      <c r="S224" s="22">
        <f>RANK(U224,$U$6:$U$1405,0)+COUNTIF($U$6:$U$1405,U224)-COUNTIF($U$6:U224,U224)</f>
        <v>1182</v>
      </c>
      <c r="T224">
        <v>82</v>
      </c>
      <c r="U224" s="22">
        <f t="shared" si="47"/>
        <v>0</v>
      </c>
      <c r="V224" s="10">
        <f t="shared" si="48"/>
        <v>0</v>
      </c>
      <c r="W224" s="22">
        <f t="shared" si="49"/>
        <v>0</v>
      </c>
      <c r="X224" s="245"/>
    </row>
    <row r="225" spans="2:24" ht="15.6" customHeight="1" x14ac:dyDescent="0.25">
      <c r="B225">
        <v>223</v>
      </c>
      <c r="C225" s="22">
        <f t="shared" si="41"/>
        <v>1</v>
      </c>
      <c r="D225" s="22">
        <f t="shared" si="42"/>
        <v>0</v>
      </c>
      <c r="E225" s="22">
        <f t="shared" si="43"/>
        <v>0</v>
      </c>
      <c r="F225" s="22">
        <f t="shared" si="44"/>
        <v>0</v>
      </c>
      <c r="G225" s="15">
        <f t="shared" si="45"/>
        <v>1</v>
      </c>
      <c r="S225" s="22">
        <f>RANK(U225,$U$6:$U$1405,0)+COUNTIF($U$6:$U$1405,U225)-COUNTIF($U$6:U225,U225)</f>
        <v>1181</v>
      </c>
      <c r="T225">
        <v>81</v>
      </c>
      <c r="U225" s="22">
        <f t="shared" si="47"/>
        <v>0</v>
      </c>
      <c r="V225" s="10">
        <f t="shared" si="48"/>
        <v>0</v>
      </c>
      <c r="W225" s="22">
        <f t="shared" si="49"/>
        <v>0</v>
      </c>
      <c r="X225" s="245"/>
    </row>
    <row r="226" spans="2:24" ht="15.6" customHeight="1" x14ac:dyDescent="0.25">
      <c r="B226">
        <v>224</v>
      </c>
      <c r="C226" s="22">
        <f t="shared" si="41"/>
        <v>1</v>
      </c>
      <c r="D226" s="22">
        <f t="shared" si="42"/>
        <v>0</v>
      </c>
      <c r="E226" s="22">
        <f t="shared" si="43"/>
        <v>0</v>
      </c>
      <c r="F226" s="22">
        <f t="shared" si="44"/>
        <v>0</v>
      </c>
      <c r="G226" s="15">
        <f t="shared" si="45"/>
        <v>1</v>
      </c>
      <c r="S226" s="22">
        <f>RANK(U226,$U$6:$U$1405,0)+COUNTIF($U$6:$U$1405,U226)-COUNTIF($U$6:U226,U226)</f>
        <v>1180</v>
      </c>
      <c r="T226">
        <v>80</v>
      </c>
      <c r="U226" s="22">
        <f t="shared" si="47"/>
        <v>0</v>
      </c>
      <c r="V226" s="10">
        <f t="shared" si="48"/>
        <v>0</v>
      </c>
      <c r="W226" s="22">
        <f t="shared" si="49"/>
        <v>0</v>
      </c>
      <c r="X226" s="245"/>
    </row>
    <row r="227" spans="2:24" ht="15.6" customHeight="1" x14ac:dyDescent="0.25">
      <c r="B227">
        <v>225</v>
      </c>
      <c r="C227" s="22">
        <f t="shared" si="41"/>
        <v>1</v>
      </c>
      <c r="D227" s="22">
        <f t="shared" si="42"/>
        <v>0</v>
      </c>
      <c r="E227" s="22">
        <f t="shared" si="43"/>
        <v>0</v>
      </c>
      <c r="F227" s="22">
        <f t="shared" si="44"/>
        <v>0</v>
      </c>
      <c r="G227" s="15">
        <f t="shared" si="45"/>
        <v>1</v>
      </c>
      <c r="S227" s="22">
        <f>RANK(U227,$U$6:$U$1405,0)+COUNTIF($U$6:$U$1405,U227)-COUNTIF($U$6:U227,U227)</f>
        <v>1179</v>
      </c>
      <c r="T227">
        <v>79</v>
      </c>
      <c r="U227" s="22">
        <f t="shared" si="47"/>
        <v>0</v>
      </c>
      <c r="V227" s="10">
        <f t="shared" si="48"/>
        <v>0</v>
      </c>
      <c r="W227" s="22">
        <f t="shared" si="49"/>
        <v>0</v>
      </c>
      <c r="X227" s="245"/>
    </row>
    <row r="228" spans="2:24" ht="15.6" customHeight="1" x14ac:dyDescent="0.25">
      <c r="B228">
        <v>226</v>
      </c>
      <c r="C228" s="22">
        <f t="shared" si="41"/>
        <v>1</v>
      </c>
      <c r="D228" s="22">
        <f t="shared" si="42"/>
        <v>0</v>
      </c>
      <c r="E228" s="22">
        <f t="shared" si="43"/>
        <v>0</v>
      </c>
      <c r="F228" s="22">
        <f t="shared" si="44"/>
        <v>0</v>
      </c>
      <c r="G228" s="15">
        <f t="shared" si="45"/>
        <v>1</v>
      </c>
      <c r="S228" s="22">
        <f>RANK(U228,$U$6:$U$1405,0)+COUNTIF($U$6:$U$1405,U228)-COUNTIF($U$6:U228,U228)</f>
        <v>1178</v>
      </c>
      <c r="T228">
        <v>78</v>
      </c>
      <c r="U228" s="22">
        <f t="shared" si="47"/>
        <v>0</v>
      </c>
      <c r="V228" s="10">
        <f t="shared" si="48"/>
        <v>0</v>
      </c>
      <c r="W228" s="22">
        <f t="shared" si="49"/>
        <v>0</v>
      </c>
      <c r="X228" s="245"/>
    </row>
    <row r="229" spans="2:24" ht="15.6" customHeight="1" x14ac:dyDescent="0.25">
      <c r="B229">
        <v>227</v>
      </c>
      <c r="C229" s="22">
        <f t="shared" si="41"/>
        <v>1</v>
      </c>
      <c r="D229" s="22">
        <f t="shared" si="42"/>
        <v>0</v>
      </c>
      <c r="E229" s="22">
        <f t="shared" si="43"/>
        <v>0</v>
      </c>
      <c r="F229" s="22">
        <f t="shared" si="44"/>
        <v>0</v>
      </c>
      <c r="G229" s="15">
        <f t="shared" si="45"/>
        <v>1</v>
      </c>
      <c r="S229" s="22">
        <f>RANK(U229,$U$6:$U$1405,0)+COUNTIF($U$6:$U$1405,U229)-COUNTIF($U$6:U229,U229)</f>
        <v>1177</v>
      </c>
      <c r="T229">
        <v>77</v>
      </c>
      <c r="U229" s="22">
        <f t="shared" si="47"/>
        <v>0</v>
      </c>
      <c r="V229" s="10">
        <f t="shared" si="48"/>
        <v>0</v>
      </c>
      <c r="W229" s="22">
        <f t="shared" si="49"/>
        <v>0</v>
      </c>
      <c r="X229" s="245"/>
    </row>
    <row r="230" spans="2:24" ht="15.6" customHeight="1" x14ac:dyDescent="0.25">
      <c r="B230">
        <v>228</v>
      </c>
      <c r="C230" s="22">
        <f t="shared" si="41"/>
        <v>1</v>
      </c>
      <c r="D230" s="22">
        <f t="shared" si="42"/>
        <v>0</v>
      </c>
      <c r="E230" s="22">
        <f t="shared" si="43"/>
        <v>0</v>
      </c>
      <c r="F230" s="22">
        <f t="shared" si="44"/>
        <v>0</v>
      </c>
      <c r="G230" s="15">
        <f t="shared" si="45"/>
        <v>1</v>
      </c>
      <c r="S230" s="22">
        <f>RANK(U230,$U$6:$U$1405,0)+COUNTIF($U$6:$U$1405,U230)-COUNTIF($U$6:U230,U230)</f>
        <v>1176</v>
      </c>
      <c r="T230">
        <v>76</v>
      </c>
      <c r="U230" s="22">
        <f t="shared" si="47"/>
        <v>0</v>
      </c>
      <c r="V230" s="10">
        <f t="shared" si="48"/>
        <v>0</v>
      </c>
      <c r="W230" s="22">
        <f t="shared" si="49"/>
        <v>0</v>
      </c>
      <c r="X230" s="245"/>
    </row>
    <row r="231" spans="2:24" ht="15.6" customHeight="1" x14ac:dyDescent="0.25">
      <c r="B231">
        <v>229</v>
      </c>
      <c r="C231" s="22">
        <f t="shared" si="41"/>
        <v>1</v>
      </c>
      <c r="D231" s="22">
        <f t="shared" si="42"/>
        <v>0</v>
      </c>
      <c r="E231" s="22">
        <f t="shared" si="43"/>
        <v>0</v>
      </c>
      <c r="F231" s="22">
        <f t="shared" si="44"/>
        <v>0</v>
      </c>
      <c r="G231" s="15">
        <f t="shared" si="45"/>
        <v>1</v>
      </c>
      <c r="S231" s="22">
        <f>RANK(U231,$U$6:$U$1405,0)+COUNTIF($U$6:$U$1405,U231)-COUNTIF($U$6:U231,U231)</f>
        <v>1175</v>
      </c>
      <c r="T231">
        <v>75</v>
      </c>
      <c r="U231" s="22">
        <f t="shared" si="47"/>
        <v>0</v>
      </c>
      <c r="V231" s="10">
        <f t="shared" si="48"/>
        <v>0</v>
      </c>
      <c r="W231" s="22">
        <f t="shared" si="49"/>
        <v>0</v>
      </c>
      <c r="X231" s="245"/>
    </row>
    <row r="232" spans="2:24" ht="15.6" customHeight="1" x14ac:dyDescent="0.25">
      <c r="B232">
        <v>230</v>
      </c>
      <c r="C232" s="22">
        <f t="shared" si="41"/>
        <v>1</v>
      </c>
      <c r="D232" s="22">
        <f t="shared" si="42"/>
        <v>0</v>
      </c>
      <c r="E232" s="22">
        <f t="shared" si="43"/>
        <v>0</v>
      </c>
      <c r="F232" s="22">
        <f t="shared" si="44"/>
        <v>0</v>
      </c>
      <c r="G232" s="15">
        <f t="shared" si="45"/>
        <v>1</v>
      </c>
      <c r="S232" s="22">
        <f>RANK(U232,$U$6:$U$1405,0)+COUNTIF($U$6:$U$1405,U232)-COUNTIF($U$6:U232,U232)</f>
        <v>1174</v>
      </c>
      <c r="T232">
        <v>74</v>
      </c>
      <c r="U232" s="22">
        <f t="shared" si="47"/>
        <v>0</v>
      </c>
      <c r="V232" s="10">
        <f t="shared" si="48"/>
        <v>0</v>
      </c>
      <c r="W232" s="22">
        <f t="shared" si="49"/>
        <v>0</v>
      </c>
      <c r="X232" s="245"/>
    </row>
    <row r="233" spans="2:24" ht="15.6" customHeight="1" x14ac:dyDescent="0.25">
      <c r="B233">
        <v>231</v>
      </c>
      <c r="C233" s="22">
        <f t="shared" si="41"/>
        <v>1</v>
      </c>
      <c r="D233" s="22">
        <f t="shared" si="42"/>
        <v>0</v>
      </c>
      <c r="E233" s="22">
        <f t="shared" si="43"/>
        <v>0</v>
      </c>
      <c r="F233" s="22">
        <f t="shared" si="44"/>
        <v>0</v>
      </c>
      <c r="G233" s="15">
        <f t="shared" si="45"/>
        <v>1</v>
      </c>
      <c r="S233" s="22">
        <f>RANK(U233,$U$6:$U$1405,0)+COUNTIF($U$6:$U$1405,U233)-COUNTIF($U$6:U233,U233)</f>
        <v>1173</v>
      </c>
      <c r="T233">
        <v>73</v>
      </c>
      <c r="U233" s="22">
        <f t="shared" si="47"/>
        <v>0</v>
      </c>
      <c r="V233" s="10">
        <f t="shared" si="48"/>
        <v>0</v>
      </c>
      <c r="W233" s="22">
        <f t="shared" si="49"/>
        <v>0</v>
      </c>
      <c r="X233" s="245"/>
    </row>
    <row r="234" spans="2:24" ht="15.6" customHeight="1" x14ac:dyDescent="0.25">
      <c r="B234">
        <v>232</v>
      </c>
      <c r="C234" s="22">
        <f t="shared" si="41"/>
        <v>1</v>
      </c>
      <c r="D234" s="22">
        <f t="shared" si="42"/>
        <v>0</v>
      </c>
      <c r="E234" s="22">
        <f t="shared" si="43"/>
        <v>0</v>
      </c>
      <c r="F234" s="22">
        <f t="shared" si="44"/>
        <v>0</v>
      </c>
      <c r="G234" s="15">
        <f t="shared" si="45"/>
        <v>1</v>
      </c>
      <c r="S234" s="22">
        <f>RANK(U234,$U$6:$U$1405,0)+COUNTIF($U$6:$U$1405,U234)-COUNTIF($U$6:U234,U234)</f>
        <v>1172</v>
      </c>
      <c r="T234">
        <v>72</v>
      </c>
      <c r="U234" s="22">
        <f t="shared" si="47"/>
        <v>0</v>
      </c>
      <c r="V234" s="10">
        <f t="shared" si="48"/>
        <v>0</v>
      </c>
      <c r="W234" s="22">
        <f t="shared" si="49"/>
        <v>0</v>
      </c>
      <c r="X234" s="245"/>
    </row>
    <row r="235" spans="2:24" ht="15.6" customHeight="1" x14ac:dyDescent="0.25">
      <c r="B235">
        <v>233</v>
      </c>
      <c r="C235" s="22">
        <f t="shared" si="41"/>
        <v>1</v>
      </c>
      <c r="D235" s="22">
        <f t="shared" si="42"/>
        <v>0</v>
      </c>
      <c r="E235" s="22">
        <f t="shared" si="43"/>
        <v>0</v>
      </c>
      <c r="F235" s="22">
        <f t="shared" si="44"/>
        <v>0</v>
      </c>
      <c r="G235" s="15">
        <f t="shared" si="45"/>
        <v>1</v>
      </c>
      <c r="S235" s="22">
        <f>RANK(U235,$U$6:$U$1405,0)+COUNTIF($U$6:$U$1405,U235)-COUNTIF($U$6:U235,U235)</f>
        <v>1171</v>
      </c>
      <c r="T235">
        <v>71</v>
      </c>
      <c r="U235" s="22">
        <f t="shared" si="47"/>
        <v>0</v>
      </c>
      <c r="V235" s="10">
        <f t="shared" si="48"/>
        <v>0</v>
      </c>
      <c r="W235" s="22">
        <f t="shared" si="49"/>
        <v>0</v>
      </c>
      <c r="X235" s="245"/>
    </row>
    <row r="236" spans="2:24" ht="15.6" customHeight="1" x14ac:dyDescent="0.25">
      <c r="B236">
        <v>234</v>
      </c>
      <c r="C236" s="22">
        <f t="shared" si="41"/>
        <v>1</v>
      </c>
      <c r="D236" s="22">
        <f t="shared" si="42"/>
        <v>0</v>
      </c>
      <c r="E236" s="22">
        <f t="shared" si="43"/>
        <v>0</v>
      </c>
      <c r="F236" s="22">
        <f t="shared" si="44"/>
        <v>0</v>
      </c>
      <c r="G236" s="15">
        <f t="shared" si="45"/>
        <v>1</v>
      </c>
      <c r="S236" s="22">
        <f>RANK(U236,$U$6:$U$1405,0)+COUNTIF($U$6:$U$1405,U236)-COUNTIF($U$6:U236,U236)</f>
        <v>1170</v>
      </c>
      <c r="T236">
        <v>70</v>
      </c>
      <c r="U236" s="22">
        <f t="shared" si="47"/>
        <v>0</v>
      </c>
      <c r="V236" s="10">
        <f t="shared" si="48"/>
        <v>0</v>
      </c>
      <c r="W236" s="22">
        <f t="shared" si="49"/>
        <v>0</v>
      </c>
      <c r="X236" s="245"/>
    </row>
    <row r="237" spans="2:24" ht="15.6" customHeight="1" x14ac:dyDescent="0.25">
      <c r="B237">
        <v>235</v>
      </c>
      <c r="C237" s="22">
        <f t="shared" si="41"/>
        <v>1</v>
      </c>
      <c r="D237" s="22">
        <f t="shared" si="42"/>
        <v>0</v>
      </c>
      <c r="E237" s="22">
        <f t="shared" si="43"/>
        <v>0</v>
      </c>
      <c r="F237" s="22">
        <f t="shared" si="44"/>
        <v>0</v>
      </c>
      <c r="G237" s="15">
        <f t="shared" si="45"/>
        <v>1</v>
      </c>
      <c r="S237" s="22">
        <f>RANK(U237,$U$6:$U$1405,0)+COUNTIF($U$6:$U$1405,U237)-COUNTIF($U$6:U237,U237)</f>
        <v>1169</v>
      </c>
      <c r="T237">
        <v>69</v>
      </c>
      <c r="U237" s="22">
        <f t="shared" si="47"/>
        <v>0</v>
      </c>
      <c r="V237" s="10">
        <f t="shared" si="48"/>
        <v>0</v>
      </c>
      <c r="W237" s="22">
        <f t="shared" si="49"/>
        <v>0</v>
      </c>
      <c r="X237" s="245"/>
    </row>
    <row r="238" spans="2:24" ht="15.6" customHeight="1" x14ac:dyDescent="0.25">
      <c r="B238">
        <v>236</v>
      </c>
      <c r="C238" s="22">
        <f t="shared" si="41"/>
        <v>1</v>
      </c>
      <c r="D238" s="22">
        <f t="shared" si="42"/>
        <v>0</v>
      </c>
      <c r="E238" s="22">
        <f t="shared" si="43"/>
        <v>0</v>
      </c>
      <c r="F238" s="22">
        <f t="shared" si="44"/>
        <v>0</v>
      </c>
      <c r="G238" s="15">
        <f t="shared" si="45"/>
        <v>1</v>
      </c>
      <c r="S238" s="22">
        <f>RANK(U238,$U$6:$U$1405,0)+COUNTIF($U$6:$U$1405,U238)-COUNTIF($U$6:U238,U238)</f>
        <v>1168</v>
      </c>
      <c r="T238">
        <v>68</v>
      </c>
      <c r="U238" s="22">
        <f t="shared" ref="U238:U269" si="50">IF($O$26&gt;=T238,1,0)</f>
        <v>0</v>
      </c>
      <c r="V238" s="10">
        <f t="shared" ref="V238:V269" si="51">IF($O$26&gt;=T238,$P$26,0)</f>
        <v>0</v>
      </c>
      <c r="W238" s="22">
        <f t="shared" ref="W238:W269" si="52">IF($O$26&gt;=T238,$Q$26,0)</f>
        <v>0</v>
      </c>
      <c r="X238" s="245"/>
    </row>
    <row r="239" spans="2:24" ht="15.6" customHeight="1" x14ac:dyDescent="0.25">
      <c r="B239">
        <v>237</v>
      </c>
      <c r="C239" s="22">
        <f t="shared" si="41"/>
        <v>1</v>
      </c>
      <c r="D239" s="22">
        <f t="shared" si="42"/>
        <v>0</v>
      </c>
      <c r="E239" s="22">
        <f t="shared" si="43"/>
        <v>0</v>
      </c>
      <c r="F239" s="22">
        <f t="shared" si="44"/>
        <v>0</v>
      </c>
      <c r="G239" s="15">
        <f t="shared" si="45"/>
        <v>1</v>
      </c>
      <c r="S239" s="22">
        <f>RANK(U239,$U$6:$U$1405,0)+COUNTIF($U$6:$U$1405,U239)-COUNTIF($U$6:U239,U239)</f>
        <v>1167</v>
      </c>
      <c r="T239">
        <v>67</v>
      </c>
      <c r="U239" s="22">
        <f t="shared" si="50"/>
        <v>0</v>
      </c>
      <c r="V239" s="10">
        <f t="shared" si="51"/>
        <v>0</v>
      </c>
      <c r="W239" s="22">
        <f t="shared" si="52"/>
        <v>0</v>
      </c>
      <c r="X239" s="245"/>
    </row>
    <row r="240" spans="2:24" ht="15.6" customHeight="1" x14ac:dyDescent="0.25">
      <c r="B240">
        <v>238</v>
      </c>
      <c r="C240" s="22">
        <f t="shared" si="41"/>
        <v>1</v>
      </c>
      <c r="D240" s="22">
        <f t="shared" si="42"/>
        <v>0</v>
      </c>
      <c r="E240" s="22">
        <f t="shared" si="43"/>
        <v>0</v>
      </c>
      <c r="F240" s="22">
        <f t="shared" si="44"/>
        <v>0</v>
      </c>
      <c r="G240" s="15">
        <f t="shared" si="45"/>
        <v>1</v>
      </c>
      <c r="S240" s="22">
        <f>RANK(U240,$U$6:$U$1405,0)+COUNTIF($U$6:$U$1405,U240)-COUNTIF($U$6:U240,U240)</f>
        <v>1166</v>
      </c>
      <c r="T240">
        <v>66</v>
      </c>
      <c r="U240" s="22">
        <f t="shared" si="50"/>
        <v>0</v>
      </c>
      <c r="V240" s="10">
        <f t="shared" si="51"/>
        <v>0</v>
      </c>
      <c r="W240" s="22">
        <f t="shared" si="52"/>
        <v>0</v>
      </c>
      <c r="X240" s="245"/>
    </row>
    <row r="241" spans="2:24" ht="15.6" customHeight="1" x14ac:dyDescent="0.25">
      <c r="B241">
        <v>239</v>
      </c>
      <c r="C241" s="22">
        <f t="shared" si="41"/>
        <v>1</v>
      </c>
      <c r="D241" s="22">
        <f t="shared" si="42"/>
        <v>0</v>
      </c>
      <c r="E241" s="22">
        <f t="shared" si="43"/>
        <v>0</v>
      </c>
      <c r="F241" s="22">
        <f t="shared" si="44"/>
        <v>0</v>
      </c>
      <c r="G241" s="15">
        <f t="shared" si="45"/>
        <v>1</v>
      </c>
      <c r="S241" s="22">
        <f>RANK(U241,$U$6:$U$1405,0)+COUNTIF($U$6:$U$1405,U241)-COUNTIF($U$6:U241,U241)</f>
        <v>1165</v>
      </c>
      <c r="T241">
        <v>65</v>
      </c>
      <c r="U241" s="22">
        <f t="shared" si="50"/>
        <v>0</v>
      </c>
      <c r="V241" s="10">
        <f t="shared" si="51"/>
        <v>0</v>
      </c>
      <c r="W241" s="22">
        <f t="shared" si="52"/>
        <v>0</v>
      </c>
      <c r="X241" s="245"/>
    </row>
    <row r="242" spans="2:24" ht="15.6" customHeight="1" x14ac:dyDescent="0.25">
      <c r="B242">
        <v>240</v>
      </c>
      <c r="C242" s="22">
        <f t="shared" si="41"/>
        <v>1</v>
      </c>
      <c r="D242" s="22">
        <f t="shared" si="42"/>
        <v>0</v>
      </c>
      <c r="E242" s="22">
        <f t="shared" si="43"/>
        <v>0</v>
      </c>
      <c r="F242" s="22">
        <f t="shared" si="44"/>
        <v>0</v>
      </c>
      <c r="G242" s="15">
        <f t="shared" si="45"/>
        <v>1</v>
      </c>
      <c r="S242" s="22">
        <f>RANK(U242,$U$6:$U$1405,0)+COUNTIF($U$6:$U$1405,U242)-COUNTIF($U$6:U242,U242)</f>
        <v>1164</v>
      </c>
      <c r="T242">
        <v>64</v>
      </c>
      <c r="U242" s="22">
        <f t="shared" si="50"/>
        <v>0</v>
      </c>
      <c r="V242" s="10">
        <f t="shared" si="51"/>
        <v>0</v>
      </c>
      <c r="W242" s="22">
        <f t="shared" si="52"/>
        <v>0</v>
      </c>
      <c r="X242" s="245"/>
    </row>
    <row r="243" spans="2:24" ht="15.6" customHeight="1" x14ac:dyDescent="0.25">
      <c r="B243">
        <v>241</v>
      </c>
      <c r="C243" s="22">
        <f t="shared" si="41"/>
        <v>1</v>
      </c>
      <c r="D243" s="22">
        <f t="shared" si="42"/>
        <v>0</v>
      </c>
      <c r="E243" s="22">
        <f t="shared" si="43"/>
        <v>0</v>
      </c>
      <c r="F243" s="22">
        <f t="shared" si="44"/>
        <v>0</v>
      </c>
      <c r="G243" s="15">
        <f t="shared" si="45"/>
        <v>1</v>
      </c>
      <c r="S243" s="22">
        <f>RANK(U243,$U$6:$U$1405,0)+COUNTIF($U$6:$U$1405,U243)-COUNTIF($U$6:U243,U243)</f>
        <v>1163</v>
      </c>
      <c r="T243">
        <v>63</v>
      </c>
      <c r="U243" s="22">
        <f t="shared" si="50"/>
        <v>0</v>
      </c>
      <c r="V243" s="10">
        <f t="shared" si="51"/>
        <v>0</v>
      </c>
      <c r="W243" s="22">
        <f t="shared" si="52"/>
        <v>0</v>
      </c>
      <c r="X243" s="245"/>
    </row>
    <row r="244" spans="2:24" ht="15.6" customHeight="1" x14ac:dyDescent="0.25">
      <c r="B244">
        <v>242</v>
      </c>
      <c r="C244" s="22">
        <f t="shared" si="41"/>
        <v>1</v>
      </c>
      <c r="D244" s="22">
        <f t="shared" si="42"/>
        <v>0</v>
      </c>
      <c r="E244" s="22">
        <f t="shared" si="43"/>
        <v>0</v>
      </c>
      <c r="F244" s="22">
        <f t="shared" si="44"/>
        <v>0</v>
      </c>
      <c r="G244" s="15">
        <f t="shared" si="45"/>
        <v>1</v>
      </c>
      <c r="S244" s="22">
        <f>RANK(U244,$U$6:$U$1405,0)+COUNTIF($U$6:$U$1405,U244)-COUNTIF($U$6:U244,U244)</f>
        <v>1162</v>
      </c>
      <c r="T244">
        <v>62</v>
      </c>
      <c r="U244" s="22">
        <f t="shared" si="50"/>
        <v>0</v>
      </c>
      <c r="V244" s="10">
        <f t="shared" si="51"/>
        <v>0</v>
      </c>
      <c r="W244" s="22">
        <f t="shared" si="52"/>
        <v>0</v>
      </c>
      <c r="X244" s="245"/>
    </row>
    <row r="245" spans="2:24" ht="15.6" customHeight="1" x14ac:dyDescent="0.25">
      <c r="B245">
        <v>243</v>
      </c>
      <c r="C245" s="22">
        <f t="shared" si="41"/>
        <v>1</v>
      </c>
      <c r="D245" s="22">
        <f t="shared" si="42"/>
        <v>0</v>
      </c>
      <c r="E245" s="22">
        <f t="shared" si="43"/>
        <v>0</v>
      </c>
      <c r="F245" s="22">
        <f t="shared" si="44"/>
        <v>0</v>
      </c>
      <c r="G245" s="15">
        <f t="shared" si="45"/>
        <v>1</v>
      </c>
      <c r="S245" s="22">
        <f>RANK(U245,$U$6:$U$1405,0)+COUNTIF($U$6:$U$1405,U245)-COUNTIF($U$6:U245,U245)</f>
        <v>1161</v>
      </c>
      <c r="T245">
        <v>61</v>
      </c>
      <c r="U245" s="22">
        <f t="shared" si="50"/>
        <v>0</v>
      </c>
      <c r="V245" s="10">
        <f t="shared" si="51"/>
        <v>0</v>
      </c>
      <c r="W245" s="22">
        <f t="shared" si="52"/>
        <v>0</v>
      </c>
      <c r="X245" s="245"/>
    </row>
    <row r="246" spans="2:24" ht="15.6" customHeight="1" x14ac:dyDescent="0.25">
      <c r="B246">
        <v>244</v>
      </c>
      <c r="C246" s="22">
        <f t="shared" si="41"/>
        <v>1</v>
      </c>
      <c r="D246" s="22">
        <f t="shared" si="42"/>
        <v>0</v>
      </c>
      <c r="E246" s="22">
        <f t="shared" si="43"/>
        <v>0</v>
      </c>
      <c r="F246" s="22">
        <f t="shared" si="44"/>
        <v>0</v>
      </c>
      <c r="G246" s="15">
        <f t="shared" si="45"/>
        <v>1</v>
      </c>
      <c r="S246" s="22">
        <f>RANK(U246,$U$6:$U$1405,0)+COUNTIF($U$6:$U$1405,U246)-COUNTIF($U$6:U246,U246)</f>
        <v>1160</v>
      </c>
      <c r="T246">
        <v>60</v>
      </c>
      <c r="U246" s="22">
        <f t="shared" si="50"/>
        <v>0</v>
      </c>
      <c r="V246" s="10">
        <f t="shared" si="51"/>
        <v>0</v>
      </c>
      <c r="W246" s="22">
        <f t="shared" si="52"/>
        <v>0</v>
      </c>
      <c r="X246" s="245"/>
    </row>
    <row r="247" spans="2:24" ht="15.6" customHeight="1" x14ac:dyDescent="0.25">
      <c r="B247">
        <v>245</v>
      </c>
      <c r="C247" s="22">
        <f t="shared" si="41"/>
        <v>1</v>
      </c>
      <c r="D247" s="22">
        <f t="shared" si="42"/>
        <v>0</v>
      </c>
      <c r="E247" s="22">
        <f t="shared" si="43"/>
        <v>0</v>
      </c>
      <c r="F247" s="22">
        <f t="shared" si="44"/>
        <v>0</v>
      </c>
      <c r="G247" s="15">
        <f t="shared" si="45"/>
        <v>1</v>
      </c>
      <c r="S247" s="22">
        <f>RANK(U247,$U$6:$U$1405,0)+COUNTIF($U$6:$U$1405,U247)-COUNTIF($U$6:U247,U247)</f>
        <v>1159</v>
      </c>
      <c r="T247">
        <v>59</v>
      </c>
      <c r="U247" s="22">
        <f t="shared" si="50"/>
        <v>0</v>
      </c>
      <c r="V247" s="10">
        <f t="shared" si="51"/>
        <v>0</v>
      </c>
      <c r="W247" s="22">
        <f t="shared" si="52"/>
        <v>0</v>
      </c>
      <c r="X247" s="245"/>
    </row>
    <row r="248" spans="2:24" ht="15.6" customHeight="1" x14ac:dyDescent="0.25">
      <c r="B248">
        <v>246</v>
      </c>
      <c r="C248" s="22">
        <f t="shared" si="41"/>
        <v>1</v>
      </c>
      <c r="D248" s="22">
        <f t="shared" si="42"/>
        <v>0</v>
      </c>
      <c r="E248" s="22">
        <f t="shared" si="43"/>
        <v>0</v>
      </c>
      <c r="F248" s="22">
        <f t="shared" si="44"/>
        <v>0</v>
      </c>
      <c r="G248" s="15">
        <f t="shared" si="45"/>
        <v>1</v>
      </c>
      <c r="S248" s="22">
        <f>RANK(U248,$U$6:$U$1405,0)+COUNTIF($U$6:$U$1405,U248)-COUNTIF($U$6:U248,U248)</f>
        <v>1158</v>
      </c>
      <c r="T248">
        <v>58</v>
      </c>
      <c r="U248" s="22">
        <f t="shared" si="50"/>
        <v>0</v>
      </c>
      <c r="V248" s="10">
        <f t="shared" si="51"/>
        <v>0</v>
      </c>
      <c r="W248" s="22">
        <f t="shared" si="52"/>
        <v>0</v>
      </c>
      <c r="X248" s="245"/>
    </row>
    <row r="249" spans="2:24" ht="15.6" customHeight="1" x14ac:dyDescent="0.25">
      <c r="B249">
        <v>247</v>
      </c>
      <c r="C249" s="22">
        <f t="shared" si="41"/>
        <v>1</v>
      </c>
      <c r="D249" s="22">
        <f t="shared" si="42"/>
        <v>0</v>
      </c>
      <c r="E249" s="22">
        <f t="shared" si="43"/>
        <v>0</v>
      </c>
      <c r="F249" s="22">
        <f t="shared" si="44"/>
        <v>0</v>
      </c>
      <c r="G249" s="15">
        <f t="shared" si="45"/>
        <v>1</v>
      </c>
      <c r="S249" s="22">
        <f>RANK(U249,$U$6:$U$1405,0)+COUNTIF($U$6:$U$1405,U249)-COUNTIF($U$6:U249,U249)</f>
        <v>1157</v>
      </c>
      <c r="T249">
        <v>57</v>
      </c>
      <c r="U249" s="22">
        <f t="shared" si="50"/>
        <v>0</v>
      </c>
      <c r="V249" s="10">
        <f t="shared" si="51"/>
        <v>0</v>
      </c>
      <c r="W249" s="22">
        <f t="shared" si="52"/>
        <v>0</v>
      </c>
      <c r="X249" s="245"/>
    </row>
    <row r="250" spans="2:24" ht="15.6" customHeight="1" x14ac:dyDescent="0.25">
      <c r="B250">
        <v>248</v>
      </c>
      <c r="C250" s="22">
        <f t="shared" si="41"/>
        <v>1</v>
      </c>
      <c r="D250" s="22">
        <f t="shared" si="42"/>
        <v>0</v>
      </c>
      <c r="E250" s="22">
        <f t="shared" si="43"/>
        <v>0</v>
      </c>
      <c r="F250" s="22">
        <f t="shared" si="44"/>
        <v>0</v>
      </c>
      <c r="G250" s="15">
        <f t="shared" si="45"/>
        <v>1</v>
      </c>
      <c r="S250" s="22">
        <f>RANK(U250,$U$6:$U$1405,0)+COUNTIF($U$6:$U$1405,U250)-COUNTIF($U$6:U250,U250)</f>
        <v>1156</v>
      </c>
      <c r="T250">
        <v>56</v>
      </c>
      <c r="U250" s="22">
        <f t="shared" si="50"/>
        <v>0</v>
      </c>
      <c r="V250" s="10">
        <f t="shared" si="51"/>
        <v>0</v>
      </c>
      <c r="W250" s="22">
        <f t="shared" si="52"/>
        <v>0</v>
      </c>
      <c r="X250" s="245"/>
    </row>
    <row r="251" spans="2:24" ht="15.6" customHeight="1" x14ac:dyDescent="0.25">
      <c r="B251">
        <v>249</v>
      </c>
      <c r="C251" s="22">
        <f t="shared" si="41"/>
        <v>1</v>
      </c>
      <c r="D251" s="22">
        <f t="shared" si="42"/>
        <v>0</v>
      </c>
      <c r="E251" s="22">
        <f t="shared" si="43"/>
        <v>0</v>
      </c>
      <c r="F251" s="22">
        <f t="shared" si="44"/>
        <v>0</v>
      </c>
      <c r="G251" s="15">
        <f t="shared" si="45"/>
        <v>1</v>
      </c>
      <c r="S251" s="22">
        <f>RANK(U251,$U$6:$U$1405,0)+COUNTIF($U$6:$U$1405,U251)-COUNTIF($U$6:U251,U251)</f>
        <v>1155</v>
      </c>
      <c r="T251">
        <v>55</v>
      </c>
      <c r="U251" s="22">
        <f t="shared" si="50"/>
        <v>0</v>
      </c>
      <c r="V251" s="10">
        <f t="shared" si="51"/>
        <v>0</v>
      </c>
      <c r="W251" s="22">
        <f t="shared" si="52"/>
        <v>0</v>
      </c>
      <c r="X251" s="245"/>
    </row>
    <row r="252" spans="2:24" ht="15.6" customHeight="1" x14ac:dyDescent="0.25">
      <c r="B252">
        <v>250</v>
      </c>
      <c r="C252" s="22">
        <f t="shared" si="41"/>
        <v>1</v>
      </c>
      <c r="D252" s="22">
        <f t="shared" si="42"/>
        <v>0</v>
      </c>
      <c r="E252" s="22">
        <f t="shared" si="43"/>
        <v>0</v>
      </c>
      <c r="F252" s="22">
        <f t="shared" si="44"/>
        <v>0</v>
      </c>
      <c r="G252" s="15">
        <f t="shared" si="45"/>
        <v>1</v>
      </c>
      <c r="S252" s="22">
        <f>RANK(U252,$U$6:$U$1405,0)+COUNTIF($U$6:$U$1405,U252)-COUNTIF($U$6:U252,U252)</f>
        <v>1154</v>
      </c>
      <c r="T252">
        <v>54</v>
      </c>
      <c r="U252" s="22">
        <f t="shared" si="50"/>
        <v>0</v>
      </c>
      <c r="V252" s="10">
        <f t="shared" si="51"/>
        <v>0</v>
      </c>
      <c r="W252" s="22">
        <f t="shared" si="52"/>
        <v>0</v>
      </c>
      <c r="X252" s="245"/>
    </row>
    <row r="253" spans="2:24" ht="15.6" customHeight="1" x14ac:dyDescent="0.25">
      <c r="B253">
        <v>251</v>
      </c>
      <c r="C253" s="22">
        <f t="shared" si="41"/>
        <v>1</v>
      </c>
      <c r="D253" s="22">
        <f t="shared" si="42"/>
        <v>0</v>
      </c>
      <c r="E253" s="22">
        <f t="shared" si="43"/>
        <v>0</v>
      </c>
      <c r="F253" s="22">
        <f t="shared" si="44"/>
        <v>0</v>
      </c>
      <c r="G253" s="15">
        <f t="shared" si="45"/>
        <v>1</v>
      </c>
      <c r="S253" s="22">
        <f>RANK(U253,$U$6:$U$1405,0)+COUNTIF($U$6:$U$1405,U253)-COUNTIF($U$6:U253,U253)</f>
        <v>1153</v>
      </c>
      <c r="T253">
        <v>53</v>
      </c>
      <c r="U253" s="22">
        <f t="shared" si="50"/>
        <v>0</v>
      </c>
      <c r="V253" s="10">
        <f t="shared" si="51"/>
        <v>0</v>
      </c>
      <c r="W253" s="22">
        <f t="shared" si="52"/>
        <v>0</v>
      </c>
      <c r="X253" s="245"/>
    </row>
    <row r="254" spans="2:24" ht="15.6" customHeight="1" x14ac:dyDescent="0.25">
      <c r="B254">
        <v>252</v>
      </c>
      <c r="C254" s="22">
        <f t="shared" si="41"/>
        <v>1</v>
      </c>
      <c r="D254" s="22">
        <f t="shared" si="42"/>
        <v>0</v>
      </c>
      <c r="E254" s="22">
        <f t="shared" si="43"/>
        <v>0</v>
      </c>
      <c r="F254" s="22">
        <f t="shared" si="44"/>
        <v>0</v>
      </c>
      <c r="G254" s="15">
        <f t="shared" si="45"/>
        <v>1</v>
      </c>
      <c r="S254" s="22">
        <f>RANK(U254,$U$6:$U$1405,0)+COUNTIF($U$6:$U$1405,U254)-COUNTIF($U$6:U254,U254)</f>
        <v>1152</v>
      </c>
      <c r="T254">
        <v>52</v>
      </c>
      <c r="U254" s="22">
        <f t="shared" si="50"/>
        <v>0</v>
      </c>
      <c r="V254" s="10">
        <f t="shared" si="51"/>
        <v>0</v>
      </c>
      <c r="W254" s="22">
        <f t="shared" si="52"/>
        <v>0</v>
      </c>
      <c r="X254" s="245"/>
    </row>
    <row r="255" spans="2:24" ht="15.6" customHeight="1" x14ac:dyDescent="0.25">
      <c r="B255">
        <v>253</v>
      </c>
      <c r="C255" s="22">
        <f t="shared" si="41"/>
        <v>1</v>
      </c>
      <c r="D255" s="22">
        <f t="shared" si="42"/>
        <v>0</v>
      </c>
      <c r="E255" s="22">
        <f t="shared" si="43"/>
        <v>0</v>
      </c>
      <c r="F255" s="22">
        <f t="shared" si="44"/>
        <v>0</v>
      </c>
      <c r="G255" s="15">
        <f t="shared" si="45"/>
        <v>1</v>
      </c>
      <c r="S255" s="22">
        <f>RANK(U255,$U$6:$U$1405,0)+COUNTIF($U$6:$U$1405,U255)-COUNTIF($U$6:U255,U255)</f>
        <v>1151</v>
      </c>
      <c r="T255">
        <v>51</v>
      </c>
      <c r="U255" s="22">
        <f t="shared" si="50"/>
        <v>0</v>
      </c>
      <c r="V255" s="10">
        <f t="shared" si="51"/>
        <v>0</v>
      </c>
      <c r="W255" s="22">
        <f t="shared" si="52"/>
        <v>0</v>
      </c>
      <c r="X255" s="245"/>
    </row>
    <row r="256" spans="2:24" ht="15.6" customHeight="1" x14ac:dyDescent="0.25">
      <c r="B256">
        <v>254</v>
      </c>
      <c r="C256" s="22">
        <f t="shared" si="41"/>
        <v>1</v>
      </c>
      <c r="D256" s="22">
        <f t="shared" si="42"/>
        <v>0</v>
      </c>
      <c r="E256" s="22">
        <f t="shared" si="43"/>
        <v>0</v>
      </c>
      <c r="F256" s="22">
        <f t="shared" si="44"/>
        <v>0</v>
      </c>
      <c r="G256" s="15">
        <f t="shared" si="45"/>
        <v>1</v>
      </c>
      <c r="S256" s="22">
        <f>RANK(U256,$U$6:$U$1405,0)+COUNTIF($U$6:$U$1405,U256)-COUNTIF($U$6:U256,U256)</f>
        <v>1150</v>
      </c>
      <c r="T256">
        <v>50</v>
      </c>
      <c r="U256" s="22">
        <f t="shared" si="50"/>
        <v>0</v>
      </c>
      <c r="V256" s="10">
        <f t="shared" si="51"/>
        <v>0</v>
      </c>
      <c r="W256" s="22">
        <f t="shared" si="52"/>
        <v>0</v>
      </c>
      <c r="X256" s="245"/>
    </row>
    <row r="257" spans="2:24" ht="15.6" customHeight="1" x14ac:dyDescent="0.25">
      <c r="B257">
        <v>255</v>
      </c>
      <c r="C257" s="22">
        <f t="shared" si="41"/>
        <v>1</v>
      </c>
      <c r="D257" s="22">
        <f t="shared" si="42"/>
        <v>0</v>
      </c>
      <c r="E257" s="22">
        <f t="shared" si="43"/>
        <v>0</v>
      </c>
      <c r="F257" s="22">
        <f t="shared" si="44"/>
        <v>0</v>
      </c>
      <c r="G257" s="15">
        <f t="shared" si="45"/>
        <v>1</v>
      </c>
      <c r="S257" s="22">
        <f>RANK(U257,$U$6:$U$1405,0)+COUNTIF($U$6:$U$1405,U257)-COUNTIF($U$6:U257,U257)</f>
        <v>1149</v>
      </c>
      <c r="T257">
        <v>49</v>
      </c>
      <c r="U257" s="22">
        <f t="shared" si="50"/>
        <v>0</v>
      </c>
      <c r="V257" s="10">
        <f t="shared" si="51"/>
        <v>0</v>
      </c>
      <c r="W257" s="22">
        <f t="shared" si="52"/>
        <v>0</v>
      </c>
      <c r="X257" s="245"/>
    </row>
    <row r="258" spans="2:24" ht="15.6" customHeight="1" x14ac:dyDescent="0.25">
      <c r="B258">
        <v>256</v>
      </c>
      <c r="C258" s="22">
        <f t="shared" si="41"/>
        <v>1</v>
      </c>
      <c r="D258" s="22">
        <f t="shared" si="42"/>
        <v>0</v>
      </c>
      <c r="E258" s="22">
        <f t="shared" si="43"/>
        <v>0</v>
      </c>
      <c r="F258" s="22">
        <f t="shared" si="44"/>
        <v>0</v>
      </c>
      <c r="G258" s="15">
        <f t="shared" si="45"/>
        <v>1</v>
      </c>
      <c r="S258" s="22">
        <f>RANK(U258,$U$6:$U$1405,0)+COUNTIF($U$6:$U$1405,U258)-COUNTIF($U$6:U258,U258)</f>
        <v>1148</v>
      </c>
      <c r="T258">
        <v>48</v>
      </c>
      <c r="U258" s="22">
        <f t="shared" si="50"/>
        <v>0</v>
      </c>
      <c r="V258" s="10">
        <f t="shared" si="51"/>
        <v>0</v>
      </c>
      <c r="W258" s="22">
        <f t="shared" si="52"/>
        <v>0</v>
      </c>
      <c r="X258" s="245"/>
    </row>
    <row r="259" spans="2:24" ht="15.6" customHeight="1" x14ac:dyDescent="0.25">
      <c r="B259">
        <v>257</v>
      </c>
      <c r="C259" s="22">
        <f t="shared" si="41"/>
        <v>1</v>
      </c>
      <c r="D259" s="22">
        <f t="shared" si="42"/>
        <v>0</v>
      </c>
      <c r="E259" s="22">
        <f t="shared" si="43"/>
        <v>0</v>
      </c>
      <c r="F259" s="22">
        <f t="shared" si="44"/>
        <v>0</v>
      </c>
      <c r="G259" s="15">
        <f t="shared" si="45"/>
        <v>1</v>
      </c>
      <c r="S259" s="22">
        <f>RANK(U259,$U$6:$U$1405,0)+COUNTIF($U$6:$U$1405,U259)-COUNTIF($U$6:U259,U259)</f>
        <v>1147</v>
      </c>
      <c r="T259">
        <v>47</v>
      </c>
      <c r="U259" s="22">
        <f t="shared" si="50"/>
        <v>0</v>
      </c>
      <c r="V259" s="10">
        <f t="shared" si="51"/>
        <v>0</v>
      </c>
      <c r="W259" s="22">
        <f t="shared" si="52"/>
        <v>0</v>
      </c>
      <c r="X259" s="245"/>
    </row>
    <row r="260" spans="2:24" ht="15.6" customHeight="1" x14ac:dyDescent="0.25">
      <c r="B260">
        <v>258</v>
      </c>
      <c r="C260" s="22">
        <f t="shared" ref="C260:C323" si="53">COUNTIF($S$6:$S$1405,$B260)</f>
        <v>1</v>
      </c>
      <c r="D260" s="22">
        <f t="shared" ref="D260:D323" si="54">IF(C260=1,VLOOKUP(B260,$S$6:$W$1405,3,FALSE))</f>
        <v>0</v>
      </c>
      <c r="E260" s="22">
        <f t="shared" ref="E260:E323" si="55">IF(C260=1,VLOOKUP(B260,$S$6:$W$1405,4,FALSE))</f>
        <v>0</v>
      </c>
      <c r="F260" s="22">
        <f t="shared" ref="F260:F323" si="56">IF(C260=1,VLOOKUP(B260,$S$6:$W$1405,5,FALSE))</f>
        <v>0</v>
      </c>
      <c r="G260" s="15">
        <f t="shared" ref="G260:G323" si="57">1-E260</f>
        <v>1</v>
      </c>
      <c r="S260" s="22">
        <f>RANK(U260,$U$6:$U$1405,0)+COUNTIF($U$6:$U$1405,U260)-COUNTIF($U$6:U260,U260)</f>
        <v>1146</v>
      </c>
      <c r="T260">
        <v>46</v>
      </c>
      <c r="U260" s="22">
        <f t="shared" si="50"/>
        <v>0</v>
      </c>
      <c r="V260" s="10">
        <f t="shared" si="51"/>
        <v>0</v>
      </c>
      <c r="W260" s="22">
        <f t="shared" si="52"/>
        <v>0</v>
      </c>
      <c r="X260" s="245"/>
    </row>
    <row r="261" spans="2:24" ht="15.6" customHeight="1" x14ac:dyDescent="0.25">
      <c r="B261">
        <v>259</v>
      </c>
      <c r="C261" s="22">
        <f t="shared" si="53"/>
        <v>1</v>
      </c>
      <c r="D261" s="22">
        <f t="shared" si="54"/>
        <v>0</v>
      </c>
      <c r="E261" s="22">
        <f t="shared" si="55"/>
        <v>0</v>
      </c>
      <c r="F261" s="22">
        <f t="shared" si="56"/>
        <v>0</v>
      </c>
      <c r="G261" s="15">
        <f t="shared" si="57"/>
        <v>1</v>
      </c>
      <c r="S261" s="22">
        <f>RANK(U261,$U$6:$U$1405,0)+COUNTIF($U$6:$U$1405,U261)-COUNTIF($U$6:U261,U261)</f>
        <v>1145</v>
      </c>
      <c r="T261">
        <v>45</v>
      </c>
      <c r="U261" s="22">
        <f t="shared" si="50"/>
        <v>0</v>
      </c>
      <c r="V261" s="10">
        <f t="shared" si="51"/>
        <v>0</v>
      </c>
      <c r="W261" s="22">
        <f t="shared" si="52"/>
        <v>0</v>
      </c>
      <c r="X261" s="245"/>
    </row>
    <row r="262" spans="2:24" ht="15.6" customHeight="1" x14ac:dyDescent="0.25">
      <c r="B262">
        <v>260</v>
      </c>
      <c r="C262" s="22">
        <f t="shared" si="53"/>
        <v>1</v>
      </c>
      <c r="D262" s="22">
        <f t="shared" si="54"/>
        <v>0</v>
      </c>
      <c r="E262" s="22">
        <f t="shared" si="55"/>
        <v>0</v>
      </c>
      <c r="F262" s="22">
        <f t="shared" si="56"/>
        <v>0</v>
      </c>
      <c r="G262" s="15">
        <f t="shared" si="57"/>
        <v>1</v>
      </c>
      <c r="S262" s="22">
        <f>RANK(U262,$U$6:$U$1405,0)+COUNTIF($U$6:$U$1405,U262)-COUNTIF($U$6:U262,U262)</f>
        <v>1144</v>
      </c>
      <c r="T262">
        <v>44</v>
      </c>
      <c r="U262" s="22">
        <f t="shared" si="50"/>
        <v>0</v>
      </c>
      <c r="V262" s="10">
        <f t="shared" si="51"/>
        <v>0</v>
      </c>
      <c r="W262" s="22">
        <f t="shared" si="52"/>
        <v>0</v>
      </c>
      <c r="X262" s="245"/>
    </row>
    <row r="263" spans="2:24" ht="15.6" customHeight="1" x14ac:dyDescent="0.25">
      <c r="B263">
        <v>261</v>
      </c>
      <c r="C263" s="22">
        <f t="shared" si="53"/>
        <v>1</v>
      </c>
      <c r="D263" s="22">
        <f t="shared" si="54"/>
        <v>0</v>
      </c>
      <c r="E263" s="22">
        <f t="shared" si="55"/>
        <v>0</v>
      </c>
      <c r="F263" s="22">
        <f t="shared" si="56"/>
        <v>0</v>
      </c>
      <c r="G263" s="15">
        <f t="shared" si="57"/>
        <v>1</v>
      </c>
      <c r="S263" s="22">
        <f>RANK(U263,$U$6:$U$1405,0)+COUNTIF($U$6:$U$1405,U263)-COUNTIF($U$6:U263,U263)</f>
        <v>1143</v>
      </c>
      <c r="T263">
        <v>43</v>
      </c>
      <c r="U263" s="22">
        <f t="shared" si="50"/>
        <v>0</v>
      </c>
      <c r="V263" s="10">
        <f t="shared" si="51"/>
        <v>0</v>
      </c>
      <c r="W263" s="22">
        <f t="shared" si="52"/>
        <v>0</v>
      </c>
      <c r="X263" s="245"/>
    </row>
    <row r="264" spans="2:24" ht="15.6" customHeight="1" x14ac:dyDescent="0.25">
      <c r="B264">
        <v>262</v>
      </c>
      <c r="C264" s="22">
        <f t="shared" si="53"/>
        <v>1</v>
      </c>
      <c r="D264" s="22">
        <f t="shared" si="54"/>
        <v>0</v>
      </c>
      <c r="E264" s="22">
        <f t="shared" si="55"/>
        <v>0</v>
      </c>
      <c r="F264" s="22">
        <f t="shared" si="56"/>
        <v>0</v>
      </c>
      <c r="G264" s="15">
        <f t="shared" si="57"/>
        <v>1</v>
      </c>
      <c r="S264" s="22">
        <f>RANK(U264,$U$6:$U$1405,0)+COUNTIF($U$6:$U$1405,U264)-COUNTIF($U$6:U264,U264)</f>
        <v>1142</v>
      </c>
      <c r="T264">
        <v>42</v>
      </c>
      <c r="U264" s="22">
        <f t="shared" si="50"/>
        <v>0</v>
      </c>
      <c r="V264" s="10">
        <f t="shared" si="51"/>
        <v>0</v>
      </c>
      <c r="W264" s="22">
        <f t="shared" si="52"/>
        <v>0</v>
      </c>
      <c r="X264" s="245"/>
    </row>
    <row r="265" spans="2:24" ht="15.6" customHeight="1" x14ac:dyDescent="0.25">
      <c r="B265">
        <v>263</v>
      </c>
      <c r="C265" s="22">
        <f t="shared" si="53"/>
        <v>1</v>
      </c>
      <c r="D265" s="22">
        <f t="shared" si="54"/>
        <v>0</v>
      </c>
      <c r="E265" s="22">
        <f t="shared" si="55"/>
        <v>0</v>
      </c>
      <c r="F265" s="22">
        <f t="shared" si="56"/>
        <v>0</v>
      </c>
      <c r="G265" s="15">
        <f t="shared" si="57"/>
        <v>1</v>
      </c>
      <c r="S265" s="22">
        <f>RANK(U265,$U$6:$U$1405,0)+COUNTIF($U$6:$U$1405,U265)-COUNTIF($U$6:U265,U265)</f>
        <v>1141</v>
      </c>
      <c r="T265">
        <v>41</v>
      </c>
      <c r="U265" s="22">
        <f t="shared" si="50"/>
        <v>0</v>
      </c>
      <c r="V265" s="10">
        <f t="shared" si="51"/>
        <v>0</v>
      </c>
      <c r="W265" s="22">
        <f t="shared" si="52"/>
        <v>0</v>
      </c>
      <c r="X265" s="245"/>
    </row>
    <row r="266" spans="2:24" ht="15.6" customHeight="1" x14ac:dyDescent="0.25">
      <c r="B266">
        <v>264</v>
      </c>
      <c r="C266" s="22">
        <f t="shared" si="53"/>
        <v>1</v>
      </c>
      <c r="D266" s="22">
        <f t="shared" si="54"/>
        <v>0</v>
      </c>
      <c r="E266" s="22">
        <f t="shared" si="55"/>
        <v>0</v>
      </c>
      <c r="F266" s="22">
        <f t="shared" si="56"/>
        <v>0</v>
      </c>
      <c r="G266" s="15">
        <f t="shared" si="57"/>
        <v>1</v>
      </c>
      <c r="S266" s="22">
        <f>RANK(U266,$U$6:$U$1405,0)+COUNTIF($U$6:$U$1405,U266)-COUNTIF($U$6:U266,U266)</f>
        <v>1140</v>
      </c>
      <c r="T266">
        <v>40</v>
      </c>
      <c r="U266" s="22">
        <f t="shared" si="50"/>
        <v>0</v>
      </c>
      <c r="V266" s="10">
        <f t="shared" si="51"/>
        <v>0</v>
      </c>
      <c r="W266" s="22">
        <f t="shared" si="52"/>
        <v>0</v>
      </c>
      <c r="X266" s="245"/>
    </row>
    <row r="267" spans="2:24" ht="15.6" customHeight="1" x14ac:dyDescent="0.25">
      <c r="B267">
        <v>265</v>
      </c>
      <c r="C267" s="22">
        <f t="shared" si="53"/>
        <v>1</v>
      </c>
      <c r="D267" s="22">
        <f t="shared" si="54"/>
        <v>0</v>
      </c>
      <c r="E267" s="22">
        <f t="shared" si="55"/>
        <v>0</v>
      </c>
      <c r="F267" s="22">
        <f t="shared" si="56"/>
        <v>0</v>
      </c>
      <c r="G267" s="15">
        <f t="shared" si="57"/>
        <v>1</v>
      </c>
      <c r="S267" s="22">
        <f>RANK(U267,$U$6:$U$1405,0)+COUNTIF($U$6:$U$1405,U267)-COUNTIF($U$6:U267,U267)</f>
        <v>1139</v>
      </c>
      <c r="T267">
        <v>39</v>
      </c>
      <c r="U267" s="22">
        <f t="shared" si="50"/>
        <v>0</v>
      </c>
      <c r="V267" s="10">
        <f t="shared" si="51"/>
        <v>0</v>
      </c>
      <c r="W267" s="22">
        <f t="shared" si="52"/>
        <v>0</v>
      </c>
      <c r="X267" s="245"/>
    </row>
    <row r="268" spans="2:24" ht="15.6" customHeight="1" x14ac:dyDescent="0.25">
      <c r="B268">
        <v>266</v>
      </c>
      <c r="C268" s="22">
        <f t="shared" si="53"/>
        <v>1</v>
      </c>
      <c r="D268" s="22">
        <f t="shared" si="54"/>
        <v>0</v>
      </c>
      <c r="E268" s="22">
        <f t="shared" si="55"/>
        <v>0</v>
      </c>
      <c r="F268" s="22">
        <f t="shared" si="56"/>
        <v>0</v>
      </c>
      <c r="G268" s="15">
        <f t="shared" si="57"/>
        <v>1</v>
      </c>
      <c r="S268" s="22">
        <f>RANK(U268,$U$6:$U$1405,0)+COUNTIF($U$6:$U$1405,U268)-COUNTIF($U$6:U268,U268)</f>
        <v>1138</v>
      </c>
      <c r="T268">
        <v>38</v>
      </c>
      <c r="U268" s="22">
        <f t="shared" si="50"/>
        <v>0</v>
      </c>
      <c r="V268" s="10">
        <f t="shared" si="51"/>
        <v>0</v>
      </c>
      <c r="W268" s="22">
        <f t="shared" si="52"/>
        <v>0</v>
      </c>
      <c r="X268" s="245"/>
    </row>
    <row r="269" spans="2:24" ht="15.6" customHeight="1" x14ac:dyDescent="0.25">
      <c r="B269">
        <v>267</v>
      </c>
      <c r="C269" s="22">
        <f t="shared" si="53"/>
        <v>1</v>
      </c>
      <c r="D269" s="22">
        <f t="shared" si="54"/>
        <v>0</v>
      </c>
      <c r="E269" s="22">
        <f t="shared" si="55"/>
        <v>0</v>
      </c>
      <c r="F269" s="22">
        <f t="shared" si="56"/>
        <v>0</v>
      </c>
      <c r="G269" s="15">
        <f t="shared" si="57"/>
        <v>1</v>
      </c>
      <c r="S269" s="22">
        <f>RANK(U269,$U$6:$U$1405,0)+COUNTIF($U$6:$U$1405,U269)-COUNTIF($U$6:U269,U269)</f>
        <v>1137</v>
      </c>
      <c r="T269">
        <v>37</v>
      </c>
      <c r="U269" s="22">
        <f t="shared" si="50"/>
        <v>0</v>
      </c>
      <c r="V269" s="10">
        <f t="shared" si="51"/>
        <v>0</v>
      </c>
      <c r="W269" s="22">
        <f t="shared" si="52"/>
        <v>0</v>
      </c>
      <c r="X269" s="245"/>
    </row>
    <row r="270" spans="2:24" ht="15.6" customHeight="1" x14ac:dyDescent="0.25">
      <c r="B270">
        <v>268</v>
      </c>
      <c r="C270" s="22">
        <f t="shared" si="53"/>
        <v>1</v>
      </c>
      <c r="D270" s="22">
        <f t="shared" si="54"/>
        <v>0</v>
      </c>
      <c r="E270" s="22">
        <f t="shared" si="55"/>
        <v>0</v>
      </c>
      <c r="F270" s="22">
        <f t="shared" si="56"/>
        <v>0</v>
      </c>
      <c r="G270" s="15">
        <f t="shared" si="57"/>
        <v>1</v>
      </c>
      <c r="S270" s="22">
        <f>RANK(U270,$U$6:$U$1405,0)+COUNTIF($U$6:$U$1405,U270)-COUNTIF($U$6:U270,U270)</f>
        <v>1136</v>
      </c>
      <c r="T270">
        <v>36</v>
      </c>
      <c r="U270" s="22">
        <f t="shared" ref="U270:U301" si="58">IF($O$26&gt;=T270,1,0)</f>
        <v>0</v>
      </c>
      <c r="V270" s="10">
        <f t="shared" ref="V270:V305" si="59">IF($O$26&gt;=T270,$P$26,0)</f>
        <v>0</v>
      </c>
      <c r="W270" s="22">
        <f t="shared" ref="W270:W305" si="60">IF($O$26&gt;=T270,$Q$26,0)</f>
        <v>0</v>
      </c>
      <c r="X270" s="245"/>
    </row>
    <row r="271" spans="2:24" ht="15.6" customHeight="1" x14ac:dyDescent="0.25">
      <c r="B271">
        <v>269</v>
      </c>
      <c r="C271" s="22">
        <f t="shared" si="53"/>
        <v>1</v>
      </c>
      <c r="D271" s="22">
        <f t="shared" si="54"/>
        <v>0</v>
      </c>
      <c r="E271" s="22">
        <f t="shared" si="55"/>
        <v>0</v>
      </c>
      <c r="F271" s="22">
        <f t="shared" si="56"/>
        <v>0</v>
      </c>
      <c r="G271" s="15">
        <f t="shared" si="57"/>
        <v>1</v>
      </c>
      <c r="S271" s="22">
        <f>RANK(U271,$U$6:$U$1405,0)+COUNTIF($U$6:$U$1405,U271)-COUNTIF($U$6:U271,U271)</f>
        <v>1135</v>
      </c>
      <c r="T271">
        <v>35</v>
      </c>
      <c r="U271" s="22">
        <f t="shared" si="58"/>
        <v>0</v>
      </c>
      <c r="V271" s="10">
        <f t="shared" si="59"/>
        <v>0</v>
      </c>
      <c r="W271" s="22">
        <f t="shared" si="60"/>
        <v>0</v>
      </c>
      <c r="X271" s="245"/>
    </row>
    <row r="272" spans="2:24" ht="15.6" customHeight="1" x14ac:dyDescent="0.25">
      <c r="B272">
        <v>270</v>
      </c>
      <c r="C272" s="22">
        <f t="shared" si="53"/>
        <v>1</v>
      </c>
      <c r="D272" s="22">
        <f t="shared" si="54"/>
        <v>0</v>
      </c>
      <c r="E272" s="22">
        <f t="shared" si="55"/>
        <v>0</v>
      </c>
      <c r="F272" s="22">
        <f t="shared" si="56"/>
        <v>0</v>
      </c>
      <c r="G272" s="15">
        <f t="shared" si="57"/>
        <v>1</v>
      </c>
      <c r="S272" s="22">
        <f>RANK(U272,$U$6:$U$1405,0)+COUNTIF($U$6:$U$1405,U272)-COUNTIF($U$6:U272,U272)</f>
        <v>1134</v>
      </c>
      <c r="T272">
        <v>34</v>
      </c>
      <c r="U272" s="22">
        <f t="shared" si="58"/>
        <v>0</v>
      </c>
      <c r="V272" s="10">
        <f t="shared" si="59"/>
        <v>0</v>
      </c>
      <c r="W272" s="22">
        <f t="shared" si="60"/>
        <v>0</v>
      </c>
      <c r="X272" s="245"/>
    </row>
    <row r="273" spans="2:24" ht="15.6" customHeight="1" x14ac:dyDescent="0.25">
      <c r="B273">
        <v>271</v>
      </c>
      <c r="C273" s="22">
        <f t="shared" si="53"/>
        <v>1</v>
      </c>
      <c r="D273" s="22">
        <f t="shared" si="54"/>
        <v>0</v>
      </c>
      <c r="E273" s="22">
        <f t="shared" si="55"/>
        <v>0</v>
      </c>
      <c r="F273" s="22">
        <f t="shared" si="56"/>
        <v>0</v>
      </c>
      <c r="G273" s="15">
        <f t="shared" si="57"/>
        <v>1</v>
      </c>
      <c r="S273" s="22">
        <f>RANK(U273,$U$6:$U$1405,0)+COUNTIF($U$6:$U$1405,U273)-COUNTIF($U$6:U273,U273)</f>
        <v>1133</v>
      </c>
      <c r="T273">
        <v>33</v>
      </c>
      <c r="U273" s="22">
        <f t="shared" si="58"/>
        <v>0</v>
      </c>
      <c r="V273" s="10">
        <f t="shared" si="59"/>
        <v>0</v>
      </c>
      <c r="W273" s="22">
        <f t="shared" si="60"/>
        <v>0</v>
      </c>
      <c r="X273" s="245"/>
    </row>
    <row r="274" spans="2:24" ht="15.6" customHeight="1" x14ac:dyDescent="0.25">
      <c r="B274">
        <v>272</v>
      </c>
      <c r="C274" s="22">
        <f t="shared" si="53"/>
        <v>1</v>
      </c>
      <c r="D274" s="22">
        <f t="shared" si="54"/>
        <v>0</v>
      </c>
      <c r="E274" s="22">
        <f t="shared" si="55"/>
        <v>0</v>
      </c>
      <c r="F274" s="22">
        <f t="shared" si="56"/>
        <v>0</v>
      </c>
      <c r="G274" s="15">
        <f t="shared" si="57"/>
        <v>1</v>
      </c>
      <c r="S274" s="22">
        <f>RANK(U274,$U$6:$U$1405,0)+COUNTIF($U$6:$U$1405,U274)-COUNTIF($U$6:U274,U274)</f>
        <v>1132</v>
      </c>
      <c r="T274">
        <v>32</v>
      </c>
      <c r="U274" s="22">
        <f t="shared" si="58"/>
        <v>0</v>
      </c>
      <c r="V274" s="10">
        <f t="shared" si="59"/>
        <v>0</v>
      </c>
      <c r="W274" s="22">
        <f t="shared" si="60"/>
        <v>0</v>
      </c>
      <c r="X274" s="245"/>
    </row>
    <row r="275" spans="2:24" ht="15.6" customHeight="1" x14ac:dyDescent="0.25">
      <c r="B275">
        <v>273</v>
      </c>
      <c r="C275" s="22">
        <f t="shared" si="53"/>
        <v>1</v>
      </c>
      <c r="D275" s="22">
        <f t="shared" si="54"/>
        <v>0</v>
      </c>
      <c r="E275" s="22">
        <f t="shared" si="55"/>
        <v>0</v>
      </c>
      <c r="F275" s="22">
        <f t="shared" si="56"/>
        <v>0</v>
      </c>
      <c r="G275" s="15">
        <f t="shared" si="57"/>
        <v>1</v>
      </c>
      <c r="S275" s="22">
        <f>RANK(U275,$U$6:$U$1405,0)+COUNTIF($U$6:$U$1405,U275)-COUNTIF($U$6:U275,U275)</f>
        <v>1131</v>
      </c>
      <c r="T275">
        <v>31</v>
      </c>
      <c r="U275" s="22">
        <f t="shared" si="58"/>
        <v>0</v>
      </c>
      <c r="V275" s="10">
        <f t="shared" si="59"/>
        <v>0</v>
      </c>
      <c r="W275" s="22">
        <f t="shared" si="60"/>
        <v>0</v>
      </c>
      <c r="X275" s="245"/>
    </row>
    <row r="276" spans="2:24" ht="15.6" customHeight="1" x14ac:dyDescent="0.25">
      <c r="B276">
        <v>274</v>
      </c>
      <c r="C276" s="22">
        <f t="shared" si="53"/>
        <v>1</v>
      </c>
      <c r="D276" s="22">
        <f t="shared" si="54"/>
        <v>0</v>
      </c>
      <c r="E276" s="22">
        <f t="shared" si="55"/>
        <v>0</v>
      </c>
      <c r="F276" s="22">
        <f t="shared" si="56"/>
        <v>0</v>
      </c>
      <c r="G276" s="15">
        <f t="shared" si="57"/>
        <v>1</v>
      </c>
      <c r="S276" s="22">
        <f>RANK(U276,$U$6:$U$1405,0)+COUNTIF($U$6:$U$1405,U276)-COUNTIF($U$6:U276,U276)</f>
        <v>1130</v>
      </c>
      <c r="T276">
        <v>30</v>
      </c>
      <c r="U276" s="22">
        <f t="shared" si="58"/>
        <v>0</v>
      </c>
      <c r="V276" s="10">
        <f t="shared" si="59"/>
        <v>0</v>
      </c>
      <c r="W276" s="22">
        <f t="shared" si="60"/>
        <v>0</v>
      </c>
      <c r="X276" s="245"/>
    </row>
    <row r="277" spans="2:24" ht="15.6" customHeight="1" x14ac:dyDescent="0.25">
      <c r="B277">
        <v>275</v>
      </c>
      <c r="C277" s="22">
        <f t="shared" si="53"/>
        <v>1</v>
      </c>
      <c r="D277" s="22">
        <f t="shared" si="54"/>
        <v>0</v>
      </c>
      <c r="E277" s="22">
        <f t="shared" si="55"/>
        <v>0</v>
      </c>
      <c r="F277" s="22">
        <f t="shared" si="56"/>
        <v>0</v>
      </c>
      <c r="G277" s="15">
        <f t="shared" si="57"/>
        <v>1</v>
      </c>
      <c r="S277" s="22">
        <f>RANK(U277,$U$6:$U$1405,0)+COUNTIF($U$6:$U$1405,U277)-COUNTIF($U$6:U277,U277)</f>
        <v>1129</v>
      </c>
      <c r="T277">
        <v>29</v>
      </c>
      <c r="U277" s="22">
        <f t="shared" si="58"/>
        <v>0</v>
      </c>
      <c r="V277" s="10">
        <f t="shared" si="59"/>
        <v>0</v>
      </c>
      <c r="W277" s="22">
        <f t="shared" si="60"/>
        <v>0</v>
      </c>
      <c r="X277" s="245"/>
    </row>
    <row r="278" spans="2:24" ht="15.6" customHeight="1" x14ac:dyDescent="0.25">
      <c r="B278">
        <v>276</v>
      </c>
      <c r="C278" s="22">
        <f t="shared" si="53"/>
        <v>1</v>
      </c>
      <c r="D278" s="22">
        <f t="shared" si="54"/>
        <v>0</v>
      </c>
      <c r="E278" s="22">
        <f t="shared" si="55"/>
        <v>0</v>
      </c>
      <c r="F278" s="22">
        <f t="shared" si="56"/>
        <v>0</v>
      </c>
      <c r="G278" s="15">
        <f t="shared" si="57"/>
        <v>1</v>
      </c>
      <c r="S278" s="22">
        <f>RANK(U278,$U$6:$U$1405,0)+COUNTIF($U$6:$U$1405,U278)-COUNTIF($U$6:U278,U278)</f>
        <v>1128</v>
      </c>
      <c r="T278">
        <v>28</v>
      </c>
      <c r="U278" s="22">
        <f t="shared" si="58"/>
        <v>0</v>
      </c>
      <c r="V278" s="10">
        <f t="shared" si="59"/>
        <v>0</v>
      </c>
      <c r="W278" s="22">
        <f t="shared" si="60"/>
        <v>0</v>
      </c>
      <c r="X278" s="245"/>
    </row>
    <row r="279" spans="2:24" ht="15.6" customHeight="1" x14ac:dyDescent="0.25">
      <c r="B279">
        <v>277</v>
      </c>
      <c r="C279" s="22">
        <f t="shared" si="53"/>
        <v>1</v>
      </c>
      <c r="D279" s="22">
        <f t="shared" si="54"/>
        <v>0</v>
      </c>
      <c r="E279" s="22">
        <f t="shared" si="55"/>
        <v>0</v>
      </c>
      <c r="F279" s="22">
        <f t="shared" si="56"/>
        <v>0</v>
      </c>
      <c r="G279" s="15">
        <f t="shared" si="57"/>
        <v>1</v>
      </c>
      <c r="S279" s="22">
        <f>RANK(U279,$U$6:$U$1405,0)+COUNTIF($U$6:$U$1405,U279)-COUNTIF($U$6:U279,U279)</f>
        <v>1127</v>
      </c>
      <c r="T279">
        <v>27</v>
      </c>
      <c r="U279" s="22">
        <f t="shared" si="58"/>
        <v>0</v>
      </c>
      <c r="V279" s="10">
        <f t="shared" si="59"/>
        <v>0</v>
      </c>
      <c r="W279" s="22">
        <f t="shared" si="60"/>
        <v>0</v>
      </c>
      <c r="X279" s="245"/>
    </row>
    <row r="280" spans="2:24" ht="15.6" customHeight="1" x14ac:dyDescent="0.25">
      <c r="B280">
        <v>278</v>
      </c>
      <c r="C280" s="22">
        <f t="shared" si="53"/>
        <v>1</v>
      </c>
      <c r="D280" s="22">
        <f t="shared" si="54"/>
        <v>0</v>
      </c>
      <c r="E280" s="22">
        <f t="shared" si="55"/>
        <v>0</v>
      </c>
      <c r="F280" s="22">
        <f t="shared" si="56"/>
        <v>0</v>
      </c>
      <c r="G280" s="15">
        <f t="shared" si="57"/>
        <v>1</v>
      </c>
      <c r="S280" s="22">
        <f>RANK(U280,$U$6:$U$1405,0)+COUNTIF($U$6:$U$1405,U280)-COUNTIF($U$6:U280,U280)</f>
        <v>1126</v>
      </c>
      <c r="T280">
        <v>26</v>
      </c>
      <c r="U280" s="22">
        <f t="shared" si="58"/>
        <v>0</v>
      </c>
      <c r="V280" s="10">
        <f t="shared" si="59"/>
        <v>0</v>
      </c>
      <c r="W280" s="22">
        <f t="shared" si="60"/>
        <v>0</v>
      </c>
      <c r="X280" s="245"/>
    </row>
    <row r="281" spans="2:24" ht="15.6" customHeight="1" x14ac:dyDescent="0.25">
      <c r="B281">
        <v>279</v>
      </c>
      <c r="C281" s="22">
        <f t="shared" si="53"/>
        <v>1</v>
      </c>
      <c r="D281" s="22">
        <f t="shared" si="54"/>
        <v>0</v>
      </c>
      <c r="E281" s="22">
        <f t="shared" si="55"/>
        <v>0</v>
      </c>
      <c r="F281" s="22">
        <f t="shared" si="56"/>
        <v>0</v>
      </c>
      <c r="G281" s="15">
        <f t="shared" si="57"/>
        <v>1</v>
      </c>
      <c r="S281" s="22">
        <f>RANK(U281,$U$6:$U$1405,0)+COUNTIF($U$6:$U$1405,U281)-COUNTIF($U$6:U281,U281)</f>
        <v>1125</v>
      </c>
      <c r="T281">
        <v>25</v>
      </c>
      <c r="U281" s="22">
        <f t="shared" si="58"/>
        <v>0</v>
      </c>
      <c r="V281" s="10">
        <f t="shared" si="59"/>
        <v>0</v>
      </c>
      <c r="W281" s="22">
        <f t="shared" si="60"/>
        <v>0</v>
      </c>
      <c r="X281" s="245"/>
    </row>
    <row r="282" spans="2:24" ht="15.6" customHeight="1" x14ac:dyDescent="0.25">
      <c r="B282">
        <v>280</v>
      </c>
      <c r="C282" s="22">
        <f t="shared" si="53"/>
        <v>1</v>
      </c>
      <c r="D282" s="22">
        <f t="shared" si="54"/>
        <v>0</v>
      </c>
      <c r="E282" s="22">
        <f t="shared" si="55"/>
        <v>0</v>
      </c>
      <c r="F282" s="22">
        <f t="shared" si="56"/>
        <v>0</v>
      </c>
      <c r="G282" s="15">
        <f t="shared" si="57"/>
        <v>1</v>
      </c>
      <c r="S282" s="22">
        <f>RANK(U282,$U$6:$U$1405,0)+COUNTIF($U$6:$U$1405,U282)-COUNTIF($U$6:U282,U282)</f>
        <v>1124</v>
      </c>
      <c r="T282">
        <v>24</v>
      </c>
      <c r="U282" s="22">
        <f t="shared" si="58"/>
        <v>0</v>
      </c>
      <c r="V282" s="10">
        <f t="shared" si="59"/>
        <v>0</v>
      </c>
      <c r="W282" s="22">
        <f t="shared" si="60"/>
        <v>0</v>
      </c>
      <c r="X282" s="245"/>
    </row>
    <row r="283" spans="2:24" ht="15.6" customHeight="1" x14ac:dyDescent="0.25">
      <c r="B283">
        <v>281</v>
      </c>
      <c r="C283" s="22">
        <f t="shared" si="53"/>
        <v>1</v>
      </c>
      <c r="D283" s="22">
        <f t="shared" si="54"/>
        <v>0</v>
      </c>
      <c r="E283" s="22">
        <f t="shared" si="55"/>
        <v>0</v>
      </c>
      <c r="F283" s="22">
        <f t="shared" si="56"/>
        <v>0</v>
      </c>
      <c r="G283" s="15">
        <f t="shared" si="57"/>
        <v>1</v>
      </c>
      <c r="S283" s="22">
        <f>RANK(U283,$U$6:$U$1405,0)+COUNTIF($U$6:$U$1405,U283)-COUNTIF($U$6:U283,U283)</f>
        <v>1123</v>
      </c>
      <c r="T283">
        <v>23</v>
      </c>
      <c r="U283" s="22">
        <f t="shared" si="58"/>
        <v>0</v>
      </c>
      <c r="V283" s="10">
        <f t="shared" si="59"/>
        <v>0</v>
      </c>
      <c r="W283" s="22">
        <f t="shared" si="60"/>
        <v>0</v>
      </c>
      <c r="X283" s="245"/>
    </row>
    <row r="284" spans="2:24" ht="15.6" customHeight="1" x14ac:dyDescent="0.25">
      <c r="B284">
        <v>282</v>
      </c>
      <c r="C284" s="22">
        <f t="shared" si="53"/>
        <v>1</v>
      </c>
      <c r="D284" s="22">
        <f t="shared" si="54"/>
        <v>0</v>
      </c>
      <c r="E284" s="22">
        <f t="shared" si="55"/>
        <v>0</v>
      </c>
      <c r="F284" s="22">
        <f t="shared" si="56"/>
        <v>0</v>
      </c>
      <c r="G284" s="15">
        <f t="shared" si="57"/>
        <v>1</v>
      </c>
      <c r="S284" s="22">
        <f>RANK(U284,$U$6:$U$1405,0)+COUNTIF($U$6:$U$1405,U284)-COUNTIF($U$6:U284,U284)</f>
        <v>1122</v>
      </c>
      <c r="T284">
        <v>22</v>
      </c>
      <c r="U284" s="22">
        <f t="shared" si="58"/>
        <v>0</v>
      </c>
      <c r="V284" s="10">
        <f t="shared" si="59"/>
        <v>0</v>
      </c>
      <c r="W284" s="22">
        <f t="shared" si="60"/>
        <v>0</v>
      </c>
      <c r="X284" s="245"/>
    </row>
    <row r="285" spans="2:24" ht="15.6" customHeight="1" x14ac:dyDescent="0.25">
      <c r="B285">
        <v>283</v>
      </c>
      <c r="C285" s="22">
        <f t="shared" si="53"/>
        <v>1</v>
      </c>
      <c r="D285" s="22">
        <f t="shared" si="54"/>
        <v>0</v>
      </c>
      <c r="E285" s="22">
        <f t="shared" si="55"/>
        <v>0</v>
      </c>
      <c r="F285" s="22">
        <f t="shared" si="56"/>
        <v>0</v>
      </c>
      <c r="G285" s="15">
        <f t="shared" si="57"/>
        <v>1</v>
      </c>
      <c r="S285" s="22">
        <f>RANK(U285,$U$6:$U$1405,0)+COUNTIF($U$6:$U$1405,U285)-COUNTIF($U$6:U285,U285)</f>
        <v>1121</v>
      </c>
      <c r="T285">
        <v>21</v>
      </c>
      <c r="U285" s="22">
        <f t="shared" si="58"/>
        <v>0</v>
      </c>
      <c r="V285" s="10">
        <f t="shared" si="59"/>
        <v>0</v>
      </c>
      <c r="W285" s="22">
        <f t="shared" si="60"/>
        <v>0</v>
      </c>
      <c r="X285" s="245"/>
    </row>
    <row r="286" spans="2:24" ht="15.6" customHeight="1" x14ac:dyDescent="0.25">
      <c r="B286">
        <v>284</v>
      </c>
      <c r="C286" s="22">
        <f t="shared" si="53"/>
        <v>1</v>
      </c>
      <c r="D286" s="22">
        <f t="shared" si="54"/>
        <v>0</v>
      </c>
      <c r="E286" s="22">
        <f t="shared" si="55"/>
        <v>0</v>
      </c>
      <c r="F286" s="22">
        <f t="shared" si="56"/>
        <v>0</v>
      </c>
      <c r="G286" s="15">
        <f t="shared" si="57"/>
        <v>1</v>
      </c>
      <c r="S286" s="22">
        <f>RANK(U286,$U$6:$U$1405,0)+COUNTIF($U$6:$U$1405,U286)-COUNTIF($U$6:U286,U286)</f>
        <v>1120</v>
      </c>
      <c r="T286">
        <v>20</v>
      </c>
      <c r="U286" s="22">
        <f t="shared" si="58"/>
        <v>0</v>
      </c>
      <c r="V286" s="10">
        <f t="shared" si="59"/>
        <v>0</v>
      </c>
      <c r="W286" s="22">
        <f t="shared" si="60"/>
        <v>0</v>
      </c>
      <c r="X286" s="245"/>
    </row>
    <row r="287" spans="2:24" ht="15.6" customHeight="1" x14ac:dyDescent="0.25">
      <c r="B287">
        <v>285</v>
      </c>
      <c r="C287" s="22">
        <f t="shared" si="53"/>
        <v>1</v>
      </c>
      <c r="D287" s="22">
        <f t="shared" si="54"/>
        <v>0</v>
      </c>
      <c r="E287" s="22">
        <f t="shared" si="55"/>
        <v>0</v>
      </c>
      <c r="F287" s="22">
        <f t="shared" si="56"/>
        <v>0</v>
      </c>
      <c r="G287" s="15">
        <f t="shared" si="57"/>
        <v>1</v>
      </c>
      <c r="S287" s="22">
        <f>RANK(U287,$U$6:$U$1405,0)+COUNTIF($U$6:$U$1405,U287)-COUNTIF($U$6:U287,U287)</f>
        <v>1119</v>
      </c>
      <c r="T287">
        <v>19</v>
      </c>
      <c r="U287" s="22">
        <f t="shared" si="58"/>
        <v>0</v>
      </c>
      <c r="V287" s="10">
        <f t="shared" si="59"/>
        <v>0</v>
      </c>
      <c r="W287" s="22">
        <f t="shared" si="60"/>
        <v>0</v>
      </c>
      <c r="X287" s="245"/>
    </row>
    <row r="288" spans="2:24" ht="15.6" customHeight="1" x14ac:dyDescent="0.25">
      <c r="B288">
        <v>286</v>
      </c>
      <c r="C288" s="22">
        <f t="shared" si="53"/>
        <v>1</v>
      </c>
      <c r="D288" s="22">
        <f t="shared" si="54"/>
        <v>0</v>
      </c>
      <c r="E288" s="22">
        <f t="shared" si="55"/>
        <v>0</v>
      </c>
      <c r="F288" s="22">
        <f t="shared" si="56"/>
        <v>0</v>
      </c>
      <c r="G288" s="15">
        <f t="shared" si="57"/>
        <v>1</v>
      </c>
      <c r="S288" s="22">
        <f>RANK(U288,$U$6:$U$1405,0)+COUNTIF($U$6:$U$1405,U288)-COUNTIF($U$6:U288,U288)</f>
        <v>1118</v>
      </c>
      <c r="T288">
        <v>18</v>
      </c>
      <c r="U288" s="22">
        <f t="shared" si="58"/>
        <v>0</v>
      </c>
      <c r="V288" s="10">
        <f t="shared" si="59"/>
        <v>0</v>
      </c>
      <c r="W288" s="22">
        <f t="shared" si="60"/>
        <v>0</v>
      </c>
      <c r="X288" s="245"/>
    </row>
    <row r="289" spans="2:24" ht="15.6" customHeight="1" x14ac:dyDescent="0.25">
      <c r="B289">
        <v>287</v>
      </c>
      <c r="C289" s="22">
        <f t="shared" si="53"/>
        <v>1</v>
      </c>
      <c r="D289" s="22">
        <f t="shared" si="54"/>
        <v>0</v>
      </c>
      <c r="E289" s="22">
        <f t="shared" si="55"/>
        <v>0</v>
      </c>
      <c r="F289" s="22">
        <f t="shared" si="56"/>
        <v>0</v>
      </c>
      <c r="G289" s="15">
        <f t="shared" si="57"/>
        <v>1</v>
      </c>
      <c r="S289" s="22">
        <f>RANK(U289,$U$6:$U$1405,0)+COUNTIF($U$6:$U$1405,U289)-COUNTIF($U$6:U289,U289)</f>
        <v>1117</v>
      </c>
      <c r="T289">
        <v>17</v>
      </c>
      <c r="U289" s="22">
        <f t="shared" si="58"/>
        <v>0</v>
      </c>
      <c r="V289" s="10">
        <f t="shared" si="59"/>
        <v>0</v>
      </c>
      <c r="W289" s="22">
        <f t="shared" si="60"/>
        <v>0</v>
      </c>
      <c r="X289" s="245"/>
    </row>
    <row r="290" spans="2:24" ht="15.6" customHeight="1" x14ac:dyDescent="0.25">
      <c r="B290">
        <v>288</v>
      </c>
      <c r="C290" s="22">
        <f t="shared" si="53"/>
        <v>1</v>
      </c>
      <c r="D290" s="22">
        <f t="shared" si="54"/>
        <v>0</v>
      </c>
      <c r="E290" s="22">
        <f t="shared" si="55"/>
        <v>0</v>
      </c>
      <c r="F290" s="22">
        <f t="shared" si="56"/>
        <v>0</v>
      </c>
      <c r="G290" s="15">
        <f t="shared" si="57"/>
        <v>1</v>
      </c>
      <c r="S290" s="22">
        <f>RANK(U290,$U$6:$U$1405,0)+COUNTIF($U$6:$U$1405,U290)-COUNTIF($U$6:U290,U290)</f>
        <v>1116</v>
      </c>
      <c r="T290">
        <v>16</v>
      </c>
      <c r="U290" s="22">
        <f t="shared" si="58"/>
        <v>0</v>
      </c>
      <c r="V290" s="10">
        <f t="shared" si="59"/>
        <v>0</v>
      </c>
      <c r="W290" s="22">
        <f t="shared" si="60"/>
        <v>0</v>
      </c>
      <c r="X290" s="245"/>
    </row>
    <row r="291" spans="2:24" ht="15.6" customHeight="1" x14ac:dyDescent="0.25">
      <c r="B291">
        <v>289</v>
      </c>
      <c r="C291" s="22">
        <f t="shared" si="53"/>
        <v>1</v>
      </c>
      <c r="D291" s="22">
        <f t="shared" si="54"/>
        <v>0</v>
      </c>
      <c r="E291" s="22">
        <f t="shared" si="55"/>
        <v>0</v>
      </c>
      <c r="F291" s="22">
        <f t="shared" si="56"/>
        <v>0</v>
      </c>
      <c r="G291" s="15">
        <f t="shared" si="57"/>
        <v>1</v>
      </c>
      <c r="S291" s="22">
        <f>RANK(U291,$U$6:$U$1405,0)+COUNTIF($U$6:$U$1405,U291)-COUNTIF($U$6:U291,U291)</f>
        <v>1115</v>
      </c>
      <c r="T291">
        <v>15</v>
      </c>
      <c r="U291" s="22">
        <f t="shared" si="58"/>
        <v>0</v>
      </c>
      <c r="V291" s="10">
        <f t="shared" si="59"/>
        <v>0</v>
      </c>
      <c r="W291" s="22">
        <f t="shared" si="60"/>
        <v>0</v>
      </c>
      <c r="X291" s="245"/>
    </row>
    <row r="292" spans="2:24" ht="15.6" customHeight="1" x14ac:dyDescent="0.25">
      <c r="B292">
        <v>290</v>
      </c>
      <c r="C292" s="22">
        <f t="shared" si="53"/>
        <v>1</v>
      </c>
      <c r="D292" s="22">
        <f t="shared" si="54"/>
        <v>0</v>
      </c>
      <c r="E292" s="22">
        <f t="shared" si="55"/>
        <v>0</v>
      </c>
      <c r="F292" s="22">
        <f t="shared" si="56"/>
        <v>0</v>
      </c>
      <c r="G292" s="15">
        <f t="shared" si="57"/>
        <v>1</v>
      </c>
      <c r="S292" s="22">
        <f>RANK(U292,$U$6:$U$1405,0)+COUNTIF($U$6:$U$1405,U292)-COUNTIF($U$6:U292,U292)</f>
        <v>1114</v>
      </c>
      <c r="T292">
        <v>14</v>
      </c>
      <c r="U292" s="22">
        <f t="shared" si="58"/>
        <v>0</v>
      </c>
      <c r="V292" s="10">
        <f t="shared" si="59"/>
        <v>0</v>
      </c>
      <c r="W292" s="22">
        <f t="shared" si="60"/>
        <v>0</v>
      </c>
      <c r="X292" s="245"/>
    </row>
    <row r="293" spans="2:24" ht="15.6" customHeight="1" x14ac:dyDescent="0.25">
      <c r="B293">
        <v>291</v>
      </c>
      <c r="C293" s="22">
        <f t="shared" si="53"/>
        <v>1</v>
      </c>
      <c r="D293" s="22">
        <f t="shared" si="54"/>
        <v>0</v>
      </c>
      <c r="E293" s="22">
        <f t="shared" si="55"/>
        <v>0</v>
      </c>
      <c r="F293" s="22">
        <f t="shared" si="56"/>
        <v>0</v>
      </c>
      <c r="G293" s="15">
        <f t="shared" si="57"/>
        <v>1</v>
      </c>
      <c r="S293" s="22">
        <f>RANK(U293,$U$6:$U$1405,0)+COUNTIF($U$6:$U$1405,U293)-COUNTIF($U$6:U293,U293)</f>
        <v>1113</v>
      </c>
      <c r="T293">
        <v>13</v>
      </c>
      <c r="U293" s="22">
        <f t="shared" si="58"/>
        <v>0</v>
      </c>
      <c r="V293" s="10">
        <f t="shared" si="59"/>
        <v>0</v>
      </c>
      <c r="W293" s="22">
        <f t="shared" si="60"/>
        <v>0</v>
      </c>
      <c r="X293" s="245"/>
    </row>
    <row r="294" spans="2:24" ht="15.6" customHeight="1" x14ac:dyDescent="0.25">
      <c r="B294">
        <v>292</v>
      </c>
      <c r="C294" s="22">
        <f t="shared" si="53"/>
        <v>1</v>
      </c>
      <c r="D294" s="22">
        <f t="shared" si="54"/>
        <v>0</v>
      </c>
      <c r="E294" s="22">
        <f t="shared" si="55"/>
        <v>0</v>
      </c>
      <c r="F294" s="22">
        <f t="shared" si="56"/>
        <v>0</v>
      </c>
      <c r="G294" s="15">
        <f t="shared" si="57"/>
        <v>1</v>
      </c>
      <c r="S294" s="22">
        <f>RANK(U294,$U$6:$U$1405,0)+COUNTIF($U$6:$U$1405,U294)-COUNTIF($U$6:U294,U294)</f>
        <v>1112</v>
      </c>
      <c r="T294">
        <v>12</v>
      </c>
      <c r="U294" s="22">
        <f t="shared" si="58"/>
        <v>0</v>
      </c>
      <c r="V294" s="10">
        <f t="shared" si="59"/>
        <v>0</v>
      </c>
      <c r="W294" s="22">
        <f t="shared" si="60"/>
        <v>0</v>
      </c>
      <c r="X294" s="245"/>
    </row>
    <row r="295" spans="2:24" ht="15.6" customHeight="1" x14ac:dyDescent="0.25">
      <c r="B295">
        <v>293</v>
      </c>
      <c r="C295" s="22">
        <f t="shared" si="53"/>
        <v>1</v>
      </c>
      <c r="D295" s="22">
        <f t="shared" si="54"/>
        <v>0</v>
      </c>
      <c r="E295" s="22">
        <f t="shared" si="55"/>
        <v>0</v>
      </c>
      <c r="F295" s="22">
        <f t="shared" si="56"/>
        <v>0</v>
      </c>
      <c r="G295" s="15">
        <f t="shared" si="57"/>
        <v>1</v>
      </c>
      <c r="S295" s="22">
        <f>RANK(U295,$U$6:$U$1405,0)+COUNTIF($U$6:$U$1405,U295)-COUNTIF($U$6:U295,U295)</f>
        <v>1111</v>
      </c>
      <c r="T295">
        <v>11</v>
      </c>
      <c r="U295" s="22">
        <f t="shared" si="58"/>
        <v>0</v>
      </c>
      <c r="V295" s="10">
        <f t="shared" si="59"/>
        <v>0</v>
      </c>
      <c r="W295" s="22">
        <f t="shared" si="60"/>
        <v>0</v>
      </c>
      <c r="X295" s="245"/>
    </row>
    <row r="296" spans="2:24" ht="15.6" customHeight="1" x14ac:dyDescent="0.25">
      <c r="B296">
        <v>294</v>
      </c>
      <c r="C296" s="22">
        <f t="shared" si="53"/>
        <v>1</v>
      </c>
      <c r="D296" s="22">
        <f t="shared" si="54"/>
        <v>0</v>
      </c>
      <c r="E296" s="22">
        <f t="shared" si="55"/>
        <v>0</v>
      </c>
      <c r="F296" s="22">
        <f t="shared" si="56"/>
        <v>0</v>
      </c>
      <c r="G296" s="15">
        <f t="shared" si="57"/>
        <v>1</v>
      </c>
      <c r="S296" s="22">
        <f>RANK(U296,$U$6:$U$1405,0)+COUNTIF($U$6:$U$1405,U296)-COUNTIF($U$6:U296,U296)</f>
        <v>1110</v>
      </c>
      <c r="T296">
        <v>10</v>
      </c>
      <c r="U296" s="22">
        <f t="shared" si="58"/>
        <v>0</v>
      </c>
      <c r="V296" s="10">
        <f t="shared" si="59"/>
        <v>0</v>
      </c>
      <c r="W296" s="22">
        <f t="shared" si="60"/>
        <v>0</v>
      </c>
      <c r="X296" s="245"/>
    </row>
    <row r="297" spans="2:24" ht="15.6" customHeight="1" x14ac:dyDescent="0.25">
      <c r="B297">
        <v>295</v>
      </c>
      <c r="C297" s="22">
        <f t="shared" si="53"/>
        <v>1</v>
      </c>
      <c r="D297" s="22">
        <f t="shared" si="54"/>
        <v>0</v>
      </c>
      <c r="E297" s="22">
        <f t="shared" si="55"/>
        <v>0</v>
      </c>
      <c r="F297" s="22">
        <f t="shared" si="56"/>
        <v>0</v>
      </c>
      <c r="G297" s="15">
        <f t="shared" si="57"/>
        <v>1</v>
      </c>
      <c r="S297" s="22">
        <f>RANK(U297,$U$6:$U$1405,0)+COUNTIF($U$6:$U$1405,U297)-COUNTIF($U$6:U297,U297)</f>
        <v>1109</v>
      </c>
      <c r="T297">
        <v>9</v>
      </c>
      <c r="U297" s="22">
        <f t="shared" si="58"/>
        <v>0</v>
      </c>
      <c r="V297" s="10">
        <f t="shared" si="59"/>
        <v>0</v>
      </c>
      <c r="W297" s="22">
        <f t="shared" si="60"/>
        <v>0</v>
      </c>
      <c r="X297" s="245"/>
    </row>
    <row r="298" spans="2:24" ht="15.6" customHeight="1" x14ac:dyDescent="0.25">
      <c r="B298">
        <v>296</v>
      </c>
      <c r="C298" s="22">
        <f t="shared" si="53"/>
        <v>1</v>
      </c>
      <c r="D298" s="22">
        <f t="shared" si="54"/>
        <v>0</v>
      </c>
      <c r="E298" s="22">
        <f t="shared" si="55"/>
        <v>0</v>
      </c>
      <c r="F298" s="22">
        <f t="shared" si="56"/>
        <v>0</v>
      </c>
      <c r="G298" s="15">
        <f t="shared" si="57"/>
        <v>1</v>
      </c>
      <c r="S298" s="22">
        <f>RANK(U298,$U$6:$U$1405,0)+COUNTIF($U$6:$U$1405,U298)-COUNTIF($U$6:U298,U298)</f>
        <v>1108</v>
      </c>
      <c r="T298">
        <v>8</v>
      </c>
      <c r="U298" s="22">
        <f t="shared" si="58"/>
        <v>0</v>
      </c>
      <c r="V298" s="10">
        <f t="shared" si="59"/>
        <v>0</v>
      </c>
      <c r="W298" s="22">
        <f t="shared" si="60"/>
        <v>0</v>
      </c>
      <c r="X298" s="245"/>
    </row>
    <row r="299" spans="2:24" ht="15.6" customHeight="1" x14ac:dyDescent="0.25">
      <c r="B299">
        <v>297</v>
      </c>
      <c r="C299" s="22">
        <f t="shared" si="53"/>
        <v>1</v>
      </c>
      <c r="D299" s="22">
        <f t="shared" si="54"/>
        <v>0</v>
      </c>
      <c r="E299" s="22">
        <f t="shared" si="55"/>
        <v>0</v>
      </c>
      <c r="F299" s="22">
        <f t="shared" si="56"/>
        <v>0</v>
      </c>
      <c r="G299" s="15">
        <f t="shared" si="57"/>
        <v>1</v>
      </c>
      <c r="S299" s="22">
        <f>RANK(U299,$U$6:$U$1405,0)+COUNTIF($U$6:$U$1405,U299)-COUNTIF($U$6:U299,U299)</f>
        <v>1107</v>
      </c>
      <c r="T299">
        <v>7</v>
      </c>
      <c r="U299" s="22">
        <f t="shared" si="58"/>
        <v>0</v>
      </c>
      <c r="V299" s="10">
        <f t="shared" si="59"/>
        <v>0</v>
      </c>
      <c r="W299" s="22">
        <f t="shared" si="60"/>
        <v>0</v>
      </c>
      <c r="X299" s="245"/>
    </row>
    <row r="300" spans="2:24" ht="15.6" customHeight="1" x14ac:dyDescent="0.25">
      <c r="B300">
        <v>298</v>
      </c>
      <c r="C300" s="22">
        <f t="shared" si="53"/>
        <v>1</v>
      </c>
      <c r="D300" s="22">
        <f t="shared" si="54"/>
        <v>0</v>
      </c>
      <c r="E300" s="22">
        <f t="shared" si="55"/>
        <v>0</v>
      </c>
      <c r="F300" s="22">
        <f t="shared" si="56"/>
        <v>0</v>
      </c>
      <c r="G300" s="15">
        <f t="shared" si="57"/>
        <v>1</v>
      </c>
      <c r="S300" s="22">
        <f>RANK(U300,$U$6:$U$1405,0)+COUNTIF($U$6:$U$1405,U300)-COUNTIF($U$6:U300,U300)</f>
        <v>1106</v>
      </c>
      <c r="T300">
        <v>6</v>
      </c>
      <c r="U300" s="22">
        <f t="shared" si="58"/>
        <v>0</v>
      </c>
      <c r="V300" s="10">
        <f t="shared" si="59"/>
        <v>0</v>
      </c>
      <c r="W300" s="22">
        <f t="shared" si="60"/>
        <v>0</v>
      </c>
      <c r="X300" s="245"/>
    </row>
    <row r="301" spans="2:24" ht="15.6" customHeight="1" x14ac:dyDescent="0.25">
      <c r="B301">
        <v>299</v>
      </c>
      <c r="C301" s="22">
        <f t="shared" si="53"/>
        <v>1</v>
      </c>
      <c r="D301" s="22">
        <f t="shared" si="54"/>
        <v>0</v>
      </c>
      <c r="E301" s="22">
        <f t="shared" si="55"/>
        <v>0</v>
      </c>
      <c r="F301" s="22">
        <f t="shared" si="56"/>
        <v>0</v>
      </c>
      <c r="G301" s="15">
        <f t="shared" si="57"/>
        <v>1</v>
      </c>
      <c r="S301" s="22">
        <f>RANK(U301,$U$6:$U$1405,0)+COUNTIF($U$6:$U$1405,U301)-COUNTIF($U$6:U301,U301)</f>
        <v>1105</v>
      </c>
      <c r="T301">
        <v>5</v>
      </c>
      <c r="U301" s="22">
        <f t="shared" si="58"/>
        <v>0</v>
      </c>
      <c r="V301" s="10">
        <f t="shared" si="59"/>
        <v>0</v>
      </c>
      <c r="W301" s="22">
        <f t="shared" si="60"/>
        <v>0</v>
      </c>
      <c r="X301" s="245"/>
    </row>
    <row r="302" spans="2:24" ht="15.6" customHeight="1" x14ac:dyDescent="0.25">
      <c r="B302">
        <v>300</v>
      </c>
      <c r="C302" s="22">
        <f t="shared" si="53"/>
        <v>1</v>
      </c>
      <c r="D302" s="22">
        <f t="shared" si="54"/>
        <v>0</v>
      </c>
      <c r="E302" s="22">
        <f t="shared" si="55"/>
        <v>0</v>
      </c>
      <c r="F302" s="22">
        <f t="shared" si="56"/>
        <v>0</v>
      </c>
      <c r="G302" s="15">
        <f t="shared" si="57"/>
        <v>1</v>
      </c>
      <c r="S302" s="22">
        <f>RANK(U302,$U$6:$U$1405,0)+COUNTIF($U$6:$U$1405,U302)-COUNTIF($U$6:U302,U302)</f>
        <v>1104</v>
      </c>
      <c r="T302">
        <v>4</v>
      </c>
      <c r="U302" s="22">
        <f t="shared" ref="U302:U305" si="61">IF($O$26&gt;=T302,1,0)</f>
        <v>0</v>
      </c>
      <c r="V302" s="10">
        <f t="shared" si="59"/>
        <v>0</v>
      </c>
      <c r="W302" s="22">
        <f t="shared" si="60"/>
        <v>0</v>
      </c>
      <c r="X302" s="245"/>
    </row>
    <row r="303" spans="2:24" ht="15.6" customHeight="1" x14ac:dyDescent="0.25">
      <c r="B303">
        <v>301</v>
      </c>
      <c r="C303" s="22">
        <f t="shared" si="53"/>
        <v>1</v>
      </c>
      <c r="D303" s="22">
        <f t="shared" si="54"/>
        <v>0</v>
      </c>
      <c r="E303" s="22">
        <f t="shared" si="55"/>
        <v>0</v>
      </c>
      <c r="F303" s="22">
        <f t="shared" si="56"/>
        <v>0</v>
      </c>
      <c r="G303" s="15">
        <f t="shared" si="57"/>
        <v>1</v>
      </c>
      <c r="S303" s="22">
        <f>RANK(U303,$U$6:$U$1405,0)+COUNTIF($U$6:$U$1405,U303)-COUNTIF($U$6:U303,U303)</f>
        <v>1103</v>
      </c>
      <c r="T303">
        <v>3</v>
      </c>
      <c r="U303" s="22">
        <f t="shared" si="61"/>
        <v>0</v>
      </c>
      <c r="V303" s="10">
        <f t="shared" si="59"/>
        <v>0</v>
      </c>
      <c r="W303" s="22">
        <f t="shared" si="60"/>
        <v>0</v>
      </c>
      <c r="X303" s="245"/>
    </row>
    <row r="304" spans="2:24" ht="15.6" customHeight="1" x14ac:dyDescent="0.25">
      <c r="B304">
        <v>302</v>
      </c>
      <c r="C304" s="22">
        <f t="shared" si="53"/>
        <v>1</v>
      </c>
      <c r="D304" s="22">
        <f t="shared" si="54"/>
        <v>0</v>
      </c>
      <c r="E304" s="22">
        <f t="shared" si="55"/>
        <v>0</v>
      </c>
      <c r="F304" s="22">
        <f t="shared" si="56"/>
        <v>0</v>
      </c>
      <c r="G304" s="15">
        <f t="shared" si="57"/>
        <v>1</v>
      </c>
      <c r="S304" s="22">
        <f>RANK(U304,$U$6:$U$1405,0)+COUNTIF($U$6:$U$1405,U304)-COUNTIF($U$6:U304,U304)</f>
        <v>1102</v>
      </c>
      <c r="T304">
        <v>2</v>
      </c>
      <c r="U304" s="22">
        <f t="shared" si="61"/>
        <v>0</v>
      </c>
      <c r="V304" s="10">
        <f t="shared" si="59"/>
        <v>0</v>
      </c>
      <c r="W304" s="22">
        <f t="shared" si="60"/>
        <v>0</v>
      </c>
      <c r="X304" s="245"/>
    </row>
    <row r="305" spans="2:24" ht="15.6" customHeight="1" x14ac:dyDescent="0.25">
      <c r="B305">
        <v>303</v>
      </c>
      <c r="C305" s="22">
        <f t="shared" si="53"/>
        <v>1</v>
      </c>
      <c r="D305" s="22">
        <f t="shared" si="54"/>
        <v>0</v>
      </c>
      <c r="E305" s="22">
        <f t="shared" si="55"/>
        <v>0</v>
      </c>
      <c r="F305" s="22">
        <f t="shared" si="56"/>
        <v>0</v>
      </c>
      <c r="G305" s="15">
        <f t="shared" si="57"/>
        <v>1</v>
      </c>
      <c r="S305" s="22">
        <f>RANK(U305,$U$6:$U$1405,0)+COUNTIF($U$6:$U$1405,U305)-COUNTIF($U$6:U305,U305)</f>
        <v>1101</v>
      </c>
      <c r="T305">
        <v>1</v>
      </c>
      <c r="U305" s="22">
        <f t="shared" si="61"/>
        <v>0</v>
      </c>
      <c r="V305" s="10">
        <f t="shared" si="59"/>
        <v>0</v>
      </c>
      <c r="W305" s="22">
        <f t="shared" si="60"/>
        <v>0</v>
      </c>
      <c r="X305" s="245"/>
    </row>
    <row r="306" spans="2:24" ht="15.6" customHeight="1" x14ac:dyDescent="0.25">
      <c r="B306">
        <v>304</v>
      </c>
      <c r="C306" s="22">
        <f t="shared" si="53"/>
        <v>1</v>
      </c>
      <c r="D306" s="22">
        <f t="shared" si="54"/>
        <v>0</v>
      </c>
      <c r="E306" s="22">
        <f t="shared" si="55"/>
        <v>0</v>
      </c>
      <c r="F306" s="22">
        <f t="shared" si="56"/>
        <v>0</v>
      </c>
      <c r="G306" s="15">
        <f t="shared" si="57"/>
        <v>1</v>
      </c>
      <c r="S306" s="22">
        <f>RANK(U306,$U$6:$U$1405,0)+COUNTIF($U$6:$U$1405,U306)-COUNTIF($U$6:U306,U306)</f>
        <v>1100</v>
      </c>
      <c r="T306">
        <v>100</v>
      </c>
      <c r="U306" s="22">
        <f t="shared" ref="U306:U337" si="62">IF($O$27&gt;=T306,1,0)</f>
        <v>0</v>
      </c>
      <c r="V306" s="10">
        <f t="shared" ref="V306:V337" si="63">IF($O$27&gt;=T306,$P$27,0)</f>
        <v>0</v>
      </c>
      <c r="W306" s="22">
        <f t="shared" ref="W306:W337" si="64">IF($O$27&gt;=T306,$Q$27,0)</f>
        <v>0</v>
      </c>
      <c r="X306" s="245">
        <v>4</v>
      </c>
    </row>
    <row r="307" spans="2:24" ht="15.6" customHeight="1" x14ac:dyDescent="0.25">
      <c r="B307">
        <v>305</v>
      </c>
      <c r="C307" s="22">
        <f t="shared" si="53"/>
        <v>1</v>
      </c>
      <c r="D307" s="22">
        <f t="shared" si="54"/>
        <v>0</v>
      </c>
      <c r="E307" s="22">
        <f t="shared" si="55"/>
        <v>0</v>
      </c>
      <c r="F307" s="22">
        <f t="shared" si="56"/>
        <v>0</v>
      </c>
      <c r="G307" s="15">
        <f t="shared" si="57"/>
        <v>1</v>
      </c>
      <c r="S307" s="22">
        <f>RANK(U307,$U$6:$U$1405,0)+COUNTIF($U$6:$U$1405,U307)-COUNTIF($U$6:U307,U307)</f>
        <v>1099</v>
      </c>
      <c r="T307">
        <v>99</v>
      </c>
      <c r="U307" s="22">
        <f t="shared" si="62"/>
        <v>0</v>
      </c>
      <c r="V307" s="10">
        <f t="shared" si="63"/>
        <v>0</v>
      </c>
      <c r="W307" s="22">
        <f t="shared" si="64"/>
        <v>0</v>
      </c>
      <c r="X307" s="245"/>
    </row>
    <row r="308" spans="2:24" ht="15.6" customHeight="1" x14ac:dyDescent="0.25">
      <c r="B308">
        <v>306</v>
      </c>
      <c r="C308" s="22">
        <f t="shared" si="53"/>
        <v>1</v>
      </c>
      <c r="D308" s="22">
        <f t="shared" si="54"/>
        <v>0</v>
      </c>
      <c r="E308" s="22">
        <f t="shared" si="55"/>
        <v>0</v>
      </c>
      <c r="F308" s="22">
        <f t="shared" si="56"/>
        <v>0</v>
      </c>
      <c r="G308" s="15">
        <f t="shared" si="57"/>
        <v>1</v>
      </c>
      <c r="S308" s="22">
        <f>RANK(U308,$U$6:$U$1405,0)+COUNTIF($U$6:$U$1405,U308)-COUNTIF($U$6:U308,U308)</f>
        <v>1098</v>
      </c>
      <c r="T308">
        <v>98</v>
      </c>
      <c r="U308" s="22">
        <f t="shared" si="62"/>
        <v>0</v>
      </c>
      <c r="V308" s="10">
        <f t="shared" si="63"/>
        <v>0</v>
      </c>
      <c r="W308" s="22">
        <f t="shared" si="64"/>
        <v>0</v>
      </c>
      <c r="X308" s="245"/>
    </row>
    <row r="309" spans="2:24" ht="15.6" customHeight="1" x14ac:dyDescent="0.25">
      <c r="B309">
        <v>307</v>
      </c>
      <c r="C309" s="22">
        <f t="shared" si="53"/>
        <v>1</v>
      </c>
      <c r="D309" s="22">
        <f t="shared" si="54"/>
        <v>0</v>
      </c>
      <c r="E309" s="22">
        <f t="shared" si="55"/>
        <v>0</v>
      </c>
      <c r="F309" s="22">
        <f t="shared" si="56"/>
        <v>0</v>
      </c>
      <c r="G309" s="15">
        <f t="shared" si="57"/>
        <v>1</v>
      </c>
      <c r="S309" s="22">
        <f>RANK(U309,$U$6:$U$1405,0)+COUNTIF($U$6:$U$1405,U309)-COUNTIF($U$6:U309,U309)</f>
        <v>1097</v>
      </c>
      <c r="T309">
        <v>97</v>
      </c>
      <c r="U309" s="22">
        <f t="shared" si="62"/>
        <v>0</v>
      </c>
      <c r="V309" s="10">
        <f t="shared" si="63"/>
        <v>0</v>
      </c>
      <c r="W309" s="22">
        <f t="shared" si="64"/>
        <v>0</v>
      </c>
      <c r="X309" s="245"/>
    </row>
    <row r="310" spans="2:24" ht="15.6" customHeight="1" x14ac:dyDescent="0.25">
      <c r="B310">
        <v>308</v>
      </c>
      <c r="C310" s="22">
        <f t="shared" si="53"/>
        <v>1</v>
      </c>
      <c r="D310" s="22">
        <f t="shared" si="54"/>
        <v>0</v>
      </c>
      <c r="E310" s="22">
        <f t="shared" si="55"/>
        <v>0</v>
      </c>
      <c r="F310" s="22">
        <f t="shared" si="56"/>
        <v>0</v>
      </c>
      <c r="G310" s="15">
        <f t="shared" si="57"/>
        <v>1</v>
      </c>
      <c r="S310" s="22">
        <f>RANK(U310,$U$6:$U$1405,0)+COUNTIF($U$6:$U$1405,U310)-COUNTIF($U$6:U310,U310)</f>
        <v>1096</v>
      </c>
      <c r="T310">
        <v>96</v>
      </c>
      <c r="U310" s="22">
        <f t="shared" si="62"/>
        <v>0</v>
      </c>
      <c r="V310" s="10">
        <f t="shared" si="63"/>
        <v>0</v>
      </c>
      <c r="W310" s="22">
        <f t="shared" si="64"/>
        <v>0</v>
      </c>
      <c r="X310" s="245"/>
    </row>
    <row r="311" spans="2:24" ht="15.6" customHeight="1" x14ac:dyDescent="0.25">
      <c r="B311">
        <v>309</v>
      </c>
      <c r="C311" s="22">
        <f t="shared" si="53"/>
        <v>1</v>
      </c>
      <c r="D311" s="22">
        <f t="shared" si="54"/>
        <v>0</v>
      </c>
      <c r="E311" s="22">
        <f t="shared" si="55"/>
        <v>0</v>
      </c>
      <c r="F311" s="22">
        <f t="shared" si="56"/>
        <v>0</v>
      </c>
      <c r="G311" s="15">
        <f t="shared" si="57"/>
        <v>1</v>
      </c>
      <c r="S311" s="22">
        <f>RANK(U311,$U$6:$U$1405,0)+COUNTIF($U$6:$U$1405,U311)-COUNTIF($U$6:U311,U311)</f>
        <v>1095</v>
      </c>
      <c r="T311">
        <v>95</v>
      </c>
      <c r="U311" s="22">
        <f t="shared" si="62"/>
        <v>0</v>
      </c>
      <c r="V311" s="10">
        <f t="shared" si="63"/>
        <v>0</v>
      </c>
      <c r="W311" s="22">
        <f t="shared" si="64"/>
        <v>0</v>
      </c>
      <c r="X311" s="245"/>
    </row>
    <row r="312" spans="2:24" ht="15.6" customHeight="1" x14ac:dyDescent="0.25">
      <c r="B312">
        <v>310</v>
      </c>
      <c r="C312" s="22">
        <f t="shared" si="53"/>
        <v>1</v>
      </c>
      <c r="D312" s="22">
        <f t="shared" si="54"/>
        <v>0</v>
      </c>
      <c r="E312" s="22">
        <f t="shared" si="55"/>
        <v>0</v>
      </c>
      <c r="F312" s="22">
        <f t="shared" si="56"/>
        <v>0</v>
      </c>
      <c r="G312" s="15">
        <f t="shared" si="57"/>
        <v>1</v>
      </c>
      <c r="S312" s="22">
        <f>RANK(U312,$U$6:$U$1405,0)+COUNTIF($U$6:$U$1405,U312)-COUNTIF($U$6:U312,U312)</f>
        <v>1094</v>
      </c>
      <c r="T312">
        <v>94</v>
      </c>
      <c r="U312" s="22">
        <f t="shared" si="62"/>
        <v>0</v>
      </c>
      <c r="V312" s="10">
        <f t="shared" si="63"/>
        <v>0</v>
      </c>
      <c r="W312" s="22">
        <f t="shared" si="64"/>
        <v>0</v>
      </c>
      <c r="X312" s="245"/>
    </row>
    <row r="313" spans="2:24" ht="15.6" customHeight="1" x14ac:dyDescent="0.25">
      <c r="B313">
        <v>311</v>
      </c>
      <c r="C313" s="22">
        <f t="shared" si="53"/>
        <v>1</v>
      </c>
      <c r="D313" s="22">
        <f t="shared" si="54"/>
        <v>0</v>
      </c>
      <c r="E313" s="22">
        <f t="shared" si="55"/>
        <v>0</v>
      </c>
      <c r="F313" s="22">
        <f t="shared" si="56"/>
        <v>0</v>
      </c>
      <c r="G313" s="15">
        <f t="shared" si="57"/>
        <v>1</v>
      </c>
      <c r="S313" s="22">
        <f>RANK(U313,$U$6:$U$1405,0)+COUNTIF($U$6:$U$1405,U313)-COUNTIF($U$6:U313,U313)</f>
        <v>1093</v>
      </c>
      <c r="T313">
        <v>93</v>
      </c>
      <c r="U313" s="22">
        <f t="shared" si="62"/>
        <v>0</v>
      </c>
      <c r="V313" s="10">
        <f t="shared" si="63"/>
        <v>0</v>
      </c>
      <c r="W313" s="22">
        <f t="shared" si="64"/>
        <v>0</v>
      </c>
      <c r="X313" s="245"/>
    </row>
    <row r="314" spans="2:24" ht="15.6" customHeight="1" x14ac:dyDescent="0.25">
      <c r="B314">
        <v>312</v>
      </c>
      <c r="C314" s="22">
        <f t="shared" si="53"/>
        <v>1</v>
      </c>
      <c r="D314" s="22">
        <f t="shared" si="54"/>
        <v>0</v>
      </c>
      <c r="E314" s="22">
        <f t="shared" si="55"/>
        <v>0</v>
      </c>
      <c r="F314" s="22">
        <f t="shared" si="56"/>
        <v>0</v>
      </c>
      <c r="G314" s="15">
        <f t="shared" si="57"/>
        <v>1</v>
      </c>
      <c r="S314" s="22">
        <f>RANK(U314,$U$6:$U$1405,0)+COUNTIF($U$6:$U$1405,U314)-COUNTIF($U$6:U314,U314)</f>
        <v>1092</v>
      </c>
      <c r="T314">
        <v>92</v>
      </c>
      <c r="U314" s="22">
        <f t="shared" si="62"/>
        <v>0</v>
      </c>
      <c r="V314" s="10">
        <f t="shared" si="63"/>
        <v>0</v>
      </c>
      <c r="W314" s="22">
        <f t="shared" si="64"/>
        <v>0</v>
      </c>
      <c r="X314" s="245"/>
    </row>
    <row r="315" spans="2:24" ht="15.6" customHeight="1" x14ac:dyDescent="0.25">
      <c r="B315">
        <v>313</v>
      </c>
      <c r="C315" s="22">
        <f t="shared" si="53"/>
        <v>1</v>
      </c>
      <c r="D315" s="22">
        <f t="shared" si="54"/>
        <v>0</v>
      </c>
      <c r="E315" s="22">
        <f t="shared" si="55"/>
        <v>0</v>
      </c>
      <c r="F315" s="22">
        <f t="shared" si="56"/>
        <v>0</v>
      </c>
      <c r="G315" s="15">
        <f t="shared" si="57"/>
        <v>1</v>
      </c>
      <c r="S315" s="22">
        <f>RANK(U315,$U$6:$U$1405,0)+COUNTIF($U$6:$U$1405,U315)-COUNTIF($U$6:U315,U315)</f>
        <v>1091</v>
      </c>
      <c r="T315">
        <v>91</v>
      </c>
      <c r="U315" s="22">
        <f t="shared" si="62"/>
        <v>0</v>
      </c>
      <c r="V315" s="10">
        <f t="shared" si="63"/>
        <v>0</v>
      </c>
      <c r="W315" s="22">
        <f t="shared" si="64"/>
        <v>0</v>
      </c>
      <c r="X315" s="245"/>
    </row>
    <row r="316" spans="2:24" ht="15.6" customHeight="1" x14ac:dyDescent="0.25">
      <c r="B316">
        <v>314</v>
      </c>
      <c r="C316" s="22">
        <f t="shared" si="53"/>
        <v>1</v>
      </c>
      <c r="D316" s="22">
        <f t="shared" si="54"/>
        <v>0</v>
      </c>
      <c r="E316" s="22">
        <f t="shared" si="55"/>
        <v>0</v>
      </c>
      <c r="F316" s="22">
        <f t="shared" si="56"/>
        <v>0</v>
      </c>
      <c r="G316" s="15">
        <f t="shared" si="57"/>
        <v>1</v>
      </c>
      <c r="S316" s="22">
        <f>RANK(U316,$U$6:$U$1405,0)+COUNTIF($U$6:$U$1405,U316)-COUNTIF($U$6:U316,U316)</f>
        <v>1090</v>
      </c>
      <c r="T316">
        <v>90</v>
      </c>
      <c r="U316" s="22">
        <f t="shared" si="62"/>
        <v>0</v>
      </c>
      <c r="V316" s="10">
        <f t="shared" si="63"/>
        <v>0</v>
      </c>
      <c r="W316" s="22">
        <f t="shared" si="64"/>
        <v>0</v>
      </c>
      <c r="X316" s="245"/>
    </row>
    <row r="317" spans="2:24" ht="15.6" customHeight="1" x14ac:dyDescent="0.25">
      <c r="B317">
        <v>315</v>
      </c>
      <c r="C317" s="22">
        <f t="shared" si="53"/>
        <v>1</v>
      </c>
      <c r="D317" s="22">
        <f t="shared" si="54"/>
        <v>0</v>
      </c>
      <c r="E317" s="22">
        <f t="shared" si="55"/>
        <v>0</v>
      </c>
      <c r="F317" s="22">
        <f t="shared" si="56"/>
        <v>0</v>
      </c>
      <c r="G317" s="15">
        <f t="shared" si="57"/>
        <v>1</v>
      </c>
      <c r="S317" s="22">
        <f>RANK(U317,$U$6:$U$1405,0)+COUNTIF($U$6:$U$1405,U317)-COUNTIF($U$6:U317,U317)</f>
        <v>1089</v>
      </c>
      <c r="T317">
        <v>89</v>
      </c>
      <c r="U317" s="22">
        <f t="shared" si="62"/>
        <v>0</v>
      </c>
      <c r="V317" s="10">
        <f t="shared" si="63"/>
        <v>0</v>
      </c>
      <c r="W317" s="22">
        <f t="shared" si="64"/>
        <v>0</v>
      </c>
      <c r="X317" s="245"/>
    </row>
    <row r="318" spans="2:24" ht="15.6" customHeight="1" x14ac:dyDescent="0.25">
      <c r="B318">
        <v>316</v>
      </c>
      <c r="C318" s="22">
        <f t="shared" si="53"/>
        <v>1</v>
      </c>
      <c r="D318" s="22">
        <f t="shared" si="54"/>
        <v>0</v>
      </c>
      <c r="E318" s="22">
        <f t="shared" si="55"/>
        <v>0</v>
      </c>
      <c r="F318" s="22">
        <f t="shared" si="56"/>
        <v>0</v>
      </c>
      <c r="G318" s="15">
        <f t="shared" si="57"/>
        <v>1</v>
      </c>
      <c r="S318" s="22">
        <f>RANK(U318,$U$6:$U$1405,0)+COUNTIF($U$6:$U$1405,U318)-COUNTIF($U$6:U318,U318)</f>
        <v>1088</v>
      </c>
      <c r="T318">
        <v>88</v>
      </c>
      <c r="U318" s="22">
        <f t="shared" si="62"/>
        <v>0</v>
      </c>
      <c r="V318" s="10">
        <f t="shared" si="63"/>
        <v>0</v>
      </c>
      <c r="W318" s="22">
        <f t="shared" si="64"/>
        <v>0</v>
      </c>
      <c r="X318" s="245"/>
    </row>
    <row r="319" spans="2:24" ht="15.6" customHeight="1" x14ac:dyDescent="0.25">
      <c r="B319">
        <v>317</v>
      </c>
      <c r="C319" s="22">
        <f t="shared" si="53"/>
        <v>1</v>
      </c>
      <c r="D319" s="22">
        <f t="shared" si="54"/>
        <v>0</v>
      </c>
      <c r="E319" s="22">
        <f t="shared" si="55"/>
        <v>0</v>
      </c>
      <c r="F319" s="22">
        <f t="shared" si="56"/>
        <v>0</v>
      </c>
      <c r="G319" s="15">
        <f t="shared" si="57"/>
        <v>1</v>
      </c>
      <c r="S319" s="22">
        <f>RANK(U319,$U$6:$U$1405,0)+COUNTIF($U$6:$U$1405,U319)-COUNTIF($U$6:U319,U319)</f>
        <v>1087</v>
      </c>
      <c r="T319">
        <v>87</v>
      </c>
      <c r="U319" s="22">
        <f t="shared" si="62"/>
        <v>0</v>
      </c>
      <c r="V319" s="10">
        <f t="shared" si="63"/>
        <v>0</v>
      </c>
      <c r="W319" s="22">
        <f t="shared" si="64"/>
        <v>0</v>
      </c>
      <c r="X319" s="245"/>
    </row>
    <row r="320" spans="2:24" ht="15.6" customHeight="1" x14ac:dyDescent="0.25">
      <c r="B320">
        <v>318</v>
      </c>
      <c r="C320" s="22">
        <f t="shared" si="53"/>
        <v>1</v>
      </c>
      <c r="D320" s="22">
        <f t="shared" si="54"/>
        <v>0</v>
      </c>
      <c r="E320" s="22">
        <f t="shared" si="55"/>
        <v>0</v>
      </c>
      <c r="F320" s="22">
        <f t="shared" si="56"/>
        <v>0</v>
      </c>
      <c r="G320" s="15">
        <f t="shared" si="57"/>
        <v>1</v>
      </c>
      <c r="S320" s="22">
        <f>RANK(U320,$U$6:$U$1405,0)+COUNTIF($U$6:$U$1405,U320)-COUNTIF($U$6:U320,U320)</f>
        <v>1086</v>
      </c>
      <c r="T320">
        <v>86</v>
      </c>
      <c r="U320" s="22">
        <f t="shared" si="62"/>
        <v>0</v>
      </c>
      <c r="V320" s="10">
        <f t="shared" si="63"/>
        <v>0</v>
      </c>
      <c r="W320" s="22">
        <f t="shared" si="64"/>
        <v>0</v>
      </c>
      <c r="X320" s="245"/>
    </row>
    <row r="321" spans="2:24" ht="15.6" customHeight="1" x14ac:dyDescent="0.25">
      <c r="B321">
        <v>319</v>
      </c>
      <c r="C321" s="22">
        <f t="shared" si="53"/>
        <v>1</v>
      </c>
      <c r="D321" s="22">
        <f t="shared" si="54"/>
        <v>0</v>
      </c>
      <c r="E321" s="22">
        <f t="shared" si="55"/>
        <v>0</v>
      </c>
      <c r="F321" s="22">
        <f t="shared" si="56"/>
        <v>0</v>
      </c>
      <c r="G321" s="15">
        <f t="shared" si="57"/>
        <v>1</v>
      </c>
      <c r="S321" s="22">
        <f>RANK(U321,$U$6:$U$1405,0)+COUNTIF($U$6:$U$1405,U321)-COUNTIF($U$6:U321,U321)</f>
        <v>1085</v>
      </c>
      <c r="T321">
        <v>85</v>
      </c>
      <c r="U321" s="22">
        <f t="shared" si="62"/>
        <v>0</v>
      </c>
      <c r="V321" s="10">
        <f t="shared" si="63"/>
        <v>0</v>
      </c>
      <c r="W321" s="22">
        <f t="shared" si="64"/>
        <v>0</v>
      </c>
      <c r="X321" s="245"/>
    </row>
    <row r="322" spans="2:24" ht="15.6" customHeight="1" x14ac:dyDescent="0.25">
      <c r="B322">
        <v>320</v>
      </c>
      <c r="C322" s="22">
        <f t="shared" si="53"/>
        <v>1</v>
      </c>
      <c r="D322" s="22">
        <f t="shared" si="54"/>
        <v>0</v>
      </c>
      <c r="E322" s="22">
        <f t="shared" si="55"/>
        <v>0</v>
      </c>
      <c r="F322" s="22">
        <f t="shared" si="56"/>
        <v>0</v>
      </c>
      <c r="G322" s="15">
        <f t="shared" si="57"/>
        <v>1</v>
      </c>
      <c r="S322" s="22">
        <f>RANK(U322,$U$6:$U$1405,0)+COUNTIF($U$6:$U$1405,U322)-COUNTIF($U$6:U322,U322)</f>
        <v>1084</v>
      </c>
      <c r="T322">
        <v>84</v>
      </c>
      <c r="U322" s="22">
        <f t="shared" si="62"/>
        <v>0</v>
      </c>
      <c r="V322" s="10">
        <f t="shared" si="63"/>
        <v>0</v>
      </c>
      <c r="W322" s="22">
        <f t="shared" si="64"/>
        <v>0</v>
      </c>
      <c r="X322" s="245"/>
    </row>
    <row r="323" spans="2:24" ht="15.6" customHeight="1" x14ac:dyDescent="0.25">
      <c r="B323">
        <v>321</v>
      </c>
      <c r="C323" s="22">
        <f t="shared" si="53"/>
        <v>1</v>
      </c>
      <c r="D323" s="22">
        <f t="shared" si="54"/>
        <v>0</v>
      </c>
      <c r="E323" s="22">
        <f t="shared" si="55"/>
        <v>0</v>
      </c>
      <c r="F323" s="22">
        <f t="shared" si="56"/>
        <v>0</v>
      </c>
      <c r="G323" s="15">
        <f t="shared" si="57"/>
        <v>1</v>
      </c>
      <c r="S323" s="22">
        <f>RANK(U323,$U$6:$U$1405,0)+COUNTIF($U$6:$U$1405,U323)-COUNTIF($U$6:U323,U323)</f>
        <v>1083</v>
      </c>
      <c r="T323">
        <v>83</v>
      </c>
      <c r="U323" s="22">
        <f t="shared" si="62"/>
        <v>0</v>
      </c>
      <c r="V323" s="10">
        <f t="shared" si="63"/>
        <v>0</v>
      </c>
      <c r="W323" s="22">
        <f t="shared" si="64"/>
        <v>0</v>
      </c>
      <c r="X323" s="245"/>
    </row>
    <row r="324" spans="2:24" ht="15.6" customHeight="1" x14ac:dyDescent="0.25">
      <c r="B324">
        <v>322</v>
      </c>
      <c r="C324" s="22">
        <f t="shared" ref="C324:C387" si="65">COUNTIF($S$6:$S$1405,$B324)</f>
        <v>1</v>
      </c>
      <c r="D324" s="22">
        <f t="shared" ref="D324:D387" si="66">IF(C324=1,VLOOKUP(B324,$S$6:$W$1405,3,FALSE))</f>
        <v>0</v>
      </c>
      <c r="E324" s="22">
        <f t="shared" ref="E324:E387" si="67">IF(C324=1,VLOOKUP(B324,$S$6:$W$1405,4,FALSE))</f>
        <v>0</v>
      </c>
      <c r="F324" s="22">
        <f t="shared" ref="F324:F387" si="68">IF(C324=1,VLOOKUP(B324,$S$6:$W$1405,5,FALSE))</f>
        <v>0</v>
      </c>
      <c r="G324" s="15">
        <f t="shared" ref="G324:G387" si="69">1-E324</f>
        <v>1</v>
      </c>
      <c r="S324" s="22">
        <f>RANK(U324,$U$6:$U$1405,0)+COUNTIF($U$6:$U$1405,U324)-COUNTIF($U$6:U324,U324)</f>
        <v>1082</v>
      </c>
      <c r="T324">
        <v>82</v>
      </c>
      <c r="U324" s="22">
        <f t="shared" si="62"/>
        <v>0</v>
      </c>
      <c r="V324" s="10">
        <f t="shared" si="63"/>
        <v>0</v>
      </c>
      <c r="W324" s="22">
        <f t="shared" si="64"/>
        <v>0</v>
      </c>
      <c r="X324" s="245"/>
    </row>
    <row r="325" spans="2:24" ht="15.6" customHeight="1" x14ac:dyDescent="0.25">
      <c r="B325">
        <v>323</v>
      </c>
      <c r="C325" s="22">
        <f t="shared" si="65"/>
        <v>1</v>
      </c>
      <c r="D325" s="22">
        <f t="shared" si="66"/>
        <v>0</v>
      </c>
      <c r="E325" s="22">
        <f t="shared" si="67"/>
        <v>0</v>
      </c>
      <c r="F325" s="22">
        <f t="shared" si="68"/>
        <v>0</v>
      </c>
      <c r="G325" s="15">
        <f t="shared" si="69"/>
        <v>1</v>
      </c>
      <c r="S325" s="22">
        <f>RANK(U325,$U$6:$U$1405,0)+COUNTIF($U$6:$U$1405,U325)-COUNTIF($U$6:U325,U325)</f>
        <v>1081</v>
      </c>
      <c r="T325">
        <v>81</v>
      </c>
      <c r="U325" s="22">
        <f t="shared" si="62"/>
        <v>0</v>
      </c>
      <c r="V325" s="10">
        <f t="shared" si="63"/>
        <v>0</v>
      </c>
      <c r="W325" s="22">
        <f t="shared" si="64"/>
        <v>0</v>
      </c>
      <c r="X325" s="245"/>
    </row>
    <row r="326" spans="2:24" ht="15.6" customHeight="1" x14ac:dyDescent="0.25">
      <c r="B326">
        <v>324</v>
      </c>
      <c r="C326" s="22">
        <f t="shared" si="65"/>
        <v>1</v>
      </c>
      <c r="D326" s="22">
        <f t="shared" si="66"/>
        <v>0</v>
      </c>
      <c r="E326" s="22">
        <f t="shared" si="67"/>
        <v>0</v>
      </c>
      <c r="F326" s="22">
        <f t="shared" si="68"/>
        <v>0</v>
      </c>
      <c r="G326" s="15">
        <f t="shared" si="69"/>
        <v>1</v>
      </c>
      <c r="S326" s="22">
        <f>RANK(U326,$U$6:$U$1405,0)+COUNTIF($U$6:$U$1405,U326)-COUNTIF($U$6:U326,U326)</f>
        <v>1080</v>
      </c>
      <c r="T326">
        <v>80</v>
      </c>
      <c r="U326" s="22">
        <f t="shared" si="62"/>
        <v>0</v>
      </c>
      <c r="V326" s="10">
        <f t="shared" si="63"/>
        <v>0</v>
      </c>
      <c r="W326" s="22">
        <f t="shared" si="64"/>
        <v>0</v>
      </c>
      <c r="X326" s="245"/>
    </row>
    <row r="327" spans="2:24" ht="15.6" customHeight="1" x14ac:dyDescent="0.25">
      <c r="B327">
        <v>325</v>
      </c>
      <c r="C327" s="22">
        <f t="shared" si="65"/>
        <v>1</v>
      </c>
      <c r="D327" s="22">
        <f t="shared" si="66"/>
        <v>0</v>
      </c>
      <c r="E327" s="22">
        <f t="shared" si="67"/>
        <v>0</v>
      </c>
      <c r="F327" s="22">
        <f t="shared" si="68"/>
        <v>0</v>
      </c>
      <c r="G327" s="15">
        <f t="shared" si="69"/>
        <v>1</v>
      </c>
      <c r="S327" s="22">
        <f>RANK(U327,$U$6:$U$1405,0)+COUNTIF($U$6:$U$1405,U327)-COUNTIF($U$6:U327,U327)</f>
        <v>1079</v>
      </c>
      <c r="T327">
        <v>79</v>
      </c>
      <c r="U327" s="22">
        <f t="shared" si="62"/>
        <v>0</v>
      </c>
      <c r="V327" s="10">
        <f t="shared" si="63"/>
        <v>0</v>
      </c>
      <c r="W327" s="22">
        <f t="shared" si="64"/>
        <v>0</v>
      </c>
      <c r="X327" s="245"/>
    </row>
    <row r="328" spans="2:24" ht="15.6" customHeight="1" x14ac:dyDescent="0.25">
      <c r="B328">
        <v>326</v>
      </c>
      <c r="C328" s="22">
        <f t="shared" si="65"/>
        <v>1</v>
      </c>
      <c r="D328" s="22">
        <f t="shared" si="66"/>
        <v>0</v>
      </c>
      <c r="E328" s="22">
        <f t="shared" si="67"/>
        <v>0</v>
      </c>
      <c r="F328" s="22">
        <f t="shared" si="68"/>
        <v>0</v>
      </c>
      <c r="G328" s="15">
        <f t="shared" si="69"/>
        <v>1</v>
      </c>
      <c r="S328" s="22">
        <f>RANK(U328,$U$6:$U$1405,0)+COUNTIF($U$6:$U$1405,U328)-COUNTIF($U$6:U328,U328)</f>
        <v>1078</v>
      </c>
      <c r="T328">
        <v>78</v>
      </c>
      <c r="U328" s="22">
        <f t="shared" si="62"/>
        <v>0</v>
      </c>
      <c r="V328" s="10">
        <f t="shared" si="63"/>
        <v>0</v>
      </c>
      <c r="W328" s="22">
        <f t="shared" si="64"/>
        <v>0</v>
      </c>
      <c r="X328" s="245"/>
    </row>
    <row r="329" spans="2:24" ht="15.6" customHeight="1" x14ac:dyDescent="0.25">
      <c r="B329">
        <v>327</v>
      </c>
      <c r="C329" s="22">
        <f t="shared" si="65"/>
        <v>1</v>
      </c>
      <c r="D329" s="22">
        <f t="shared" si="66"/>
        <v>0</v>
      </c>
      <c r="E329" s="22">
        <f t="shared" si="67"/>
        <v>0</v>
      </c>
      <c r="F329" s="22">
        <f t="shared" si="68"/>
        <v>0</v>
      </c>
      <c r="G329" s="15">
        <f t="shared" si="69"/>
        <v>1</v>
      </c>
      <c r="S329" s="22">
        <f>RANK(U329,$U$6:$U$1405,0)+COUNTIF($U$6:$U$1405,U329)-COUNTIF($U$6:U329,U329)</f>
        <v>1077</v>
      </c>
      <c r="T329">
        <v>77</v>
      </c>
      <c r="U329" s="22">
        <f t="shared" si="62"/>
        <v>0</v>
      </c>
      <c r="V329" s="10">
        <f t="shared" si="63"/>
        <v>0</v>
      </c>
      <c r="W329" s="22">
        <f t="shared" si="64"/>
        <v>0</v>
      </c>
      <c r="X329" s="245"/>
    </row>
    <row r="330" spans="2:24" ht="15.6" customHeight="1" x14ac:dyDescent="0.25">
      <c r="B330">
        <v>328</v>
      </c>
      <c r="C330" s="22">
        <f t="shared" si="65"/>
        <v>1</v>
      </c>
      <c r="D330" s="22">
        <f t="shared" si="66"/>
        <v>0</v>
      </c>
      <c r="E330" s="22">
        <f t="shared" si="67"/>
        <v>0</v>
      </c>
      <c r="F330" s="22">
        <f t="shared" si="68"/>
        <v>0</v>
      </c>
      <c r="G330" s="15">
        <f t="shared" si="69"/>
        <v>1</v>
      </c>
      <c r="S330" s="22">
        <f>RANK(U330,$U$6:$U$1405,0)+COUNTIF($U$6:$U$1405,U330)-COUNTIF($U$6:U330,U330)</f>
        <v>1076</v>
      </c>
      <c r="T330">
        <v>76</v>
      </c>
      <c r="U330" s="22">
        <f t="shared" si="62"/>
        <v>0</v>
      </c>
      <c r="V330" s="10">
        <f t="shared" si="63"/>
        <v>0</v>
      </c>
      <c r="W330" s="22">
        <f t="shared" si="64"/>
        <v>0</v>
      </c>
      <c r="X330" s="245"/>
    </row>
    <row r="331" spans="2:24" ht="15.6" customHeight="1" x14ac:dyDescent="0.25">
      <c r="B331">
        <v>329</v>
      </c>
      <c r="C331" s="22">
        <f t="shared" si="65"/>
        <v>1</v>
      </c>
      <c r="D331" s="22">
        <f t="shared" si="66"/>
        <v>0</v>
      </c>
      <c r="E331" s="22">
        <f t="shared" si="67"/>
        <v>0</v>
      </c>
      <c r="F331" s="22">
        <f t="shared" si="68"/>
        <v>0</v>
      </c>
      <c r="G331" s="15">
        <f t="shared" si="69"/>
        <v>1</v>
      </c>
      <c r="S331" s="22">
        <f>RANK(U331,$U$6:$U$1405,0)+COUNTIF($U$6:$U$1405,U331)-COUNTIF($U$6:U331,U331)</f>
        <v>1075</v>
      </c>
      <c r="T331">
        <v>75</v>
      </c>
      <c r="U331" s="22">
        <f t="shared" si="62"/>
        <v>0</v>
      </c>
      <c r="V331" s="10">
        <f t="shared" si="63"/>
        <v>0</v>
      </c>
      <c r="W331" s="22">
        <f t="shared" si="64"/>
        <v>0</v>
      </c>
      <c r="X331" s="245"/>
    </row>
    <row r="332" spans="2:24" ht="15.6" customHeight="1" x14ac:dyDescent="0.25">
      <c r="B332">
        <v>330</v>
      </c>
      <c r="C332" s="22">
        <f t="shared" si="65"/>
        <v>1</v>
      </c>
      <c r="D332" s="22">
        <f t="shared" si="66"/>
        <v>0</v>
      </c>
      <c r="E332" s="22">
        <f t="shared" si="67"/>
        <v>0</v>
      </c>
      <c r="F332" s="22">
        <f t="shared" si="68"/>
        <v>0</v>
      </c>
      <c r="G332" s="15">
        <f t="shared" si="69"/>
        <v>1</v>
      </c>
      <c r="S332" s="22">
        <f>RANK(U332,$U$6:$U$1405,0)+COUNTIF($U$6:$U$1405,U332)-COUNTIF($U$6:U332,U332)</f>
        <v>1074</v>
      </c>
      <c r="T332">
        <v>74</v>
      </c>
      <c r="U332" s="22">
        <f t="shared" si="62"/>
        <v>0</v>
      </c>
      <c r="V332" s="10">
        <f t="shared" si="63"/>
        <v>0</v>
      </c>
      <c r="W332" s="22">
        <f t="shared" si="64"/>
        <v>0</v>
      </c>
      <c r="X332" s="245"/>
    </row>
    <row r="333" spans="2:24" ht="15.6" customHeight="1" x14ac:dyDescent="0.25">
      <c r="B333">
        <v>331</v>
      </c>
      <c r="C333" s="22">
        <f t="shared" si="65"/>
        <v>1</v>
      </c>
      <c r="D333" s="22">
        <f t="shared" si="66"/>
        <v>0</v>
      </c>
      <c r="E333" s="22">
        <f t="shared" si="67"/>
        <v>0</v>
      </c>
      <c r="F333" s="22">
        <f t="shared" si="68"/>
        <v>0</v>
      </c>
      <c r="G333" s="15">
        <f t="shared" si="69"/>
        <v>1</v>
      </c>
      <c r="S333" s="22">
        <f>RANK(U333,$U$6:$U$1405,0)+COUNTIF($U$6:$U$1405,U333)-COUNTIF($U$6:U333,U333)</f>
        <v>1073</v>
      </c>
      <c r="T333">
        <v>73</v>
      </c>
      <c r="U333" s="22">
        <f t="shared" si="62"/>
        <v>0</v>
      </c>
      <c r="V333" s="10">
        <f t="shared" si="63"/>
        <v>0</v>
      </c>
      <c r="W333" s="22">
        <f t="shared" si="64"/>
        <v>0</v>
      </c>
      <c r="X333" s="245"/>
    </row>
    <row r="334" spans="2:24" ht="15.6" customHeight="1" x14ac:dyDescent="0.25">
      <c r="B334">
        <v>332</v>
      </c>
      <c r="C334" s="22">
        <f t="shared" si="65"/>
        <v>1</v>
      </c>
      <c r="D334" s="22">
        <f t="shared" si="66"/>
        <v>0</v>
      </c>
      <c r="E334" s="22">
        <f t="shared" si="67"/>
        <v>0</v>
      </c>
      <c r="F334" s="22">
        <f t="shared" si="68"/>
        <v>0</v>
      </c>
      <c r="G334" s="15">
        <f t="shared" si="69"/>
        <v>1</v>
      </c>
      <c r="S334" s="22">
        <f>RANK(U334,$U$6:$U$1405,0)+COUNTIF($U$6:$U$1405,U334)-COUNTIF($U$6:U334,U334)</f>
        <v>1072</v>
      </c>
      <c r="T334">
        <v>72</v>
      </c>
      <c r="U334" s="22">
        <f t="shared" si="62"/>
        <v>0</v>
      </c>
      <c r="V334" s="10">
        <f t="shared" si="63"/>
        <v>0</v>
      </c>
      <c r="W334" s="22">
        <f t="shared" si="64"/>
        <v>0</v>
      </c>
      <c r="X334" s="245"/>
    </row>
    <row r="335" spans="2:24" ht="15.6" customHeight="1" x14ac:dyDescent="0.25">
      <c r="B335">
        <v>333</v>
      </c>
      <c r="C335" s="22">
        <f t="shared" si="65"/>
        <v>1</v>
      </c>
      <c r="D335" s="22">
        <f t="shared" si="66"/>
        <v>0</v>
      </c>
      <c r="E335" s="22">
        <f t="shared" si="67"/>
        <v>0</v>
      </c>
      <c r="F335" s="22">
        <f t="shared" si="68"/>
        <v>0</v>
      </c>
      <c r="G335" s="15">
        <f t="shared" si="69"/>
        <v>1</v>
      </c>
      <c r="S335" s="22">
        <f>RANK(U335,$U$6:$U$1405,0)+COUNTIF($U$6:$U$1405,U335)-COUNTIF($U$6:U335,U335)</f>
        <v>1071</v>
      </c>
      <c r="T335">
        <v>71</v>
      </c>
      <c r="U335" s="22">
        <f t="shared" si="62"/>
        <v>0</v>
      </c>
      <c r="V335" s="10">
        <f t="shared" si="63"/>
        <v>0</v>
      </c>
      <c r="W335" s="22">
        <f t="shared" si="64"/>
        <v>0</v>
      </c>
      <c r="X335" s="245"/>
    </row>
    <row r="336" spans="2:24" ht="15.6" customHeight="1" x14ac:dyDescent="0.25">
      <c r="B336">
        <v>334</v>
      </c>
      <c r="C336" s="22">
        <f t="shared" si="65"/>
        <v>1</v>
      </c>
      <c r="D336" s="22">
        <f t="shared" si="66"/>
        <v>0</v>
      </c>
      <c r="E336" s="22">
        <f t="shared" si="67"/>
        <v>0</v>
      </c>
      <c r="F336" s="22">
        <f t="shared" si="68"/>
        <v>0</v>
      </c>
      <c r="G336" s="15">
        <f t="shared" si="69"/>
        <v>1</v>
      </c>
      <c r="S336" s="22">
        <f>RANK(U336,$U$6:$U$1405,0)+COUNTIF($U$6:$U$1405,U336)-COUNTIF($U$6:U336,U336)</f>
        <v>1070</v>
      </c>
      <c r="T336">
        <v>70</v>
      </c>
      <c r="U336" s="22">
        <f t="shared" si="62"/>
        <v>0</v>
      </c>
      <c r="V336" s="10">
        <f t="shared" si="63"/>
        <v>0</v>
      </c>
      <c r="W336" s="22">
        <f t="shared" si="64"/>
        <v>0</v>
      </c>
      <c r="X336" s="245"/>
    </row>
    <row r="337" spans="2:24" ht="15.6" customHeight="1" x14ac:dyDescent="0.25">
      <c r="B337">
        <v>335</v>
      </c>
      <c r="C337" s="22">
        <f t="shared" si="65"/>
        <v>1</v>
      </c>
      <c r="D337" s="22">
        <f t="shared" si="66"/>
        <v>0</v>
      </c>
      <c r="E337" s="22">
        <f t="shared" si="67"/>
        <v>0</v>
      </c>
      <c r="F337" s="22">
        <f t="shared" si="68"/>
        <v>0</v>
      </c>
      <c r="G337" s="15">
        <f t="shared" si="69"/>
        <v>1</v>
      </c>
      <c r="S337" s="22">
        <f>RANK(U337,$U$6:$U$1405,0)+COUNTIF($U$6:$U$1405,U337)-COUNTIF($U$6:U337,U337)</f>
        <v>1069</v>
      </c>
      <c r="T337">
        <v>69</v>
      </c>
      <c r="U337" s="22">
        <f t="shared" si="62"/>
        <v>0</v>
      </c>
      <c r="V337" s="10">
        <f t="shared" si="63"/>
        <v>0</v>
      </c>
      <c r="W337" s="22">
        <f t="shared" si="64"/>
        <v>0</v>
      </c>
      <c r="X337" s="245"/>
    </row>
    <row r="338" spans="2:24" ht="15.6" customHeight="1" x14ac:dyDescent="0.25">
      <c r="B338">
        <v>336</v>
      </c>
      <c r="C338" s="22">
        <f t="shared" si="65"/>
        <v>1</v>
      </c>
      <c r="D338" s="22">
        <f t="shared" si="66"/>
        <v>0</v>
      </c>
      <c r="E338" s="22">
        <f t="shared" si="67"/>
        <v>0</v>
      </c>
      <c r="F338" s="22">
        <f t="shared" si="68"/>
        <v>0</v>
      </c>
      <c r="G338" s="15">
        <f t="shared" si="69"/>
        <v>1</v>
      </c>
      <c r="S338" s="22">
        <f>RANK(U338,$U$6:$U$1405,0)+COUNTIF($U$6:$U$1405,U338)-COUNTIF($U$6:U338,U338)</f>
        <v>1068</v>
      </c>
      <c r="T338">
        <v>68</v>
      </c>
      <c r="U338" s="22">
        <f t="shared" ref="U338:U369" si="70">IF($O$27&gt;=T338,1,0)</f>
        <v>0</v>
      </c>
      <c r="V338" s="10">
        <f t="shared" ref="V338:V369" si="71">IF($O$27&gt;=T338,$P$27,0)</f>
        <v>0</v>
      </c>
      <c r="W338" s="22">
        <f t="shared" ref="W338:W369" si="72">IF($O$27&gt;=T338,$Q$27,0)</f>
        <v>0</v>
      </c>
      <c r="X338" s="245"/>
    </row>
    <row r="339" spans="2:24" ht="15.6" customHeight="1" x14ac:dyDescent="0.25">
      <c r="B339">
        <v>337</v>
      </c>
      <c r="C339" s="22">
        <f t="shared" si="65"/>
        <v>1</v>
      </c>
      <c r="D339" s="22">
        <f t="shared" si="66"/>
        <v>0</v>
      </c>
      <c r="E339" s="22">
        <f t="shared" si="67"/>
        <v>0</v>
      </c>
      <c r="F339" s="22">
        <f t="shared" si="68"/>
        <v>0</v>
      </c>
      <c r="G339" s="15">
        <f t="shared" si="69"/>
        <v>1</v>
      </c>
      <c r="S339" s="22">
        <f>RANK(U339,$U$6:$U$1405,0)+COUNTIF($U$6:$U$1405,U339)-COUNTIF($U$6:U339,U339)</f>
        <v>1067</v>
      </c>
      <c r="T339">
        <v>67</v>
      </c>
      <c r="U339" s="22">
        <f t="shared" si="70"/>
        <v>0</v>
      </c>
      <c r="V339" s="10">
        <f t="shared" si="71"/>
        <v>0</v>
      </c>
      <c r="W339" s="22">
        <f t="shared" si="72"/>
        <v>0</v>
      </c>
      <c r="X339" s="245"/>
    </row>
    <row r="340" spans="2:24" ht="15.6" customHeight="1" x14ac:dyDescent="0.25">
      <c r="B340">
        <v>338</v>
      </c>
      <c r="C340" s="22">
        <f t="shared" si="65"/>
        <v>1</v>
      </c>
      <c r="D340" s="22">
        <f t="shared" si="66"/>
        <v>0</v>
      </c>
      <c r="E340" s="22">
        <f t="shared" si="67"/>
        <v>0</v>
      </c>
      <c r="F340" s="22">
        <f t="shared" si="68"/>
        <v>0</v>
      </c>
      <c r="G340" s="15">
        <f t="shared" si="69"/>
        <v>1</v>
      </c>
      <c r="S340" s="22">
        <f>RANK(U340,$U$6:$U$1405,0)+COUNTIF($U$6:$U$1405,U340)-COUNTIF($U$6:U340,U340)</f>
        <v>1066</v>
      </c>
      <c r="T340">
        <v>66</v>
      </c>
      <c r="U340" s="22">
        <f t="shared" si="70"/>
        <v>0</v>
      </c>
      <c r="V340" s="10">
        <f t="shared" si="71"/>
        <v>0</v>
      </c>
      <c r="W340" s="22">
        <f t="shared" si="72"/>
        <v>0</v>
      </c>
      <c r="X340" s="245"/>
    </row>
    <row r="341" spans="2:24" ht="15.6" customHeight="1" x14ac:dyDescent="0.25">
      <c r="B341">
        <v>339</v>
      </c>
      <c r="C341" s="22">
        <f t="shared" si="65"/>
        <v>1</v>
      </c>
      <c r="D341" s="22">
        <f t="shared" si="66"/>
        <v>0</v>
      </c>
      <c r="E341" s="22">
        <f t="shared" si="67"/>
        <v>0</v>
      </c>
      <c r="F341" s="22">
        <f t="shared" si="68"/>
        <v>0</v>
      </c>
      <c r="G341" s="15">
        <f t="shared" si="69"/>
        <v>1</v>
      </c>
      <c r="S341" s="22">
        <f>RANK(U341,$U$6:$U$1405,0)+COUNTIF($U$6:$U$1405,U341)-COUNTIF($U$6:U341,U341)</f>
        <v>1065</v>
      </c>
      <c r="T341">
        <v>65</v>
      </c>
      <c r="U341" s="22">
        <f t="shared" si="70"/>
        <v>0</v>
      </c>
      <c r="V341" s="10">
        <f t="shared" si="71"/>
        <v>0</v>
      </c>
      <c r="W341" s="22">
        <f t="shared" si="72"/>
        <v>0</v>
      </c>
      <c r="X341" s="245"/>
    </row>
    <row r="342" spans="2:24" ht="15.6" customHeight="1" x14ac:dyDescent="0.25">
      <c r="B342">
        <v>340</v>
      </c>
      <c r="C342" s="22">
        <f t="shared" si="65"/>
        <v>1</v>
      </c>
      <c r="D342" s="22">
        <f t="shared" si="66"/>
        <v>0</v>
      </c>
      <c r="E342" s="22">
        <f t="shared" si="67"/>
        <v>0</v>
      </c>
      <c r="F342" s="22">
        <f t="shared" si="68"/>
        <v>0</v>
      </c>
      <c r="G342" s="15">
        <f t="shared" si="69"/>
        <v>1</v>
      </c>
      <c r="S342" s="22">
        <f>RANK(U342,$U$6:$U$1405,0)+COUNTIF($U$6:$U$1405,U342)-COUNTIF($U$6:U342,U342)</f>
        <v>1064</v>
      </c>
      <c r="T342">
        <v>64</v>
      </c>
      <c r="U342" s="22">
        <f t="shared" si="70"/>
        <v>0</v>
      </c>
      <c r="V342" s="10">
        <f t="shared" si="71"/>
        <v>0</v>
      </c>
      <c r="W342" s="22">
        <f t="shared" si="72"/>
        <v>0</v>
      </c>
      <c r="X342" s="245"/>
    </row>
    <row r="343" spans="2:24" ht="15.6" customHeight="1" x14ac:dyDescent="0.25">
      <c r="B343">
        <v>341</v>
      </c>
      <c r="C343" s="22">
        <f t="shared" si="65"/>
        <v>1</v>
      </c>
      <c r="D343" s="22">
        <f t="shared" si="66"/>
        <v>0</v>
      </c>
      <c r="E343" s="22">
        <f t="shared" si="67"/>
        <v>0</v>
      </c>
      <c r="F343" s="22">
        <f t="shared" si="68"/>
        <v>0</v>
      </c>
      <c r="G343" s="15">
        <f t="shared" si="69"/>
        <v>1</v>
      </c>
      <c r="S343" s="22">
        <f>RANK(U343,$U$6:$U$1405,0)+COUNTIF($U$6:$U$1405,U343)-COUNTIF($U$6:U343,U343)</f>
        <v>1063</v>
      </c>
      <c r="T343">
        <v>63</v>
      </c>
      <c r="U343" s="22">
        <f t="shared" si="70"/>
        <v>0</v>
      </c>
      <c r="V343" s="10">
        <f t="shared" si="71"/>
        <v>0</v>
      </c>
      <c r="W343" s="22">
        <f t="shared" si="72"/>
        <v>0</v>
      </c>
      <c r="X343" s="245"/>
    </row>
    <row r="344" spans="2:24" ht="15.6" customHeight="1" x14ac:dyDescent="0.25">
      <c r="B344">
        <v>342</v>
      </c>
      <c r="C344" s="22">
        <f t="shared" si="65"/>
        <v>1</v>
      </c>
      <c r="D344" s="22">
        <f t="shared" si="66"/>
        <v>0</v>
      </c>
      <c r="E344" s="22">
        <f t="shared" si="67"/>
        <v>0</v>
      </c>
      <c r="F344" s="22">
        <f t="shared" si="68"/>
        <v>0</v>
      </c>
      <c r="G344" s="15">
        <f t="shared" si="69"/>
        <v>1</v>
      </c>
      <c r="S344" s="22">
        <f>RANK(U344,$U$6:$U$1405,0)+COUNTIF($U$6:$U$1405,U344)-COUNTIF($U$6:U344,U344)</f>
        <v>1062</v>
      </c>
      <c r="T344">
        <v>62</v>
      </c>
      <c r="U344" s="22">
        <f t="shared" si="70"/>
        <v>0</v>
      </c>
      <c r="V344" s="10">
        <f t="shared" si="71"/>
        <v>0</v>
      </c>
      <c r="W344" s="22">
        <f t="shared" si="72"/>
        <v>0</v>
      </c>
      <c r="X344" s="245"/>
    </row>
    <row r="345" spans="2:24" ht="15.6" customHeight="1" x14ac:dyDescent="0.25">
      <c r="B345">
        <v>343</v>
      </c>
      <c r="C345" s="22">
        <f t="shared" si="65"/>
        <v>1</v>
      </c>
      <c r="D345" s="22">
        <f t="shared" si="66"/>
        <v>0</v>
      </c>
      <c r="E345" s="22">
        <f t="shared" si="67"/>
        <v>0</v>
      </c>
      <c r="F345" s="22">
        <f t="shared" si="68"/>
        <v>0</v>
      </c>
      <c r="G345" s="15">
        <f t="shared" si="69"/>
        <v>1</v>
      </c>
      <c r="S345" s="22">
        <f>RANK(U345,$U$6:$U$1405,0)+COUNTIF($U$6:$U$1405,U345)-COUNTIF($U$6:U345,U345)</f>
        <v>1061</v>
      </c>
      <c r="T345">
        <v>61</v>
      </c>
      <c r="U345" s="22">
        <f t="shared" si="70"/>
        <v>0</v>
      </c>
      <c r="V345" s="10">
        <f t="shared" si="71"/>
        <v>0</v>
      </c>
      <c r="W345" s="22">
        <f t="shared" si="72"/>
        <v>0</v>
      </c>
      <c r="X345" s="245"/>
    </row>
    <row r="346" spans="2:24" ht="15.6" customHeight="1" x14ac:dyDescent="0.25">
      <c r="B346">
        <v>344</v>
      </c>
      <c r="C346" s="22">
        <f t="shared" si="65"/>
        <v>1</v>
      </c>
      <c r="D346" s="22">
        <f t="shared" si="66"/>
        <v>0</v>
      </c>
      <c r="E346" s="22">
        <f t="shared" si="67"/>
        <v>0</v>
      </c>
      <c r="F346" s="22">
        <f t="shared" si="68"/>
        <v>0</v>
      </c>
      <c r="G346" s="15">
        <f t="shared" si="69"/>
        <v>1</v>
      </c>
      <c r="S346" s="22">
        <f>RANK(U346,$U$6:$U$1405,0)+COUNTIF($U$6:$U$1405,U346)-COUNTIF($U$6:U346,U346)</f>
        <v>1060</v>
      </c>
      <c r="T346">
        <v>60</v>
      </c>
      <c r="U346" s="22">
        <f t="shared" si="70"/>
        <v>0</v>
      </c>
      <c r="V346" s="10">
        <f t="shared" si="71"/>
        <v>0</v>
      </c>
      <c r="W346" s="22">
        <f t="shared" si="72"/>
        <v>0</v>
      </c>
      <c r="X346" s="245"/>
    </row>
    <row r="347" spans="2:24" ht="15.6" customHeight="1" x14ac:dyDescent="0.25">
      <c r="B347">
        <v>345</v>
      </c>
      <c r="C347" s="22">
        <f t="shared" si="65"/>
        <v>1</v>
      </c>
      <c r="D347" s="22">
        <f t="shared" si="66"/>
        <v>0</v>
      </c>
      <c r="E347" s="22">
        <f t="shared" si="67"/>
        <v>0</v>
      </c>
      <c r="F347" s="22">
        <f t="shared" si="68"/>
        <v>0</v>
      </c>
      <c r="G347" s="15">
        <f t="shared" si="69"/>
        <v>1</v>
      </c>
      <c r="S347" s="22">
        <f>RANK(U347,$U$6:$U$1405,0)+COUNTIF($U$6:$U$1405,U347)-COUNTIF($U$6:U347,U347)</f>
        <v>1059</v>
      </c>
      <c r="T347">
        <v>59</v>
      </c>
      <c r="U347" s="22">
        <f t="shared" si="70"/>
        <v>0</v>
      </c>
      <c r="V347" s="10">
        <f t="shared" si="71"/>
        <v>0</v>
      </c>
      <c r="W347" s="22">
        <f t="shared" si="72"/>
        <v>0</v>
      </c>
      <c r="X347" s="245"/>
    </row>
    <row r="348" spans="2:24" ht="15.6" customHeight="1" x14ac:dyDescent="0.25">
      <c r="B348">
        <v>346</v>
      </c>
      <c r="C348" s="22">
        <f t="shared" si="65"/>
        <v>1</v>
      </c>
      <c r="D348" s="22">
        <f t="shared" si="66"/>
        <v>0</v>
      </c>
      <c r="E348" s="22">
        <f t="shared" si="67"/>
        <v>0</v>
      </c>
      <c r="F348" s="22">
        <f t="shared" si="68"/>
        <v>0</v>
      </c>
      <c r="G348" s="15">
        <f t="shared" si="69"/>
        <v>1</v>
      </c>
      <c r="S348" s="22">
        <f>RANK(U348,$U$6:$U$1405,0)+COUNTIF($U$6:$U$1405,U348)-COUNTIF($U$6:U348,U348)</f>
        <v>1058</v>
      </c>
      <c r="T348">
        <v>58</v>
      </c>
      <c r="U348" s="22">
        <f t="shared" si="70"/>
        <v>0</v>
      </c>
      <c r="V348" s="10">
        <f t="shared" si="71"/>
        <v>0</v>
      </c>
      <c r="W348" s="22">
        <f t="shared" si="72"/>
        <v>0</v>
      </c>
      <c r="X348" s="245"/>
    </row>
    <row r="349" spans="2:24" ht="15.6" customHeight="1" x14ac:dyDescent="0.25">
      <c r="B349">
        <v>347</v>
      </c>
      <c r="C349" s="22">
        <f t="shared" si="65"/>
        <v>1</v>
      </c>
      <c r="D349" s="22">
        <f t="shared" si="66"/>
        <v>0</v>
      </c>
      <c r="E349" s="22">
        <f t="shared" si="67"/>
        <v>0</v>
      </c>
      <c r="F349" s="22">
        <f t="shared" si="68"/>
        <v>0</v>
      </c>
      <c r="G349" s="15">
        <f t="shared" si="69"/>
        <v>1</v>
      </c>
      <c r="S349" s="22">
        <f>RANK(U349,$U$6:$U$1405,0)+COUNTIF($U$6:$U$1405,U349)-COUNTIF($U$6:U349,U349)</f>
        <v>1057</v>
      </c>
      <c r="T349">
        <v>57</v>
      </c>
      <c r="U349" s="22">
        <f t="shared" si="70"/>
        <v>0</v>
      </c>
      <c r="V349" s="10">
        <f t="shared" si="71"/>
        <v>0</v>
      </c>
      <c r="W349" s="22">
        <f t="shared" si="72"/>
        <v>0</v>
      </c>
      <c r="X349" s="245"/>
    </row>
    <row r="350" spans="2:24" ht="15.6" customHeight="1" x14ac:dyDescent="0.25">
      <c r="B350">
        <v>348</v>
      </c>
      <c r="C350" s="22">
        <f t="shared" si="65"/>
        <v>1</v>
      </c>
      <c r="D350" s="22">
        <f t="shared" si="66"/>
        <v>0</v>
      </c>
      <c r="E350" s="22">
        <f t="shared" si="67"/>
        <v>0</v>
      </c>
      <c r="F350" s="22">
        <f t="shared" si="68"/>
        <v>0</v>
      </c>
      <c r="G350" s="15">
        <f t="shared" si="69"/>
        <v>1</v>
      </c>
      <c r="S350" s="22">
        <f>RANK(U350,$U$6:$U$1405,0)+COUNTIF($U$6:$U$1405,U350)-COUNTIF($U$6:U350,U350)</f>
        <v>1056</v>
      </c>
      <c r="T350">
        <v>56</v>
      </c>
      <c r="U350" s="22">
        <f t="shared" si="70"/>
        <v>0</v>
      </c>
      <c r="V350" s="10">
        <f t="shared" si="71"/>
        <v>0</v>
      </c>
      <c r="W350" s="22">
        <f t="shared" si="72"/>
        <v>0</v>
      </c>
      <c r="X350" s="245"/>
    </row>
    <row r="351" spans="2:24" ht="15.6" customHeight="1" x14ac:dyDescent="0.25">
      <c r="B351">
        <v>349</v>
      </c>
      <c r="C351" s="22">
        <f t="shared" si="65"/>
        <v>1</v>
      </c>
      <c r="D351" s="22">
        <f t="shared" si="66"/>
        <v>0</v>
      </c>
      <c r="E351" s="22">
        <f t="shared" si="67"/>
        <v>0</v>
      </c>
      <c r="F351" s="22">
        <f t="shared" si="68"/>
        <v>0</v>
      </c>
      <c r="G351" s="15">
        <f t="shared" si="69"/>
        <v>1</v>
      </c>
      <c r="S351" s="22">
        <f>RANK(U351,$U$6:$U$1405,0)+COUNTIF($U$6:$U$1405,U351)-COUNTIF($U$6:U351,U351)</f>
        <v>1055</v>
      </c>
      <c r="T351">
        <v>55</v>
      </c>
      <c r="U351" s="22">
        <f t="shared" si="70"/>
        <v>0</v>
      </c>
      <c r="V351" s="10">
        <f t="shared" si="71"/>
        <v>0</v>
      </c>
      <c r="W351" s="22">
        <f t="shared" si="72"/>
        <v>0</v>
      </c>
      <c r="X351" s="245"/>
    </row>
    <row r="352" spans="2:24" ht="15.6" customHeight="1" x14ac:dyDescent="0.25">
      <c r="B352">
        <v>350</v>
      </c>
      <c r="C352" s="22">
        <f t="shared" si="65"/>
        <v>1</v>
      </c>
      <c r="D352" s="22">
        <f t="shared" si="66"/>
        <v>0</v>
      </c>
      <c r="E352" s="22">
        <f t="shared" si="67"/>
        <v>0</v>
      </c>
      <c r="F352" s="22">
        <f t="shared" si="68"/>
        <v>0</v>
      </c>
      <c r="G352" s="15">
        <f t="shared" si="69"/>
        <v>1</v>
      </c>
      <c r="S352" s="22">
        <f>RANK(U352,$U$6:$U$1405,0)+COUNTIF($U$6:$U$1405,U352)-COUNTIF($U$6:U352,U352)</f>
        <v>1054</v>
      </c>
      <c r="T352">
        <v>54</v>
      </c>
      <c r="U352" s="22">
        <f t="shared" si="70"/>
        <v>0</v>
      </c>
      <c r="V352" s="10">
        <f t="shared" si="71"/>
        <v>0</v>
      </c>
      <c r="W352" s="22">
        <f t="shared" si="72"/>
        <v>0</v>
      </c>
      <c r="X352" s="245"/>
    </row>
    <row r="353" spans="2:24" ht="15.6" customHeight="1" x14ac:dyDescent="0.25">
      <c r="B353">
        <v>351</v>
      </c>
      <c r="C353" s="22">
        <f t="shared" si="65"/>
        <v>1</v>
      </c>
      <c r="D353" s="22">
        <f t="shared" si="66"/>
        <v>0</v>
      </c>
      <c r="E353" s="22">
        <f t="shared" si="67"/>
        <v>0</v>
      </c>
      <c r="F353" s="22">
        <f t="shared" si="68"/>
        <v>0</v>
      </c>
      <c r="G353" s="15">
        <f t="shared" si="69"/>
        <v>1</v>
      </c>
      <c r="S353" s="22">
        <f>RANK(U353,$U$6:$U$1405,0)+COUNTIF($U$6:$U$1405,U353)-COUNTIF($U$6:U353,U353)</f>
        <v>1053</v>
      </c>
      <c r="T353">
        <v>53</v>
      </c>
      <c r="U353" s="22">
        <f t="shared" si="70"/>
        <v>0</v>
      </c>
      <c r="V353" s="10">
        <f t="shared" si="71"/>
        <v>0</v>
      </c>
      <c r="W353" s="22">
        <f t="shared" si="72"/>
        <v>0</v>
      </c>
      <c r="X353" s="245"/>
    </row>
    <row r="354" spans="2:24" ht="15.6" customHeight="1" x14ac:dyDescent="0.25">
      <c r="B354">
        <v>352</v>
      </c>
      <c r="C354" s="22">
        <f t="shared" si="65"/>
        <v>1</v>
      </c>
      <c r="D354" s="22">
        <f t="shared" si="66"/>
        <v>0</v>
      </c>
      <c r="E354" s="22">
        <f t="shared" si="67"/>
        <v>0</v>
      </c>
      <c r="F354" s="22">
        <f t="shared" si="68"/>
        <v>0</v>
      </c>
      <c r="G354" s="15">
        <f t="shared" si="69"/>
        <v>1</v>
      </c>
      <c r="S354" s="22">
        <f>RANK(U354,$U$6:$U$1405,0)+COUNTIF($U$6:$U$1405,U354)-COUNTIF($U$6:U354,U354)</f>
        <v>1052</v>
      </c>
      <c r="T354">
        <v>52</v>
      </c>
      <c r="U354" s="22">
        <f t="shared" si="70"/>
        <v>0</v>
      </c>
      <c r="V354" s="10">
        <f t="shared" si="71"/>
        <v>0</v>
      </c>
      <c r="W354" s="22">
        <f t="shared" si="72"/>
        <v>0</v>
      </c>
      <c r="X354" s="245"/>
    </row>
    <row r="355" spans="2:24" ht="15.6" customHeight="1" x14ac:dyDescent="0.25">
      <c r="B355">
        <v>353</v>
      </c>
      <c r="C355" s="22">
        <f t="shared" si="65"/>
        <v>1</v>
      </c>
      <c r="D355" s="22">
        <f t="shared" si="66"/>
        <v>0</v>
      </c>
      <c r="E355" s="22">
        <f t="shared" si="67"/>
        <v>0</v>
      </c>
      <c r="F355" s="22">
        <f t="shared" si="68"/>
        <v>0</v>
      </c>
      <c r="G355" s="15">
        <f t="shared" si="69"/>
        <v>1</v>
      </c>
      <c r="S355" s="22">
        <f>RANK(U355,$U$6:$U$1405,0)+COUNTIF($U$6:$U$1405,U355)-COUNTIF($U$6:U355,U355)</f>
        <v>1051</v>
      </c>
      <c r="T355">
        <v>51</v>
      </c>
      <c r="U355" s="22">
        <f t="shared" si="70"/>
        <v>0</v>
      </c>
      <c r="V355" s="10">
        <f t="shared" si="71"/>
        <v>0</v>
      </c>
      <c r="W355" s="22">
        <f t="shared" si="72"/>
        <v>0</v>
      </c>
      <c r="X355" s="245"/>
    </row>
    <row r="356" spans="2:24" ht="15.6" customHeight="1" x14ac:dyDescent="0.25">
      <c r="B356">
        <v>354</v>
      </c>
      <c r="C356" s="22">
        <f t="shared" si="65"/>
        <v>1</v>
      </c>
      <c r="D356" s="22">
        <f t="shared" si="66"/>
        <v>0</v>
      </c>
      <c r="E356" s="22">
        <f t="shared" si="67"/>
        <v>0</v>
      </c>
      <c r="F356" s="22">
        <f t="shared" si="68"/>
        <v>0</v>
      </c>
      <c r="G356" s="15">
        <f t="shared" si="69"/>
        <v>1</v>
      </c>
      <c r="S356" s="22">
        <f>RANK(U356,$U$6:$U$1405,0)+COUNTIF($U$6:$U$1405,U356)-COUNTIF($U$6:U356,U356)</f>
        <v>1050</v>
      </c>
      <c r="T356">
        <v>50</v>
      </c>
      <c r="U356" s="22">
        <f t="shared" si="70"/>
        <v>0</v>
      </c>
      <c r="V356" s="10">
        <f t="shared" si="71"/>
        <v>0</v>
      </c>
      <c r="W356" s="22">
        <f t="shared" si="72"/>
        <v>0</v>
      </c>
      <c r="X356" s="245"/>
    </row>
    <row r="357" spans="2:24" ht="15.6" customHeight="1" x14ac:dyDescent="0.25">
      <c r="B357">
        <v>355</v>
      </c>
      <c r="C357" s="22">
        <f t="shared" si="65"/>
        <v>1</v>
      </c>
      <c r="D357" s="22">
        <f t="shared" si="66"/>
        <v>0</v>
      </c>
      <c r="E357" s="22">
        <f t="shared" si="67"/>
        <v>0</v>
      </c>
      <c r="F357" s="22">
        <f t="shared" si="68"/>
        <v>0</v>
      </c>
      <c r="G357" s="15">
        <f t="shared" si="69"/>
        <v>1</v>
      </c>
      <c r="S357" s="22">
        <f>RANK(U357,$U$6:$U$1405,0)+COUNTIF($U$6:$U$1405,U357)-COUNTIF($U$6:U357,U357)</f>
        <v>1049</v>
      </c>
      <c r="T357">
        <v>49</v>
      </c>
      <c r="U357" s="22">
        <f t="shared" si="70"/>
        <v>0</v>
      </c>
      <c r="V357" s="10">
        <f t="shared" si="71"/>
        <v>0</v>
      </c>
      <c r="W357" s="22">
        <f t="shared" si="72"/>
        <v>0</v>
      </c>
      <c r="X357" s="245"/>
    </row>
    <row r="358" spans="2:24" ht="15.6" customHeight="1" x14ac:dyDescent="0.25">
      <c r="B358">
        <v>356</v>
      </c>
      <c r="C358" s="22">
        <f t="shared" si="65"/>
        <v>1</v>
      </c>
      <c r="D358" s="22">
        <f t="shared" si="66"/>
        <v>0</v>
      </c>
      <c r="E358" s="22">
        <f t="shared" si="67"/>
        <v>0</v>
      </c>
      <c r="F358" s="22">
        <f t="shared" si="68"/>
        <v>0</v>
      </c>
      <c r="G358" s="15">
        <f t="shared" si="69"/>
        <v>1</v>
      </c>
      <c r="S358" s="22">
        <f>RANK(U358,$U$6:$U$1405,0)+COUNTIF($U$6:$U$1405,U358)-COUNTIF($U$6:U358,U358)</f>
        <v>1048</v>
      </c>
      <c r="T358">
        <v>48</v>
      </c>
      <c r="U358" s="22">
        <f t="shared" si="70"/>
        <v>0</v>
      </c>
      <c r="V358" s="10">
        <f t="shared" si="71"/>
        <v>0</v>
      </c>
      <c r="W358" s="22">
        <f t="shared" si="72"/>
        <v>0</v>
      </c>
      <c r="X358" s="245"/>
    </row>
    <row r="359" spans="2:24" ht="15.6" customHeight="1" x14ac:dyDescent="0.25">
      <c r="B359">
        <v>357</v>
      </c>
      <c r="C359" s="22">
        <f t="shared" si="65"/>
        <v>1</v>
      </c>
      <c r="D359" s="22">
        <f t="shared" si="66"/>
        <v>0</v>
      </c>
      <c r="E359" s="22">
        <f t="shared" si="67"/>
        <v>0</v>
      </c>
      <c r="F359" s="22">
        <f t="shared" si="68"/>
        <v>0</v>
      </c>
      <c r="G359" s="15">
        <f t="shared" si="69"/>
        <v>1</v>
      </c>
      <c r="S359" s="22">
        <f>RANK(U359,$U$6:$U$1405,0)+COUNTIF($U$6:$U$1405,U359)-COUNTIF($U$6:U359,U359)</f>
        <v>1047</v>
      </c>
      <c r="T359">
        <v>47</v>
      </c>
      <c r="U359" s="22">
        <f t="shared" si="70"/>
        <v>0</v>
      </c>
      <c r="V359" s="10">
        <f t="shared" si="71"/>
        <v>0</v>
      </c>
      <c r="W359" s="22">
        <f t="shared" si="72"/>
        <v>0</v>
      </c>
      <c r="X359" s="245"/>
    </row>
    <row r="360" spans="2:24" ht="15.6" customHeight="1" x14ac:dyDescent="0.25">
      <c r="B360">
        <v>358</v>
      </c>
      <c r="C360" s="22">
        <f t="shared" si="65"/>
        <v>1</v>
      </c>
      <c r="D360" s="22">
        <f t="shared" si="66"/>
        <v>0</v>
      </c>
      <c r="E360" s="22">
        <f t="shared" si="67"/>
        <v>0</v>
      </c>
      <c r="F360" s="22">
        <f t="shared" si="68"/>
        <v>0</v>
      </c>
      <c r="G360" s="15">
        <f t="shared" si="69"/>
        <v>1</v>
      </c>
      <c r="S360" s="22">
        <f>RANK(U360,$U$6:$U$1405,0)+COUNTIF($U$6:$U$1405,U360)-COUNTIF($U$6:U360,U360)</f>
        <v>1046</v>
      </c>
      <c r="T360">
        <v>46</v>
      </c>
      <c r="U360" s="22">
        <f t="shared" si="70"/>
        <v>0</v>
      </c>
      <c r="V360" s="10">
        <f t="shared" si="71"/>
        <v>0</v>
      </c>
      <c r="W360" s="22">
        <f t="shared" si="72"/>
        <v>0</v>
      </c>
      <c r="X360" s="245"/>
    </row>
    <row r="361" spans="2:24" ht="15.6" customHeight="1" x14ac:dyDescent="0.25">
      <c r="B361">
        <v>359</v>
      </c>
      <c r="C361" s="22">
        <f t="shared" si="65"/>
        <v>1</v>
      </c>
      <c r="D361" s="22">
        <f t="shared" si="66"/>
        <v>0</v>
      </c>
      <c r="E361" s="22">
        <f t="shared" si="67"/>
        <v>0</v>
      </c>
      <c r="F361" s="22">
        <f t="shared" si="68"/>
        <v>0</v>
      </c>
      <c r="G361" s="15">
        <f t="shared" si="69"/>
        <v>1</v>
      </c>
      <c r="S361" s="22">
        <f>RANK(U361,$U$6:$U$1405,0)+COUNTIF($U$6:$U$1405,U361)-COUNTIF($U$6:U361,U361)</f>
        <v>1045</v>
      </c>
      <c r="T361">
        <v>45</v>
      </c>
      <c r="U361" s="22">
        <f t="shared" si="70"/>
        <v>0</v>
      </c>
      <c r="V361" s="10">
        <f t="shared" si="71"/>
        <v>0</v>
      </c>
      <c r="W361" s="22">
        <f t="shared" si="72"/>
        <v>0</v>
      </c>
      <c r="X361" s="245"/>
    </row>
    <row r="362" spans="2:24" ht="15.6" customHeight="1" x14ac:dyDescent="0.25">
      <c r="B362">
        <v>360</v>
      </c>
      <c r="C362" s="22">
        <f t="shared" si="65"/>
        <v>1</v>
      </c>
      <c r="D362" s="22">
        <f t="shared" si="66"/>
        <v>0</v>
      </c>
      <c r="E362" s="22">
        <f t="shared" si="67"/>
        <v>0</v>
      </c>
      <c r="F362" s="22">
        <f t="shared" si="68"/>
        <v>0</v>
      </c>
      <c r="G362" s="15">
        <f t="shared" si="69"/>
        <v>1</v>
      </c>
      <c r="S362" s="22">
        <f>RANK(U362,$U$6:$U$1405,0)+COUNTIF($U$6:$U$1405,U362)-COUNTIF($U$6:U362,U362)</f>
        <v>1044</v>
      </c>
      <c r="T362">
        <v>44</v>
      </c>
      <c r="U362" s="22">
        <f t="shared" si="70"/>
        <v>0</v>
      </c>
      <c r="V362" s="10">
        <f t="shared" si="71"/>
        <v>0</v>
      </c>
      <c r="W362" s="22">
        <f t="shared" si="72"/>
        <v>0</v>
      </c>
      <c r="X362" s="245"/>
    </row>
    <row r="363" spans="2:24" ht="15.6" customHeight="1" x14ac:dyDescent="0.25">
      <c r="B363">
        <v>361</v>
      </c>
      <c r="C363" s="22">
        <f t="shared" si="65"/>
        <v>1</v>
      </c>
      <c r="D363" s="22">
        <f t="shared" si="66"/>
        <v>0</v>
      </c>
      <c r="E363" s="22">
        <f t="shared" si="67"/>
        <v>0</v>
      </c>
      <c r="F363" s="22">
        <f t="shared" si="68"/>
        <v>0</v>
      </c>
      <c r="G363" s="15">
        <f t="shared" si="69"/>
        <v>1</v>
      </c>
      <c r="S363" s="22">
        <f>RANK(U363,$U$6:$U$1405,0)+COUNTIF($U$6:$U$1405,U363)-COUNTIF($U$6:U363,U363)</f>
        <v>1043</v>
      </c>
      <c r="T363">
        <v>43</v>
      </c>
      <c r="U363" s="22">
        <f t="shared" si="70"/>
        <v>0</v>
      </c>
      <c r="V363" s="10">
        <f t="shared" si="71"/>
        <v>0</v>
      </c>
      <c r="W363" s="22">
        <f t="shared" si="72"/>
        <v>0</v>
      </c>
      <c r="X363" s="245"/>
    </row>
    <row r="364" spans="2:24" ht="15.6" customHeight="1" x14ac:dyDescent="0.25">
      <c r="B364">
        <v>362</v>
      </c>
      <c r="C364" s="22">
        <f t="shared" si="65"/>
        <v>1</v>
      </c>
      <c r="D364" s="22">
        <f t="shared" si="66"/>
        <v>0</v>
      </c>
      <c r="E364" s="22">
        <f t="shared" si="67"/>
        <v>0</v>
      </c>
      <c r="F364" s="22">
        <f t="shared" si="68"/>
        <v>0</v>
      </c>
      <c r="G364" s="15">
        <f t="shared" si="69"/>
        <v>1</v>
      </c>
      <c r="S364" s="22">
        <f>RANK(U364,$U$6:$U$1405,0)+COUNTIF($U$6:$U$1405,U364)-COUNTIF($U$6:U364,U364)</f>
        <v>1042</v>
      </c>
      <c r="T364">
        <v>42</v>
      </c>
      <c r="U364" s="22">
        <f t="shared" si="70"/>
        <v>0</v>
      </c>
      <c r="V364" s="10">
        <f t="shared" si="71"/>
        <v>0</v>
      </c>
      <c r="W364" s="22">
        <f t="shared" si="72"/>
        <v>0</v>
      </c>
      <c r="X364" s="245"/>
    </row>
    <row r="365" spans="2:24" ht="15.6" customHeight="1" x14ac:dyDescent="0.25">
      <c r="B365">
        <v>363</v>
      </c>
      <c r="C365" s="22">
        <f t="shared" si="65"/>
        <v>1</v>
      </c>
      <c r="D365" s="22">
        <f t="shared" si="66"/>
        <v>0</v>
      </c>
      <c r="E365" s="22">
        <f t="shared" si="67"/>
        <v>0</v>
      </c>
      <c r="F365" s="22">
        <f t="shared" si="68"/>
        <v>0</v>
      </c>
      <c r="G365" s="15">
        <f t="shared" si="69"/>
        <v>1</v>
      </c>
      <c r="S365" s="22">
        <f>RANK(U365,$U$6:$U$1405,0)+COUNTIF($U$6:$U$1405,U365)-COUNTIF($U$6:U365,U365)</f>
        <v>1041</v>
      </c>
      <c r="T365">
        <v>41</v>
      </c>
      <c r="U365" s="22">
        <f t="shared" si="70"/>
        <v>0</v>
      </c>
      <c r="V365" s="10">
        <f t="shared" si="71"/>
        <v>0</v>
      </c>
      <c r="W365" s="22">
        <f t="shared" si="72"/>
        <v>0</v>
      </c>
      <c r="X365" s="245"/>
    </row>
    <row r="366" spans="2:24" ht="15.6" customHeight="1" x14ac:dyDescent="0.25">
      <c r="B366">
        <v>364</v>
      </c>
      <c r="C366" s="22">
        <f t="shared" si="65"/>
        <v>1</v>
      </c>
      <c r="D366" s="22">
        <f t="shared" si="66"/>
        <v>0</v>
      </c>
      <c r="E366" s="22">
        <f t="shared" si="67"/>
        <v>0</v>
      </c>
      <c r="F366" s="22">
        <f t="shared" si="68"/>
        <v>0</v>
      </c>
      <c r="G366" s="15">
        <f t="shared" si="69"/>
        <v>1</v>
      </c>
      <c r="S366" s="22">
        <f>RANK(U366,$U$6:$U$1405,0)+COUNTIF($U$6:$U$1405,U366)-COUNTIF($U$6:U366,U366)</f>
        <v>1040</v>
      </c>
      <c r="T366">
        <v>40</v>
      </c>
      <c r="U366" s="22">
        <f t="shared" si="70"/>
        <v>0</v>
      </c>
      <c r="V366" s="10">
        <f t="shared" si="71"/>
        <v>0</v>
      </c>
      <c r="W366" s="22">
        <f t="shared" si="72"/>
        <v>0</v>
      </c>
      <c r="X366" s="245"/>
    </row>
    <row r="367" spans="2:24" ht="15.6" customHeight="1" x14ac:dyDescent="0.25">
      <c r="B367">
        <v>365</v>
      </c>
      <c r="C367" s="22">
        <f t="shared" si="65"/>
        <v>1</v>
      </c>
      <c r="D367" s="22">
        <f t="shared" si="66"/>
        <v>0</v>
      </c>
      <c r="E367" s="22">
        <f t="shared" si="67"/>
        <v>0</v>
      </c>
      <c r="F367" s="22">
        <f t="shared" si="68"/>
        <v>0</v>
      </c>
      <c r="G367" s="15">
        <f t="shared" si="69"/>
        <v>1</v>
      </c>
      <c r="S367" s="22">
        <f>RANK(U367,$U$6:$U$1405,0)+COUNTIF($U$6:$U$1405,U367)-COUNTIF($U$6:U367,U367)</f>
        <v>1039</v>
      </c>
      <c r="T367">
        <v>39</v>
      </c>
      <c r="U367" s="22">
        <f t="shared" si="70"/>
        <v>0</v>
      </c>
      <c r="V367" s="10">
        <f t="shared" si="71"/>
        <v>0</v>
      </c>
      <c r="W367" s="22">
        <f t="shared" si="72"/>
        <v>0</v>
      </c>
      <c r="X367" s="245"/>
    </row>
    <row r="368" spans="2:24" ht="15.6" customHeight="1" x14ac:dyDescent="0.25">
      <c r="B368">
        <v>366</v>
      </c>
      <c r="C368" s="22">
        <f t="shared" si="65"/>
        <v>1</v>
      </c>
      <c r="D368" s="22">
        <f t="shared" si="66"/>
        <v>0</v>
      </c>
      <c r="E368" s="22">
        <f t="shared" si="67"/>
        <v>0</v>
      </c>
      <c r="F368" s="22">
        <f t="shared" si="68"/>
        <v>0</v>
      </c>
      <c r="G368" s="15">
        <f t="shared" si="69"/>
        <v>1</v>
      </c>
      <c r="S368" s="22">
        <f>RANK(U368,$U$6:$U$1405,0)+COUNTIF($U$6:$U$1405,U368)-COUNTIF($U$6:U368,U368)</f>
        <v>1038</v>
      </c>
      <c r="T368">
        <v>38</v>
      </c>
      <c r="U368" s="22">
        <f t="shared" si="70"/>
        <v>0</v>
      </c>
      <c r="V368" s="10">
        <f t="shared" si="71"/>
        <v>0</v>
      </c>
      <c r="W368" s="22">
        <f t="shared" si="72"/>
        <v>0</v>
      </c>
      <c r="X368" s="245"/>
    </row>
    <row r="369" spans="2:24" ht="15.6" customHeight="1" x14ac:dyDescent="0.25">
      <c r="B369">
        <v>367</v>
      </c>
      <c r="C369" s="22">
        <f t="shared" si="65"/>
        <v>1</v>
      </c>
      <c r="D369" s="22">
        <f t="shared" si="66"/>
        <v>0</v>
      </c>
      <c r="E369" s="22">
        <f t="shared" si="67"/>
        <v>0</v>
      </c>
      <c r="F369" s="22">
        <f t="shared" si="68"/>
        <v>0</v>
      </c>
      <c r="G369" s="15">
        <f t="shared" si="69"/>
        <v>1</v>
      </c>
      <c r="S369" s="22">
        <f>RANK(U369,$U$6:$U$1405,0)+COUNTIF($U$6:$U$1405,U369)-COUNTIF($U$6:U369,U369)</f>
        <v>1037</v>
      </c>
      <c r="T369">
        <v>37</v>
      </c>
      <c r="U369" s="22">
        <f t="shared" si="70"/>
        <v>0</v>
      </c>
      <c r="V369" s="10">
        <f t="shared" si="71"/>
        <v>0</v>
      </c>
      <c r="W369" s="22">
        <f t="shared" si="72"/>
        <v>0</v>
      </c>
      <c r="X369" s="245"/>
    </row>
    <row r="370" spans="2:24" ht="15.6" customHeight="1" x14ac:dyDescent="0.25">
      <c r="B370">
        <v>368</v>
      </c>
      <c r="C370" s="22">
        <f t="shared" si="65"/>
        <v>1</v>
      </c>
      <c r="D370" s="22">
        <f t="shared" si="66"/>
        <v>0</v>
      </c>
      <c r="E370" s="22">
        <f t="shared" si="67"/>
        <v>0</v>
      </c>
      <c r="F370" s="22">
        <f t="shared" si="68"/>
        <v>0</v>
      </c>
      <c r="G370" s="15">
        <f t="shared" si="69"/>
        <v>1</v>
      </c>
      <c r="S370" s="22">
        <f>RANK(U370,$U$6:$U$1405,0)+COUNTIF($U$6:$U$1405,U370)-COUNTIF($U$6:U370,U370)</f>
        <v>1036</v>
      </c>
      <c r="T370">
        <v>36</v>
      </c>
      <c r="U370" s="22">
        <f t="shared" ref="U370:U401" si="73">IF($O$27&gt;=T370,1,0)</f>
        <v>0</v>
      </c>
      <c r="V370" s="10">
        <f t="shared" ref="V370:V405" si="74">IF($O$27&gt;=T370,$P$27,0)</f>
        <v>0</v>
      </c>
      <c r="W370" s="22">
        <f t="shared" ref="W370:W405" si="75">IF($O$27&gt;=T370,$Q$27,0)</f>
        <v>0</v>
      </c>
      <c r="X370" s="245"/>
    </row>
    <row r="371" spans="2:24" ht="15.6" customHeight="1" x14ac:dyDescent="0.25">
      <c r="B371">
        <v>369</v>
      </c>
      <c r="C371" s="22">
        <f t="shared" si="65"/>
        <v>1</v>
      </c>
      <c r="D371" s="22">
        <f t="shared" si="66"/>
        <v>0</v>
      </c>
      <c r="E371" s="22">
        <f t="shared" si="67"/>
        <v>0</v>
      </c>
      <c r="F371" s="22">
        <f t="shared" si="68"/>
        <v>0</v>
      </c>
      <c r="G371" s="15">
        <f t="shared" si="69"/>
        <v>1</v>
      </c>
      <c r="S371" s="22">
        <f>RANK(U371,$U$6:$U$1405,0)+COUNTIF($U$6:$U$1405,U371)-COUNTIF($U$6:U371,U371)</f>
        <v>1035</v>
      </c>
      <c r="T371">
        <v>35</v>
      </c>
      <c r="U371" s="22">
        <f t="shared" si="73"/>
        <v>0</v>
      </c>
      <c r="V371" s="10">
        <f t="shared" si="74"/>
        <v>0</v>
      </c>
      <c r="W371" s="22">
        <f t="shared" si="75"/>
        <v>0</v>
      </c>
      <c r="X371" s="245"/>
    </row>
    <row r="372" spans="2:24" ht="15.6" customHeight="1" x14ac:dyDescent="0.25">
      <c r="B372">
        <v>370</v>
      </c>
      <c r="C372" s="22">
        <f t="shared" si="65"/>
        <v>1</v>
      </c>
      <c r="D372" s="22">
        <f t="shared" si="66"/>
        <v>0</v>
      </c>
      <c r="E372" s="22">
        <f t="shared" si="67"/>
        <v>0</v>
      </c>
      <c r="F372" s="22">
        <f t="shared" si="68"/>
        <v>0</v>
      </c>
      <c r="G372" s="15">
        <f t="shared" si="69"/>
        <v>1</v>
      </c>
      <c r="S372" s="22">
        <f>RANK(U372,$U$6:$U$1405,0)+COUNTIF($U$6:$U$1405,U372)-COUNTIF($U$6:U372,U372)</f>
        <v>1034</v>
      </c>
      <c r="T372">
        <v>34</v>
      </c>
      <c r="U372" s="22">
        <f t="shared" si="73"/>
        <v>0</v>
      </c>
      <c r="V372" s="10">
        <f t="shared" si="74"/>
        <v>0</v>
      </c>
      <c r="W372" s="22">
        <f t="shared" si="75"/>
        <v>0</v>
      </c>
      <c r="X372" s="245"/>
    </row>
    <row r="373" spans="2:24" ht="15.6" customHeight="1" x14ac:dyDescent="0.25">
      <c r="B373">
        <v>371</v>
      </c>
      <c r="C373" s="22">
        <f t="shared" si="65"/>
        <v>1</v>
      </c>
      <c r="D373" s="22">
        <f t="shared" si="66"/>
        <v>0</v>
      </c>
      <c r="E373" s="22">
        <f t="shared" si="67"/>
        <v>0</v>
      </c>
      <c r="F373" s="22">
        <f t="shared" si="68"/>
        <v>0</v>
      </c>
      <c r="G373" s="15">
        <f t="shared" si="69"/>
        <v>1</v>
      </c>
      <c r="S373" s="22">
        <f>RANK(U373,$U$6:$U$1405,0)+COUNTIF($U$6:$U$1405,U373)-COUNTIF($U$6:U373,U373)</f>
        <v>1033</v>
      </c>
      <c r="T373">
        <v>33</v>
      </c>
      <c r="U373" s="22">
        <f t="shared" si="73"/>
        <v>0</v>
      </c>
      <c r="V373" s="10">
        <f t="shared" si="74"/>
        <v>0</v>
      </c>
      <c r="W373" s="22">
        <f t="shared" si="75"/>
        <v>0</v>
      </c>
      <c r="X373" s="245"/>
    </row>
    <row r="374" spans="2:24" ht="15.6" customHeight="1" x14ac:dyDescent="0.25">
      <c r="B374">
        <v>372</v>
      </c>
      <c r="C374" s="22">
        <f t="shared" si="65"/>
        <v>1</v>
      </c>
      <c r="D374" s="22">
        <f t="shared" si="66"/>
        <v>0</v>
      </c>
      <c r="E374" s="22">
        <f t="shared" si="67"/>
        <v>0</v>
      </c>
      <c r="F374" s="22">
        <f t="shared" si="68"/>
        <v>0</v>
      </c>
      <c r="G374" s="15">
        <f t="shared" si="69"/>
        <v>1</v>
      </c>
      <c r="S374" s="22">
        <f>RANK(U374,$U$6:$U$1405,0)+COUNTIF($U$6:$U$1405,U374)-COUNTIF($U$6:U374,U374)</f>
        <v>1032</v>
      </c>
      <c r="T374">
        <v>32</v>
      </c>
      <c r="U374" s="22">
        <f t="shared" si="73"/>
        <v>0</v>
      </c>
      <c r="V374" s="10">
        <f t="shared" si="74"/>
        <v>0</v>
      </c>
      <c r="W374" s="22">
        <f t="shared" si="75"/>
        <v>0</v>
      </c>
      <c r="X374" s="245"/>
    </row>
    <row r="375" spans="2:24" ht="15.6" customHeight="1" x14ac:dyDescent="0.25">
      <c r="B375">
        <v>373</v>
      </c>
      <c r="C375" s="22">
        <f t="shared" si="65"/>
        <v>1</v>
      </c>
      <c r="D375" s="22">
        <f t="shared" si="66"/>
        <v>0</v>
      </c>
      <c r="E375" s="22">
        <f t="shared" si="67"/>
        <v>0</v>
      </c>
      <c r="F375" s="22">
        <f t="shared" si="68"/>
        <v>0</v>
      </c>
      <c r="G375" s="15">
        <f t="shared" si="69"/>
        <v>1</v>
      </c>
      <c r="S375" s="22">
        <f>RANK(U375,$U$6:$U$1405,0)+COUNTIF($U$6:$U$1405,U375)-COUNTIF($U$6:U375,U375)</f>
        <v>1031</v>
      </c>
      <c r="T375">
        <v>31</v>
      </c>
      <c r="U375" s="22">
        <f t="shared" si="73"/>
        <v>0</v>
      </c>
      <c r="V375" s="10">
        <f t="shared" si="74"/>
        <v>0</v>
      </c>
      <c r="W375" s="22">
        <f t="shared" si="75"/>
        <v>0</v>
      </c>
      <c r="X375" s="245"/>
    </row>
    <row r="376" spans="2:24" ht="15.6" customHeight="1" x14ac:dyDescent="0.25">
      <c r="B376">
        <v>374</v>
      </c>
      <c r="C376" s="22">
        <f t="shared" si="65"/>
        <v>1</v>
      </c>
      <c r="D376" s="22">
        <f t="shared" si="66"/>
        <v>0</v>
      </c>
      <c r="E376" s="22">
        <f t="shared" si="67"/>
        <v>0</v>
      </c>
      <c r="F376" s="22">
        <f t="shared" si="68"/>
        <v>0</v>
      </c>
      <c r="G376" s="15">
        <f t="shared" si="69"/>
        <v>1</v>
      </c>
      <c r="S376" s="22">
        <f>RANK(U376,$U$6:$U$1405,0)+COUNTIF($U$6:$U$1405,U376)-COUNTIF($U$6:U376,U376)</f>
        <v>1030</v>
      </c>
      <c r="T376">
        <v>30</v>
      </c>
      <c r="U376" s="22">
        <f t="shared" si="73"/>
        <v>0</v>
      </c>
      <c r="V376" s="10">
        <f t="shared" si="74"/>
        <v>0</v>
      </c>
      <c r="W376" s="22">
        <f t="shared" si="75"/>
        <v>0</v>
      </c>
      <c r="X376" s="245"/>
    </row>
    <row r="377" spans="2:24" ht="15.6" customHeight="1" x14ac:dyDescent="0.25">
      <c r="B377">
        <v>375</v>
      </c>
      <c r="C377" s="22">
        <f t="shared" si="65"/>
        <v>1</v>
      </c>
      <c r="D377" s="22">
        <f t="shared" si="66"/>
        <v>0</v>
      </c>
      <c r="E377" s="22">
        <f t="shared" si="67"/>
        <v>0</v>
      </c>
      <c r="F377" s="22">
        <f t="shared" si="68"/>
        <v>0</v>
      </c>
      <c r="G377" s="15">
        <f t="shared" si="69"/>
        <v>1</v>
      </c>
      <c r="S377" s="22">
        <f>RANK(U377,$U$6:$U$1405,0)+COUNTIF($U$6:$U$1405,U377)-COUNTIF($U$6:U377,U377)</f>
        <v>1029</v>
      </c>
      <c r="T377">
        <v>29</v>
      </c>
      <c r="U377" s="22">
        <f t="shared" si="73"/>
        <v>0</v>
      </c>
      <c r="V377" s="10">
        <f t="shared" si="74"/>
        <v>0</v>
      </c>
      <c r="W377" s="22">
        <f t="shared" si="75"/>
        <v>0</v>
      </c>
      <c r="X377" s="245"/>
    </row>
    <row r="378" spans="2:24" ht="15.6" customHeight="1" x14ac:dyDescent="0.25">
      <c r="B378">
        <v>376</v>
      </c>
      <c r="C378" s="22">
        <f t="shared" si="65"/>
        <v>1</v>
      </c>
      <c r="D378" s="22">
        <f t="shared" si="66"/>
        <v>0</v>
      </c>
      <c r="E378" s="22">
        <f t="shared" si="67"/>
        <v>0</v>
      </c>
      <c r="F378" s="22">
        <f t="shared" si="68"/>
        <v>0</v>
      </c>
      <c r="G378" s="15">
        <f t="shared" si="69"/>
        <v>1</v>
      </c>
      <c r="S378" s="22">
        <f>RANK(U378,$U$6:$U$1405,0)+COUNTIF($U$6:$U$1405,U378)-COUNTIF($U$6:U378,U378)</f>
        <v>1028</v>
      </c>
      <c r="T378">
        <v>28</v>
      </c>
      <c r="U378" s="22">
        <f t="shared" si="73"/>
        <v>0</v>
      </c>
      <c r="V378" s="10">
        <f t="shared" si="74"/>
        <v>0</v>
      </c>
      <c r="W378" s="22">
        <f t="shared" si="75"/>
        <v>0</v>
      </c>
      <c r="X378" s="245"/>
    </row>
    <row r="379" spans="2:24" ht="15.6" customHeight="1" x14ac:dyDescent="0.25">
      <c r="B379">
        <v>377</v>
      </c>
      <c r="C379" s="22">
        <f t="shared" si="65"/>
        <v>1</v>
      </c>
      <c r="D379" s="22">
        <f t="shared" si="66"/>
        <v>0</v>
      </c>
      <c r="E379" s="22">
        <f t="shared" si="67"/>
        <v>0</v>
      </c>
      <c r="F379" s="22">
        <f t="shared" si="68"/>
        <v>0</v>
      </c>
      <c r="G379" s="15">
        <f t="shared" si="69"/>
        <v>1</v>
      </c>
      <c r="S379" s="22">
        <f>RANK(U379,$U$6:$U$1405,0)+COUNTIF($U$6:$U$1405,U379)-COUNTIF($U$6:U379,U379)</f>
        <v>1027</v>
      </c>
      <c r="T379">
        <v>27</v>
      </c>
      <c r="U379" s="22">
        <f t="shared" si="73"/>
        <v>0</v>
      </c>
      <c r="V379" s="10">
        <f t="shared" si="74"/>
        <v>0</v>
      </c>
      <c r="W379" s="22">
        <f t="shared" si="75"/>
        <v>0</v>
      </c>
      <c r="X379" s="245"/>
    </row>
    <row r="380" spans="2:24" ht="15.6" customHeight="1" x14ac:dyDescent="0.25">
      <c r="B380">
        <v>378</v>
      </c>
      <c r="C380" s="22">
        <f t="shared" si="65"/>
        <v>1</v>
      </c>
      <c r="D380" s="22">
        <f t="shared" si="66"/>
        <v>0</v>
      </c>
      <c r="E380" s="22">
        <f t="shared" si="67"/>
        <v>0</v>
      </c>
      <c r="F380" s="22">
        <f t="shared" si="68"/>
        <v>0</v>
      </c>
      <c r="G380" s="15">
        <f t="shared" si="69"/>
        <v>1</v>
      </c>
      <c r="S380" s="22">
        <f>RANK(U380,$U$6:$U$1405,0)+COUNTIF($U$6:$U$1405,U380)-COUNTIF($U$6:U380,U380)</f>
        <v>1026</v>
      </c>
      <c r="T380">
        <v>26</v>
      </c>
      <c r="U380" s="22">
        <f t="shared" si="73"/>
        <v>0</v>
      </c>
      <c r="V380" s="10">
        <f t="shared" si="74"/>
        <v>0</v>
      </c>
      <c r="W380" s="22">
        <f t="shared" si="75"/>
        <v>0</v>
      </c>
      <c r="X380" s="245"/>
    </row>
    <row r="381" spans="2:24" ht="15.6" customHeight="1" x14ac:dyDescent="0.25">
      <c r="B381">
        <v>379</v>
      </c>
      <c r="C381" s="22">
        <f t="shared" si="65"/>
        <v>1</v>
      </c>
      <c r="D381" s="22">
        <f t="shared" si="66"/>
        <v>0</v>
      </c>
      <c r="E381" s="22">
        <f t="shared" si="67"/>
        <v>0</v>
      </c>
      <c r="F381" s="22">
        <f t="shared" si="68"/>
        <v>0</v>
      </c>
      <c r="G381" s="15">
        <f t="shared" si="69"/>
        <v>1</v>
      </c>
      <c r="S381" s="22">
        <f>RANK(U381,$U$6:$U$1405,0)+COUNTIF($U$6:$U$1405,U381)-COUNTIF($U$6:U381,U381)</f>
        <v>1025</v>
      </c>
      <c r="T381">
        <v>25</v>
      </c>
      <c r="U381" s="22">
        <f t="shared" si="73"/>
        <v>0</v>
      </c>
      <c r="V381" s="10">
        <f t="shared" si="74"/>
        <v>0</v>
      </c>
      <c r="W381" s="22">
        <f t="shared" si="75"/>
        <v>0</v>
      </c>
      <c r="X381" s="245"/>
    </row>
    <row r="382" spans="2:24" ht="15.6" customHeight="1" x14ac:dyDescent="0.25">
      <c r="B382">
        <v>380</v>
      </c>
      <c r="C382" s="22">
        <f t="shared" si="65"/>
        <v>1</v>
      </c>
      <c r="D382" s="22">
        <f t="shared" si="66"/>
        <v>0</v>
      </c>
      <c r="E382" s="22">
        <f t="shared" si="67"/>
        <v>0</v>
      </c>
      <c r="F382" s="22">
        <f t="shared" si="68"/>
        <v>0</v>
      </c>
      <c r="G382" s="15">
        <f t="shared" si="69"/>
        <v>1</v>
      </c>
      <c r="S382" s="22">
        <f>RANK(U382,$U$6:$U$1405,0)+COUNTIF($U$6:$U$1405,U382)-COUNTIF($U$6:U382,U382)</f>
        <v>1024</v>
      </c>
      <c r="T382">
        <v>24</v>
      </c>
      <c r="U382" s="22">
        <f t="shared" si="73"/>
        <v>0</v>
      </c>
      <c r="V382" s="10">
        <f t="shared" si="74"/>
        <v>0</v>
      </c>
      <c r="W382" s="22">
        <f t="shared" si="75"/>
        <v>0</v>
      </c>
      <c r="X382" s="245"/>
    </row>
    <row r="383" spans="2:24" ht="15.6" customHeight="1" x14ac:dyDescent="0.25">
      <c r="B383">
        <v>381</v>
      </c>
      <c r="C383" s="22">
        <f t="shared" si="65"/>
        <v>1</v>
      </c>
      <c r="D383" s="22">
        <f t="shared" si="66"/>
        <v>0</v>
      </c>
      <c r="E383" s="22">
        <f t="shared" si="67"/>
        <v>0</v>
      </c>
      <c r="F383" s="22">
        <f t="shared" si="68"/>
        <v>0</v>
      </c>
      <c r="G383" s="15">
        <f t="shared" si="69"/>
        <v>1</v>
      </c>
      <c r="S383" s="22">
        <f>RANK(U383,$U$6:$U$1405,0)+COUNTIF($U$6:$U$1405,U383)-COUNTIF($U$6:U383,U383)</f>
        <v>1023</v>
      </c>
      <c r="T383">
        <v>23</v>
      </c>
      <c r="U383" s="22">
        <f t="shared" si="73"/>
        <v>0</v>
      </c>
      <c r="V383" s="10">
        <f t="shared" si="74"/>
        <v>0</v>
      </c>
      <c r="W383" s="22">
        <f t="shared" si="75"/>
        <v>0</v>
      </c>
      <c r="X383" s="245"/>
    </row>
    <row r="384" spans="2:24" ht="15.6" customHeight="1" x14ac:dyDescent="0.25">
      <c r="B384">
        <v>382</v>
      </c>
      <c r="C384" s="22">
        <f t="shared" si="65"/>
        <v>1</v>
      </c>
      <c r="D384" s="22">
        <f t="shared" si="66"/>
        <v>0</v>
      </c>
      <c r="E384" s="22">
        <f t="shared" si="67"/>
        <v>0</v>
      </c>
      <c r="F384" s="22">
        <f t="shared" si="68"/>
        <v>0</v>
      </c>
      <c r="G384" s="15">
        <f t="shared" si="69"/>
        <v>1</v>
      </c>
      <c r="S384" s="22">
        <f>RANK(U384,$U$6:$U$1405,0)+COUNTIF($U$6:$U$1405,U384)-COUNTIF($U$6:U384,U384)</f>
        <v>1022</v>
      </c>
      <c r="T384">
        <v>22</v>
      </c>
      <c r="U384" s="22">
        <f t="shared" si="73"/>
        <v>0</v>
      </c>
      <c r="V384" s="10">
        <f t="shared" si="74"/>
        <v>0</v>
      </c>
      <c r="W384" s="22">
        <f t="shared" si="75"/>
        <v>0</v>
      </c>
      <c r="X384" s="245"/>
    </row>
    <row r="385" spans="2:24" ht="15.6" customHeight="1" x14ac:dyDescent="0.25">
      <c r="B385">
        <v>383</v>
      </c>
      <c r="C385" s="22">
        <f t="shared" si="65"/>
        <v>1</v>
      </c>
      <c r="D385" s="22">
        <f t="shared" si="66"/>
        <v>0</v>
      </c>
      <c r="E385" s="22">
        <f t="shared" si="67"/>
        <v>0</v>
      </c>
      <c r="F385" s="22">
        <f t="shared" si="68"/>
        <v>0</v>
      </c>
      <c r="G385" s="15">
        <f t="shared" si="69"/>
        <v>1</v>
      </c>
      <c r="S385" s="22">
        <f>RANK(U385,$U$6:$U$1405,0)+COUNTIF($U$6:$U$1405,U385)-COUNTIF($U$6:U385,U385)</f>
        <v>1021</v>
      </c>
      <c r="T385">
        <v>21</v>
      </c>
      <c r="U385" s="22">
        <f t="shared" si="73"/>
        <v>0</v>
      </c>
      <c r="V385" s="10">
        <f t="shared" si="74"/>
        <v>0</v>
      </c>
      <c r="W385" s="22">
        <f t="shared" si="75"/>
        <v>0</v>
      </c>
      <c r="X385" s="245"/>
    </row>
    <row r="386" spans="2:24" ht="15.6" customHeight="1" x14ac:dyDescent="0.25">
      <c r="B386">
        <v>384</v>
      </c>
      <c r="C386" s="22">
        <f t="shared" si="65"/>
        <v>1</v>
      </c>
      <c r="D386" s="22">
        <f t="shared" si="66"/>
        <v>0</v>
      </c>
      <c r="E386" s="22">
        <f t="shared" si="67"/>
        <v>0</v>
      </c>
      <c r="F386" s="22">
        <f t="shared" si="68"/>
        <v>0</v>
      </c>
      <c r="G386" s="15">
        <f t="shared" si="69"/>
        <v>1</v>
      </c>
      <c r="S386" s="22">
        <f>RANK(U386,$U$6:$U$1405,0)+COUNTIF($U$6:$U$1405,U386)-COUNTIF($U$6:U386,U386)</f>
        <v>1020</v>
      </c>
      <c r="T386">
        <v>20</v>
      </c>
      <c r="U386" s="22">
        <f t="shared" si="73"/>
        <v>0</v>
      </c>
      <c r="V386" s="10">
        <f t="shared" si="74"/>
        <v>0</v>
      </c>
      <c r="W386" s="22">
        <f t="shared" si="75"/>
        <v>0</v>
      </c>
      <c r="X386" s="245"/>
    </row>
    <row r="387" spans="2:24" ht="15.6" customHeight="1" x14ac:dyDescent="0.25">
      <c r="B387">
        <v>385</v>
      </c>
      <c r="C387" s="22">
        <f t="shared" si="65"/>
        <v>1</v>
      </c>
      <c r="D387" s="22">
        <f t="shared" si="66"/>
        <v>0</v>
      </c>
      <c r="E387" s="22">
        <f t="shared" si="67"/>
        <v>0</v>
      </c>
      <c r="F387" s="22">
        <f t="shared" si="68"/>
        <v>0</v>
      </c>
      <c r="G387" s="15">
        <f t="shared" si="69"/>
        <v>1</v>
      </c>
      <c r="S387" s="22">
        <f>RANK(U387,$U$6:$U$1405,0)+COUNTIF($U$6:$U$1405,U387)-COUNTIF($U$6:U387,U387)</f>
        <v>1019</v>
      </c>
      <c r="T387">
        <v>19</v>
      </c>
      <c r="U387" s="22">
        <f t="shared" si="73"/>
        <v>0</v>
      </c>
      <c r="V387" s="10">
        <f t="shared" si="74"/>
        <v>0</v>
      </c>
      <c r="W387" s="22">
        <f t="shared" si="75"/>
        <v>0</v>
      </c>
      <c r="X387" s="245"/>
    </row>
    <row r="388" spans="2:24" ht="15.6" customHeight="1" x14ac:dyDescent="0.25">
      <c r="B388">
        <v>386</v>
      </c>
      <c r="C388" s="22">
        <f t="shared" ref="C388:C451" si="76">COUNTIF($S$6:$S$1405,$B388)</f>
        <v>1</v>
      </c>
      <c r="D388" s="22">
        <f t="shared" ref="D388:D451" si="77">IF(C388=1,VLOOKUP(B388,$S$6:$W$1405,3,FALSE))</f>
        <v>0</v>
      </c>
      <c r="E388" s="22">
        <f t="shared" ref="E388:E451" si="78">IF(C388=1,VLOOKUP(B388,$S$6:$W$1405,4,FALSE))</f>
        <v>0</v>
      </c>
      <c r="F388" s="22">
        <f t="shared" ref="F388:F451" si="79">IF(C388=1,VLOOKUP(B388,$S$6:$W$1405,5,FALSE))</f>
        <v>0</v>
      </c>
      <c r="G388" s="15">
        <f t="shared" ref="G388:G451" si="80">1-E388</f>
        <v>1</v>
      </c>
      <c r="S388" s="22">
        <f>RANK(U388,$U$6:$U$1405,0)+COUNTIF($U$6:$U$1405,U388)-COUNTIF($U$6:U388,U388)</f>
        <v>1018</v>
      </c>
      <c r="T388">
        <v>18</v>
      </c>
      <c r="U388" s="22">
        <f t="shared" si="73"/>
        <v>0</v>
      </c>
      <c r="V388" s="10">
        <f t="shared" si="74"/>
        <v>0</v>
      </c>
      <c r="W388" s="22">
        <f t="shared" si="75"/>
        <v>0</v>
      </c>
      <c r="X388" s="245"/>
    </row>
    <row r="389" spans="2:24" ht="15.6" customHeight="1" x14ac:dyDescent="0.25">
      <c r="B389">
        <v>387</v>
      </c>
      <c r="C389" s="22">
        <f t="shared" si="76"/>
        <v>1</v>
      </c>
      <c r="D389" s="22">
        <f t="shared" si="77"/>
        <v>0</v>
      </c>
      <c r="E389" s="22">
        <f t="shared" si="78"/>
        <v>0</v>
      </c>
      <c r="F389" s="22">
        <f t="shared" si="79"/>
        <v>0</v>
      </c>
      <c r="G389" s="15">
        <f t="shared" si="80"/>
        <v>1</v>
      </c>
      <c r="S389" s="22">
        <f>RANK(U389,$U$6:$U$1405,0)+COUNTIF($U$6:$U$1405,U389)-COUNTIF($U$6:U389,U389)</f>
        <v>1017</v>
      </c>
      <c r="T389">
        <v>17</v>
      </c>
      <c r="U389" s="22">
        <f t="shared" si="73"/>
        <v>0</v>
      </c>
      <c r="V389" s="10">
        <f t="shared" si="74"/>
        <v>0</v>
      </c>
      <c r="W389" s="22">
        <f t="shared" si="75"/>
        <v>0</v>
      </c>
      <c r="X389" s="245"/>
    </row>
    <row r="390" spans="2:24" ht="15.6" customHeight="1" x14ac:dyDescent="0.25">
      <c r="B390">
        <v>388</v>
      </c>
      <c r="C390" s="22">
        <f t="shared" si="76"/>
        <v>1</v>
      </c>
      <c r="D390" s="22">
        <f t="shared" si="77"/>
        <v>0</v>
      </c>
      <c r="E390" s="22">
        <f t="shared" si="78"/>
        <v>0</v>
      </c>
      <c r="F390" s="22">
        <f t="shared" si="79"/>
        <v>0</v>
      </c>
      <c r="G390" s="15">
        <f t="shared" si="80"/>
        <v>1</v>
      </c>
      <c r="S390" s="22">
        <f>RANK(U390,$U$6:$U$1405,0)+COUNTIF($U$6:$U$1405,U390)-COUNTIF($U$6:U390,U390)</f>
        <v>1016</v>
      </c>
      <c r="T390">
        <v>16</v>
      </c>
      <c r="U390" s="22">
        <f t="shared" si="73"/>
        <v>0</v>
      </c>
      <c r="V390" s="10">
        <f t="shared" si="74"/>
        <v>0</v>
      </c>
      <c r="W390" s="22">
        <f t="shared" si="75"/>
        <v>0</v>
      </c>
      <c r="X390" s="245"/>
    </row>
    <row r="391" spans="2:24" ht="15.6" customHeight="1" x14ac:dyDescent="0.25">
      <c r="B391">
        <v>389</v>
      </c>
      <c r="C391" s="22">
        <f t="shared" si="76"/>
        <v>1</v>
      </c>
      <c r="D391" s="22">
        <f t="shared" si="77"/>
        <v>0</v>
      </c>
      <c r="E391" s="22">
        <f t="shared" si="78"/>
        <v>0</v>
      </c>
      <c r="F391" s="22">
        <f t="shared" si="79"/>
        <v>0</v>
      </c>
      <c r="G391" s="15">
        <f t="shared" si="80"/>
        <v>1</v>
      </c>
      <c r="S391" s="22">
        <f>RANK(U391,$U$6:$U$1405,0)+COUNTIF($U$6:$U$1405,U391)-COUNTIF($U$6:U391,U391)</f>
        <v>1015</v>
      </c>
      <c r="T391">
        <v>15</v>
      </c>
      <c r="U391" s="22">
        <f t="shared" si="73"/>
        <v>0</v>
      </c>
      <c r="V391" s="10">
        <f t="shared" si="74"/>
        <v>0</v>
      </c>
      <c r="W391" s="22">
        <f t="shared" si="75"/>
        <v>0</v>
      </c>
      <c r="X391" s="245"/>
    </row>
    <row r="392" spans="2:24" ht="15.6" customHeight="1" x14ac:dyDescent="0.25">
      <c r="B392">
        <v>390</v>
      </c>
      <c r="C392" s="22">
        <f t="shared" si="76"/>
        <v>1</v>
      </c>
      <c r="D392" s="22">
        <f t="shared" si="77"/>
        <v>0</v>
      </c>
      <c r="E392" s="22">
        <f t="shared" si="78"/>
        <v>0</v>
      </c>
      <c r="F392" s="22">
        <f t="shared" si="79"/>
        <v>0</v>
      </c>
      <c r="G392" s="15">
        <f t="shared" si="80"/>
        <v>1</v>
      </c>
      <c r="S392" s="22">
        <f>RANK(U392,$U$6:$U$1405,0)+COUNTIF($U$6:$U$1405,U392)-COUNTIF($U$6:U392,U392)</f>
        <v>1014</v>
      </c>
      <c r="T392">
        <v>14</v>
      </c>
      <c r="U392" s="22">
        <f t="shared" si="73"/>
        <v>0</v>
      </c>
      <c r="V392" s="10">
        <f t="shared" si="74"/>
        <v>0</v>
      </c>
      <c r="W392" s="22">
        <f t="shared" si="75"/>
        <v>0</v>
      </c>
      <c r="X392" s="245"/>
    </row>
    <row r="393" spans="2:24" ht="15.6" customHeight="1" x14ac:dyDescent="0.25">
      <c r="B393">
        <v>391</v>
      </c>
      <c r="C393" s="22">
        <f t="shared" si="76"/>
        <v>1</v>
      </c>
      <c r="D393" s="22">
        <f t="shared" si="77"/>
        <v>0</v>
      </c>
      <c r="E393" s="22">
        <f t="shared" si="78"/>
        <v>0</v>
      </c>
      <c r="F393" s="22">
        <f t="shared" si="79"/>
        <v>0</v>
      </c>
      <c r="G393" s="15">
        <f t="shared" si="80"/>
        <v>1</v>
      </c>
      <c r="S393" s="22">
        <f>RANK(U393,$U$6:$U$1405,0)+COUNTIF($U$6:$U$1405,U393)-COUNTIF($U$6:U393,U393)</f>
        <v>1013</v>
      </c>
      <c r="T393">
        <v>13</v>
      </c>
      <c r="U393" s="22">
        <f t="shared" si="73"/>
        <v>0</v>
      </c>
      <c r="V393" s="10">
        <f t="shared" si="74"/>
        <v>0</v>
      </c>
      <c r="W393" s="22">
        <f t="shared" si="75"/>
        <v>0</v>
      </c>
      <c r="X393" s="245"/>
    </row>
    <row r="394" spans="2:24" ht="15.6" customHeight="1" x14ac:dyDescent="0.25">
      <c r="B394">
        <v>392</v>
      </c>
      <c r="C394" s="22">
        <f t="shared" si="76"/>
        <v>1</v>
      </c>
      <c r="D394" s="22">
        <f t="shared" si="77"/>
        <v>0</v>
      </c>
      <c r="E394" s="22">
        <f t="shared" si="78"/>
        <v>0</v>
      </c>
      <c r="F394" s="22">
        <f t="shared" si="79"/>
        <v>0</v>
      </c>
      <c r="G394" s="15">
        <f t="shared" si="80"/>
        <v>1</v>
      </c>
      <c r="S394" s="22">
        <f>RANK(U394,$U$6:$U$1405,0)+COUNTIF($U$6:$U$1405,U394)-COUNTIF($U$6:U394,U394)</f>
        <v>1012</v>
      </c>
      <c r="T394">
        <v>12</v>
      </c>
      <c r="U394" s="22">
        <f t="shared" si="73"/>
        <v>0</v>
      </c>
      <c r="V394" s="10">
        <f t="shared" si="74"/>
        <v>0</v>
      </c>
      <c r="W394" s="22">
        <f t="shared" si="75"/>
        <v>0</v>
      </c>
      <c r="X394" s="245"/>
    </row>
    <row r="395" spans="2:24" ht="15.6" customHeight="1" x14ac:dyDescent="0.25">
      <c r="B395">
        <v>393</v>
      </c>
      <c r="C395" s="22">
        <f t="shared" si="76"/>
        <v>1</v>
      </c>
      <c r="D395" s="22">
        <f t="shared" si="77"/>
        <v>0</v>
      </c>
      <c r="E395" s="22">
        <f t="shared" si="78"/>
        <v>0</v>
      </c>
      <c r="F395" s="22">
        <f t="shared" si="79"/>
        <v>0</v>
      </c>
      <c r="G395" s="15">
        <f t="shared" si="80"/>
        <v>1</v>
      </c>
      <c r="S395" s="22">
        <f>RANK(U395,$U$6:$U$1405,0)+COUNTIF($U$6:$U$1405,U395)-COUNTIF($U$6:U395,U395)</f>
        <v>1011</v>
      </c>
      <c r="T395">
        <v>11</v>
      </c>
      <c r="U395" s="22">
        <f t="shared" si="73"/>
        <v>0</v>
      </c>
      <c r="V395" s="10">
        <f t="shared" si="74"/>
        <v>0</v>
      </c>
      <c r="W395" s="22">
        <f t="shared" si="75"/>
        <v>0</v>
      </c>
      <c r="X395" s="245"/>
    </row>
    <row r="396" spans="2:24" ht="15.6" customHeight="1" x14ac:dyDescent="0.25">
      <c r="B396">
        <v>394</v>
      </c>
      <c r="C396" s="22">
        <f t="shared" si="76"/>
        <v>1</v>
      </c>
      <c r="D396" s="22">
        <f t="shared" si="77"/>
        <v>0</v>
      </c>
      <c r="E396" s="22">
        <f t="shared" si="78"/>
        <v>0</v>
      </c>
      <c r="F396" s="22">
        <f t="shared" si="79"/>
        <v>0</v>
      </c>
      <c r="G396" s="15">
        <f t="shared" si="80"/>
        <v>1</v>
      </c>
      <c r="S396" s="22">
        <f>RANK(U396,$U$6:$U$1405,0)+COUNTIF($U$6:$U$1405,U396)-COUNTIF($U$6:U396,U396)</f>
        <v>1010</v>
      </c>
      <c r="T396">
        <v>10</v>
      </c>
      <c r="U396" s="22">
        <f t="shared" si="73"/>
        <v>0</v>
      </c>
      <c r="V396" s="10">
        <f t="shared" si="74"/>
        <v>0</v>
      </c>
      <c r="W396" s="22">
        <f t="shared" si="75"/>
        <v>0</v>
      </c>
      <c r="X396" s="245"/>
    </row>
    <row r="397" spans="2:24" ht="15.6" customHeight="1" x14ac:dyDescent="0.25">
      <c r="B397">
        <v>395</v>
      </c>
      <c r="C397" s="22">
        <f t="shared" si="76"/>
        <v>1</v>
      </c>
      <c r="D397" s="22">
        <f t="shared" si="77"/>
        <v>0</v>
      </c>
      <c r="E397" s="22">
        <f t="shared" si="78"/>
        <v>0</v>
      </c>
      <c r="F397" s="22">
        <f t="shared" si="79"/>
        <v>0</v>
      </c>
      <c r="G397" s="15">
        <f t="shared" si="80"/>
        <v>1</v>
      </c>
      <c r="S397" s="22">
        <f>RANK(U397,$U$6:$U$1405,0)+COUNTIF($U$6:$U$1405,U397)-COUNTIF($U$6:U397,U397)</f>
        <v>1009</v>
      </c>
      <c r="T397">
        <v>9</v>
      </c>
      <c r="U397" s="22">
        <f t="shared" si="73"/>
        <v>0</v>
      </c>
      <c r="V397" s="10">
        <f t="shared" si="74"/>
        <v>0</v>
      </c>
      <c r="W397" s="22">
        <f t="shared" si="75"/>
        <v>0</v>
      </c>
      <c r="X397" s="245"/>
    </row>
    <row r="398" spans="2:24" ht="15.6" customHeight="1" x14ac:dyDescent="0.25">
      <c r="B398">
        <v>396</v>
      </c>
      <c r="C398" s="22">
        <f t="shared" si="76"/>
        <v>1</v>
      </c>
      <c r="D398" s="22">
        <f t="shared" si="77"/>
        <v>0</v>
      </c>
      <c r="E398" s="22">
        <f t="shared" si="78"/>
        <v>0</v>
      </c>
      <c r="F398" s="22">
        <f t="shared" si="79"/>
        <v>0</v>
      </c>
      <c r="G398" s="15">
        <f t="shared" si="80"/>
        <v>1</v>
      </c>
      <c r="S398" s="22">
        <f>RANK(U398,$U$6:$U$1405,0)+COUNTIF($U$6:$U$1405,U398)-COUNTIF($U$6:U398,U398)</f>
        <v>1008</v>
      </c>
      <c r="T398">
        <v>8</v>
      </c>
      <c r="U398" s="22">
        <f t="shared" si="73"/>
        <v>0</v>
      </c>
      <c r="V398" s="10">
        <f t="shared" si="74"/>
        <v>0</v>
      </c>
      <c r="W398" s="22">
        <f t="shared" si="75"/>
        <v>0</v>
      </c>
      <c r="X398" s="245"/>
    </row>
    <row r="399" spans="2:24" ht="15.6" customHeight="1" x14ac:dyDescent="0.25">
      <c r="B399">
        <v>397</v>
      </c>
      <c r="C399" s="22">
        <f t="shared" si="76"/>
        <v>1</v>
      </c>
      <c r="D399" s="22">
        <f t="shared" si="77"/>
        <v>0</v>
      </c>
      <c r="E399" s="22">
        <f t="shared" si="78"/>
        <v>0</v>
      </c>
      <c r="F399" s="22">
        <f t="shared" si="79"/>
        <v>0</v>
      </c>
      <c r="G399" s="15">
        <f t="shared" si="80"/>
        <v>1</v>
      </c>
      <c r="S399" s="22">
        <f>RANK(U399,$U$6:$U$1405,0)+COUNTIF($U$6:$U$1405,U399)-COUNTIF($U$6:U399,U399)</f>
        <v>1007</v>
      </c>
      <c r="T399">
        <v>7</v>
      </c>
      <c r="U399" s="22">
        <f t="shared" si="73"/>
        <v>0</v>
      </c>
      <c r="V399" s="10">
        <f t="shared" si="74"/>
        <v>0</v>
      </c>
      <c r="W399" s="22">
        <f t="shared" si="75"/>
        <v>0</v>
      </c>
      <c r="X399" s="245"/>
    </row>
    <row r="400" spans="2:24" ht="15.6" customHeight="1" x14ac:dyDescent="0.25">
      <c r="B400">
        <v>398</v>
      </c>
      <c r="C400" s="22">
        <f t="shared" si="76"/>
        <v>1</v>
      </c>
      <c r="D400" s="22">
        <f t="shared" si="77"/>
        <v>0</v>
      </c>
      <c r="E400" s="22">
        <f t="shared" si="78"/>
        <v>0</v>
      </c>
      <c r="F400" s="22">
        <f t="shared" si="79"/>
        <v>0</v>
      </c>
      <c r="G400" s="15">
        <f t="shared" si="80"/>
        <v>1</v>
      </c>
      <c r="S400" s="22">
        <f>RANK(U400,$U$6:$U$1405,0)+COUNTIF($U$6:$U$1405,U400)-COUNTIF($U$6:U400,U400)</f>
        <v>1006</v>
      </c>
      <c r="T400">
        <v>6</v>
      </c>
      <c r="U400" s="22">
        <f t="shared" si="73"/>
        <v>0</v>
      </c>
      <c r="V400" s="10">
        <f t="shared" si="74"/>
        <v>0</v>
      </c>
      <c r="W400" s="22">
        <f t="shared" si="75"/>
        <v>0</v>
      </c>
      <c r="X400" s="245"/>
    </row>
    <row r="401" spans="2:24" ht="15.6" customHeight="1" x14ac:dyDescent="0.25">
      <c r="B401">
        <v>399</v>
      </c>
      <c r="C401" s="22">
        <f t="shared" si="76"/>
        <v>1</v>
      </c>
      <c r="D401" s="22">
        <f t="shared" si="77"/>
        <v>0</v>
      </c>
      <c r="E401" s="22">
        <f t="shared" si="78"/>
        <v>0</v>
      </c>
      <c r="F401" s="22">
        <f t="shared" si="79"/>
        <v>0</v>
      </c>
      <c r="G401" s="15">
        <f t="shared" si="80"/>
        <v>1</v>
      </c>
      <c r="S401" s="22">
        <f>RANK(U401,$U$6:$U$1405,0)+COUNTIF($U$6:$U$1405,U401)-COUNTIF($U$6:U401,U401)</f>
        <v>1005</v>
      </c>
      <c r="T401">
        <v>5</v>
      </c>
      <c r="U401" s="22">
        <f t="shared" si="73"/>
        <v>0</v>
      </c>
      <c r="V401" s="10">
        <f t="shared" si="74"/>
        <v>0</v>
      </c>
      <c r="W401" s="22">
        <f t="shared" si="75"/>
        <v>0</v>
      </c>
      <c r="X401" s="245"/>
    </row>
    <row r="402" spans="2:24" ht="15.6" customHeight="1" x14ac:dyDescent="0.25">
      <c r="B402">
        <v>400</v>
      </c>
      <c r="C402" s="22">
        <f t="shared" si="76"/>
        <v>1</v>
      </c>
      <c r="D402" s="22">
        <f t="shared" si="77"/>
        <v>0</v>
      </c>
      <c r="E402" s="22">
        <f t="shared" si="78"/>
        <v>0</v>
      </c>
      <c r="F402" s="22">
        <f t="shared" si="79"/>
        <v>0</v>
      </c>
      <c r="G402" s="15">
        <f t="shared" si="80"/>
        <v>1</v>
      </c>
      <c r="S402" s="22">
        <f>RANK(U402,$U$6:$U$1405,0)+COUNTIF($U$6:$U$1405,U402)-COUNTIF($U$6:U402,U402)</f>
        <v>1004</v>
      </c>
      <c r="T402">
        <v>4</v>
      </c>
      <c r="U402" s="22">
        <f t="shared" ref="U402:U405" si="81">IF($O$27&gt;=T402,1,0)</f>
        <v>0</v>
      </c>
      <c r="V402" s="10">
        <f t="shared" si="74"/>
        <v>0</v>
      </c>
      <c r="W402" s="22">
        <f t="shared" si="75"/>
        <v>0</v>
      </c>
      <c r="X402" s="245"/>
    </row>
    <row r="403" spans="2:24" ht="15.6" customHeight="1" x14ac:dyDescent="0.25">
      <c r="B403">
        <v>401</v>
      </c>
      <c r="C403" s="22">
        <f t="shared" si="76"/>
        <v>1</v>
      </c>
      <c r="D403" s="22">
        <f t="shared" si="77"/>
        <v>0</v>
      </c>
      <c r="E403" s="22">
        <f t="shared" si="78"/>
        <v>0</v>
      </c>
      <c r="F403" s="22">
        <f t="shared" si="79"/>
        <v>0</v>
      </c>
      <c r="G403" s="15">
        <f t="shared" si="80"/>
        <v>1</v>
      </c>
      <c r="S403" s="22">
        <f>RANK(U403,$U$6:$U$1405,0)+COUNTIF($U$6:$U$1405,U403)-COUNTIF($U$6:U403,U403)</f>
        <v>1003</v>
      </c>
      <c r="T403">
        <v>3</v>
      </c>
      <c r="U403" s="22">
        <f t="shared" si="81"/>
        <v>0</v>
      </c>
      <c r="V403" s="10">
        <f t="shared" si="74"/>
        <v>0</v>
      </c>
      <c r="W403" s="22">
        <f t="shared" si="75"/>
        <v>0</v>
      </c>
      <c r="X403" s="245"/>
    </row>
    <row r="404" spans="2:24" ht="15.6" customHeight="1" x14ac:dyDescent="0.25">
      <c r="B404">
        <v>402</v>
      </c>
      <c r="C404" s="22">
        <f t="shared" si="76"/>
        <v>1</v>
      </c>
      <c r="D404" s="22">
        <f t="shared" si="77"/>
        <v>0</v>
      </c>
      <c r="E404" s="22">
        <f t="shared" si="78"/>
        <v>0</v>
      </c>
      <c r="F404" s="22">
        <f t="shared" si="79"/>
        <v>0</v>
      </c>
      <c r="G404" s="15">
        <f t="shared" si="80"/>
        <v>1</v>
      </c>
      <c r="S404" s="22">
        <f>RANK(U404,$U$6:$U$1405,0)+COUNTIF($U$6:$U$1405,U404)-COUNTIF($U$6:U404,U404)</f>
        <v>1002</v>
      </c>
      <c r="T404">
        <v>2</v>
      </c>
      <c r="U404" s="22">
        <f t="shared" si="81"/>
        <v>0</v>
      </c>
      <c r="V404" s="10">
        <f t="shared" si="74"/>
        <v>0</v>
      </c>
      <c r="W404" s="22">
        <f t="shared" si="75"/>
        <v>0</v>
      </c>
      <c r="X404" s="245"/>
    </row>
    <row r="405" spans="2:24" ht="15.6" customHeight="1" x14ac:dyDescent="0.25">
      <c r="B405">
        <v>403</v>
      </c>
      <c r="C405" s="22">
        <f t="shared" si="76"/>
        <v>1</v>
      </c>
      <c r="D405" s="22">
        <f t="shared" si="77"/>
        <v>0</v>
      </c>
      <c r="E405" s="22">
        <f t="shared" si="78"/>
        <v>0</v>
      </c>
      <c r="F405" s="22">
        <f t="shared" si="79"/>
        <v>0</v>
      </c>
      <c r="G405" s="15">
        <f t="shared" si="80"/>
        <v>1</v>
      </c>
      <c r="S405" s="22">
        <f>RANK(U405,$U$6:$U$1405,0)+COUNTIF($U$6:$U$1405,U405)-COUNTIF($U$6:U405,U405)</f>
        <v>1001</v>
      </c>
      <c r="T405">
        <v>1</v>
      </c>
      <c r="U405" s="22">
        <f t="shared" si="81"/>
        <v>0</v>
      </c>
      <c r="V405" s="10">
        <f t="shared" si="74"/>
        <v>0</v>
      </c>
      <c r="W405" s="22">
        <f t="shared" si="75"/>
        <v>0</v>
      </c>
      <c r="X405" s="245"/>
    </row>
    <row r="406" spans="2:24" ht="15.6" customHeight="1" x14ac:dyDescent="0.25">
      <c r="B406">
        <v>404</v>
      </c>
      <c r="C406" s="22">
        <f t="shared" si="76"/>
        <v>1</v>
      </c>
      <c r="D406" s="22">
        <f t="shared" si="77"/>
        <v>0</v>
      </c>
      <c r="E406" s="22">
        <f t="shared" si="78"/>
        <v>0</v>
      </c>
      <c r="F406" s="22">
        <f t="shared" si="79"/>
        <v>0</v>
      </c>
      <c r="G406" s="15">
        <f t="shared" si="80"/>
        <v>1</v>
      </c>
      <c r="S406" s="22">
        <f>RANK(U406,$U$6:$U$1405,0)+COUNTIF($U$6:$U$1405,U406)-COUNTIF($U$6:U406,U406)</f>
        <v>1000</v>
      </c>
      <c r="T406">
        <v>100</v>
      </c>
      <c r="U406" s="22">
        <f t="shared" ref="U406:U437" si="82">IF($O$28&gt;=T406,1,0)</f>
        <v>0</v>
      </c>
      <c r="V406" s="10">
        <f t="shared" ref="V406:V437" si="83">IF($O$28&gt;=T406,$P$28,0)</f>
        <v>0</v>
      </c>
      <c r="W406" s="22">
        <f t="shared" ref="W406:W437" si="84">IF($O$28&gt;=T406,$Q$28,0)</f>
        <v>0</v>
      </c>
      <c r="X406" s="245">
        <v>5</v>
      </c>
    </row>
    <row r="407" spans="2:24" ht="15.6" customHeight="1" x14ac:dyDescent="0.25">
      <c r="B407">
        <v>405</v>
      </c>
      <c r="C407" s="22">
        <f t="shared" si="76"/>
        <v>1</v>
      </c>
      <c r="D407" s="22">
        <f t="shared" si="77"/>
        <v>0</v>
      </c>
      <c r="E407" s="22">
        <f t="shared" si="78"/>
        <v>0</v>
      </c>
      <c r="F407" s="22">
        <f t="shared" si="79"/>
        <v>0</v>
      </c>
      <c r="G407" s="15">
        <f t="shared" si="80"/>
        <v>1</v>
      </c>
      <c r="S407" s="22">
        <f>RANK(U407,$U$6:$U$1405,0)+COUNTIF($U$6:$U$1405,U407)-COUNTIF($U$6:U407,U407)</f>
        <v>999</v>
      </c>
      <c r="T407">
        <v>99</v>
      </c>
      <c r="U407" s="22">
        <f t="shared" si="82"/>
        <v>0</v>
      </c>
      <c r="V407" s="10">
        <f t="shared" si="83"/>
        <v>0</v>
      </c>
      <c r="W407" s="22">
        <f t="shared" si="84"/>
        <v>0</v>
      </c>
      <c r="X407" s="245"/>
    </row>
    <row r="408" spans="2:24" ht="15.6" customHeight="1" x14ac:dyDescent="0.25">
      <c r="B408">
        <v>406</v>
      </c>
      <c r="C408" s="22">
        <f t="shared" si="76"/>
        <v>1</v>
      </c>
      <c r="D408" s="22">
        <f t="shared" si="77"/>
        <v>0</v>
      </c>
      <c r="E408" s="22">
        <f t="shared" si="78"/>
        <v>0</v>
      </c>
      <c r="F408" s="22">
        <f t="shared" si="79"/>
        <v>0</v>
      </c>
      <c r="G408" s="15">
        <f t="shared" si="80"/>
        <v>1</v>
      </c>
      <c r="S408" s="22">
        <f>RANK(U408,$U$6:$U$1405,0)+COUNTIF($U$6:$U$1405,U408)-COUNTIF($U$6:U408,U408)</f>
        <v>998</v>
      </c>
      <c r="T408">
        <v>98</v>
      </c>
      <c r="U408" s="22">
        <f t="shared" si="82"/>
        <v>0</v>
      </c>
      <c r="V408" s="10">
        <f t="shared" si="83"/>
        <v>0</v>
      </c>
      <c r="W408" s="22">
        <f t="shared" si="84"/>
        <v>0</v>
      </c>
      <c r="X408" s="245"/>
    </row>
    <row r="409" spans="2:24" ht="15.6" customHeight="1" x14ac:dyDescent="0.25">
      <c r="B409">
        <v>407</v>
      </c>
      <c r="C409" s="22">
        <f t="shared" si="76"/>
        <v>1</v>
      </c>
      <c r="D409" s="22">
        <f t="shared" si="77"/>
        <v>0</v>
      </c>
      <c r="E409" s="22">
        <f t="shared" si="78"/>
        <v>0</v>
      </c>
      <c r="F409" s="22">
        <f t="shared" si="79"/>
        <v>0</v>
      </c>
      <c r="G409" s="15">
        <f t="shared" si="80"/>
        <v>1</v>
      </c>
      <c r="S409" s="22">
        <f>RANK(U409,$U$6:$U$1405,0)+COUNTIF($U$6:$U$1405,U409)-COUNTIF($U$6:U409,U409)</f>
        <v>997</v>
      </c>
      <c r="T409">
        <v>97</v>
      </c>
      <c r="U409" s="22">
        <f t="shared" si="82"/>
        <v>0</v>
      </c>
      <c r="V409" s="10">
        <f t="shared" si="83"/>
        <v>0</v>
      </c>
      <c r="W409" s="22">
        <f t="shared" si="84"/>
        <v>0</v>
      </c>
      <c r="X409" s="245"/>
    </row>
    <row r="410" spans="2:24" ht="15.6" customHeight="1" x14ac:dyDescent="0.25">
      <c r="B410">
        <v>408</v>
      </c>
      <c r="C410" s="22">
        <f t="shared" si="76"/>
        <v>1</v>
      </c>
      <c r="D410" s="22">
        <f t="shared" si="77"/>
        <v>0</v>
      </c>
      <c r="E410" s="22">
        <f t="shared" si="78"/>
        <v>0</v>
      </c>
      <c r="F410" s="22">
        <f t="shared" si="79"/>
        <v>0</v>
      </c>
      <c r="G410" s="15">
        <f t="shared" si="80"/>
        <v>1</v>
      </c>
      <c r="S410" s="22">
        <f>RANK(U410,$U$6:$U$1405,0)+COUNTIF($U$6:$U$1405,U410)-COUNTIF($U$6:U410,U410)</f>
        <v>996</v>
      </c>
      <c r="T410">
        <v>96</v>
      </c>
      <c r="U410" s="22">
        <f t="shared" si="82"/>
        <v>0</v>
      </c>
      <c r="V410" s="10">
        <f t="shared" si="83"/>
        <v>0</v>
      </c>
      <c r="W410" s="22">
        <f t="shared" si="84"/>
        <v>0</v>
      </c>
      <c r="X410" s="245"/>
    </row>
    <row r="411" spans="2:24" ht="15.6" customHeight="1" x14ac:dyDescent="0.25">
      <c r="B411">
        <v>409</v>
      </c>
      <c r="C411" s="22">
        <f t="shared" si="76"/>
        <v>1</v>
      </c>
      <c r="D411" s="22">
        <f t="shared" si="77"/>
        <v>0</v>
      </c>
      <c r="E411" s="22">
        <f t="shared" si="78"/>
        <v>0</v>
      </c>
      <c r="F411" s="22">
        <f t="shared" si="79"/>
        <v>0</v>
      </c>
      <c r="G411" s="15">
        <f t="shared" si="80"/>
        <v>1</v>
      </c>
      <c r="S411" s="22">
        <f>RANK(U411,$U$6:$U$1405,0)+COUNTIF($U$6:$U$1405,U411)-COUNTIF($U$6:U411,U411)</f>
        <v>995</v>
      </c>
      <c r="T411">
        <v>95</v>
      </c>
      <c r="U411" s="22">
        <f t="shared" si="82"/>
        <v>0</v>
      </c>
      <c r="V411" s="10">
        <f t="shared" si="83"/>
        <v>0</v>
      </c>
      <c r="W411" s="22">
        <f t="shared" si="84"/>
        <v>0</v>
      </c>
      <c r="X411" s="245"/>
    </row>
    <row r="412" spans="2:24" ht="15.6" customHeight="1" x14ac:dyDescent="0.25">
      <c r="B412">
        <v>410</v>
      </c>
      <c r="C412" s="22">
        <f t="shared" si="76"/>
        <v>1</v>
      </c>
      <c r="D412" s="22">
        <f t="shared" si="77"/>
        <v>0</v>
      </c>
      <c r="E412" s="22">
        <f t="shared" si="78"/>
        <v>0</v>
      </c>
      <c r="F412" s="22">
        <f t="shared" si="79"/>
        <v>0</v>
      </c>
      <c r="G412" s="15">
        <f t="shared" si="80"/>
        <v>1</v>
      </c>
      <c r="S412" s="22">
        <f>RANK(U412,$U$6:$U$1405,0)+COUNTIF($U$6:$U$1405,U412)-COUNTIF($U$6:U412,U412)</f>
        <v>994</v>
      </c>
      <c r="T412">
        <v>94</v>
      </c>
      <c r="U412" s="22">
        <f t="shared" si="82"/>
        <v>0</v>
      </c>
      <c r="V412" s="10">
        <f t="shared" si="83"/>
        <v>0</v>
      </c>
      <c r="W412" s="22">
        <f t="shared" si="84"/>
        <v>0</v>
      </c>
      <c r="X412" s="245"/>
    </row>
    <row r="413" spans="2:24" ht="15.6" customHeight="1" x14ac:dyDescent="0.25">
      <c r="B413">
        <v>411</v>
      </c>
      <c r="C413" s="22">
        <f t="shared" si="76"/>
        <v>1</v>
      </c>
      <c r="D413" s="22">
        <f t="shared" si="77"/>
        <v>0</v>
      </c>
      <c r="E413" s="22">
        <f t="shared" si="78"/>
        <v>0</v>
      </c>
      <c r="F413" s="22">
        <f t="shared" si="79"/>
        <v>0</v>
      </c>
      <c r="G413" s="15">
        <f t="shared" si="80"/>
        <v>1</v>
      </c>
      <c r="S413" s="22">
        <f>RANK(U413,$U$6:$U$1405,0)+COUNTIF($U$6:$U$1405,U413)-COUNTIF($U$6:U413,U413)</f>
        <v>993</v>
      </c>
      <c r="T413">
        <v>93</v>
      </c>
      <c r="U413" s="22">
        <f t="shared" si="82"/>
        <v>0</v>
      </c>
      <c r="V413" s="10">
        <f t="shared" si="83"/>
        <v>0</v>
      </c>
      <c r="W413" s="22">
        <f t="shared" si="84"/>
        <v>0</v>
      </c>
      <c r="X413" s="245"/>
    </row>
    <row r="414" spans="2:24" ht="15.6" customHeight="1" x14ac:dyDescent="0.25">
      <c r="B414">
        <v>412</v>
      </c>
      <c r="C414" s="22">
        <f t="shared" si="76"/>
        <v>1</v>
      </c>
      <c r="D414" s="22">
        <f t="shared" si="77"/>
        <v>0</v>
      </c>
      <c r="E414" s="22">
        <f t="shared" si="78"/>
        <v>0</v>
      </c>
      <c r="F414" s="22">
        <f t="shared" si="79"/>
        <v>0</v>
      </c>
      <c r="G414" s="15">
        <f t="shared" si="80"/>
        <v>1</v>
      </c>
      <c r="S414" s="22">
        <f>RANK(U414,$U$6:$U$1405,0)+COUNTIF($U$6:$U$1405,U414)-COUNTIF($U$6:U414,U414)</f>
        <v>992</v>
      </c>
      <c r="T414">
        <v>92</v>
      </c>
      <c r="U414" s="22">
        <f t="shared" si="82"/>
        <v>0</v>
      </c>
      <c r="V414" s="10">
        <f t="shared" si="83"/>
        <v>0</v>
      </c>
      <c r="W414" s="22">
        <f t="shared" si="84"/>
        <v>0</v>
      </c>
      <c r="X414" s="245"/>
    </row>
    <row r="415" spans="2:24" ht="15.6" customHeight="1" x14ac:dyDescent="0.25">
      <c r="B415">
        <v>413</v>
      </c>
      <c r="C415" s="22">
        <f t="shared" si="76"/>
        <v>1</v>
      </c>
      <c r="D415" s="22">
        <f t="shared" si="77"/>
        <v>0</v>
      </c>
      <c r="E415" s="22">
        <f t="shared" si="78"/>
        <v>0</v>
      </c>
      <c r="F415" s="22">
        <f t="shared" si="79"/>
        <v>0</v>
      </c>
      <c r="G415" s="15">
        <f t="shared" si="80"/>
        <v>1</v>
      </c>
      <c r="S415" s="22">
        <f>RANK(U415,$U$6:$U$1405,0)+COUNTIF($U$6:$U$1405,U415)-COUNTIF($U$6:U415,U415)</f>
        <v>991</v>
      </c>
      <c r="T415">
        <v>91</v>
      </c>
      <c r="U415" s="22">
        <f t="shared" si="82"/>
        <v>0</v>
      </c>
      <c r="V415" s="10">
        <f t="shared" si="83"/>
        <v>0</v>
      </c>
      <c r="W415" s="22">
        <f t="shared" si="84"/>
        <v>0</v>
      </c>
      <c r="X415" s="245"/>
    </row>
    <row r="416" spans="2:24" ht="15.6" customHeight="1" x14ac:dyDescent="0.25">
      <c r="B416">
        <v>414</v>
      </c>
      <c r="C416" s="22">
        <f t="shared" si="76"/>
        <v>1</v>
      </c>
      <c r="D416" s="22">
        <f t="shared" si="77"/>
        <v>0</v>
      </c>
      <c r="E416" s="22">
        <f t="shared" si="78"/>
        <v>0</v>
      </c>
      <c r="F416" s="22">
        <f t="shared" si="79"/>
        <v>0</v>
      </c>
      <c r="G416" s="15">
        <f t="shared" si="80"/>
        <v>1</v>
      </c>
      <c r="S416" s="22">
        <f>RANK(U416,$U$6:$U$1405,0)+COUNTIF($U$6:$U$1405,U416)-COUNTIF($U$6:U416,U416)</f>
        <v>990</v>
      </c>
      <c r="T416">
        <v>90</v>
      </c>
      <c r="U416" s="22">
        <f t="shared" si="82"/>
        <v>0</v>
      </c>
      <c r="V416" s="10">
        <f t="shared" si="83"/>
        <v>0</v>
      </c>
      <c r="W416" s="22">
        <f t="shared" si="84"/>
        <v>0</v>
      </c>
      <c r="X416" s="245"/>
    </row>
    <row r="417" spans="2:24" ht="15.6" customHeight="1" x14ac:dyDescent="0.25">
      <c r="B417">
        <v>415</v>
      </c>
      <c r="C417" s="22">
        <f t="shared" si="76"/>
        <v>1</v>
      </c>
      <c r="D417" s="22">
        <f t="shared" si="77"/>
        <v>0</v>
      </c>
      <c r="E417" s="22">
        <f t="shared" si="78"/>
        <v>0</v>
      </c>
      <c r="F417" s="22">
        <f t="shared" si="79"/>
        <v>0</v>
      </c>
      <c r="G417" s="15">
        <f t="shared" si="80"/>
        <v>1</v>
      </c>
      <c r="S417" s="22">
        <f>RANK(U417,$U$6:$U$1405,0)+COUNTIF($U$6:$U$1405,U417)-COUNTIF($U$6:U417,U417)</f>
        <v>989</v>
      </c>
      <c r="T417">
        <v>89</v>
      </c>
      <c r="U417" s="22">
        <f t="shared" si="82"/>
        <v>0</v>
      </c>
      <c r="V417" s="10">
        <f t="shared" si="83"/>
        <v>0</v>
      </c>
      <c r="W417" s="22">
        <f t="shared" si="84"/>
        <v>0</v>
      </c>
      <c r="X417" s="245"/>
    </row>
    <row r="418" spans="2:24" ht="15.6" customHeight="1" x14ac:dyDescent="0.25">
      <c r="B418">
        <v>416</v>
      </c>
      <c r="C418" s="22">
        <f t="shared" si="76"/>
        <v>1</v>
      </c>
      <c r="D418" s="22">
        <f t="shared" si="77"/>
        <v>0</v>
      </c>
      <c r="E418" s="22">
        <f t="shared" si="78"/>
        <v>0</v>
      </c>
      <c r="F418" s="22">
        <f t="shared" si="79"/>
        <v>0</v>
      </c>
      <c r="G418" s="15">
        <f t="shared" si="80"/>
        <v>1</v>
      </c>
      <c r="S418" s="22">
        <f>RANK(U418,$U$6:$U$1405,0)+COUNTIF($U$6:$U$1405,U418)-COUNTIF($U$6:U418,U418)</f>
        <v>988</v>
      </c>
      <c r="T418">
        <v>88</v>
      </c>
      <c r="U418" s="22">
        <f t="shared" si="82"/>
        <v>0</v>
      </c>
      <c r="V418" s="10">
        <f t="shared" si="83"/>
        <v>0</v>
      </c>
      <c r="W418" s="22">
        <f t="shared" si="84"/>
        <v>0</v>
      </c>
      <c r="X418" s="245"/>
    </row>
    <row r="419" spans="2:24" ht="15.6" customHeight="1" x14ac:dyDescent="0.25">
      <c r="B419">
        <v>417</v>
      </c>
      <c r="C419" s="22">
        <f t="shared" si="76"/>
        <v>1</v>
      </c>
      <c r="D419" s="22">
        <f t="shared" si="77"/>
        <v>0</v>
      </c>
      <c r="E419" s="22">
        <f t="shared" si="78"/>
        <v>0</v>
      </c>
      <c r="F419" s="22">
        <f t="shared" si="79"/>
        <v>0</v>
      </c>
      <c r="G419" s="15">
        <f t="shared" si="80"/>
        <v>1</v>
      </c>
      <c r="S419" s="22">
        <f>RANK(U419,$U$6:$U$1405,0)+COUNTIF($U$6:$U$1405,U419)-COUNTIF($U$6:U419,U419)</f>
        <v>987</v>
      </c>
      <c r="T419">
        <v>87</v>
      </c>
      <c r="U419" s="22">
        <f t="shared" si="82"/>
        <v>0</v>
      </c>
      <c r="V419" s="10">
        <f t="shared" si="83"/>
        <v>0</v>
      </c>
      <c r="W419" s="22">
        <f t="shared" si="84"/>
        <v>0</v>
      </c>
      <c r="X419" s="245"/>
    </row>
    <row r="420" spans="2:24" ht="15.6" customHeight="1" x14ac:dyDescent="0.25">
      <c r="B420">
        <v>418</v>
      </c>
      <c r="C420" s="22">
        <f t="shared" si="76"/>
        <v>1</v>
      </c>
      <c r="D420" s="22">
        <f t="shared" si="77"/>
        <v>0</v>
      </c>
      <c r="E420" s="22">
        <f t="shared" si="78"/>
        <v>0</v>
      </c>
      <c r="F420" s="22">
        <f t="shared" si="79"/>
        <v>0</v>
      </c>
      <c r="G420" s="15">
        <f t="shared" si="80"/>
        <v>1</v>
      </c>
      <c r="S420" s="22">
        <f>RANK(U420,$U$6:$U$1405,0)+COUNTIF($U$6:$U$1405,U420)-COUNTIF($U$6:U420,U420)</f>
        <v>986</v>
      </c>
      <c r="T420">
        <v>86</v>
      </c>
      <c r="U420" s="22">
        <f t="shared" si="82"/>
        <v>0</v>
      </c>
      <c r="V420" s="10">
        <f t="shared" si="83"/>
        <v>0</v>
      </c>
      <c r="W420" s="22">
        <f t="shared" si="84"/>
        <v>0</v>
      </c>
      <c r="X420" s="245"/>
    </row>
    <row r="421" spans="2:24" ht="15.6" customHeight="1" x14ac:dyDescent="0.25">
      <c r="B421">
        <v>419</v>
      </c>
      <c r="C421" s="22">
        <f t="shared" si="76"/>
        <v>1</v>
      </c>
      <c r="D421" s="22">
        <f t="shared" si="77"/>
        <v>0</v>
      </c>
      <c r="E421" s="22">
        <f t="shared" si="78"/>
        <v>0</v>
      </c>
      <c r="F421" s="22">
        <f t="shared" si="79"/>
        <v>0</v>
      </c>
      <c r="G421" s="15">
        <f t="shared" si="80"/>
        <v>1</v>
      </c>
      <c r="S421" s="22">
        <f>RANK(U421,$U$6:$U$1405,0)+COUNTIF($U$6:$U$1405,U421)-COUNTIF($U$6:U421,U421)</f>
        <v>985</v>
      </c>
      <c r="T421">
        <v>85</v>
      </c>
      <c r="U421" s="22">
        <f t="shared" si="82"/>
        <v>0</v>
      </c>
      <c r="V421" s="10">
        <f t="shared" si="83"/>
        <v>0</v>
      </c>
      <c r="W421" s="22">
        <f t="shared" si="84"/>
        <v>0</v>
      </c>
      <c r="X421" s="245"/>
    </row>
    <row r="422" spans="2:24" ht="15.6" customHeight="1" x14ac:dyDescent="0.25">
      <c r="B422">
        <v>420</v>
      </c>
      <c r="C422" s="22">
        <f t="shared" si="76"/>
        <v>1</v>
      </c>
      <c r="D422" s="22">
        <f t="shared" si="77"/>
        <v>0</v>
      </c>
      <c r="E422" s="22">
        <f t="shared" si="78"/>
        <v>0</v>
      </c>
      <c r="F422" s="22">
        <f t="shared" si="79"/>
        <v>0</v>
      </c>
      <c r="G422" s="15">
        <f t="shared" si="80"/>
        <v>1</v>
      </c>
      <c r="S422" s="22">
        <f>RANK(U422,$U$6:$U$1405,0)+COUNTIF($U$6:$U$1405,U422)-COUNTIF($U$6:U422,U422)</f>
        <v>984</v>
      </c>
      <c r="T422">
        <v>84</v>
      </c>
      <c r="U422" s="22">
        <f t="shared" si="82"/>
        <v>0</v>
      </c>
      <c r="V422" s="10">
        <f t="shared" si="83"/>
        <v>0</v>
      </c>
      <c r="W422" s="22">
        <f t="shared" si="84"/>
        <v>0</v>
      </c>
      <c r="X422" s="245"/>
    </row>
    <row r="423" spans="2:24" ht="15.6" customHeight="1" x14ac:dyDescent="0.25">
      <c r="B423">
        <v>421</v>
      </c>
      <c r="C423" s="22">
        <f t="shared" si="76"/>
        <v>1</v>
      </c>
      <c r="D423" s="22">
        <f t="shared" si="77"/>
        <v>0</v>
      </c>
      <c r="E423" s="22">
        <f t="shared" si="78"/>
        <v>0</v>
      </c>
      <c r="F423" s="22">
        <f t="shared" si="79"/>
        <v>0</v>
      </c>
      <c r="G423" s="15">
        <f t="shared" si="80"/>
        <v>1</v>
      </c>
      <c r="S423" s="22">
        <f>RANK(U423,$U$6:$U$1405,0)+COUNTIF($U$6:$U$1405,U423)-COUNTIF($U$6:U423,U423)</f>
        <v>983</v>
      </c>
      <c r="T423">
        <v>83</v>
      </c>
      <c r="U423" s="22">
        <f t="shared" si="82"/>
        <v>0</v>
      </c>
      <c r="V423" s="10">
        <f t="shared" si="83"/>
        <v>0</v>
      </c>
      <c r="W423" s="22">
        <f t="shared" si="84"/>
        <v>0</v>
      </c>
      <c r="X423" s="245"/>
    </row>
    <row r="424" spans="2:24" ht="15.6" customHeight="1" x14ac:dyDescent="0.25">
      <c r="B424">
        <v>422</v>
      </c>
      <c r="C424" s="22">
        <f t="shared" si="76"/>
        <v>1</v>
      </c>
      <c r="D424" s="22">
        <f t="shared" si="77"/>
        <v>0</v>
      </c>
      <c r="E424" s="22">
        <f t="shared" si="78"/>
        <v>0</v>
      </c>
      <c r="F424" s="22">
        <f t="shared" si="79"/>
        <v>0</v>
      </c>
      <c r="G424" s="15">
        <f t="shared" si="80"/>
        <v>1</v>
      </c>
      <c r="S424" s="22">
        <f>RANK(U424,$U$6:$U$1405,0)+COUNTIF($U$6:$U$1405,U424)-COUNTIF($U$6:U424,U424)</f>
        <v>982</v>
      </c>
      <c r="T424">
        <v>82</v>
      </c>
      <c r="U424" s="22">
        <f t="shared" si="82"/>
        <v>0</v>
      </c>
      <c r="V424" s="10">
        <f t="shared" si="83"/>
        <v>0</v>
      </c>
      <c r="W424" s="22">
        <f t="shared" si="84"/>
        <v>0</v>
      </c>
      <c r="X424" s="245"/>
    </row>
    <row r="425" spans="2:24" ht="15.6" customHeight="1" x14ac:dyDescent="0.25">
      <c r="B425">
        <v>423</v>
      </c>
      <c r="C425" s="22">
        <f t="shared" si="76"/>
        <v>1</v>
      </c>
      <c r="D425" s="22">
        <f t="shared" si="77"/>
        <v>0</v>
      </c>
      <c r="E425" s="22">
        <f t="shared" si="78"/>
        <v>0</v>
      </c>
      <c r="F425" s="22">
        <f t="shared" si="79"/>
        <v>0</v>
      </c>
      <c r="G425" s="15">
        <f t="shared" si="80"/>
        <v>1</v>
      </c>
      <c r="S425" s="22">
        <f>RANK(U425,$U$6:$U$1405,0)+COUNTIF($U$6:$U$1405,U425)-COUNTIF($U$6:U425,U425)</f>
        <v>981</v>
      </c>
      <c r="T425">
        <v>81</v>
      </c>
      <c r="U425" s="22">
        <f t="shared" si="82"/>
        <v>0</v>
      </c>
      <c r="V425" s="10">
        <f t="shared" si="83"/>
        <v>0</v>
      </c>
      <c r="W425" s="22">
        <f t="shared" si="84"/>
        <v>0</v>
      </c>
      <c r="X425" s="245"/>
    </row>
    <row r="426" spans="2:24" ht="15.6" customHeight="1" x14ac:dyDescent="0.25">
      <c r="B426">
        <v>424</v>
      </c>
      <c r="C426" s="22">
        <f t="shared" si="76"/>
        <v>1</v>
      </c>
      <c r="D426" s="22">
        <f t="shared" si="77"/>
        <v>0</v>
      </c>
      <c r="E426" s="22">
        <f t="shared" si="78"/>
        <v>0</v>
      </c>
      <c r="F426" s="22">
        <f t="shared" si="79"/>
        <v>0</v>
      </c>
      <c r="G426" s="15">
        <f t="shared" si="80"/>
        <v>1</v>
      </c>
      <c r="S426" s="22">
        <f>RANK(U426,$U$6:$U$1405,0)+COUNTIF($U$6:$U$1405,U426)-COUNTIF($U$6:U426,U426)</f>
        <v>980</v>
      </c>
      <c r="T426">
        <v>80</v>
      </c>
      <c r="U426" s="22">
        <f t="shared" si="82"/>
        <v>0</v>
      </c>
      <c r="V426" s="10">
        <f t="shared" si="83"/>
        <v>0</v>
      </c>
      <c r="W426" s="22">
        <f t="shared" si="84"/>
        <v>0</v>
      </c>
      <c r="X426" s="245"/>
    </row>
    <row r="427" spans="2:24" ht="15.6" customHeight="1" x14ac:dyDescent="0.25">
      <c r="B427">
        <v>425</v>
      </c>
      <c r="C427" s="22">
        <f t="shared" si="76"/>
        <v>1</v>
      </c>
      <c r="D427" s="22">
        <f t="shared" si="77"/>
        <v>0</v>
      </c>
      <c r="E427" s="22">
        <f t="shared" si="78"/>
        <v>0</v>
      </c>
      <c r="F427" s="22">
        <f t="shared" si="79"/>
        <v>0</v>
      </c>
      <c r="G427" s="15">
        <f t="shared" si="80"/>
        <v>1</v>
      </c>
      <c r="S427" s="22">
        <f>RANK(U427,$U$6:$U$1405,0)+COUNTIF($U$6:$U$1405,U427)-COUNTIF($U$6:U427,U427)</f>
        <v>979</v>
      </c>
      <c r="T427">
        <v>79</v>
      </c>
      <c r="U427" s="22">
        <f t="shared" si="82"/>
        <v>0</v>
      </c>
      <c r="V427" s="10">
        <f t="shared" si="83"/>
        <v>0</v>
      </c>
      <c r="W427" s="22">
        <f t="shared" si="84"/>
        <v>0</v>
      </c>
      <c r="X427" s="245"/>
    </row>
    <row r="428" spans="2:24" ht="15.6" customHeight="1" x14ac:dyDescent="0.25">
      <c r="B428">
        <v>426</v>
      </c>
      <c r="C428" s="22">
        <f t="shared" si="76"/>
        <v>1</v>
      </c>
      <c r="D428" s="22">
        <f t="shared" si="77"/>
        <v>0</v>
      </c>
      <c r="E428" s="22">
        <f t="shared" si="78"/>
        <v>0</v>
      </c>
      <c r="F428" s="22">
        <f t="shared" si="79"/>
        <v>0</v>
      </c>
      <c r="G428" s="15">
        <f t="shared" si="80"/>
        <v>1</v>
      </c>
      <c r="S428" s="22">
        <f>RANK(U428,$U$6:$U$1405,0)+COUNTIF($U$6:$U$1405,U428)-COUNTIF($U$6:U428,U428)</f>
        <v>978</v>
      </c>
      <c r="T428">
        <v>78</v>
      </c>
      <c r="U428" s="22">
        <f t="shared" si="82"/>
        <v>0</v>
      </c>
      <c r="V428" s="10">
        <f t="shared" si="83"/>
        <v>0</v>
      </c>
      <c r="W428" s="22">
        <f t="shared" si="84"/>
        <v>0</v>
      </c>
      <c r="X428" s="245"/>
    </row>
    <row r="429" spans="2:24" ht="15.6" customHeight="1" x14ac:dyDescent="0.25">
      <c r="B429">
        <v>427</v>
      </c>
      <c r="C429" s="22">
        <f t="shared" si="76"/>
        <v>1</v>
      </c>
      <c r="D429" s="22">
        <f t="shared" si="77"/>
        <v>0</v>
      </c>
      <c r="E429" s="22">
        <f t="shared" si="78"/>
        <v>0</v>
      </c>
      <c r="F429" s="22">
        <f t="shared" si="79"/>
        <v>0</v>
      </c>
      <c r="G429" s="15">
        <f t="shared" si="80"/>
        <v>1</v>
      </c>
      <c r="S429" s="22">
        <f>RANK(U429,$U$6:$U$1405,0)+COUNTIF($U$6:$U$1405,U429)-COUNTIF($U$6:U429,U429)</f>
        <v>977</v>
      </c>
      <c r="T429">
        <v>77</v>
      </c>
      <c r="U429" s="22">
        <f t="shared" si="82"/>
        <v>0</v>
      </c>
      <c r="V429" s="10">
        <f t="shared" si="83"/>
        <v>0</v>
      </c>
      <c r="W429" s="22">
        <f t="shared" si="84"/>
        <v>0</v>
      </c>
      <c r="X429" s="245"/>
    </row>
    <row r="430" spans="2:24" ht="15.6" customHeight="1" x14ac:dyDescent="0.25">
      <c r="B430">
        <v>428</v>
      </c>
      <c r="C430" s="22">
        <f t="shared" si="76"/>
        <v>1</v>
      </c>
      <c r="D430" s="22">
        <f t="shared" si="77"/>
        <v>0</v>
      </c>
      <c r="E430" s="22">
        <f t="shared" si="78"/>
        <v>0</v>
      </c>
      <c r="F430" s="22">
        <f t="shared" si="79"/>
        <v>0</v>
      </c>
      <c r="G430" s="15">
        <f t="shared" si="80"/>
        <v>1</v>
      </c>
      <c r="S430" s="22">
        <f>RANK(U430,$U$6:$U$1405,0)+COUNTIF($U$6:$U$1405,U430)-COUNTIF($U$6:U430,U430)</f>
        <v>976</v>
      </c>
      <c r="T430">
        <v>76</v>
      </c>
      <c r="U430" s="22">
        <f t="shared" si="82"/>
        <v>0</v>
      </c>
      <c r="V430" s="10">
        <f t="shared" si="83"/>
        <v>0</v>
      </c>
      <c r="W430" s="22">
        <f t="shared" si="84"/>
        <v>0</v>
      </c>
      <c r="X430" s="245"/>
    </row>
    <row r="431" spans="2:24" ht="15.6" customHeight="1" x14ac:dyDescent="0.25">
      <c r="B431">
        <v>429</v>
      </c>
      <c r="C431" s="22">
        <f t="shared" si="76"/>
        <v>1</v>
      </c>
      <c r="D431" s="22">
        <f t="shared" si="77"/>
        <v>0</v>
      </c>
      <c r="E431" s="22">
        <f t="shared" si="78"/>
        <v>0</v>
      </c>
      <c r="F431" s="22">
        <f t="shared" si="79"/>
        <v>0</v>
      </c>
      <c r="G431" s="15">
        <f t="shared" si="80"/>
        <v>1</v>
      </c>
      <c r="S431" s="22">
        <f>RANK(U431,$U$6:$U$1405,0)+COUNTIF($U$6:$U$1405,U431)-COUNTIF($U$6:U431,U431)</f>
        <v>975</v>
      </c>
      <c r="T431">
        <v>75</v>
      </c>
      <c r="U431" s="22">
        <f t="shared" si="82"/>
        <v>0</v>
      </c>
      <c r="V431" s="10">
        <f t="shared" si="83"/>
        <v>0</v>
      </c>
      <c r="W431" s="22">
        <f t="shared" si="84"/>
        <v>0</v>
      </c>
      <c r="X431" s="245"/>
    </row>
    <row r="432" spans="2:24" ht="15.6" customHeight="1" x14ac:dyDescent="0.25">
      <c r="B432">
        <v>430</v>
      </c>
      <c r="C432" s="22">
        <f t="shared" si="76"/>
        <v>1</v>
      </c>
      <c r="D432" s="22">
        <f t="shared" si="77"/>
        <v>0</v>
      </c>
      <c r="E432" s="22">
        <f t="shared" si="78"/>
        <v>0</v>
      </c>
      <c r="F432" s="22">
        <f t="shared" si="79"/>
        <v>0</v>
      </c>
      <c r="G432" s="15">
        <f t="shared" si="80"/>
        <v>1</v>
      </c>
      <c r="S432" s="22">
        <f>RANK(U432,$U$6:$U$1405,0)+COUNTIF($U$6:$U$1405,U432)-COUNTIF($U$6:U432,U432)</f>
        <v>974</v>
      </c>
      <c r="T432">
        <v>74</v>
      </c>
      <c r="U432" s="22">
        <f t="shared" si="82"/>
        <v>0</v>
      </c>
      <c r="V432" s="10">
        <f t="shared" si="83"/>
        <v>0</v>
      </c>
      <c r="W432" s="22">
        <f t="shared" si="84"/>
        <v>0</v>
      </c>
      <c r="X432" s="245"/>
    </row>
    <row r="433" spans="2:24" ht="15.6" customHeight="1" x14ac:dyDescent="0.25">
      <c r="B433">
        <v>431</v>
      </c>
      <c r="C433" s="22">
        <f t="shared" si="76"/>
        <v>1</v>
      </c>
      <c r="D433" s="22">
        <f t="shared" si="77"/>
        <v>0</v>
      </c>
      <c r="E433" s="22">
        <f t="shared" si="78"/>
        <v>0</v>
      </c>
      <c r="F433" s="22">
        <f t="shared" si="79"/>
        <v>0</v>
      </c>
      <c r="G433" s="15">
        <f t="shared" si="80"/>
        <v>1</v>
      </c>
      <c r="S433" s="22">
        <f>RANK(U433,$U$6:$U$1405,0)+COUNTIF($U$6:$U$1405,U433)-COUNTIF($U$6:U433,U433)</f>
        <v>973</v>
      </c>
      <c r="T433">
        <v>73</v>
      </c>
      <c r="U433" s="22">
        <f t="shared" si="82"/>
        <v>0</v>
      </c>
      <c r="V433" s="10">
        <f t="shared" si="83"/>
        <v>0</v>
      </c>
      <c r="W433" s="22">
        <f t="shared" si="84"/>
        <v>0</v>
      </c>
      <c r="X433" s="245"/>
    </row>
    <row r="434" spans="2:24" ht="15.6" customHeight="1" x14ac:dyDescent="0.25">
      <c r="B434">
        <v>432</v>
      </c>
      <c r="C434" s="22">
        <f t="shared" si="76"/>
        <v>1</v>
      </c>
      <c r="D434" s="22">
        <f t="shared" si="77"/>
        <v>0</v>
      </c>
      <c r="E434" s="22">
        <f t="shared" si="78"/>
        <v>0</v>
      </c>
      <c r="F434" s="22">
        <f t="shared" si="79"/>
        <v>0</v>
      </c>
      <c r="G434" s="15">
        <f t="shared" si="80"/>
        <v>1</v>
      </c>
      <c r="S434" s="22">
        <f>RANK(U434,$U$6:$U$1405,0)+COUNTIF($U$6:$U$1405,U434)-COUNTIF($U$6:U434,U434)</f>
        <v>972</v>
      </c>
      <c r="T434">
        <v>72</v>
      </c>
      <c r="U434" s="22">
        <f t="shared" si="82"/>
        <v>0</v>
      </c>
      <c r="V434" s="10">
        <f t="shared" si="83"/>
        <v>0</v>
      </c>
      <c r="W434" s="22">
        <f t="shared" si="84"/>
        <v>0</v>
      </c>
      <c r="X434" s="245"/>
    </row>
    <row r="435" spans="2:24" ht="15.6" customHeight="1" x14ac:dyDescent="0.25">
      <c r="B435">
        <v>433</v>
      </c>
      <c r="C435" s="22">
        <f t="shared" si="76"/>
        <v>1</v>
      </c>
      <c r="D435" s="22">
        <f t="shared" si="77"/>
        <v>0</v>
      </c>
      <c r="E435" s="22">
        <f t="shared" si="78"/>
        <v>0</v>
      </c>
      <c r="F435" s="22">
        <f t="shared" si="79"/>
        <v>0</v>
      </c>
      <c r="G435" s="15">
        <f t="shared" si="80"/>
        <v>1</v>
      </c>
      <c r="S435" s="22">
        <f>RANK(U435,$U$6:$U$1405,0)+COUNTIF($U$6:$U$1405,U435)-COUNTIF($U$6:U435,U435)</f>
        <v>971</v>
      </c>
      <c r="T435">
        <v>71</v>
      </c>
      <c r="U435" s="22">
        <f t="shared" si="82"/>
        <v>0</v>
      </c>
      <c r="V435" s="10">
        <f t="shared" si="83"/>
        <v>0</v>
      </c>
      <c r="W435" s="22">
        <f t="shared" si="84"/>
        <v>0</v>
      </c>
      <c r="X435" s="245"/>
    </row>
    <row r="436" spans="2:24" ht="15.6" customHeight="1" x14ac:dyDescent="0.25">
      <c r="B436">
        <v>434</v>
      </c>
      <c r="C436" s="22">
        <f t="shared" si="76"/>
        <v>1</v>
      </c>
      <c r="D436" s="22">
        <f t="shared" si="77"/>
        <v>0</v>
      </c>
      <c r="E436" s="22">
        <f t="shared" si="78"/>
        <v>0</v>
      </c>
      <c r="F436" s="22">
        <f t="shared" si="79"/>
        <v>0</v>
      </c>
      <c r="G436" s="15">
        <f t="shared" si="80"/>
        <v>1</v>
      </c>
      <c r="S436" s="22">
        <f>RANK(U436,$U$6:$U$1405,0)+COUNTIF($U$6:$U$1405,U436)-COUNTIF($U$6:U436,U436)</f>
        <v>970</v>
      </c>
      <c r="T436">
        <v>70</v>
      </c>
      <c r="U436" s="22">
        <f t="shared" si="82"/>
        <v>0</v>
      </c>
      <c r="V436" s="10">
        <f t="shared" si="83"/>
        <v>0</v>
      </c>
      <c r="W436" s="22">
        <f t="shared" si="84"/>
        <v>0</v>
      </c>
      <c r="X436" s="245"/>
    </row>
    <row r="437" spans="2:24" ht="15.6" customHeight="1" x14ac:dyDescent="0.25">
      <c r="B437">
        <v>435</v>
      </c>
      <c r="C437" s="22">
        <f t="shared" si="76"/>
        <v>1</v>
      </c>
      <c r="D437" s="22">
        <f t="shared" si="77"/>
        <v>0</v>
      </c>
      <c r="E437" s="22">
        <f t="shared" si="78"/>
        <v>0</v>
      </c>
      <c r="F437" s="22">
        <f t="shared" si="79"/>
        <v>0</v>
      </c>
      <c r="G437" s="15">
        <f t="shared" si="80"/>
        <v>1</v>
      </c>
      <c r="S437" s="22">
        <f>RANK(U437,$U$6:$U$1405,0)+COUNTIF($U$6:$U$1405,U437)-COUNTIF($U$6:U437,U437)</f>
        <v>969</v>
      </c>
      <c r="T437">
        <v>69</v>
      </c>
      <c r="U437" s="22">
        <f t="shared" si="82"/>
        <v>0</v>
      </c>
      <c r="V437" s="10">
        <f t="shared" si="83"/>
        <v>0</v>
      </c>
      <c r="W437" s="22">
        <f t="shared" si="84"/>
        <v>0</v>
      </c>
      <c r="X437" s="245"/>
    </row>
    <row r="438" spans="2:24" ht="15.6" customHeight="1" x14ac:dyDescent="0.25">
      <c r="B438">
        <v>436</v>
      </c>
      <c r="C438" s="22">
        <f t="shared" si="76"/>
        <v>1</v>
      </c>
      <c r="D438" s="22">
        <f t="shared" si="77"/>
        <v>0</v>
      </c>
      <c r="E438" s="22">
        <f t="shared" si="78"/>
        <v>0</v>
      </c>
      <c r="F438" s="22">
        <f t="shared" si="79"/>
        <v>0</v>
      </c>
      <c r="G438" s="15">
        <f t="shared" si="80"/>
        <v>1</v>
      </c>
      <c r="S438" s="22">
        <f>RANK(U438,$U$6:$U$1405,0)+COUNTIF($U$6:$U$1405,U438)-COUNTIF($U$6:U438,U438)</f>
        <v>968</v>
      </c>
      <c r="T438">
        <v>68</v>
      </c>
      <c r="U438" s="22">
        <f t="shared" ref="U438:U469" si="85">IF($O$28&gt;=T438,1,0)</f>
        <v>0</v>
      </c>
      <c r="V438" s="10">
        <f t="shared" ref="V438:V469" si="86">IF($O$28&gt;=T438,$P$28,0)</f>
        <v>0</v>
      </c>
      <c r="W438" s="22">
        <f t="shared" ref="W438:W469" si="87">IF($O$28&gt;=T438,$Q$28,0)</f>
        <v>0</v>
      </c>
      <c r="X438" s="245"/>
    </row>
    <row r="439" spans="2:24" ht="15.6" customHeight="1" x14ac:dyDescent="0.25">
      <c r="B439">
        <v>437</v>
      </c>
      <c r="C439" s="22">
        <f t="shared" si="76"/>
        <v>1</v>
      </c>
      <c r="D439" s="22">
        <f t="shared" si="77"/>
        <v>0</v>
      </c>
      <c r="E439" s="22">
        <f t="shared" si="78"/>
        <v>0</v>
      </c>
      <c r="F439" s="22">
        <f t="shared" si="79"/>
        <v>0</v>
      </c>
      <c r="G439" s="15">
        <f t="shared" si="80"/>
        <v>1</v>
      </c>
      <c r="S439" s="22">
        <f>RANK(U439,$U$6:$U$1405,0)+COUNTIF($U$6:$U$1405,U439)-COUNTIF($U$6:U439,U439)</f>
        <v>967</v>
      </c>
      <c r="T439">
        <v>67</v>
      </c>
      <c r="U439" s="22">
        <f t="shared" si="85"/>
        <v>0</v>
      </c>
      <c r="V439" s="10">
        <f t="shared" si="86"/>
        <v>0</v>
      </c>
      <c r="W439" s="22">
        <f t="shared" si="87"/>
        <v>0</v>
      </c>
      <c r="X439" s="245"/>
    </row>
    <row r="440" spans="2:24" ht="15.6" customHeight="1" x14ac:dyDescent="0.25">
      <c r="B440">
        <v>438</v>
      </c>
      <c r="C440" s="22">
        <f t="shared" si="76"/>
        <v>1</v>
      </c>
      <c r="D440" s="22">
        <f t="shared" si="77"/>
        <v>0</v>
      </c>
      <c r="E440" s="22">
        <f t="shared" si="78"/>
        <v>0</v>
      </c>
      <c r="F440" s="22">
        <f t="shared" si="79"/>
        <v>0</v>
      </c>
      <c r="G440" s="15">
        <f t="shared" si="80"/>
        <v>1</v>
      </c>
      <c r="S440" s="22">
        <f>RANK(U440,$U$6:$U$1405,0)+COUNTIF($U$6:$U$1405,U440)-COUNTIF($U$6:U440,U440)</f>
        <v>966</v>
      </c>
      <c r="T440">
        <v>66</v>
      </c>
      <c r="U440" s="22">
        <f t="shared" si="85"/>
        <v>0</v>
      </c>
      <c r="V440" s="10">
        <f t="shared" si="86"/>
        <v>0</v>
      </c>
      <c r="W440" s="22">
        <f t="shared" si="87"/>
        <v>0</v>
      </c>
      <c r="X440" s="245"/>
    </row>
    <row r="441" spans="2:24" ht="15.6" customHeight="1" x14ac:dyDescent="0.25">
      <c r="B441">
        <v>439</v>
      </c>
      <c r="C441" s="22">
        <f t="shared" si="76"/>
        <v>1</v>
      </c>
      <c r="D441" s="22">
        <f t="shared" si="77"/>
        <v>0</v>
      </c>
      <c r="E441" s="22">
        <f t="shared" si="78"/>
        <v>0</v>
      </c>
      <c r="F441" s="22">
        <f t="shared" si="79"/>
        <v>0</v>
      </c>
      <c r="G441" s="15">
        <f t="shared" si="80"/>
        <v>1</v>
      </c>
      <c r="S441" s="22">
        <f>RANK(U441,$U$6:$U$1405,0)+COUNTIF($U$6:$U$1405,U441)-COUNTIF($U$6:U441,U441)</f>
        <v>965</v>
      </c>
      <c r="T441">
        <v>65</v>
      </c>
      <c r="U441" s="22">
        <f t="shared" si="85"/>
        <v>0</v>
      </c>
      <c r="V441" s="10">
        <f t="shared" si="86"/>
        <v>0</v>
      </c>
      <c r="W441" s="22">
        <f t="shared" si="87"/>
        <v>0</v>
      </c>
      <c r="X441" s="245"/>
    </row>
    <row r="442" spans="2:24" ht="15.6" customHeight="1" x14ac:dyDescent="0.25">
      <c r="B442">
        <v>440</v>
      </c>
      <c r="C442" s="22">
        <f t="shared" si="76"/>
        <v>1</v>
      </c>
      <c r="D442" s="22">
        <f t="shared" si="77"/>
        <v>0</v>
      </c>
      <c r="E442" s="22">
        <f t="shared" si="78"/>
        <v>0</v>
      </c>
      <c r="F442" s="22">
        <f t="shared" si="79"/>
        <v>0</v>
      </c>
      <c r="G442" s="15">
        <f t="shared" si="80"/>
        <v>1</v>
      </c>
      <c r="S442" s="22">
        <f>RANK(U442,$U$6:$U$1405,0)+COUNTIF($U$6:$U$1405,U442)-COUNTIF($U$6:U442,U442)</f>
        <v>964</v>
      </c>
      <c r="T442">
        <v>64</v>
      </c>
      <c r="U442" s="22">
        <f t="shared" si="85"/>
        <v>0</v>
      </c>
      <c r="V442" s="10">
        <f t="shared" si="86"/>
        <v>0</v>
      </c>
      <c r="W442" s="22">
        <f t="shared" si="87"/>
        <v>0</v>
      </c>
      <c r="X442" s="245"/>
    </row>
    <row r="443" spans="2:24" ht="15.6" customHeight="1" x14ac:dyDescent="0.25">
      <c r="B443">
        <v>441</v>
      </c>
      <c r="C443" s="22">
        <f t="shared" si="76"/>
        <v>1</v>
      </c>
      <c r="D443" s="22">
        <f t="shared" si="77"/>
        <v>0</v>
      </c>
      <c r="E443" s="22">
        <f t="shared" si="78"/>
        <v>0</v>
      </c>
      <c r="F443" s="22">
        <f t="shared" si="79"/>
        <v>0</v>
      </c>
      <c r="G443" s="15">
        <f t="shared" si="80"/>
        <v>1</v>
      </c>
      <c r="S443" s="22">
        <f>RANK(U443,$U$6:$U$1405,0)+COUNTIF($U$6:$U$1405,U443)-COUNTIF($U$6:U443,U443)</f>
        <v>963</v>
      </c>
      <c r="T443">
        <v>63</v>
      </c>
      <c r="U443" s="22">
        <f t="shared" si="85"/>
        <v>0</v>
      </c>
      <c r="V443" s="10">
        <f t="shared" si="86"/>
        <v>0</v>
      </c>
      <c r="W443" s="22">
        <f t="shared" si="87"/>
        <v>0</v>
      </c>
      <c r="X443" s="245"/>
    </row>
    <row r="444" spans="2:24" ht="15.6" customHeight="1" x14ac:dyDescent="0.25">
      <c r="B444">
        <v>442</v>
      </c>
      <c r="C444" s="22">
        <f t="shared" si="76"/>
        <v>1</v>
      </c>
      <c r="D444" s="22">
        <f t="shared" si="77"/>
        <v>0</v>
      </c>
      <c r="E444" s="22">
        <f t="shared" si="78"/>
        <v>0</v>
      </c>
      <c r="F444" s="22">
        <f t="shared" si="79"/>
        <v>0</v>
      </c>
      <c r="G444" s="15">
        <f t="shared" si="80"/>
        <v>1</v>
      </c>
      <c r="S444" s="22">
        <f>RANK(U444,$U$6:$U$1405,0)+COUNTIF($U$6:$U$1405,U444)-COUNTIF($U$6:U444,U444)</f>
        <v>962</v>
      </c>
      <c r="T444">
        <v>62</v>
      </c>
      <c r="U444" s="22">
        <f t="shared" si="85"/>
        <v>0</v>
      </c>
      <c r="V444" s="10">
        <f t="shared" si="86"/>
        <v>0</v>
      </c>
      <c r="W444" s="22">
        <f t="shared" si="87"/>
        <v>0</v>
      </c>
      <c r="X444" s="245"/>
    </row>
    <row r="445" spans="2:24" ht="15.6" customHeight="1" x14ac:dyDescent="0.25">
      <c r="B445">
        <v>443</v>
      </c>
      <c r="C445" s="22">
        <f t="shared" si="76"/>
        <v>1</v>
      </c>
      <c r="D445" s="22">
        <f t="shared" si="77"/>
        <v>0</v>
      </c>
      <c r="E445" s="22">
        <f t="shared" si="78"/>
        <v>0</v>
      </c>
      <c r="F445" s="22">
        <f t="shared" si="79"/>
        <v>0</v>
      </c>
      <c r="G445" s="15">
        <f t="shared" si="80"/>
        <v>1</v>
      </c>
      <c r="S445" s="22">
        <f>RANK(U445,$U$6:$U$1405,0)+COUNTIF($U$6:$U$1405,U445)-COUNTIF($U$6:U445,U445)</f>
        <v>961</v>
      </c>
      <c r="T445">
        <v>61</v>
      </c>
      <c r="U445" s="22">
        <f t="shared" si="85"/>
        <v>0</v>
      </c>
      <c r="V445" s="10">
        <f t="shared" si="86"/>
        <v>0</v>
      </c>
      <c r="W445" s="22">
        <f t="shared" si="87"/>
        <v>0</v>
      </c>
      <c r="X445" s="245"/>
    </row>
    <row r="446" spans="2:24" ht="15.6" customHeight="1" x14ac:dyDescent="0.25">
      <c r="B446">
        <v>444</v>
      </c>
      <c r="C446" s="22">
        <f t="shared" si="76"/>
        <v>1</v>
      </c>
      <c r="D446" s="22">
        <f t="shared" si="77"/>
        <v>0</v>
      </c>
      <c r="E446" s="22">
        <f t="shared" si="78"/>
        <v>0</v>
      </c>
      <c r="F446" s="22">
        <f t="shared" si="79"/>
        <v>0</v>
      </c>
      <c r="G446" s="15">
        <f t="shared" si="80"/>
        <v>1</v>
      </c>
      <c r="S446" s="22">
        <f>RANK(U446,$U$6:$U$1405,0)+COUNTIF($U$6:$U$1405,U446)-COUNTIF($U$6:U446,U446)</f>
        <v>960</v>
      </c>
      <c r="T446">
        <v>60</v>
      </c>
      <c r="U446" s="22">
        <f t="shared" si="85"/>
        <v>0</v>
      </c>
      <c r="V446" s="10">
        <f t="shared" si="86"/>
        <v>0</v>
      </c>
      <c r="W446" s="22">
        <f t="shared" si="87"/>
        <v>0</v>
      </c>
      <c r="X446" s="245"/>
    </row>
    <row r="447" spans="2:24" ht="15.6" customHeight="1" x14ac:dyDescent="0.25">
      <c r="B447">
        <v>445</v>
      </c>
      <c r="C447" s="22">
        <f t="shared" si="76"/>
        <v>1</v>
      </c>
      <c r="D447" s="22">
        <f t="shared" si="77"/>
        <v>0</v>
      </c>
      <c r="E447" s="22">
        <f t="shared" si="78"/>
        <v>0</v>
      </c>
      <c r="F447" s="22">
        <f t="shared" si="79"/>
        <v>0</v>
      </c>
      <c r="G447" s="15">
        <f t="shared" si="80"/>
        <v>1</v>
      </c>
      <c r="S447" s="22">
        <f>RANK(U447,$U$6:$U$1405,0)+COUNTIF($U$6:$U$1405,U447)-COUNTIF($U$6:U447,U447)</f>
        <v>959</v>
      </c>
      <c r="T447">
        <v>59</v>
      </c>
      <c r="U447" s="22">
        <f t="shared" si="85"/>
        <v>0</v>
      </c>
      <c r="V447" s="10">
        <f t="shared" si="86"/>
        <v>0</v>
      </c>
      <c r="W447" s="22">
        <f t="shared" si="87"/>
        <v>0</v>
      </c>
      <c r="X447" s="245"/>
    </row>
    <row r="448" spans="2:24" ht="15.6" customHeight="1" x14ac:dyDescent="0.25">
      <c r="B448">
        <v>446</v>
      </c>
      <c r="C448" s="22">
        <f t="shared" si="76"/>
        <v>1</v>
      </c>
      <c r="D448" s="22">
        <f t="shared" si="77"/>
        <v>0</v>
      </c>
      <c r="E448" s="22">
        <f t="shared" si="78"/>
        <v>0</v>
      </c>
      <c r="F448" s="22">
        <f t="shared" si="79"/>
        <v>0</v>
      </c>
      <c r="G448" s="15">
        <f t="shared" si="80"/>
        <v>1</v>
      </c>
      <c r="S448" s="22">
        <f>RANK(U448,$U$6:$U$1405,0)+COUNTIF($U$6:$U$1405,U448)-COUNTIF($U$6:U448,U448)</f>
        <v>958</v>
      </c>
      <c r="T448">
        <v>58</v>
      </c>
      <c r="U448" s="22">
        <f t="shared" si="85"/>
        <v>0</v>
      </c>
      <c r="V448" s="10">
        <f t="shared" si="86"/>
        <v>0</v>
      </c>
      <c r="W448" s="22">
        <f t="shared" si="87"/>
        <v>0</v>
      </c>
      <c r="X448" s="245"/>
    </row>
    <row r="449" spans="2:24" ht="15.6" customHeight="1" x14ac:dyDescent="0.25">
      <c r="B449">
        <v>447</v>
      </c>
      <c r="C449" s="22">
        <f t="shared" si="76"/>
        <v>1</v>
      </c>
      <c r="D449" s="22">
        <f t="shared" si="77"/>
        <v>0</v>
      </c>
      <c r="E449" s="22">
        <f t="shared" si="78"/>
        <v>0</v>
      </c>
      <c r="F449" s="22">
        <f t="shared" si="79"/>
        <v>0</v>
      </c>
      <c r="G449" s="15">
        <f t="shared" si="80"/>
        <v>1</v>
      </c>
      <c r="S449" s="22">
        <f>RANK(U449,$U$6:$U$1405,0)+COUNTIF($U$6:$U$1405,U449)-COUNTIF($U$6:U449,U449)</f>
        <v>957</v>
      </c>
      <c r="T449">
        <v>57</v>
      </c>
      <c r="U449" s="22">
        <f t="shared" si="85"/>
        <v>0</v>
      </c>
      <c r="V449" s="10">
        <f t="shared" si="86"/>
        <v>0</v>
      </c>
      <c r="W449" s="22">
        <f t="shared" si="87"/>
        <v>0</v>
      </c>
      <c r="X449" s="245"/>
    </row>
    <row r="450" spans="2:24" ht="15.6" customHeight="1" x14ac:dyDescent="0.25">
      <c r="B450">
        <v>448</v>
      </c>
      <c r="C450" s="22">
        <f t="shared" si="76"/>
        <v>1</v>
      </c>
      <c r="D450" s="22">
        <f t="shared" si="77"/>
        <v>0</v>
      </c>
      <c r="E450" s="22">
        <f t="shared" si="78"/>
        <v>0</v>
      </c>
      <c r="F450" s="22">
        <f t="shared" si="79"/>
        <v>0</v>
      </c>
      <c r="G450" s="15">
        <f t="shared" si="80"/>
        <v>1</v>
      </c>
      <c r="S450" s="22">
        <f>RANK(U450,$U$6:$U$1405,0)+COUNTIF($U$6:$U$1405,U450)-COUNTIF($U$6:U450,U450)</f>
        <v>956</v>
      </c>
      <c r="T450">
        <v>56</v>
      </c>
      <c r="U450" s="22">
        <f t="shared" si="85"/>
        <v>0</v>
      </c>
      <c r="V450" s="10">
        <f t="shared" si="86"/>
        <v>0</v>
      </c>
      <c r="W450" s="22">
        <f t="shared" si="87"/>
        <v>0</v>
      </c>
      <c r="X450" s="245"/>
    </row>
    <row r="451" spans="2:24" ht="15.6" customHeight="1" x14ac:dyDescent="0.25">
      <c r="B451">
        <v>449</v>
      </c>
      <c r="C451" s="22">
        <f t="shared" si="76"/>
        <v>1</v>
      </c>
      <c r="D451" s="22">
        <f t="shared" si="77"/>
        <v>0</v>
      </c>
      <c r="E451" s="22">
        <f t="shared" si="78"/>
        <v>0</v>
      </c>
      <c r="F451" s="22">
        <f t="shared" si="79"/>
        <v>0</v>
      </c>
      <c r="G451" s="15">
        <f t="shared" si="80"/>
        <v>1</v>
      </c>
      <c r="S451" s="22">
        <f>RANK(U451,$U$6:$U$1405,0)+COUNTIF($U$6:$U$1405,U451)-COUNTIF($U$6:U451,U451)</f>
        <v>955</v>
      </c>
      <c r="T451">
        <v>55</v>
      </c>
      <c r="U451" s="22">
        <f t="shared" si="85"/>
        <v>0</v>
      </c>
      <c r="V451" s="10">
        <f t="shared" si="86"/>
        <v>0</v>
      </c>
      <c r="W451" s="22">
        <f t="shared" si="87"/>
        <v>0</v>
      </c>
      <c r="X451" s="245"/>
    </row>
    <row r="452" spans="2:24" ht="15.6" customHeight="1" x14ac:dyDescent="0.25">
      <c r="B452">
        <v>450</v>
      </c>
      <c r="C452" s="22">
        <f t="shared" ref="C452:C502" si="88">COUNTIF($S$6:$S$1405,$B452)</f>
        <v>1</v>
      </c>
      <c r="D452" s="22">
        <f t="shared" ref="D452:D502" si="89">IF(C452=1,VLOOKUP(B452,$S$6:$W$1405,3,FALSE))</f>
        <v>0</v>
      </c>
      <c r="E452" s="22">
        <f t="shared" ref="E452:E502" si="90">IF(C452=1,VLOOKUP(B452,$S$6:$W$1405,4,FALSE))</f>
        <v>0</v>
      </c>
      <c r="F452" s="22">
        <f t="shared" ref="F452:F502" si="91">IF(C452=1,VLOOKUP(B452,$S$6:$W$1405,5,FALSE))</f>
        <v>0</v>
      </c>
      <c r="G452" s="15">
        <f t="shared" ref="G452:G502" si="92">1-E452</f>
        <v>1</v>
      </c>
      <c r="S452" s="22">
        <f>RANK(U452,$U$6:$U$1405,0)+COUNTIF($U$6:$U$1405,U452)-COUNTIF($U$6:U452,U452)</f>
        <v>954</v>
      </c>
      <c r="T452">
        <v>54</v>
      </c>
      <c r="U452" s="22">
        <f t="shared" si="85"/>
        <v>0</v>
      </c>
      <c r="V452" s="10">
        <f t="shared" si="86"/>
        <v>0</v>
      </c>
      <c r="W452" s="22">
        <f t="shared" si="87"/>
        <v>0</v>
      </c>
      <c r="X452" s="245"/>
    </row>
    <row r="453" spans="2:24" ht="15.6" customHeight="1" x14ac:dyDescent="0.25">
      <c r="B453">
        <v>451</v>
      </c>
      <c r="C453" s="22">
        <f t="shared" si="88"/>
        <v>1</v>
      </c>
      <c r="D453" s="22">
        <f t="shared" si="89"/>
        <v>0</v>
      </c>
      <c r="E453" s="22">
        <f t="shared" si="90"/>
        <v>0</v>
      </c>
      <c r="F453" s="22">
        <f t="shared" si="91"/>
        <v>0</v>
      </c>
      <c r="G453" s="15">
        <f t="shared" si="92"/>
        <v>1</v>
      </c>
      <c r="S453" s="22">
        <f>RANK(U453,$U$6:$U$1405,0)+COUNTIF($U$6:$U$1405,U453)-COUNTIF($U$6:U453,U453)</f>
        <v>953</v>
      </c>
      <c r="T453">
        <v>53</v>
      </c>
      <c r="U453" s="22">
        <f t="shared" si="85"/>
        <v>0</v>
      </c>
      <c r="V453" s="10">
        <f t="shared" si="86"/>
        <v>0</v>
      </c>
      <c r="W453" s="22">
        <f t="shared" si="87"/>
        <v>0</v>
      </c>
      <c r="X453" s="245"/>
    </row>
    <row r="454" spans="2:24" ht="15.6" customHeight="1" x14ac:dyDescent="0.25">
      <c r="B454">
        <v>452</v>
      </c>
      <c r="C454" s="22">
        <f t="shared" si="88"/>
        <v>1</v>
      </c>
      <c r="D454" s="22">
        <f t="shared" si="89"/>
        <v>0</v>
      </c>
      <c r="E454" s="22">
        <f t="shared" si="90"/>
        <v>0</v>
      </c>
      <c r="F454" s="22">
        <f t="shared" si="91"/>
        <v>0</v>
      </c>
      <c r="G454" s="15">
        <f t="shared" si="92"/>
        <v>1</v>
      </c>
      <c r="S454" s="22">
        <f>RANK(U454,$U$6:$U$1405,0)+COUNTIF($U$6:$U$1405,U454)-COUNTIF($U$6:U454,U454)</f>
        <v>952</v>
      </c>
      <c r="T454">
        <v>52</v>
      </c>
      <c r="U454" s="22">
        <f t="shared" si="85"/>
        <v>0</v>
      </c>
      <c r="V454" s="10">
        <f t="shared" si="86"/>
        <v>0</v>
      </c>
      <c r="W454" s="22">
        <f t="shared" si="87"/>
        <v>0</v>
      </c>
      <c r="X454" s="245"/>
    </row>
    <row r="455" spans="2:24" ht="15.6" customHeight="1" x14ac:dyDescent="0.25">
      <c r="B455">
        <v>453</v>
      </c>
      <c r="C455" s="22">
        <f t="shared" si="88"/>
        <v>1</v>
      </c>
      <c r="D455" s="22">
        <f t="shared" si="89"/>
        <v>0</v>
      </c>
      <c r="E455" s="22">
        <f t="shared" si="90"/>
        <v>0</v>
      </c>
      <c r="F455" s="22">
        <f t="shared" si="91"/>
        <v>0</v>
      </c>
      <c r="G455" s="15">
        <f t="shared" si="92"/>
        <v>1</v>
      </c>
      <c r="S455" s="22">
        <f>RANK(U455,$U$6:$U$1405,0)+COUNTIF($U$6:$U$1405,U455)-COUNTIF($U$6:U455,U455)</f>
        <v>951</v>
      </c>
      <c r="T455">
        <v>51</v>
      </c>
      <c r="U455" s="22">
        <f t="shared" si="85"/>
        <v>0</v>
      </c>
      <c r="V455" s="10">
        <f t="shared" si="86"/>
        <v>0</v>
      </c>
      <c r="W455" s="22">
        <f t="shared" si="87"/>
        <v>0</v>
      </c>
      <c r="X455" s="245"/>
    </row>
    <row r="456" spans="2:24" ht="15.6" customHeight="1" x14ac:dyDescent="0.25">
      <c r="B456">
        <v>454</v>
      </c>
      <c r="C456" s="22">
        <f t="shared" si="88"/>
        <v>1</v>
      </c>
      <c r="D456" s="22">
        <f t="shared" si="89"/>
        <v>0</v>
      </c>
      <c r="E456" s="22">
        <f t="shared" si="90"/>
        <v>0</v>
      </c>
      <c r="F456" s="22">
        <f t="shared" si="91"/>
        <v>0</v>
      </c>
      <c r="G456" s="15">
        <f t="shared" si="92"/>
        <v>1</v>
      </c>
      <c r="S456" s="22">
        <f>RANK(U456,$U$6:$U$1405,0)+COUNTIF($U$6:$U$1405,U456)-COUNTIF($U$6:U456,U456)</f>
        <v>950</v>
      </c>
      <c r="T456">
        <v>50</v>
      </c>
      <c r="U456" s="22">
        <f t="shared" si="85"/>
        <v>0</v>
      </c>
      <c r="V456" s="10">
        <f t="shared" si="86"/>
        <v>0</v>
      </c>
      <c r="W456" s="22">
        <f t="shared" si="87"/>
        <v>0</v>
      </c>
      <c r="X456" s="245"/>
    </row>
    <row r="457" spans="2:24" ht="15.6" customHeight="1" x14ac:dyDescent="0.25">
      <c r="B457">
        <v>455</v>
      </c>
      <c r="C457" s="22">
        <f t="shared" si="88"/>
        <v>1</v>
      </c>
      <c r="D457" s="22">
        <f t="shared" si="89"/>
        <v>0</v>
      </c>
      <c r="E457" s="22">
        <f t="shared" si="90"/>
        <v>0</v>
      </c>
      <c r="F457" s="22">
        <f t="shared" si="91"/>
        <v>0</v>
      </c>
      <c r="G457" s="15">
        <f t="shared" si="92"/>
        <v>1</v>
      </c>
      <c r="S457" s="22">
        <f>RANK(U457,$U$6:$U$1405,0)+COUNTIF($U$6:$U$1405,U457)-COUNTIF($U$6:U457,U457)</f>
        <v>949</v>
      </c>
      <c r="T457">
        <v>49</v>
      </c>
      <c r="U457" s="22">
        <f t="shared" si="85"/>
        <v>0</v>
      </c>
      <c r="V457" s="10">
        <f t="shared" si="86"/>
        <v>0</v>
      </c>
      <c r="W457" s="22">
        <f t="shared" si="87"/>
        <v>0</v>
      </c>
      <c r="X457" s="245"/>
    </row>
    <row r="458" spans="2:24" ht="15.6" customHeight="1" x14ac:dyDescent="0.25">
      <c r="B458">
        <v>456</v>
      </c>
      <c r="C458" s="22">
        <f t="shared" si="88"/>
        <v>1</v>
      </c>
      <c r="D458" s="22">
        <f t="shared" si="89"/>
        <v>0</v>
      </c>
      <c r="E458" s="22">
        <f t="shared" si="90"/>
        <v>0</v>
      </c>
      <c r="F458" s="22">
        <f t="shared" si="91"/>
        <v>0</v>
      </c>
      <c r="G458" s="15">
        <f t="shared" si="92"/>
        <v>1</v>
      </c>
      <c r="S458" s="22">
        <f>RANK(U458,$U$6:$U$1405,0)+COUNTIF($U$6:$U$1405,U458)-COUNTIF($U$6:U458,U458)</f>
        <v>948</v>
      </c>
      <c r="T458">
        <v>48</v>
      </c>
      <c r="U458" s="22">
        <f t="shared" si="85"/>
        <v>0</v>
      </c>
      <c r="V458" s="10">
        <f t="shared" si="86"/>
        <v>0</v>
      </c>
      <c r="W458" s="22">
        <f t="shared" si="87"/>
        <v>0</v>
      </c>
      <c r="X458" s="245"/>
    </row>
    <row r="459" spans="2:24" ht="15.6" customHeight="1" x14ac:dyDescent="0.25">
      <c r="B459">
        <v>457</v>
      </c>
      <c r="C459" s="22">
        <f t="shared" si="88"/>
        <v>1</v>
      </c>
      <c r="D459" s="22">
        <f t="shared" si="89"/>
        <v>0</v>
      </c>
      <c r="E459" s="22">
        <f t="shared" si="90"/>
        <v>0</v>
      </c>
      <c r="F459" s="22">
        <f t="shared" si="91"/>
        <v>0</v>
      </c>
      <c r="G459" s="15">
        <f t="shared" si="92"/>
        <v>1</v>
      </c>
      <c r="S459" s="22">
        <f>RANK(U459,$U$6:$U$1405,0)+COUNTIF($U$6:$U$1405,U459)-COUNTIF($U$6:U459,U459)</f>
        <v>947</v>
      </c>
      <c r="T459">
        <v>47</v>
      </c>
      <c r="U459" s="22">
        <f t="shared" si="85"/>
        <v>0</v>
      </c>
      <c r="V459" s="10">
        <f t="shared" si="86"/>
        <v>0</v>
      </c>
      <c r="W459" s="22">
        <f t="shared" si="87"/>
        <v>0</v>
      </c>
      <c r="X459" s="245"/>
    </row>
    <row r="460" spans="2:24" ht="15.6" customHeight="1" x14ac:dyDescent="0.25">
      <c r="B460">
        <v>458</v>
      </c>
      <c r="C460" s="22">
        <f t="shared" si="88"/>
        <v>1</v>
      </c>
      <c r="D460" s="22">
        <f t="shared" si="89"/>
        <v>0</v>
      </c>
      <c r="E460" s="22">
        <f t="shared" si="90"/>
        <v>0</v>
      </c>
      <c r="F460" s="22">
        <f t="shared" si="91"/>
        <v>0</v>
      </c>
      <c r="G460" s="15">
        <f t="shared" si="92"/>
        <v>1</v>
      </c>
      <c r="S460" s="22">
        <f>RANK(U460,$U$6:$U$1405,0)+COUNTIF($U$6:$U$1405,U460)-COUNTIF($U$6:U460,U460)</f>
        <v>946</v>
      </c>
      <c r="T460">
        <v>46</v>
      </c>
      <c r="U460" s="22">
        <f t="shared" si="85"/>
        <v>0</v>
      </c>
      <c r="V460" s="10">
        <f t="shared" si="86"/>
        <v>0</v>
      </c>
      <c r="W460" s="22">
        <f t="shared" si="87"/>
        <v>0</v>
      </c>
      <c r="X460" s="245"/>
    </row>
    <row r="461" spans="2:24" ht="15.6" customHeight="1" x14ac:dyDescent="0.25">
      <c r="B461">
        <v>459</v>
      </c>
      <c r="C461" s="22">
        <f t="shared" si="88"/>
        <v>1</v>
      </c>
      <c r="D461" s="22">
        <f t="shared" si="89"/>
        <v>0</v>
      </c>
      <c r="E461" s="22">
        <f t="shared" si="90"/>
        <v>0</v>
      </c>
      <c r="F461" s="22">
        <f t="shared" si="91"/>
        <v>0</v>
      </c>
      <c r="G461" s="15">
        <f t="shared" si="92"/>
        <v>1</v>
      </c>
      <c r="S461" s="22">
        <f>RANK(U461,$U$6:$U$1405,0)+COUNTIF($U$6:$U$1405,U461)-COUNTIF($U$6:U461,U461)</f>
        <v>945</v>
      </c>
      <c r="T461">
        <v>45</v>
      </c>
      <c r="U461" s="22">
        <f t="shared" si="85"/>
        <v>0</v>
      </c>
      <c r="V461" s="10">
        <f t="shared" si="86"/>
        <v>0</v>
      </c>
      <c r="W461" s="22">
        <f t="shared" si="87"/>
        <v>0</v>
      </c>
      <c r="X461" s="245"/>
    </row>
    <row r="462" spans="2:24" ht="15.6" customHeight="1" x14ac:dyDescent="0.25">
      <c r="B462">
        <v>460</v>
      </c>
      <c r="C462" s="22">
        <f t="shared" si="88"/>
        <v>1</v>
      </c>
      <c r="D462" s="22">
        <f t="shared" si="89"/>
        <v>0</v>
      </c>
      <c r="E462" s="22">
        <f t="shared" si="90"/>
        <v>0</v>
      </c>
      <c r="F462" s="22">
        <f t="shared" si="91"/>
        <v>0</v>
      </c>
      <c r="G462" s="15">
        <f t="shared" si="92"/>
        <v>1</v>
      </c>
      <c r="S462" s="22">
        <f>RANK(U462,$U$6:$U$1405,0)+COUNTIF($U$6:$U$1405,U462)-COUNTIF($U$6:U462,U462)</f>
        <v>944</v>
      </c>
      <c r="T462">
        <v>44</v>
      </c>
      <c r="U462" s="22">
        <f t="shared" si="85"/>
        <v>0</v>
      </c>
      <c r="V462" s="10">
        <f t="shared" si="86"/>
        <v>0</v>
      </c>
      <c r="W462" s="22">
        <f t="shared" si="87"/>
        <v>0</v>
      </c>
      <c r="X462" s="245"/>
    </row>
    <row r="463" spans="2:24" ht="15.6" customHeight="1" x14ac:dyDescent="0.25">
      <c r="B463">
        <v>461</v>
      </c>
      <c r="C463" s="22">
        <f t="shared" si="88"/>
        <v>1</v>
      </c>
      <c r="D463" s="22">
        <f t="shared" si="89"/>
        <v>0</v>
      </c>
      <c r="E463" s="22">
        <f t="shared" si="90"/>
        <v>0</v>
      </c>
      <c r="F463" s="22">
        <f t="shared" si="91"/>
        <v>0</v>
      </c>
      <c r="G463" s="15">
        <f t="shared" si="92"/>
        <v>1</v>
      </c>
      <c r="S463" s="22">
        <f>RANK(U463,$U$6:$U$1405,0)+COUNTIF($U$6:$U$1405,U463)-COUNTIF($U$6:U463,U463)</f>
        <v>943</v>
      </c>
      <c r="T463">
        <v>43</v>
      </c>
      <c r="U463" s="22">
        <f t="shared" si="85"/>
        <v>0</v>
      </c>
      <c r="V463" s="10">
        <f t="shared" si="86"/>
        <v>0</v>
      </c>
      <c r="W463" s="22">
        <f t="shared" si="87"/>
        <v>0</v>
      </c>
      <c r="X463" s="245"/>
    </row>
    <row r="464" spans="2:24" ht="15.6" customHeight="1" x14ac:dyDescent="0.25">
      <c r="B464">
        <v>462</v>
      </c>
      <c r="C464" s="22">
        <f t="shared" si="88"/>
        <v>1</v>
      </c>
      <c r="D464" s="22">
        <f t="shared" si="89"/>
        <v>0</v>
      </c>
      <c r="E464" s="22">
        <f t="shared" si="90"/>
        <v>0</v>
      </c>
      <c r="F464" s="22">
        <f t="shared" si="91"/>
        <v>0</v>
      </c>
      <c r="G464" s="15">
        <f t="shared" si="92"/>
        <v>1</v>
      </c>
      <c r="S464" s="22">
        <f>RANK(U464,$U$6:$U$1405,0)+COUNTIF($U$6:$U$1405,U464)-COUNTIF($U$6:U464,U464)</f>
        <v>942</v>
      </c>
      <c r="T464">
        <v>42</v>
      </c>
      <c r="U464" s="22">
        <f t="shared" si="85"/>
        <v>0</v>
      </c>
      <c r="V464" s="10">
        <f t="shared" si="86"/>
        <v>0</v>
      </c>
      <c r="W464" s="22">
        <f t="shared" si="87"/>
        <v>0</v>
      </c>
      <c r="X464" s="245"/>
    </row>
    <row r="465" spans="2:24" ht="15.6" customHeight="1" x14ac:dyDescent="0.25">
      <c r="B465">
        <v>463</v>
      </c>
      <c r="C465" s="22">
        <f t="shared" si="88"/>
        <v>1</v>
      </c>
      <c r="D465" s="22">
        <f t="shared" si="89"/>
        <v>0</v>
      </c>
      <c r="E465" s="22">
        <f t="shared" si="90"/>
        <v>0</v>
      </c>
      <c r="F465" s="22">
        <f t="shared" si="91"/>
        <v>0</v>
      </c>
      <c r="G465" s="15">
        <f t="shared" si="92"/>
        <v>1</v>
      </c>
      <c r="S465" s="22">
        <f>RANK(U465,$U$6:$U$1405,0)+COUNTIF($U$6:$U$1405,U465)-COUNTIF($U$6:U465,U465)</f>
        <v>941</v>
      </c>
      <c r="T465">
        <v>41</v>
      </c>
      <c r="U465" s="22">
        <f t="shared" si="85"/>
        <v>0</v>
      </c>
      <c r="V465" s="10">
        <f t="shared" si="86"/>
        <v>0</v>
      </c>
      <c r="W465" s="22">
        <f t="shared" si="87"/>
        <v>0</v>
      </c>
      <c r="X465" s="245"/>
    </row>
    <row r="466" spans="2:24" ht="15.6" customHeight="1" x14ac:dyDescent="0.25">
      <c r="B466">
        <v>464</v>
      </c>
      <c r="C466" s="22">
        <f t="shared" si="88"/>
        <v>1</v>
      </c>
      <c r="D466" s="22">
        <f t="shared" si="89"/>
        <v>0</v>
      </c>
      <c r="E466" s="22">
        <f t="shared" si="90"/>
        <v>0</v>
      </c>
      <c r="F466" s="22">
        <f t="shared" si="91"/>
        <v>0</v>
      </c>
      <c r="G466" s="15">
        <f t="shared" si="92"/>
        <v>1</v>
      </c>
      <c r="S466" s="22">
        <f>RANK(U466,$U$6:$U$1405,0)+COUNTIF($U$6:$U$1405,U466)-COUNTIF($U$6:U466,U466)</f>
        <v>940</v>
      </c>
      <c r="T466">
        <v>40</v>
      </c>
      <c r="U466" s="22">
        <f t="shared" si="85"/>
        <v>0</v>
      </c>
      <c r="V466" s="10">
        <f t="shared" si="86"/>
        <v>0</v>
      </c>
      <c r="W466" s="22">
        <f t="shared" si="87"/>
        <v>0</v>
      </c>
      <c r="X466" s="245"/>
    </row>
    <row r="467" spans="2:24" ht="15.6" customHeight="1" x14ac:dyDescent="0.25">
      <c r="B467">
        <v>465</v>
      </c>
      <c r="C467" s="22">
        <f t="shared" si="88"/>
        <v>1</v>
      </c>
      <c r="D467" s="22">
        <f t="shared" si="89"/>
        <v>0</v>
      </c>
      <c r="E467" s="22">
        <f t="shared" si="90"/>
        <v>0</v>
      </c>
      <c r="F467" s="22">
        <f t="shared" si="91"/>
        <v>0</v>
      </c>
      <c r="G467" s="15">
        <f t="shared" si="92"/>
        <v>1</v>
      </c>
      <c r="S467" s="22">
        <f>RANK(U467,$U$6:$U$1405,0)+COUNTIF($U$6:$U$1405,U467)-COUNTIF($U$6:U467,U467)</f>
        <v>939</v>
      </c>
      <c r="T467">
        <v>39</v>
      </c>
      <c r="U467" s="22">
        <f t="shared" si="85"/>
        <v>0</v>
      </c>
      <c r="V467" s="10">
        <f t="shared" si="86"/>
        <v>0</v>
      </c>
      <c r="W467" s="22">
        <f t="shared" si="87"/>
        <v>0</v>
      </c>
      <c r="X467" s="245"/>
    </row>
    <row r="468" spans="2:24" ht="15.6" customHeight="1" x14ac:dyDescent="0.25">
      <c r="B468">
        <v>466</v>
      </c>
      <c r="C468" s="22">
        <f t="shared" si="88"/>
        <v>1</v>
      </c>
      <c r="D468" s="22">
        <f t="shared" si="89"/>
        <v>0</v>
      </c>
      <c r="E468" s="22">
        <f t="shared" si="90"/>
        <v>0</v>
      </c>
      <c r="F468" s="22">
        <f t="shared" si="91"/>
        <v>0</v>
      </c>
      <c r="G468" s="15">
        <f t="shared" si="92"/>
        <v>1</v>
      </c>
      <c r="S468" s="22">
        <f>RANK(U468,$U$6:$U$1405,0)+COUNTIF($U$6:$U$1405,U468)-COUNTIF($U$6:U468,U468)</f>
        <v>938</v>
      </c>
      <c r="T468">
        <v>38</v>
      </c>
      <c r="U468" s="22">
        <f t="shared" si="85"/>
        <v>0</v>
      </c>
      <c r="V468" s="10">
        <f t="shared" si="86"/>
        <v>0</v>
      </c>
      <c r="W468" s="22">
        <f t="shared" si="87"/>
        <v>0</v>
      </c>
      <c r="X468" s="245"/>
    </row>
    <row r="469" spans="2:24" ht="15.6" customHeight="1" x14ac:dyDescent="0.25">
      <c r="B469">
        <v>467</v>
      </c>
      <c r="C469" s="22">
        <f t="shared" si="88"/>
        <v>1</v>
      </c>
      <c r="D469" s="22">
        <f t="shared" si="89"/>
        <v>0</v>
      </c>
      <c r="E469" s="22">
        <f t="shared" si="90"/>
        <v>0</v>
      </c>
      <c r="F469" s="22">
        <f t="shared" si="91"/>
        <v>0</v>
      </c>
      <c r="G469" s="15">
        <f t="shared" si="92"/>
        <v>1</v>
      </c>
      <c r="S469" s="22">
        <f>RANK(U469,$U$6:$U$1405,0)+COUNTIF($U$6:$U$1405,U469)-COUNTIF($U$6:U469,U469)</f>
        <v>937</v>
      </c>
      <c r="T469">
        <v>37</v>
      </c>
      <c r="U469" s="22">
        <f t="shared" si="85"/>
        <v>0</v>
      </c>
      <c r="V469" s="10">
        <f t="shared" si="86"/>
        <v>0</v>
      </c>
      <c r="W469" s="22">
        <f t="shared" si="87"/>
        <v>0</v>
      </c>
      <c r="X469" s="245"/>
    </row>
    <row r="470" spans="2:24" ht="15.6" customHeight="1" x14ac:dyDescent="0.25">
      <c r="B470">
        <v>468</v>
      </c>
      <c r="C470" s="22">
        <f t="shared" si="88"/>
        <v>1</v>
      </c>
      <c r="D470" s="22">
        <f t="shared" si="89"/>
        <v>0</v>
      </c>
      <c r="E470" s="22">
        <f t="shared" si="90"/>
        <v>0</v>
      </c>
      <c r="F470" s="22">
        <f t="shared" si="91"/>
        <v>0</v>
      </c>
      <c r="G470" s="15">
        <f t="shared" si="92"/>
        <v>1</v>
      </c>
      <c r="S470" s="22">
        <f>RANK(U470,$U$6:$U$1405,0)+COUNTIF($U$6:$U$1405,U470)-COUNTIF($U$6:U470,U470)</f>
        <v>936</v>
      </c>
      <c r="T470">
        <v>36</v>
      </c>
      <c r="U470" s="22">
        <f t="shared" ref="U470:U501" si="93">IF($O$28&gt;=T470,1,0)</f>
        <v>0</v>
      </c>
      <c r="V470" s="10">
        <f t="shared" ref="V470:V505" si="94">IF($O$28&gt;=T470,$P$28,0)</f>
        <v>0</v>
      </c>
      <c r="W470" s="22">
        <f t="shared" ref="W470:W505" si="95">IF($O$28&gt;=T470,$Q$28,0)</f>
        <v>0</v>
      </c>
      <c r="X470" s="245"/>
    </row>
    <row r="471" spans="2:24" ht="15.6" customHeight="1" x14ac:dyDescent="0.25">
      <c r="B471">
        <v>469</v>
      </c>
      <c r="C471" s="22">
        <f t="shared" si="88"/>
        <v>1</v>
      </c>
      <c r="D471" s="22">
        <f t="shared" si="89"/>
        <v>0</v>
      </c>
      <c r="E471" s="22">
        <f t="shared" si="90"/>
        <v>0</v>
      </c>
      <c r="F471" s="22">
        <f t="shared" si="91"/>
        <v>0</v>
      </c>
      <c r="G471" s="15">
        <f t="shared" si="92"/>
        <v>1</v>
      </c>
      <c r="S471" s="22">
        <f>RANK(U471,$U$6:$U$1405,0)+COUNTIF($U$6:$U$1405,U471)-COUNTIF($U$6:U471,U471)</f>
        <v>935</v>
      </c>
      <c r="T471">
        <v>35</v>
      </c>
      <c r="U471" s="22">
        <f t="shared" si="93"/>
        <v>0</v>
      </c>
      <c r="V471" s="10">
        <f t="shared" si="94"/>
        <v>0</v>
      </c>
      <c r="W471" s="22">
        <f t="shared" si="95"/>
        <v>0</v>
      </c>
      <c r="X471" s="245"/>
    </row>
    <row r="472" spans="2:24" ht="15.6" customHeight="1" x14ac:dyDescent="0.25">
      <c r="B472">
        <v>470</v>
      </c>
      <c r="C472" s="22">
        <f t="shared" si="88"/>
        <v>1</v>
      </c>
      <c r="D472" s="22">
        <f t="shared" si="89"/>
        <v>0</v>
      </c>
      <c r="E472" s="22">
        <f t="shared" si="90"/>
        <v>0</v>
      </c>
      <c r="F472" s="22">
        <f t="shared" si="91"/>
        <v>0</v>
      </c>
      <c r="G472" s="15">
        <f t="shared" si="92"/>
        <v>1</v>
      </c>
      <c r="S472" s="22">
        <f>RANK(U472,$U$6:$U$1405,0)+COUNTIF($U$6:$U$1405,U472)-COUNTIF($U$6:U472,U472)</f>
        <v>934</v>
      </c>
      <c r="T472">
        <v>34</v>
      </c>
      <c r="U472" s="22">
        <f t="shared" si="93"/>
        <v>0</v>
      </c>
      <c r="V472" s="10">
        <f t="shared" si="94"/>
        <v>0</v>
      </c>
      <c r="W472" s="22">
        <f t="shared" si="95"/>
        <v>0</v>
      </c>
      <c r="X472" s="245"/>
    </row>
    <row r="473" spans="2:24" ht="15.6" customHeight="1" x14ac:dyDescent="0.25">
      <c r="B473">
        <v>471</v>
      </c>
      <c r="C473" s="22">
        <f t="shared" si="88"/>
        <v>1</v>
      </c>
      <c r="D473" s="22">
        <f t="shared" si="89"/>
        <v>0</v>
      </c>
      <c r="E473" s="22">
        <f t="shared" si="90"/>
        <v>0</v>
      </c>
      <c r="F473" s="22">
        <f t="shared" si="91"/>
        <v>0</v>
      </c>
      <c r="G473" s="15">
        <f t="shared" si="92"/>
        <v>1</v>
      </c>
      <c r="S473" s="22">
        <f>RANK(U473,$U$6:$U$1405,0)+COUNTIF($U$6:$U$1405,U473)-COUNTIF($U$6:U473,U473)</f>
        <v>933</v>
      </c>
      <c r="T473">
        <v>33</v>
      </c>
      <c r="U473" s="22">
        <f t="shared" si="93"/>
        <v>0</v>
      </c>
      <c r="V473" s="10">
        <f t="shared" si="94"/>
        <v>0</v>
      </c>
      <c r="W473" s="22">
        <f t="shared" si="95"/>
        <v>0</v>
      </c>
      <c r="X473" s="245"/>
    </row>
    <row r="474" spans="2:24" ht="15.6" customHeight="1" x14ac:dyDescent="0.25">
      <c r="B474">
        <v>472</v>
      </c>
      <c r="C474" s="22">
        <f t="shared" si="88"/>
        <v>1</v>
      </c>
      <c r="D474" s="22">
        <f t="shared" si="89"/>
        <v>0</v>
      </c>
      <c r="E474" s="22">
        <f t="shared" si="90"/>
        <v>0</v>
      </c>
      <c r="F474" s="22">
        <f t="shared" si="91"/>
        <v>0</v>
      </c>
      <c r="G474" s="15">
        <f t="shared" si="92"/>
        <v>1</v>
      </c>
      <c r="S474" s="22">
        <f>RANK(U474,$U$6:$U$1405,0)+COUNTIF($U$6:$U$1405,U474)-COUNTIF($U$6:U474,U474)</f>
        <v>932</v>
      </c>
      <c r="T474">
        <v>32</v>
      </c>
      <c r="U474" s="22">
        <f t="shared" si="93"/>
        <v>0</v>
      </c>
      <c r="V474" s="10">
        <f t="shared" si="94"/>
        <v>0</v>
      </c>
      <c r="W474" s="22">
        <f t="shared" si="95"/>
        <v>0</v>
      </c>
      <c r="X474" s="245"/>
    </row>
    <row r="475" spans="2:24" ht="15.6" customHeight="1" x14ac:dyDescent="0.25">
      <c r="B475">
        <v>473</v>
      </c>
      <c r="C475" s="22">
        <f t="shared" si="88"/>
        <v>1</v>
      </c>
      <c r="D475" s="22">
        <f t="shared" si="89"/>
        <v>0</v>
      </c>
      <c r="E475" s="22">
        <f t="shared" si="90"/>
        <v>0</v>
      </c>
      <c r="F475" s="22">
        <f t="shared" si="91"/>
        <v>0</v>
      </c>
      <c r="G475" s="15">
        <f t="shared" si="92"/>
        <v>1</v>
      </c>
      <c r="S475" s="22">
        <f>RANK(U475,$U$6:$U$1405,0)+COUNTIF($U$6:$U$1405,U475)-COUNTIF($U$6:U475,U475)</f>
        <v>931</v>
      </c>
      <c r="T475">
        <v>31</v>
      </c>
      <c r="U475" s="22">
        <f t="shared" si="93"/>
        <v>0</v>
      </c>
      <c r="V475" s="10">
        <f t="shared" si="94"/>
        <v>0</v>
      </c>
      <c r="W475" s="22">
        <f t="shared" si="95"/>
        <v>0</v>
      </c>
      <c r="X475" s="245"/>
    </row>
    <row r="476" spans="2:24" ht="15.6" customHeight="1" x14ac:dyDescent="0.25">
      <c r="B476">
        <v>474</v>
      </c>
      <c r="C476" s="22">
        <f t="shared" si="88"/>
        <v>1</v>
      </c>
      <c r="D476" s="22">
        <f t="shared" si="89"/>
        <v>0</v>
      </c>
      <c r="E476" s="22">
        <f t="shared" si="90"/>
        <v>0</v>
      </c>
      <c r="F476" s="22">
        <f t="shared" si="91"/>
        <v>0</v>
      </c>
      <c r="G476" s="15">
        <f t="shared" si="92"/>
        <v>1</v>
      </c>
      <c r="S476" s="22">
        <f>RANK(U476,$U$6:$U$1405,0)+COUNTIF($U$6:$U$1405,U476)-COUNTIF($U$6:U476,U476)</f>
        <v>930</v>
      </c>
      <c r="T476">
        <v>30</v>
      </c>
      <c r="U476" s="22">
        <f t="shared" si="93"/>
        <v>0</v>
      </c>
      <c r="V476" s="10">
        <f t="shared" si="94"/>
        <v>0</v>
      </c>
      <c r="W476" s="22">
        <f t="shared" si="95"/>
        <v>0</v>
      </c>
      <c r="X476" s="245"/>
    </row>
    <row r="477" spans="2:24" ht="15.6" customHeight="1" x14ac:dyDescent="0.25">
      <c r="B477">
        <v>475</v>
      </c>
      <c r="C477" s="22">
        <f t="shared" si="88"/>
        <v>1</v>
      </c>
      <c r="D477" s="22">
        <f t="shared" si="89"/>
        <v>0</v>
      </c>
      <c r="E477" s="22">
        <f t="shared" si="90"/>
        <v>0</v>
      </c>
      <c r="F477" s="22">
        <f t="shared" si="91"/>
        <v>0</v>
      </c>
      <c r="G477" s="15">
        <f t="shared" si="92"/>
        <v>1</v>
      </c>
      <c r="S477" s="22">
        <f>RANK(U477,$U$6:$U$1405,0)+COUNTIF($U$6:$U$1405,U477)-COUNTIF($U$6:U477,U477)</f>
        <v>929</v>
      </c>
      <c r="T477">
        <v>29</v>
      </c>
      <c r="U477" s="22">
        <f t="shared" si="93"/>
        <v>0</v>
      </c>
      <c r="V477" s="10">
        <f t="shared" si="94"/>
        <v>0</v>
      </c>
      <c r="W477" s="22">
        <f t="shared" si="95"/>
        <v>0</v>
      </c>
      <c r="X477" s="245"/>
    </row>
    <row r="478" spans="2:24" ht="15.6" customHeight="1" x14ac:dyDescent="0.25">
      <c r="B478">
        <v>476</v>
      </c>
      <c r="C478" s="22">
        <f t="shared" si="88"/>
        <v>1</v>
      </c>
      <c r="D478" s="22">
        <f t="shared" si="89"/>
        <v>0</v>
      </c>
      <c r="E478" s="22">
        <f t="shared" si="90"/>
        <v>0</v>
      </c>
      <c r="F478" s="22">
        <f t="shared" si="91"/>
        <v>0</v>
      </c>
      <c r="G478" s="15">
        <f t="shared" si="92"/>
        <v>1</v>
      </c>
      <c r="S478" s="22">
        <f>RANK(U478,$U$6:$U$1405,0)+COUNTIF($U$6:$U$1405,U478)-COUNTIF($U$6:U478,U478)</f>
        <v>928</v>
      </c>
      <c r="T478">
        <v>28</v>
      </c>
      <c r="U478" s="22">
        <f t="shared" si="93"/>
        <v>0</v>
      </c>
      <c r="V478" s="10">
        <f t="shared" si="94"/>
        <v>0</v>
      </c>
      <c r="W478" s="22">
        <f t="shared" si="95"/>
        <v>0</v>
      </c>
      <c r="X478" s="245"/>
    </row>
    <row r="479" spans="2:24" ht="15.6" customHeight="1" x14ac:dyDescent="0.25">
      <c r="B479">
        <v>477</v>
      </c>
      <c r="C479" s="22">
        <f t="shared" si="88"/>
        <v>1</v>
      </c>
      <c r="D479" s="22">
        <f t="shared" si="89"/>
        <v>0</v>
      </c>
      <c r="E479" s="22">
        <f t="shared" si="90"/>
        <v>0</v>
      </c>
      <c r="F479" s="22">
        <f t="shared" si="91"/>
        <v>0</v>
      </c>
      <c r="G479" s="15">
        <f t="shared" si="92"/>
        <v>1</v>
      </c>
      <c r="S479" s="22">
        <f>RANK(U479,$U$6:$U$1405,0)+COUNTIF($U$6:$U$1405,U479)-COUNTIF($U$6:U479,U479)</f>
        <v>927</v>
      </c>
      <c r="T479">
        <v>27</v>
      </c>
      <c r="U479" s="22">
        <f t="shared" si="93"/>
        <v>0</v>
      </c>
      <c r="V479" s="10">
        <f t="shared" si="94"/>
        <v>0</v>
      </c>
      <c r="W479" s="22">
        <f t="shared" si="95"/>
        <v>0</v>
      </c>
      <c r="X479" s="245"/>
    </row>
    <row r="480" spans="2:24" ht="15.6" customHeight="1" x14ac:dyDescent="0.25">
      <c r="B480">
        <v>478</v>
      </c>
      <c r="C480" s="22">
        <f t="shared" si="88"/>
        <v>1</v>
      </c>
      <c r="D480" s="22">
        <f t="shared" si="89"/>
        <v>0</v>
      </c>
      <c r="E480" s="22">
        <f t="shared" si="90"/>
        <v>0</v>
      </c>
      <c r="F480" s="22">
        <f t="shared" si="91"/>
        <v>0</v>
      </c>
      <c r="G480" s="15">
        <f t="shared" si="92"/>
        <v>1</v>
      </c>
      <c r="S480" s="22">
        <f>RANK(U480,$U$6:$U$1405,0)+COUNTIF($U$6:$U$1405,U480)-COUNTIF($U$6:U480,U480)</f>
        <v>926</v>
      </c>
      <c r="T480">
        <v>26</v>
      </c>
      <c r="U480" s="22">
        <f t="shared" si="93"/>
        <v>0</v>
      </c>
      <c r="V480" s="10">
        <f t="shared" si="94"/>
        <v>0</v>
      </c>
      <c r="W480" s="22">
        <f t="shared" si="95"/>
        <v>0</v>
      </c>
      <c r="X480" s="245"/>
    </row>
    <row r="481" spans="2:24" ht="15.6" customHeight="1" x14ac:dyDescent="0.25">
      <c r="B481">
        <v>479</v>
      </c>
      <c r="C481" s="22">
        <f t="shared" si="88"/>
        <v>1</v>
      </c>
      <c r="D481" s="22">
        <f t="shared" si="89"/>
        <v>0</v>
      </c>
      <c r="E481" s="22">
        <f t="shared" si="90"/>
        <v>0</v>
      </c>
      <c r="F481" s="22">
        <f t="shared" si="91"/>
        <v>0</v>
      </c>
      <c r="G481" s="15">
        <f t="shared" si="92"/>
        <v>1</v>
      </c>
      <c r="S481" s="22">
        <f>RANK(U481,$U$6:$U$1405,0)+COUNTIF($U$6:$U$1405,U481)-COUNTIF($U$6:U481,U481)</f>
        <v>925</v>
      </c>
      <c r="T481">
        <v>25</v>
      </c>
      <c r="U481" s="22">
        <f t="shared" si="93"/>
        <v>0</v>
      </c>
      <c r="V481" s="10">
        <f t="shared" si="94"/>
        <v>0</v>
      </c>
      <c r="W481" s="22">
        <f t="shared" si="95"/>
        <v>0</v>
      </c>
      <c r="X481" s="245"/>
    </row>
    <row r="482" spans="2:24" ht="15.6" customHeight="1" x14ac:dyDescent="0.25">
      <c r="B482">
        <v>480</v>
      </c>
      <c r="C482" s="22">
        <f t="shared" si="88"/>
        <v>1</v>
      </c>
      <c r="D482" s="22">
        <f t="shared" si="89"/>
        <v>0</v>
      </c>
      <c r="E482" s="22">
        <f t="shared" si="90"/>
        <v>0</v>
      </c>
      <c r="F482" s="22">
        <f t="shared" si="91"/>
        <v>0</v>
      </c>
      <c r="G482" s="15">
        <f t="shared" si="92"/>
        <v>1</v>
      </c>
      <c r="S482" s="22">
        <f>RANK(U482,$U$6:$U$1405,0)+COUNTIF($U$6:$U$1405,U482)-COUNTIF($U$6:U482,U482)</f>
        <v>924</v>
      </c>
      <c r="T482">
        <v>24</v>
      </c>
      <c r="U482" s="22">
        <f t="shared" si="93"/>
        <v>0</v>
      </c>
      <c r="V482" s="10">
        <f t="shared" si="94"/>
        <v>0</v>
      </c>
      <c r="W482" s="22">
        <f t="shared" si="95"/>
        <v>0</v>
      </c>
      <c r="X482" s="245"/>
    </row>
    <row r="483" spans="2:24" ht="15.6" customHeight="1" x14ac:dyDescent="0.25">
      <c r="B483">
        <v>481</v>
      </c>
      <c r="C483" s="22">
        <f t="shared" si="88"/>
        <v>1</v>
      </c>
      <c r="D483" s="22">
        <f t="shared" si="89"/>
        <v>0</v>
      </c>
      <c r="E483" s="22">
        <f t="shared" si="90"/>
        <v>0</v>
      </c>
      <c r="F483" s="22">
        <f t="shared" si="91"/>
        <v>0</v>
      </c>
      <c r="G483" s="15">
        <f t="shared" si="92"/>
        <v>1</v>
      </c>
      <c r="S483" s="22">
        <f>RANK(U483,$U$6:$U$1405,0)+COUNTIF($U$6:$U$1405,U483)-COUNTIF($U$6:U483,U483)</f>
        <v>923</v>
      </c>
      <c r="T483">
        <v>23</v>
      </c>
      <c r="U483" s="22">
        <f t="shared" si="93"/>
        <v>0</v>
      </c>
      <c r="V483" s="10">
        <f t="shared" si="94"/>
        <v>0</v>
      </c>
      <c r="W483" s="22">
        <f t="shared" si="95"/>
        <v>0</v>
      </c>
      <c r="X483" s="245"/>
    </row>
    <row r="484" spans="2:24" ht="15.6" customHeight="1" x14ac:dyDescent="0.25">
      <c r="B484">
        <v>482</v>
      </c>
      <c r="C484" s="22">
        <f t="shared" si="88"/>
        <v>1</v>
      </c>
      <c r="D484" s="22">
        <f t="shared" si="89"/>
        <v>0</v>
      </c>
      <c r="E484" s="22">
        <f t="shared" si="90"/>
        <v>0</v>
      </c>
      <c r="F484" s="22">
        <f t="shared" si="91"/>
        <v>0</v>
      </c>
      <c r="G484" s="15">
        <f t="shared" si="92"/>
        <v>1</v>
      </c>
      <c r="S484" s="22">
        <f>RANK(U484,$U$6:$U$1405,0)+COUNTIF($U$6:$U$1405,U484)-COUNTIF($U$6:U484,U484)</f>
        <v>922</v>
      </c>
      <c r="T484">
        <v>22</v>
      </c>
      <c r="U484" s="22">
        <f t="shared" si="93"/>
        <v>0</v>
      </c>
      <c r="V484" s="10">
        <f t="shared" si="94"/>
        <v>0</v>
      </c>
      <c r="W484" s="22">
        <f t="shared" si="95"/>
        <v>0</v>
      </c>
      <c r="X484" s="245"/>
    </row>
    <row r="485" spans="2:24" ht="15.6" customHeight="1" x14ac:dyDescent="0.25">
      <c r="B485">
        <v>483</v>
      </c>
      <c r="C485" s="22">
        <f t="shared" si="88"/>
        <v>1</v>
      </c>
      <c r="D485" s="22">
        <f t="shared" si="89"/>
        <v>0</v>
      </c>
      <c r="E485" s="22">
        <f t="shared" si="90"/>
        <v>0</v>
      </c>
      <c r="F485" s="22">
        <f t="shared" si="91"/>
        <v>0</v>
      </c>
      <c r="G485" s="15">
        <f t="shared" si="92"/>
        <v>1</v>
      </c>
      <c r="S485" s="22">
        <f>RANK(U485,$U$6:$U$1405,0)+COUNTIF($U$6:$U$1405,U485)-COUNTIF($U$6:U485,U485)</f>
        <v>921</v>
      </c>
      <c r="T485">
        <v>21</v>
      </c>
      <c r="U485" s="22">
        <f t="shared" si="93"/>
        <v>0</v>
      </c>
      <c r="V485" s="10">
        <f t="shared" si="94"/>
        <v>0</v>
      </c>
      <c r="W485" s="22">
        <f t="shared" si="95"/>
        <v>0</v>
      </c>
      <c r="X485" s="245"/>
    </row>
    <row r="486" spans="2:24" ht="15.6" customHeight="1" x14ac:dyDescent="0.25">
      <c r="B486">
        <v>484</v>
      </c>
      <c r="C486" s="22">
        <f t="shared" si="88"/>
        <v>1</v>
      </c>
      <c r="D486" s="22">
        <f t="shared" si="89"/>
        <v>0</v>
      </c>
      <c r="E486" s="22">
        <f t="shared" si="90"/>
        <v>0</v>
      </c>
      <c r="F486" s="22">
        <f t="shared" si="91"/>
        <v>0</v>
      </c>
      <c r="G486" s="15">
        <f t="shared" si="92"/>
        <v>1</v>
      </c>
      <c r="S486" s="22">
        <f>RANK(U486,$U$6:$U$1405,0)+COUNTIF($U$6:$U$1405,U486)-COUNTIF($U$6:U486,U486)</f>
        <v>920</v>
      </c>
      <c r="T486">
        <v>20</v>
      </c>
      <c r="U486" s="22">
        <f t="shared" si="93"/>
        <v>0</v>
      </c>
      <c r="V486" s="10">
        <f t="shared" si="94"/>
        <v>0</v>
      </c>
      <c r="W486" s="22">
        <f t="shared" si="95"/>
        <v>0</v>
      </c>
      <c r="X486" s="245"/>
    </row>
    <row r="487" spans="2:24" ht="15.6" customHeight="1" x14ac:dyDescent="0.25">
      <c r="B487">
        <v>485</v>
      </c>
      <c r="C487" s="22">
        <f t="shared" si="88"/>
        <v>1</v>
      </c>
      <c r="D487" s="22">
        <f t="shared" si="89"/>
        <v>0</v>
      </c>
      <c r="E487" s="22">
        <f t="shared" si="90"/>
        <v>0</v>
      </c>
      <c r="F487" s="22">
        <f t="shared" si="91"/>
        <v>0</v>
      </c>
      <c r="G487" s="15">
        <f t="shared" si="92"/>
        <v>1</v>
      </c>
      <c r="S487" s="22">
        <f>RANK(U487,$U$6:$U$1405,0)+COUNTIF($U$6:$U$1405,U487)-COUNTIF($U$6:U487,U487)</f>
        <v>919</v>
      </c>
      <c r="T487">
        <v>19</v>
      </c>
      <c r="U487" s="22">
        <f t="shared" si="93"/>
        <v>0</v>
      </c>
      <c r="V487" s="10">
        <f t="shared" si="94"/>
        <v>0</v>
      </c>
      <c r="W487" s="22">
        <f t="shared" si="95"/>
        <v>0</v>
      </c>
      <c r="X487" s="245"/>
    </row>
    <row r="488" spans="2:24" ht="15.6" customHeight="1" x14ac:dyDescent="0.25">
      <c r="B488">
        <v>486</v>
      </c>
      <c r="C488" s="22">
        <f t="shared" si="88"/>
        <v>1</v>
      </c>
      <c r="D488" s="22">
        <f t="shared" si="89"/>
        <v>0</v>
      </c>
      <c r="E488" s="22">
        <f t="shared" si="90"/>
        <v>0</v>
      </c>
      <c r="F488" s="22">
        <f t="shared" si="91"/>
        <v>0</v>
      </c>
      <c r="G488" s="15">
        <f t="shared" si="92"/>
        <v>1</v>
      </c>
      <c r="S488" s="22">
        <f>RANK(U488,$U$6:$U$1405,0)+COUNTIF($U$6:$U$1405,U488)-COUNTIF($U$6:U488,U488)</f>
        <v>918</v>
      </c>
      <c r="T488">
        <v>18</v>
      </c>
      <c r="U488" s="22">
        <f t="shared" si="93"/>
        <v>0</v>
      </c>
      <c r="V488" s="10">
        <f t="shared" si="94"/>
        <v>0</v>
      </c>
      <c r="W488" s="22">
        <f t="shared" si="95"/>
        <v>0</v>
      </c>
      <c r="X488" s="245"/>
    </row>
    <row r="489" spans="2:24" ht="15.6" customHeight="1" x14ac:dyDescent="0.25">
      <c r="B489">
        <v>487</v>
      </c>
      <c r="C489" s="22">
        <f t="shared" si="88"/>
        <v>1</v>
      </c>
      <c r="D489" s="22">
        <f t="shared" si="89"/>
        <v>0</v>
      </c>
      <c r="E489" s="22">
        <f t="shared" si="90"/>
        <v>0</v>
      </c>
      <c r="F489" s="22">
        <f t="shared" si="91"/>
        <v>0</v>
      </c>
      <c r="G489" s="15">
        <f t="shared" si="92"/>
        <v>1</v>
      </c>
      <c r="S489" s="22">
        <f>RANK(U489,$U$6:$U$1405,0)+COUNTIF($U$6:$U$1405,U489)-COUNTIF($U$6:U489,U489)</f>
        <v>917</v>
      </c>
      <c r="T489">
        <v>17</v>
      </c>
      <c r="U489" s="22">
        <f t="shared" si="93"/>
        <v>0</v>
      </c>
      <c r="V489" s="10">
        <f t="shared" si="94"/>
        <v>0</v>
      </c>
      <c r="W489" s="22">
        <f t="shared" si="95"/>
        <v>0</v>
      </c>
      <c r="X489" s="245"/>
    </row>
    <row r="490" spans="2:24" ht="15.6" customHeight="1" x14ac:dyDescent="0.25">
      <c r="B490">
        <v>488</v>
      </c>
      <c r="C490" s="22">
        <f t="shared" si="88"/>
        <v>1</v>
      </c>
      <c r="D490" s="22">
        <f t="shared" si="89"/>
        <v>0</v>
      </c>
      <c r="E490" s="22">
        <f t="shared" si="90"/>
        <v>0</v>
      </c>
      <c r="F490" s="22">
        <f t="shared" si="91"/>
        <v>0</v>
      </c>
      <c r="G490" s="15">
        <f t="shared" si="92"/>
        <v>1</v>
      </c>
      <c r="S490" s="22">
        <f>RANK(U490,$U$6:$U$1405,0)+COUNTIF($U$6:$U$1405,U490)-COUNTIF($U$6:U490,U490)</f>
        <v>916</v>
      </c>
      <c r="T490">
        <v>16</v>
      </c>
      <c r="U490" s="22">
        <f t="shared" si="93"/>
        <v>0</v>
      </c>
      <c r="V490" s="10">
        <f t="shared" si="94"/>
        <v>0</v>
      </c>
      <c r="W490" s="22">
        <f t="shared" si="95"/>
        <v>0</v>
      </c>
      <c r="X490" s="245"/>
    </row>
    <row r="491" spans="2:24" ht="15.6" customHeight="1" x14ac:dyDescent="0.25">
      <c r="B491">
        <v>489</v>
      </c>
      <c r="C491" s="22">
        <f t="shared" si="88"/>
        <v>1</v>
      </c>
      <c r="D491" s="22">
        <f t="shared" si="89"/>
        <v>0</v>
      </c>
      <c r="E491" s="22">
        <f t="shared" si="90"/>
        <v>0</v>
      </c>
      <c r="F491" s="22">
        <f t="shared" si="91"/>
        <v>0</v>
      </c>
      <c r="G491" s="15">
        <f t="shared" si="92"/>
        <v>1</v>
      </c>
      <c r="S491" s="22">
        <f>RANK(U491,$U$6:$U$1405,0)+COUNTIF($U$6:$U$1405,U491)-COUNTIF($U$6:U491,U491)</f>
        <v>915</v>
      </c>
      <c r="T491">
        <v>15</v>
      </c>
      <c r="U491" s="22">
        <f t="shared" si="93"/>
        <v>0</v>
      </c>
      <c r="V491" s="10">
        <f t="shared" si="94"/>
        <v>0</v>
      </c>
      <c r="W491" s="22">
        <f t="shared" si="95"/>
        <v>0</v>
      </c>
      <c r="X491" s="245"/>
    </row>
    <row r="492" spans="2:24" ht="15.6" customHeight="1" x14ac:dyDescent="0.25">
      <c r="B492">
        <v>490</v>
      </c>
      <c r="C492" s="22">
        <f t="shared" si="88"/>
        <v>1</v>
      </c>
      <c r="D492" s="22">
        <f t="shared" si="89"/>
        <v>0</v>
      </c>
      <c r="E492" s="22">
        <f t="shared" si="90"/>
        <v>0</v>
      </c>
      <c r="F492" s="22">
        <f t="shared" si="91"/>
        <v>0</v>
      </c>
      <c r="G492" s="15">
        <f t="shared" si="92"/>
        <v>1</v>
      </c>
      <c r="S492" s="22">
        <f>RANK(U492,$U$6:$U$1405,0)+COUNTIF($U$6:$U$1405,U492)-COUNTIF($U$6:U492,U492)</f>
        <v>914</v>
      </c>
      <c r="T492">
        <v>14</v>
      </c>
      <c r="U492" s="22">
        <f t="shared" si="93"/>
        <v>0</v>
      </c>
      <c r="V492" s="10">
        <f t="shared" si="94"/>
        <v>0</v>
      </c>
      <c r="W492" s="22">
        <f t="shared" si="95"/>
        <v>0</v>
      </c>
      <c r="X492" s="245"/>
    </row>
    <row r="493" spans="2:24" ht="15.6" customHeight="1" x14ac:dyDescent="0.25">
      <c r="B493">
        <v>491</v>
      </c>
      <c r="C493" s="22">
        <f t="shared" si="88"/>
        <v>1</v>
      </c>
      <c r="D493" s="22">
        <f t="shared" si="89"/>
        <v>0</v>
      </c>
      <c r="E493" s="22">
        <f t="shared" si="90"/>
        <v>0</v>
      </c>
      <c r="F493" s="22">
        <f t="shared" si="91"/>
        <v>0</v>
      </c>
      <c r="G493" s="15">
        <f t="shared" si="92"/>
        <v>1</v>
      </c>
      <c r="S493" s="22">
        <f>RANK(U493,$U$6:$U$1405,0)+COUNTIF($U$6:$U$1405,U493)-COUNTIF($U$6:U493,U493)</f>
        <v>913</v>
      </c>
      <c r="T493">
        <v>13</v>
      </c>
      <c r="U493" s="22">
        <f t="shared" si="93"/>
        <v>0</v>
      </c>
      <c r="V493" s="10">
        <f t="shared" si="94"/>
        <v>0</v>
      </c>
      <c r="W493" s="22">
        <f t="shared" si="95"/>
        <v>0</v>
      </c>
      <c r="X493" s="245"/>
    </row>
    <row r="494" spans="2:24" ht="15.6" customHeight="1" x14ac:dyDescent="0.25">
      <c r="B494">
        <v>492</v>
      </c>
      <c r="C494" s="22">
        <f t="shared" si="88"/>
        <v>1</v>
      </c>
      <c r="D494" s="22">
        <f t="shared" si="89"/>
        <v>0</v>
      </c>
      <c r="E494" s="22">
        <f t="shared" si="90"/>
        <v>0</v>
      </c>
      <c r="F494" s="22">
        <f t="shared" si="91"/>
        <v>0</v>
      </c>
      <c r="G494" s="15">
        <f t="shared" si="92"/>
        <v>1</v>
      </c>
      <c r="S494" s="22">
        <f>RANK(U494,$U$6:$U$1405,0)+COUNTIF($U$6:$U$1405,U494)-COUNTIF($U$6:U494,U494)</f>
        <v>912</v>
      </c>
      <c r="T494">
        <v>12</v>
      </c>
      <c r="U494" s="22">
        <f t="shared" si="93"/>
        <v>0</v>
      </c>
      <c r="V494" s="10">
        <f t="shared" si="94"/>
        <v>0</v>
      </c>
      <c r="W494" s="22">
        <f t="shared" si="95"/>
        <v>0</v>
      </c>
      <c r="X494" s="245"/>
    </row>
    <row r="495" spans="2:24" ht="15.6" customHeight="1" x14ac:dyDescent="0.25">
      <c r="B495">
        <v>493</v>
      </c>
      <c r="C495" s="22">
        <f t="shared" si="88"/>
        <v>1</v>
      </c>
      <c r="D495" s="22">
        <f t="shared" si="89"/>
        <v>0</v>
      </c>
      <c r="E495" s="22">
        <f t="shared" si="90"/>
        <v>0</v>
      </c>
      <c r="F495" s="22">
        <f t="shared" si="91"/>
        <v>0</v>
      </c>
      <c r="G495" s="15">
        <f t="shared" si="92"/>
        <v>1</v>
      </c>
      <c r="S495" s="22">
        <f>RANK(U495,$U$6:$U$1405,0)+COUNTIF($U$6:$U$1405,U495)-COUNTIF($U$6:U495,U495)</f>
        <v>911</v>
      </c>
      <c r="T495">
        <v>11</v>
      </c>
      <c r="U495" s="22">
        <f t="shared" si="93"/>
        <v>0</v>
      </c>
      <c r="V495" s="10">
        <f t="shared" si="94"/>
        <v>0</v>
      </c>
      <c r="W495" s="22">
        <f t="shared" si="95"/>
        <v>0</v>
      </c>
      <c r="X495" s="245"/>
    </row>
    <row r="496" spans="2:24" ht="15.6" customHeight="1" x14ac:dyDescent="0.25">
      <c r="B496">
        <v>494</v>
      </c>
      <c r="C496" s="22">
        <f t="shared" si="88"/>
        <v>1</v>
      </c>
      <c r="D496" s="22">
        <f t="shared" si="89"/>
        <v>0</v>
      </c>
      <c r="E496" s="22">
        <f t="shared" si="90"/>
        <v>0</v>
      </c>
      <c r="F496" s="22">
        <f t="shared" si="91"/>
        <v>0</v>
      </c>
      <c r="G496" s="15">
        <f t="shared" si="92"/>
        <v>1</v>
      </c>
      <c r="S496" s="22">
        <f>RANK(U496,$U$6:$U$1405,0)+COUNTIF($U$6:$U$1405,U496)-COUNTIF($U$6:U496,U496)</f>
        <v>910</v>
      </c>
      <c r="T496">
        <v>10</v>
      </c>
      <c r="U496" s="22">
        <f t="shared" si="93"/>
        <v>0</v>
      </c>
      <c r="V496" s="10">
        <f t="shared" si="94"/>
        <v>0</v>
      </c>
      <c r="W496" s="22">
        <f t="shared" si="95"/>
        <v>0</v>
      </c>
      <c r="X496" s="245"/>
    </row>
    <row r="497" spans="2:24" ht="15.6" customHeight="1" x14ac:dyDescent="0.25">
      <c r="B497">
        <v>495</v>
      </c>
      <c r="C497" s="22">
        <f t="shared" si="88"/>
        <v>1</v>
      </c>
      <c r="D497" s="22">
        <f t="shared" si="89"/>
        <v>0</v>
      </c>
      <c r="E497" s="22">
        <f t="shared" si="90"/>
        <v>0</v>
      </c>
      <c r="F497" s="22">
        <f t="shared" si="91"/>
        <v>0</v>
      </c>
      <c r="G497" s="15">
        <f t="shared" si="92"/>
        <v>1</v>
      </c>
      <c r="S497" s="22">
        <f>RANK(U497,$U$6:$U$1405,0)+COUNTIF($U$6:$U$1405,U497)-COUNTIF($U$6:U497,U497)</f>
        <v>909</v>
      </c>
      <c r="T497">
        <v>9</v>
      </c>
      <c r="U497" s="22">
        <f t="shared" si="93"/>
        <v>0</v>
      </c>
      <c r="V497" s="10">
        <f t="shared" si="94"/>
        <v>0</v>
      </c>
      <c r="W497" s="22">
        <f t="shared" si="95"/>
        <v>0</v>
      </c>
      <c r="X497" s="245"/>
    </row>
    <row r="498" spans="2:24" ht="15.6" customHeight="1" x14ac:dyDescent="0.25">
      <c r="B498">
        <v>496</v>
      </c>
      <c r="C498" s="22">
        <f t="shared" si="88"/>
        <v>1</v>
      </c>
      <c r="D498" s="22">
        <f t="shared" si="89"/>
        <v>0</v>
      </c>
      <c r="E498" s="22">
        <f t="shared" si="90"/>
        <v>0</v>
      </c>
      <c r="F498" s="22">
        <f t="shared" si="91"/>
        <v>0</v>
      </c>
      <c r="G498" s="15">
        <f t="shared" si="92"/>
        <v>1</v>
      </c>
      <c r="S498" s="22">
        <f>RANK(U498,$U$6:$U$1405,0)+COUNTIF($U$6:$U$1405,U498)-COUNTIF($U$6:U498,U498)</f>
        <v>908</v>
      </c>
      <c r="T498">
        <v>8</v>
      </c>
      <c r="U498" s="22">
        <f t="shared" si="93"/>
        <v>0</v>
      </c>
      <c r="V498" s="10">
        <f t="shared" si="94"/>
        <v>0</v>
      </c>
      <c r="W498" s="22">
        <f t="shared" si="95"/>
        <v>0</v>
      </c>
      <c r="X498" s="245"/>
    </row>
    <row r="499" spans="2:24" ht="15.6" customHeight="1" x14ac:dyDescent="0.25">
      <c r="B499">
        <v>497</v>
      </c>
      <c r="C499" s="22">
        <f t="shared" si="88"/>
        <v>1</v>
      </c>
      <c r="D499" s="22">
        <f t="shared" si="89"/>
        <v>0</v>
      </c>
      <c r="E499" s="22">
        <f t="shared" si="90"/>
        <v>0</v>
      </c>
      <c r="F499" s="22">
        <f t="shared" si="91"/>
        <v>0</v>
      </c>
      <c r="G499" s="15">
        <f t="shared" si="92"/>
        <v>1</v>
      </c>
      <c r="S499" s="22">
        <f>RANK(U499,$U$6:$U$1405,0)+COUNTIF($U$6:$U$1405,U499)-COUNTIF($U$6:U499,U499)</f>
        <v>907</v>
      </c>
      <c r="T499">
        <v>7</v>
      </c>
      <c r="U499" s="22">
        <f t="shared" si="93"/>
        <v>0</v>
      </c>
      <c r="V499" s="10">
        <f t="shared" si="94"/>
        <v>0</v>
      </c>
      <c r="W499" s="22">
        <f t="shared" si="95"/>
        <v>0</v>
      </c>
      <c r="X499" s="245"/>
    </row>
    <row r="500" spans="2:24" ht="15.6" customHeight="1" x14ac:dyDescent="0.25">
      <c r="B500">
        <v>498</v>
      </c>
      <c r="C500" s="22">
        <f t="shared" si="88"/>
        <v>1</v>
      </c>
      <c r="D500" s="22">
        <f t="shared" si="89"/>
        <v>0</v>
      </c>
      <c r="E500" s="22">
        <f t="shared" si="90"/>
        <v>0</v>
      </c>
      <c r="F500" s="22">
        <f t="shared" si="91"/>
        <v>0</v>
      </c>
      <c r="G500" s="15">
        <f t="shared" si="92"/>
        <v>1</v>
      </c>
      <c r="S500" s="22">
        <f>RANK(U500,$U$6:$U$1405,0)+COUNTIF($U$6:$U$1405,U500)-COUNTIF($U$6:U500,U500)</f>
        <v>906</v>
      </c>
      <c r="T500">
        <v>6</v>
      </c>
      <c r="U500" s="22">
        <f t="shared" si="93"/>
        <v>0</v>
      </c>
      <c r="V500" s="10">
        <f t="shared" si="94"/>
        <v>0</v>
      </c>
      <c r="W500" s="22">
        <f t="shared" si="95"/>
        <v>0</v>
      </c>
      <c r="X500" s="245"/>
    </row>
    <row r="501" spans="2:24" ht="15.6" customHeight="1" x14ac:dyDescent="0.25">
      <c r="B501">
        <v>499</v>
      </c>
      <c r="C501" s="22">
        <f t="shared" si="88"/>
        <v>1</v>
      </c>
      <c r="D501" s="22">
        <f t="shared" si="89"/>
        <v>0</v>
      </c>
      <c r="E501" s="22">
        <f t="shared" si="90"/>
        <v>0</v>
      </c>
      <c r="F501" s="22">
        <f t="shared" si="91"/>
        <v>0</v>
      </c>
      <c r="G501" s="15">
        <f t="shared" si="92"/>
        <v>1</v>
      </c>
      <c r="S501" s="22">
        <f>RANK(U501,$U$6:$U$1405,0)+COUNTIF($U$6:$U$1405,U501)-COUNTIF($U$6:U501,U501)</f>
        <v>905</v>
      </c>
      <c r="T501">
        <v>5</v>
      </c>
      <c r="U501" s="22">
        <f t="shared" si="93"/>
        <v>0</v>
      </c>
      <c r="V501" s="10">
        <f t="shared" si="94"/>
        <v>0</v>
      </c>
      <c r="W501" s="22">
        <f t="shared" si="95"/>
        <v>0</v>
      </c>
      <c r="X501" s="245"/>
    </row>
    <row r="502" spans="2:24" ht="15.6" customHeight="1" x14ac:dyDescent="0.25">
      <c r="B502">
        <v>500</v>
      </c>
      <c r="C502" s="22">
        <f t="shared" si="88"/>
        <v>1</v>
      </c>
      <c r="D502" s="22">
        <f t="shared" si="89"/>
        <v>0</v>
      </c>
      <c r="E502" s="22">
        <f t="shared" si="90"/>
        <v>0</v>
      </c>
      <c r="F502" s="22">
        <f t="shared" si="91"/>
        <v>0</v>
      </c>
      <c r="G502" s="15">
        <f t="shared" si="92"/>
        <v>1</v>
      </c>
      <c r="S502" s="22">
        <f>RANK(U502,$U$6:$U$1405,0)+COUNTIF($U$6:$U$1405,U502)-COUNTIF($U$6:U502,U502)</f>
        <v>904</v>
      </c>
      <c r="T502">
        <v>4</v>
      </c>
      <c r="U502" s="22">
        <f t="shared" ref="U502:U505" si="96">IF($O$28&gt;=T502,1,0)</f>
        <v>0</v>
      </c>
      <c r="V502" s="10">
        <f t="shared" si="94"/>
        <v>0</v>
      </c>
      <c r="W502" s="22">
        <f t="shared" si="95"/>
        <v>0</v>
      </c>
      <c r="X502" s="245"/>
    </row>
    <row r="503" spans="2:24" ht="15.6" customHeight="1" x14ac:dyDescent="0.25">
      <c r="C503" s="22"/>
      <c r="D503" s="22"/>
      <c r="E503" s="22"/>
      <c r="F503" s="22"/>
      <c r="G503" s="15"/>
      <c r="S503" s="22">
        <f>RANK(U503,$U$6:$U$1405,0)+COUNTIF($U$6:$U$1405,U503)-COUNTIF($U$6:U503,U503)</f>
        <v>903</v>
      </c>
      <c r="T503">
        <v>3</v>
      </c>
      <c r="U503" s="22">
        <f t="shared" si="96"/>
        <v>0</v>
      </c>
      <c r="V503" s="10">
        <f t="shared" si="94"/>
        <v>0</v>
      </c>
      <c r="W503" s="22">
        <f t="shared" si="95"/>
        <v>0</v>
      </c>
      <c r="X503" s="245"/>
    </row>
    <row r="504" spans="2:24" ht="15.6" customHeight="1" x14ac:dyDescent="0.25">
      <c r="C504" s="22"/>
      <c r="D504" s="22"/>
      <c r="E504" s="22"/>
      <c r="F504" s="22"/>
      <c r="G504" s="15"/>
      <c r="S504" s="22">
        <f>RANK(U504,$U$6:$U$1405,0)+COUNTIF($U$6:$U$1405,U504)-COUNTIF($U$6:U504,U504)</f>
        <v>902</v>
      </c>
      <c r="T504">
        <v>2</v>
      </c>
      <c r="U504" s="22">
        <f t="shared" si="96"/>
        <v>0</v>
      </c>
      <c r="V504" s="10">
        <f t="shared" si="94"/>
        <v>0</v>
      </c>
      <c r="W504" s="22">
        <f t="shared" si="95"/>
        <v>0</v>
      </c>
      <c r="X504" s="245"/>
    </row>
    <row r="505" spans="2:24" ht="15.6" customHeight="1" x14ac:dyDescent="0.25">
      <c r="C505" s="22"/>
      <c r="D505" s="22"/>
      <c r="E505" s="22"/>
      <c r="F505" s="22"/>
      <c r="G505" s="15"/>
      <c r="S505" s="22">
        <f>RANK(U505,$U$6:$U$1405,0)+COUNTIF($U$6:$U$1405,U505)-COUNTIF($U$6:U505,U505)</f>
        <v>901</v>
      </c>
      <c r="T505">
        <v>1</v>
      </c>
      <c r="U505" s="22">
        <f t="shared" si="96"/>
        <v>0</v>
      </c>
      <c r="V505" s="10">
        <f t="shared" si="94"/>
        <v>0</v>
      </c>
      <c r="W505" s="22">
        <f t="shared" si="95"/>
        <v>0</v>
      </c>
      <c r="X505" s="245"/>
    </row>
    <row r="506" spans="2:24" ht="15.6" customHeight="1" x14ac:dyDescent="0.25">
      <c r="C506" s="22"/>
      <c r="D506" s="22"/>
      <c r="E506" s="22"/>
      <c r="F506" s="22"/>
      <c r="G506" s="15"/>
      <c r="S506" s="22">
        <f>RANK(U506,$U$6:$U$1405,0)+COUNTIF($U$6:$U$1405,U506)-COUNTIF($U$6:U506,U506)</f>
        <v>900</v>
      </c>
      <c r="T506">
        <v>100</v>
      </c>
      <c r="U506" s="22">
        <f t="shared" ref="U506:U569" si="97">IF($O$29&gt;=T506,1,0)</f>
        <v>0</v>
      </c>
      <c r="V506" s="10">
        <f t="shared" ref="V506:V569" si="98">IF($O$29&gt;=T506,$P$29,0)</f>
        <v>0</v>
      </c>
      <c r="W506" s="22">
        <f t="shared" ref="W506:W569" si="99">IF($O$29&gt;=T506,$Q$29,0)</f>
        <v>0</v>
      </c>
      <c r="X506" s="245">
        <v>6</v>
      </c>
    </row>
    <row r="507" spans="2:24" ht="15.6" customHeight="1" x14ac:dyDescent="0.25">
      <c r="C507" s="22"/>
      <c r="D507" s="22"/>
      <c r="E507" s="22"/>
      <c r="F507" s="22"/>
      <c r="G507" s="15"/>
      <c r="S507" s="22">
        <f>RANK(U507,$U$6:$U$1405,0)+COUNTIF($U$6:$U$1405,U507)-COUNTIF($U$6:U507,U507)</f>
        <v>899</v>
      </c>
      <c r="T507">
        <v>99</v>
      </c>
      <c r="U507" s="22">
        <f t="shared" si="97"/>
        <v>0</v>
      </c>
      <c r="V507" s="10">
        <f t="shared" si="98"/>
        <v>0</v>
      </c>
      <c r="W507" s="22">
        <f t="shared" si="99"/>
        <v>0</v>
      </c>
      <c r="X507" s="245"/>
    </row>
    <row r="508" spans="2:24" ht="15.6" customHeight="1" x14ac:dyDescent="0.25">
      <c r="C508" s="22"/>
      <c r="D508" s="22"/>
      <c r="E508" s="22"/>
      <c r="F508" s="22"/>
      <c r="G508" s="15"/>
      <c r="S508" s="22">
        <f>RANK(U508,$U$6:$U$1405,0)+COUNTIF($U$6:$U$1405,U508)-COUNTIF($U$6:U508,U508)</f>
        <v>898</v>
      </c>
      <c r="T508">
        <v>98</v>
      </c>
      <c r="U508" s="22">
        <f t="shared" si="97"/>
        <v>0</v>
      </c>
      <c r="V508" s="10">
        <f t="shared" si="98"/>
        <v>0</v>
      </c>
      <c r="W508" s="22">
        <f t="shared" si="99"/>
        <v>0</v>
      </c>
      <c r="X508" s="245"/>
    </row>
    <row r="509" spans="2:24" ht="15.6" customHeight="1" x14ac:dyDescent="0.25">
      <c r="C509" s="22"/>
      <c r="D509" s="22"/>
      <c r="E509" s="22"/>
      <c r="F509" s="22"/>
      <c r="G509" s="15"/>
      <c r="S509" s="22">
        <f>RANK(U509,$U$6:$U$1405,0)+COUNTIF($U$6:$U$1405,U509)-COUNTIF($U$6:U509,U509)</f>
        <v>897</v>
      </c>
      <c r="T509">
        <v>97</v>
      </c>
      <c r="U509" s="22">
        <f t="shared" si="97"/>
        <v>0</v>
      </c>
      <c r="V509" s="10">
        <f t="shared" si="98"/>
        <v>0</v>
      </c>
      <c r="W509" s="22">
        <f t="shared" si="99"/>
        <v>0</v>
      </c>
      <c r="X509" s="245"/>
    </row>
    <row r="510" spans="2:24" ht="15.6" customHeight="1" x14ac:dyDescent="0.25">
      <c r="C510" s="22"/>
      <c r="D510" s="22"/>
      <c r="E510" s="22"/>
      <c r="F510" s="22"/>
      <c r="G510" s="15"/>
      <c r="S510" s="22">
        <f>RANK(U510,$U$6:$U$1405,0)+COUNTIF($U$6:$U$1405,U510)-COUNTIF($U$6:U510,U510)</f>
        <v>896</v>
      </c>
      <c r="T510">
        <v>96</v>
      </c>
      <c r="U510" s="22">
        <f t="shared" si="97"/>
        <v>0</v>
      </c>
      <c r="V510" s="10">
        <f t="shared" si="98"/>
        <v>0</v>
      </c>
      <c r="W510" s="22">
        <f t="shared" si="99"/>
        <v>0</v>
      </c>
      <c r="X510" s="245"/>
    </row>
    <row r="511" spans="2:24" ht="15.6" customHeight="1" x14ac:dyDescent="0.25">
      <c r="C511" s="22"/>
      <c r="D511" s="22"/>
      <c r="E511" s="22"/>
      <c r="F511" s="22"/>
      <c r="G511" s="15"/>
      <c r="S511" s="22">
        <f>RANK(U511,$U$6:$U$1405,0)+COUNTIF($U$6:$U$1405,U511)-COUNTIF($U$6:U511,U511)</f>
        <v>895</v>
      </c>
      <c r="T511">
        <v>95</v>
      </c>
      <c r="U511" s="22">
        <f t="shared" si="97"/>
        <v>0</v>
      </c>
      <c r="V511" s="10">
        <f t="shared" si="98"/>
        <v>0</v>
      </c>
      <c r="W511" s="22">
        <f t="shared" si="99"/>
        <v>0</v>
      </c>
      <c r="X511" s="245"/>
    </row>
    <row r="512" spans="2:24" ht="15.6" customHeight="1" x14ac:dyDescent="0.25">
      <c r="C512" s="22"/>
      <c r="D512" s="22"/>
      <c r="E512" s="22"/>
      <c r="F512" s="22"/>
      <c r="G512" s="15"/>
      <c r="S512" s="22">
        <f>RANK(U512,$U$6:$U$1405,0)+COUNTIF($U$6:$U$1405,U512)-COUNTIF($U$6:U512,U512)</f>
        <v>894</v>
      </c>
      <c r="T512">
        <v>94</v>
      </c>
      <c r="U512" s="22">
        <f t="shared" si="97"/>
        <v>0</v>
      </c>
      <c r="V512" s="10">
        <f t="shared" si="98"/>
        <v>0</v>
      </c>
      <c r="W512" s="22">
        <f t="shared" si="99"/>
        <v>0</v>
      </c>
      <c r="X512" s="245"/>
    </row>
    <row r="513" spans="19:24" ht="15.6" customHeight="1" x14ac:dyDescent="0.25">
      <c r="S513" s="22">
        <f>RANK(U513,$U$6:$U$1405,0)+COUNTIF($U$6:$U$1405,U513)-COUNTIF($U$6:U513,U513)</f>
        <v>893</v>
      </c>
      <c r="T513">
        <v>93</v>
      </c>
      <c r="U513" s="22">
        <f t="shared" si="97"/>
        <v>0</v>
      </c>
      <c r="V513" s="10">
        <f t="shared" si="98"/>
        <v>0</v>
      </c>
      <c r="W513" s="22">
        <f t="shared" si="99"/>
        <v>0</v>
      </c>
      <c r="X513" s="245"/>
    </row>
    <row r="514" spans="19:24" ht="15.6" customHeight="1" x14ac:dyDescent="0.25">
      <c r="S514" s="22">
        <f>RANK(U514,$U$6:$U$1405,0)+COUNTIF($U$6:$U$1405,U514)-COUNTIF($U$6:U514,U514)</f>
        <v>892</v>
      </c>
      <c r="T514">
        <v>92</v>
      </c>
      <c r="U514" s="22">
        <f t="shared" si="97"/>
        <v>0</v>
      </c>
      <c r="V514" s="10">
        <f t="shared" si="98"/>
        <v>0</v>
      </c>
      <c r="W514" s="22">
        <f t="shared" si="99"/>
        <v>0</v>
      </c>
      <c r="X514" s="245"/>
    </row>
    <row r="515" spans="19:24" ht="15.6" customHeight="1" x14ac:dyDescent="0.25">
      <c r="S515" s="22">
        <f>RANK(U515,$U$6:$U$1405,0)+COUNTIF($U$6:$U$1405,U515)-COUNTIF($U$6:U515,U515)</f>
        <v>891</v>
      </c>
      <c r="T515">
        <v>91</v>
      </c>
      <c r="U515" s="22">
        <f t="shared" si="97"/>
        <v>0</v>
      </c>
      <c r="V515" s="10">
        <f t="shared" si="98"/>
        <v>0</v>
      </c>
      <c r="W515" s="22">
        <f t="shared" si="99"/>
        <v>0</v>
      </c>
      <c r="X515" s="245"/>
    </row>
    <row r="516" spans="19:24" ht="15.6" customHeight="1" x14ac:dyDescent="0.25">
      <c r="S516" s="22">
        <f>RANK(U516,$U$6:$U$1405,0)+COUNTIF($U$6:$U$1405,U516)-COUNTIF($U$6:U516,U516)</f>
        <v>890</v>
      </c>
      <c r="T516">
        <v>90</v>
      </c>
      <c r="U516" s="22">
        <f t="shared" si="97"/>
        <v>0</v>
      </c>
      <c r="V516" s="10">
        <f t="shared" si="98"/>
        <v>0</v>
      </c>
      <c r="W516" s="22">
        <f t="shared" si="99"/>
        <v>0</v>
      </c>
      <c r="X516" s="245"/>
    </row>
    <row r="517" spans="19:24" ht="15.6" customHeight="1" x14ac:dyDescent="0.25">
      <c r="S517" s="22">
        <f>RANK(U517,$U$6:$U$1405,0)+COUNTIF($U$6:$U$1405,U517)-COUNTIF($U$6:U517,U517)</f>
        <v>889</v>
      </c>
      <c r="T517">
        <v>89</v>
      </c>
      <c r="U517" s="22">
        <f t="shared" si="97"/>
        <v>0</v>
      </c>
      <c r="V517" s="10">
        <f t="shared" si="98"/>
        <v>0</v>
      </c>
      <c r="W517" s="22">
        <f t="shared" si="99"/>
        <v>0</v>
      </c>
      <c r="X517" s="245"/>
    </row>
    <row r="518" spans="19:24" ht="15.6" customHeight="1" x14ac:dyDescent="0.25">
      <c r="S518" s="22">
        <f>RANK(U518,$U$6:$U$1405,0)+COUNTIF($U$6:$U$1405,U518)-COUNTIF($U$6:U518,U518)</f>
        <v>888</v>
      </c>
      <c r="T518">
        <v>88</v>
      </c>
      <c r="U518" s="22">
        <f t="shared" si="97"/>
        <v>0</v>
      </c>
      <c r="V518" s="10">
        <f t="shared" si="98"/>
        <v>0</v>
      </c>
      <c r="W518" s="22">
        <f t="shared" si="99"/>
        <v>0</v>
      </c>
      <c r="X518" s="245"/>
    </row>
    <row r="519" spans="19:24" ht="15.6" customHeight="1" x14ac:dyDescent="0.25">
      <c r="S519" s="22">
        <f>RANK(U519,$U$6:$U$1405,0)+COUNTIF($U$6:$U$1405,U519)-COUNTIF($U$6:U519,U519)</f>
        <v>887</v>
      </c>
      <c r="T519">
        <v>87</v>
      </c>
      <c r="U519" s="22">
        <f t="shared" si="97"/>
        <v>0</v>
      </c>
      <c r="V519" s="10">
        <f t="shared" si="98"/>
        <v>0</v>
      </c>
      <c r="W519" s="22">
        <f t="shared" si="99"/>
        <v>0</v>
      </c>
      <c r="X519" s="245"/>
    </row>
    <row r="520" spans="19:24" ht="15.6" customHeight="1" x14ac:dyDescent="0.25">
      <c r="S520" s="22">
        <f>RANK(U520,$U$6:$U$1405,0)+COUNTIF($U$6:$U$1405,U520)-COUNTIF($U$6:U520,U520)</f>
        <v>886</v>
      </c>
      <c r="T520">
        <v>86</v>
      </c>
      <c r="U520" s="22">
        <f t="shared" si="97"/>
        <v>0</v>
      </c>
      <c r="V520" s="10">
        <f t="shared" si="98"/>
        <v>0</v>
      </c>
      <c r="W520" s="22">
        <f t="shared" si="99"/>
        <v>0</v>
      </c>
      <c r="X520" s="245"/>
    </row>
    <row r="521" spans="19:24" ht="15.6" customHeight="1" x14ac:dyDescent="0.25">
      <c r="S521" s="22">
        <f>RANK(U521,$U$6:$U$1405,0)+COUNTIF($U$6:$U$1405,U521)-COUNTIF($U$6:U521,U521)</f>
        <v>885</v>
      </c>
      <c r="T521">
        <v>85</v>
      </c>
      <c r="U521" s="22">
        <f t="shared" si="97"/>
        <v>0</v>
      </c>
      <c r="V521" s="10">
        <f t="shared" si="98"/>
        <v>0</v>
      </c>
      <c r="W521" s="22">
        <f t="shared" si="99"/>
        <v>0</v>
      </c>
      <c r="X521" s="245"/>
    </row>
    <row r="522" spans="19:24" ht="15.6" customHeight="1" x14ac:dyDescent="0.25">
      <c r="S522" s="22">
        <f>RANK(U522,$U$6:$U$1405,0)+COUNTIF($U$6:$U$1405,U522)-COUNTIF($U$6:U522,U522)</f>
        <v>884</v>
      </c>
      <c r="T522">
        <v>84</v>
      </c>
      <c r="U522" s="22">
        <f t="shared" si="97"/>
        <v>0</v>
      </c>
      <c r="V522" s="10">
        <f t="shared" si="98"/>
        <v>0</v>
      </c>
      <c r="W522" s="22">
        <f t="shared" si="99"/>
        <v>0</v>
      </c>
      <c r="X522" s="245"/>
    </row>
    <row r="523" spans="19:24" ht="15.6" customHeight="1" x14ac:dyDescent="0.25">
      <c r="S523" s="22">
        <f>RANK(U523,$U$6:$U$1405,0)+COUNTIF($U$6:$U$1405,U523)-COUNTIF($U$6:U523,U523)</f>
        <v>883</v>
      </c>
      <c r="T523">
        <v>83</v>
      </c>
      <c r="U523" s="22">
        <f t="shared" si="97"/>
        <v>0</v>
      </c>
      <c r="V523" s="10">
        <f t="shared" si="98"/>
        <v>0</v>
      </c>
      <c r="W523" s="22">
        <f t="shared" si="99"/>
        <v>0</v>
      </c>
      <c r="X523" s="245"/>
    </row>
    <row r="524" spans="19:24" ht="15.6" customHeight="1" x14ac:dyDescent="0.25">
      <c r="S524" s="22">
        <f>RANK(U524,$U$6:$U$1405,0)+COUNTIF($U$6:$U$1405,U524)-COUNTIF($U$6:U524,U524)</f>
        <v>882</v>
      </c>
      <c r="T524">
        <v>82</v>
      </c>
      <c r="U524" s="22">
        <f t="shared" si="97"/>
        <v>0</v>
      </c>
      <c r="V524" s="10">
        <f t="shared" si="98"/>
        <v>0</v>
      </c>
      <c r="W524" s="22">
        <f t="shared" si="99"/>
        <v>0</v>
      </c>
      <c r="X524" s="245"/>
    </row>
    <row r="525" spans="19:24" ht="15.6" customHeight="1" x14ac:dyDescent="0.25">
      <c r="S525" s="22">
        <f>RANK(U525,$U$6:$U$1405,0)+COUNTIF($U$6:$U$1405,U525)-COUNTIF($U$6:U525,U525)</f>
        <v>881</v>
      </c>
      <c r="T525">
        <v>81</v>
      </c>
      <c r="U525" s="22">
        <f t="shared" si="97"/>
        <v>0</v>
      </c>
      <c r="V525" s="10">
        <f t="shared" si="98"/>
        <v>0</v>
      </c>
      <c r="W525" s="22">
        <f t="shared" si="99"/>
        <v>0</v>
      </c>
      <c r="X525" s="245"/>
    </row>
    <row r="526" spans="19:24" ht="15.6" customHeight="1" x14ac:dyDescent="0.25">
      <c r="S526" s="22">
        <f>RANK(U526,$U$6:$U$1405,0)+COUNTIF($U$6:$U$1405,U526)-COUNTIF($U$6:U526,U526)</f>
        <v>880</v>
      </c>
      <c r="T526">
        <v>80</v>
      </c>
      <c r="U526" s="22">
        <f t="shared" si="97"/>
        <v>0</v>
      </c>
      <c r="V526" s="10">
        <f t="shared" si="98"/>
        <v>0</v>
      </c>
      <c r="W526" s="22">
        <f t="shared" si="99"/>
        <v>0</v>
      </c>
      <c r="X526" s="245"/>
    </row>
    <row r="527" spans="19:24" ht="15.6" customHeight="1" x14ac:dyDescent="0.25">
      <c r="S527" s="22">
        <f>RANK(U527,$U$6:$U$1405,0)+COUNTIF($U$6:$U$1405,U527)-COUNTIF($U$6:U527,U527)</f>
        <v>879</v>
      </c>
      <c r="T527">
        <v>79</v>
      </c>
      <c r="U527" s="22">
        <f t="shared" si="97"/>
        <v>0</v>
      </c>
      <c r="V527" s="10">
        <f t="shared" si="98"/>
        <v>0</v>
      </c>
      <c r="W527" s="22">
        <f t="shared" si="99"/>
        <v>0</v>
      </c>
      <c r="X527" s="245"/>
    </row>
    <row r="528" spans="19:24" ht="15.6" customHeight="1" x14ac:dyDescent="0.25">
      <c r="S528" s="22">
        <f>RANK(U528,$U$6:$U$1405,0)+COUNTIF($U$6:$U$1405,U528)-COUNTIF($U$6:U528,U528)</f>
        <v>878</v>
      </c>
      <c r="T528">
        <v>78</v>
      </c>
      <c r="U528" s="22">
        <f t="shared" si="97"/>
        <v>0</v>
      </c>
      <c r="V528" s="10">
        <f t="shared" si="98"/>
        <v>0</v>
      </c>
      <c r="W528" s="22">
        <f t="shared" si="99"/>
        <v>0</v>
      </c>
      <c r="X528" s="245"/>
    </row>
    <row r="529" spans="19:24" ht="15.6" customHeight="1" x14ac:dyDescent="0.25">
      <c r="S529" s="22">
        <f>RANK(U529,$U$6:$U$1405,0)+COUNTIF($U$6:$U$1405,U529)-COUNTIF($U$6:U529,U529)</f>
        <v>877</v>
      </c>
      <c r="T529">
        <v>77</v>
      </c>
      <c r="U529" s="22">
        <f t="shared" si="97"/>
        <v>0</v>
      </c>
      <c r="V529" s="10">
        <f t="shared" si="98"/>
        <v>0</v>
      </c>
      <c r="W529" s="22">
        <f t="shared" si="99"/>
        <v>0</v>
      </c>
      <c r="X529" s="245"/>
    </row>
    <row r="530" spans="19:24" ht="15.6" customHeight="1" x14ac:dyDescent="0.25">
      <c r="S530" s="22">
        <f>RANK(U530,$U$6:$U$1405,0)+COUNTIF($U$6:$U$1405,U530)-COUNTIF($U$6:U530,U530)</f>
        <v>876</v>
      </c>
      <c r="T530">
        <v>76</v>
      </c>
      <c r="U530" s="22">
        <f t="shared" si="97"/>
        <v>0</v>
      </c>
      <c r="V530" s="10">
        <f t="shared" si="98"/>
        <v>0</v>
      </c>
      <c r="W530" s="22">
        <f t="shared" si="99"/>
        <v>0</v>
      </c>
      <c r="X530" s="245"/>
    </row>
    <row r="531" spans="19:24" ht="15.6" customHeight="1" x14ac:dyDescent="0.25">
      <c r="S531" s="22">
        <f>RANK(U531,$U$6:$U$1405,0)+COUNTIF($U$6:$U$1405,U531)-COUNTIF($U$6:U531,U531)</f>
        <v>875</v>
      </c>
      <c r="T531">
        <v>75</v>
      </c>
      <c r="U531" s="22">
        <f t="shared" si="97"/>
        <v>0</v>
      </c>
      <c r="V531" s="10">
        <f t="shared" si="98"/>
        <v>0</v>
      </c>
      <c r="W531" s="22">
        <f t="shared" si="99"/>
        <v>0</v>
      </c>
      <c r="X531" s="245"/>
    </row>
    <row r="532" spans="19:24" ht="15.6" customHeight="1" x14ac:dyDescent="0.25">
      <c r="S532" s="22">
        <f>RANK(U532,$U$6:$U$1405,0)+COUNTIF($U$6:$U$1405,U532)-COUNTIF($U$6:U532,U532)</f>
        <v>874</v>
      </c>
      <c r="T532">
        <v>74</v>
      </c>
      <c r="U532" s="22">
        <f t="shared" si="97"/>
        <v>0</v>
      </c>
      <c r="V532" s="10">
        <f t="shared" si="98"/>
        <v>0</v>
      </c>
      <c r="W532" s="22">
        <f t="shared" si="99"/>
        <v>0</v>
      </c>
      <c r="X532" s="245"/>
    </row>
    <row r="533" spans="19:24" ht="15.6" customHeight="1" x14ac:dyDescent="0.25">
      <c r="S533" s="22">
        <f>RANK(U533,$U$6:$U$1405,0)+COUNTIF($U$6:$U$1405,U533)-COUNTIF($U$6:U533,U533)</f>
        <v>873</v>
      </c>
      <c r="T533">
        <v>73</v>
      </c>
      <c r="U533" s="22">
        <f t="shared" si="97"/>
        <v>0</v>
      </c>
      <c r="V533" s="10">
        <f t="shared" si="98"/>
        <v>0</v>
      </c>
      <c r="W533" s="22">
        <f t="shared" si="99"/>
        <v>0</v>
      </c>
      <c r="X533" s="245"/>
    </row>
    <row r="534" spans="19:24" ht="15.6" customHeight="1" x14ac:dyDescent="0.25">
      <c r="S534" s="22">
        <f>RANK(U534,$U$6:$U$1405,0)+COUNTIF($U$6:$U$1405,U534)-COUNTIF($U$6:U534,U534)</f>
        <v>872</v>
      </c>
      <c r="T534">
        <v>72</v>
      </c>
      <c r="U534" s="22">
        <f t="shared" si="97"/>
        <v>0</v>
      </c>
      <c r="V534" s="10">
        <f t="shared" si="98"/>
        <v>0</v>
      </c>
      <c r="W534" s="22">
        <f t="shared" si="99"/>
        <v>0</v>
      </c>
      <c r="X534" s="245"/>
    </row>
    <row r="535" spans="19:24" ht="15.6" customHeight="1" x14ac:dyDescent="0.25">
      <c r="S535" s="22">
        <f>RANK(U535,$U$6:$U$1405,0)+COUNTIF($U$6:$U$1405,U535)-COUNTIF($U$6:U535,U535)</f>
        <v>871</v>
      </c>
      <c r="T535">
        <v>71</v>
      </c>
      <c r="U535" s="22">
        <f t="shared" si="97"/>
        <v>0</v>
      </c>
      <c r="V535" s="10">
        <f t="shared" si="98"/>
        <v>0</v>
      </c>
      <c r="W535" s="22">
        <f t="shared" si="99"/>
        <v>0</v>
      </c>
      <c r="X535" s="245"/>
    </row>
    <row r="536" spans="19:24" ht="15.6" customHeight="1" x14ac:dyDescent="0.25">
      <c r="S536" s="22">
        <f>RANK(U536,$U$6:$U$1405,0)+COUNTIF($U$6:$U$1405,U536)-COUNTIF($U$6:U536,U536)</f>
        <v>870</v>
      </c>
      <c r="T536">
        <v>70</v>
      </c>
      <c r="U536" s="22">
        <f t="shared" si="97"/>
        <v>0</v>
      </c>
      <c r="V536" s="10">
        <f t="shared" si="98"/>
        <v>0</v>
      </c>
      <c r="W536" s="22">
        <f t="shared" si="99"/>
        <v>0</v>
      </c>
      <c r="X536" s="245"/>
    </row>
    <row r="537" spans="19:24" ht="15.6" customHeight="1" x14ac:dyDescent="0.25">
      <c r="S537" s="22">
        <f>RANK(U537,$U$6:$U$1405,0)+COUNTIF($U$6:$U$1405,U537)-COUNTIF($U$6:U537,U537)</f>
        <v>869</v>
      </c>
      <c r="T537">
        <v>69</v>
      </c>
      <c r="U537" s="22">
        <f t="shared" si="97"/>
        <v>0</v>
      </c>
      <c r="V537" s="10">
        <f t="shared" si="98"/>
        <v>0</v>
      </c>
      <c r="W537" s="22">
        <f t="shared" si="99"/>
        <v>0</v>
      </c>
      <c r="X537" s="245"/>
    </row>
    <row r="538" spans="19:24" ht="15.6" customHeight="1" x14ac:dyDescent="0.25">
      <c r="S538" s="22">
        <f>RANK(U538,$U$6:$U$1405,0)+COUNTIF($U$6:$U$1405,U538)-COUNTIF($U$6:U538,U538)</f>
        <v>868</v>
      </c>
      <c r="T538">
        <v>68</v>
      </c>
      <c r="U538" s="22">
        <f t="shared" si="97"/>
        <v>0</v>
      </c>
      <c r="V538" s="10">
        <f t="shared" si="98"/>
        <v>0</v>
      </c>
      <c r="W538" s="22">
        <f t="shared" si="99"/>
        <v>0</v>
      </c>
      <c r="X538" s="245"/>
    </row>
    <row r="539" spans="19:24" ht="15.6" customHeight="1" x14ac:dyDescent="0.25">
      <c r="S539" s="22">
        <f>RANK(U539,$U$6:$U$1405,0)+COUNTIF($U$6:$U$1405,U539)-COUNTIF($U$6:U539,U539)</f>
        <v>867</v>
      </c>
      <c r="T539">
        <v>67</v>
      </c>
      <c r="U539" s="22">
        <f t="shared" si="97"/>
        <v>0</v>
      </c>
      <c r="V539" s="10">
        <f t="shared" si="98"/>
        <v>0</v>
      </c>
      <c r="W539" s="22">
        <f t="shared" si="99"/>
        <v>0</v>
      </c>
      <c r="X539" s="245"/>
    </row>
    <row r="540" spans="19:24" ht="15.6" customHeight="1" x14ac:dyDescent="0.25">
      <c r="S540" s="22">
        <f>RANK(U540,$U$6:$U$1405,0)+COUNTIF($U$6:$U$1405,U540)-COUNTIF($U$6:U540,U540)</f>
        <v>866</v>
      </c>
      <c r="T540">
        <v>66</v>
      </c>
      <c r="U540" s="22">
        <f t="shared" si="97"/>
        <v>0</v>
      </c>
      <c r="V540" s="10">
        <f t="shared" si="98"/>
        <v>0</v>
      </c>
      <c r="W540" s="22">
        <f t="shared" si="99"/>
        <v>0</v>
      </c>
      <c r="X540" s="245"/>
    </row>
    <row r="541" spans="19:24" ht="15.6" customHeight="1" x14ac:dyDescent="0.25">
      <c r="S541" s="22">
        <f>RANK(U541,$U$6:$U$1405,0)+COUNTIF($U$6:$U$1405,U541)-COUNTIF($U$6:U541,U541)</f>
        <v>865</v>
      </c>
      <c r="T541">
        <v>65</v>
      </c>
      <c r="U541" s="22">
        <f t="shared" si="97"/>
        <v>0</v>
      </c>
      <c r="V541" s="10">
        <f t="shared" si="98"/>
        <v>0</v>
      </c>
      <c r="W541" s="22">
        <f t="shared" si="99"/>
        <v>0</v>
      </c>
      <c r="X541" s="245"/>
    </row>
    <row r="542" spans="19:24" ht="15.6" customHeight="1" x14ac:dyDescent="0.25">
      <c r="S542" s="22">
        <f>RANK(U542,$U$6:$U$1405,0)+COUNTIF($U$6:$U$1405,U542)-COUNTIF($U$6:U542,U542)</f>
        <v>864</v>
      </c>
      <c r="T542">
        <v>64</v>
      </c>
      <c r="U542" s="22">
        <f t="shared" si="97"/>
        <v>0</v>
      </c>
      <c r="V542" s="10">
        <f t="shared" si="98"/>
        <v>0</v>
      </c>
      <c r="W542" s="22">
        <f t="shared" si="99"/>
        <v>0</v>
      </c>
      <c r="X542" s="245"/>
    </row>
    <row r="543" spans="19:24" ht="15.6" customHeight="1" x14ac:dyDescent="0.25">
      <c r="S543" s="22">
        <f>RANK(U543,$U$6:$U$1405,0)+COUNTIF($U$6:$U$1405,U543)-COUNTIF($U$6:U543,U543)</f>
        <v>863</v>
      </c>
      <c r="T543">
        <v>63</v>
      </c>
      <c r="U543" s="22">
        <f t="shared" si="97"/>
        <v>0</v>
      </c>
      <c r="V543" s="10">
        <f t="shared" si="98"/>
        <v>0</v>
      </c>
      <c r="W543" s="22">
        <f t="shared" si="99"/>
        <v>0</v>
      </c>
      <c r="X543" s="245"/>
    </row>
    <row r="544" spans="19:24" ht="15.6" customHeight="1" x14ac:dyDescent="0.25">
      <c r="S544" s="22">
        <f>RANK(U544,$U$6:$U$1405,0)+COUNTIF($U$6:$U$1405,U544)-COUNTIF($U$6:U544,U544)</f>
        <v>862</v>
      </c>
      <c r="T544">
        <v>62</v>
      </c>
      <c r="U544" s="22">
        <f t="shared" si="97"/>
        <v>0</v>
      </c>
      <c r="V544" s="10">
        <f t="shared" si="98"/>
        <v>0</v>
      </c>
      <c r="W544" s="22">
        <f t="shared" si="99"/>
        <v>0</v>
      </c>
      <c r="X544" s="245"/>
    </row>
    <row r="545" spans="19:24" ht="15.6" customHeight="1" x14ac:dyDescent="0.25">
      <c r="S545" s="22">
        <f>RANK(U545,$U$6:$U$1405,0)+COUNTIF($U$6:$U$1405,U545)-COUNTIF($U$6:U545,U545)</f>
        <v>861</v>
      </c>
      <c r="T545">
        <v>61</v>
      </c>
      <c r="U545" s="22">
        <f t="shared" si="97"/>
        <v>0</v>
      </c>
      <c r="V545" s="10">
        <f t="shared" si="98"/>
        <v>0</v>
      </c>
      <c r="W545" s="22">
        <f t="shared" si="99"/>
        <v>0</v>
      </c>
      <c r="X545" s="245"/>
    </row>
    <row r="546" spans="19:24" ht="15.6" customHeight="1" x14ac:dyDescent="0.25">
      <c r="S546" s="22">
        <f>RANK(U546,$U$6:$U$1405,0)+COUNTIF($U$6:$U$1405,U546)-COUNTIF($U$6:U546,U546)</f>
        <v>860</v>
      </c>
      <c r="T546">
        <v>60</v>
      </c>
      <c r="U546" s="22">
        <f t="shared" si="97"/>
        <v>0</v>
      </c>
      <c r="V546" s="10">
        <f t="shared" si="98"/>
        <v>0</v>
      </c>
      <c r="W546" s="22">
        <f t="shared" si="99"/>
        <v>0</v>
      </c>
      <c r="X546" s="245"/>
    </row>
    <row r="547" spans="19:24" ht="15.6" customHeight="1" x14ac:dyDescent="0.25">
      <c r="S547" s="22">
        <f>RANK(U547,$U$6:$U$1405,0)+COUNTIF($U$6:$U$1405,U547)-COUNTIF($U$6:U547,U547)</f>
        <v>859</v>
      </c>
      <c r="T547">
        <v>59</v>
      </c>
      <c r="U547" s="22">
        <f t="shared" si="97"/>
        <v>0</v>
      </c>
      <c r="V547" s="10">
        <f t="shared" si="98"/>
        <v>0</v>
      </c>
      <c r="W547" s="22">
        <f t="shared" si="99"/>
        <v>0</v>
      </c>
      <c r="X547" s="245"/>
    </row>
    <row r="548" spans="19:24" ht="15.6" customHeight="1" x14ac:dyDescent="0.25">
      <c r="S548" s="22">
        <f>RANK(U548,$U$6:$U$1405,0)+COUNTIF($U$6:$U$1405,U548)-COUNTIF($U$6:U548,U548)</f>
        <v>858</v>
      </c>
      <c r="T548">
        <v>58</v>
      </c>
      <c r="U548" s="22">
        <f t="shared" si="97"/>
        <v>0</v>
      </c>
      <c r="V548" s="10">
        <f t="shared" si="98"/>
        <v>0</v>
      </c>
      <c r="W548" s="22">
        <f t="shared" si="99"/>
        <v>0</v>
      </c>
      <c r="X548" s="245"/>
    </row>
    <row r="549" spans="19:24" ht="15.6" customHeight="1" x14ac:dyDescent="0.25">
      <c r="S549" s="22">
        <f>RANK(U549,$U$6:$U$1405,0)+COUNTIF($U$6:$U$1405,U549)-COUNTIF($U$6:U549,U549)</f>
        <v>857</v>
      </c>
      <c r="T549">
        <v>57</v>
      </c>
      <c r="U549" s="22">
        <f t="shared" si="97"/>
        <v>0</v>
      </c>
      <c r="V549" s="10">
        <f t="shared" si="98"/>
        <v>0</v>
      </c>
      <c r="W549" s="22">
        <f t="shared" si="99"/>
        <v>0</v>
      </c>
      <c r="X549" s="245"/>
    </row>
    <row r="550" spans="19:24" ht="15.6" customHeight="1" x14ac:dyDescent="0.25">
      <c r="S550" s="22">
        <f>RANK(U550,$U$6:$U$1405,0)+COUNTIF($U$6:$U$1405,U550)-COUNTIF($U$6:U550,U550)</f>
        <v>856</v>
      </c>
      <c r="T550">
        <v>56</v>
      </c>
      <c r="U550" s="22">
        <f t="shared" si="97"/>
        <v>0</v>
      </c>
      <c r="V550" s="10">
        <f t="shared" si="98"/>
        <v>0</v>
      </c>
      <c r="W550" s="22">
        <f t="shared" si="99"/>
        <v>0</v>
      </c>
      <c r="X550" s="245"/>
    </row>
    <row r="551" spans="19:24" ht="15.6" customHeight="1" x14ac:dyDescent="0.25">
      <c r="S551" s="22">
        <f>RANK(U551,$U$6:$U$1405,0)+COUNTIF($U$6:$U$1405,U551)-COUNTIF($U$6:U551,U551)</f>
        <v>855</v>
      </c>
      <c r="T551">
        <v>55</v>
      </c>
      <c r="U551" s="22">
        <f t="shared" si="97"/>
        <v>0</v>
      </c>
      <c r="V551" s="10">
        <f t="shared" si="98"/>
        <v>0</v>
      </c>
      <c r="W551" s="22">
        <f t="shared" si="99"/>
        <v>0</v>
      </c>
      <c r="X551" s="245"/>
    </row>
    <row r="552" spans="19:24" ht="15.6" customHeight="1" x14ac:dyDescent="0.25">
      <c r="S552" s="22">
        <f>RANK(U552,$U$6:$U$1405,0)+COUNTIF($U$6:$U$1405,U552)-COUNTIF($U$6:U552,U552)</f>
        <v>854</v>
      </c>
      <c r="T552">
        <v>54</v>
      </c>
      <c r="U552" s="22">
        <f t="shared" si="97"/>
        <v>0</v>
      </c>
      <c r="V552" s="10">
        <f t="shared" si="98"/>
        <v>0</v>
      </c>
      <c r="W552" s="22">
        <f t="shared" si="99"/>
        <v>0</v>
      </c>
      <c r="X552" s="245"/>
    </row>
    <row r="553" spans="19:24" ht="15.6" customHeight="1" x14ac:dyDescent="0.25">
      <c r="S553" s="22">
        <f>RANK(U553,$U$6:$U$1405,0)+COUNTIF($U$6:$U$1405,U553)-COUNTIF($U$6:U553,U553)</f>
        <v>853</v>
      </c>
      <c r="T553">
        <v>53</v>
      </c>
      <c r="U553" s="22">
        <f t="shared" si="97"/>
        <v>0</v>
      </c>
      <c r="V553" s="10">
        <f t="shared" si="98"/>
        <v>0</v>
      </c>
      <c r="W553" s="22">
        <f t="shared" si="99"/>
        <v>0</v>
      </c>
      <c r="X553" s="245"/>
    </row>
    <row r="554" spans="19:24" ht="15.6" customHeight="1" x14ac:dyDescent="0.25">
      <c r="S554" s="22">
        <f>RANK(U554,$U$6:$U$1405,0)+COUNTIF($U$6:$U$1405,U554)-COUNTIF($U$6:U554,U554)</f>
        <v>852</v>
      </c>
      <c r="T554">
        <v>52</v>
      </c>
      <c r="U554" s="22">
        <f t="shared" si="97"/>
        <v>0</v>
      </c>
      <c r="V554" s="10">
        <f t="shared" si="98"/>
        <v>0</v>
      </c>
      <c r="W554" s="22">
        <f t="shared" si="99"/>
        <v>0</v>
      </c>
      <c r="X554" s="245"/>
    </row>
    <row r="555" spans="19:24" ht="15.6" customHeight="1" x14ac:dyDescent="0.25">
      <c r="S555" s="22">
        <f>RANK(U555,$U$6:$U$1405,0)+COUNTIF($U$6:$U$1405,U555)-COUNTIF($U$6:U555,U555)</f>
        <v>851</v>
      </c>
      <c r="T555">
        <v>51</v>
      </c>
      <c r="U555" s="22">
        <f t="shared" si="97"/>
        <v>0</v>
      </c>
      <c r="V555" s="10">
        <f t="shared" si="98"/>
        <v>0</v>
      </c>
      <c r="W555" s="22">
        <f t="shared" si="99"/>
        <v>0</v>
      </c>
      <c r="X555" s="245"/>
    </row>
    <row r="556" spans="19:24" ht="15.6" customHeight="1" x14ac:dyDescent="0.25">
      <c r="S556" s="22">
        <f>RANK(U556,$U$6:$U$1405,0)+COUNTIF($U$6:$U$1405,U556)-COUNTIF($U$6:U556,U556)</f>
        <v>850</v>
      </c>
      <c r="T556">
        <v>50</v>
      </c>
      <c r="U556" s="22">
        <f t="shared" si="97"/>
        <v>0</v>
      </c>
      <c r="V556" s="10">
        <f t="shared" si="98"/>
        <v>0</v>
      </c>
      <c r="W556" s="22">
        <f t="shared" si="99"/>
        <v>0</v>
      </c>
      <c r="X556" s="245"/>
    </row>
    <row r="557" spans="19:24" ht="15.6" customHeight="1" x14ac:dyDescent="0.25">
      <c r="S557" s="22">
        <f>RANK(U557,$U$6:$U$1405,0)+COUNTIF($U$6:$U$1405,U557)-COUNTIF($U$6:U557,U557)</f>
        <v>849</v>
      </c>
      <c r="T557">
        <v>49</v>
      </c>
      <c r="U557" s="22">
        <f t="shared" si="97"/>
        <v>0</v>
      </c>
      <c r="V557" s="10">
        <f t="shared" si="98"/>
        <v>0</v>
      </c>
      <c r="W557" s="22">
        <f t="shared" si="99"/>
        <v>0</v>
      </c>
      <c r="X557" s="245"/>
    </row>
    <row r="558" spans="19:24" ht="15.6" customHeight="1" x14ac:dyDescent="0.25">
      <c r="S558" s="22">
        <f>RANK(U558,$U$6:$U$1405,0)+COUNTIF($U$6:$U$1405,U558)-COUNTIF($U$6:U558,U558)</f>
        <v>848</v>
      </c>
      <c r="T558">
        <v>48</v>
      </c>
      <c r="U558" s="22">
        <f t="shared" si="97"/>
        <v>0</v>
      </c>
      <c r="V558" s="10">
        <f t="shared" si="98"/>
        <v>0</v>
      </c>
      <c r="W558" s="22">
        <f t="shared" si="99"/>
        <v>0</v>
      </c>
      <c r="X558" s="245"/>
    </row>
    <row r="559" spans="19:24" ht="15.6" customHeight="1" x14ac:dyDescent="0.25">
      <c r="S559" s="22">
        <f>RANK(U559,$U$6:$U$1405,0)+COUNTIF($U$6:$U$1405,U559)-COUNTIF($U$6:U559,U559)</f>
        <v>847</v>
      </c>
      <c r="T559">
        <v>47</v>
      </c>
      <c r="U559" s="22">
        <f t="shared" si="97"/>
        <v>0</v>
      </c>
      <c r="V559" s="10">
        <f t="shared" si="98"/>
        <v>0</v>
      </c>
      <c r="W559" s="22">
        <f t="shared" si="99"/>
        <v>0</v>
      </c>
      <c r="X559" s="245"/>
    </row>
    <row r="560" spans="19:24" ht="15.6" customHeight="1" x14ac:dyDescent="0.25">
      <c r="S560" s="22">
        <f>RANK(U560,$U$6:$U$1405,0)+COUNTIF($U$6:$U$1405,U560)-COUNTIF($U$6:U560,U560)</f>
        <v>846</v>
      </c>
      <c r="T560">
        <v>46</v>
      </c>
      <c r="U560" s="22">
        <f t="shared" si="97"/>
        <v>0</v>
      </c>
      <c r="V560" s="10">
        <f t="shared" si="98"/>
        <v>0</v>
      </c>
      <c r="W560" s="22">
        <f t="shared" si="99"/>
        <v>0</v>
      </c>
      <c r="X560" s="245"/>
    </row>
    <row r="561" spans="19:24" ht="15.6" customHeight="1" x14ac:dyDescent="0.25">
      <c r="S561" s="22">
        <f>RANK(U561,$U$6:$U$1405,0)+COUNTIF($U$6:$U$1405,U561)-COUNTIF($U$6:U561,U561)</f>
        <v>845</v>
      </c>
      <c r="T561">
        <v>45</v>
      </c>
      <c r="U561" s="22">
        <f t="shared" si="97"/>
        <v>0</v>
      </c>
      <c r="V561" s="10">
        <f t="shared" si="98"/>
        <v>0</v>
      </c>
      <c r="W561" s="22">
        <f t="shared" si="99"/>
        <v>0</v>
      </c>
      <c r="X561" s="245"/>
    </row>
    <row r="562" spans="19:24" ht="15.6" customHeight="1" x14ac:dyDescent="0.25">
      <c r="S562" s="22">
        <f>RANK(U562,$U$6:$U$1405,0)+COUNTIF($U$6:$U$1405,U562)-COUNTIF($U$6:U562,U562)</f>
        <v>844</v>
      </c>
      <c r="T562">
        <v>44</v>
      </c>
      <c r="U562" s="22">
        <f t="shared" si="97"/>
        <v>0</v>
      </c>
      <c r="V562" s="10">
        <f t="shared" si="98"/>
        <v>0</v>
      </c>
      <c r="W562" s="22">
        <f t="shared" si="99"/>
        <v>0</v>
      </c>
      <c r="X562" s="245"/>
    </row>
    <row r="563" spans="19:24" ht="15.6" customHeight="1" x14ac:dyDescent="0.25">
      <c r="S563" s="22">
        <f>RANK(U563,$U$6:$U$1405,0)+COUNTIF($U$6:$U$1405,U563)-COUNTIF($U$6:U563,U563)</f>
        <v>843</v>
      </c>
      <c r="T563">
        <v>43</v>
      </c>
      <c r="U563" s="22">
        <f t="shared" si="97"/>
        <v>0</v>
      </c>
      <c r="V563" s="10">
        <f t="shared" si="98"/>
        <v>0</v>
      </c>
      <c r="W563" s="22">
        <f t="shared" si="99"/>
        <v>0</v>
      </c>
      <c r="X563" s="245"/>
    </row>
    <row r="564" spans="19:24" ht="15.6" customHeight="1" x14ac:dyDescent="0.25">
      <c r="S564" s="22">
        <f>RANK(U564,$U$6:$U$1405,0)+COUNTIF($U$6:$U$1405,U564)-COUNTIF($U$6:U564,U564)</f>
        <v>842</v>
      </c>
      <c r="T564">
        <v>42</v>
      </c>
      <c r="U564" s="22">
        <f t="shared" si="97"/>
        <v>0</v>
      </c>
      <c r="V564" s="10">
        <f t="shared" si="98"/>
        <v>0</v>
      </c>
      <c r="W564" s="22">
        <f t="shared" si="99"/>
        <v>0</v>
      </c>
      <c r="X564" s="245"/>
    </row>
    <row r="565" spans="19:24" ht="15.6" customHeight="1" x14ac:dyDescent="0.25">
      <c r="S565" s="22">
        <f>RANK(U565,$U$6:$U$1405,0)+COUNTIF($U$6:$U$1405,U565)-COUNTIF($U$6:U565,U565)</f>
        <v>841</v>
      </c>
      <c r="T565">
        <v>41</v>
      </c>
      <c r="U565" s="22">
        <f t="shared" si="97"/>
        <v>0</v>
      </c>
      <c r="V565" s="10">
        <f t="shared" si="98"/>
        <v>0</v>
      </c>
      <c r="W565" s="22">
        <f t="shared" si="99"/>
        <v>0</v>
      </c>
      <c r="X565" s="245"/>
    </row>
    <row r="566" spans="19:24" ht="15.6" customHeight="1" x14ac:dyDescent="0.25">
      <c r="S566" s="22">
        <f>RANK(U566,$U$6:$U$1405,0)+COUNTIF($U$6:$U$1405,U566)-COUNTIF($U$6:U566,U566)</f>
        <v>840</v>
      </c>
      <c r="T566">
        <v>40</v>
      </c>
      <c r="U566" s="22">
        <f t="shared" si="97"/>
        <v>0</v>
      </c>
      <c r="V566" s="10">
        <f t="shared" si="98"/>
        <v>0</v>
      </c>
      <c r="W566" s="22">
        <f t="shared" si="99"/>
        <v>0</v>
      </c>
      <c r="X566" s="245"/>
    </row>
    <row r="567" spans="19:24" ht="15.6" customHeight="1" x14ac:dyDescent="0.25">
      <c r="S567" s="22">
        <f>RANK(U567,$U$6:$U$1405,0)+COUNTIF($U$6:$U$1405,U567)-COUNTIF($U$6:U567,U567)</f>
        <v>839</v>
      </c>
      <c r="T567">
        <v>39</v>
      </c>
      <c r="U567" s="22">
        <f t="shared" si="97"/>
        <v>0</v>
      </c>
      <c r="V567" s="10">
        <f t="shared" si="98"/>
        <v>0</v>
      </c>
      <c r="W567" s="22">
        <f t="shared" si="99"/>
        <v>0</v>
      </c>
      <c r="X567" s="245"/>
    </row>
    <row r="568" spans="19:24" ht="15.6" customHeight="1" x14ac:dyDescent="0.25">
      <c r="S568" s="22">
        <f>RANK(U568,$U$6:$U$1405,0)+COUNTIF($U$6:$U$1405,U568)-COUNTIF($U$6:U568,U568)</f>
        <v>838</v>
      </c>
      <c r="T568">
        <v>38</v>
      </c>
      <c r="U568" s="22">
        <f t="shared" si="97"/>
        <v>0</v>
      </c>
      <c r="V568" s="10">
        <f t="shared" si="98"/>
        <v>0</v>
      </c>
      <c r="W568" s="22">
        <f t="shared" si="99"/>
        <v>0</v>
      </c>
      <c r="X568" s="245"/>
    </row>
    <row r="569" spans="19:24" ht="15.6" customHeight="1" x14ac:dyDescent="0.25">
      <c r="S569" s="22">
        <f>RANK(U569,$U$6:$U$1405,0)+COUNTIF($U$6:$U$1405,U569)-COUNTIF($U$6:U569,U569)</f>
        <v>837</v>
      </c>
      <c r="T569">
        <v>37</v>
      </c>
      <c r="U569" s="22">
        <f t="shared" si="97"/>
        <v>0</v>
      </c>
      <c r="V569" s="10">
        <f t="shared" si="98"/>
        <v>0</v>
      </c>
      <c r="W569" s="22">
        <f t="shared" si="99"/>
        <v>0</v>
      </c>
      <c r="X569" s="245"/>
    </row>
    <row r="570" spans="19:24" ht="15.6" customHeight="1" x14ac:dyDescent="0.25">
      <c r="S570" s="22">
        <f>RANK(U570,$U$6:$U$1405,0)+COUNTIF($U$6:$U$1405,U570)-COUNTIF($U$6:U570,U570)</f>
        <v>836</v>
      </c>
      <c r="T570">
        <v>36</v>
      </c>
      <c r="U570" s="22">
        <f t="shared" ref="U570:U605" si="100">IF($O$29&gt;=T570,1,0)</f>
        <v>0</v>
      </c>
      <c r="V570" s="10">
        <f t="shared" ref="V570:V605" si="101">IF($O$29&gt;=T570,$P$29,0)</f>
        <v>0</v>
      </c>
      <c r="W570" s="22">
        <f t="shared" ref="W570:W605" si="102">IF($O$29&gt;=T570,$Q$29,0)</f>
        <v>0</v>
      </c>
      <c r="X570" s="245"/>
    </row>
    <row r="571" spans="19:24" ht="15.6" customHeight="1" x14ac:dyDescent="0.25">
      <c r="S571" s="22">
        <f>RANK(U571,$U$6:$U$1405,0)+COUNTIF($U$6:$U$1405,U571)-COUNTIF($U$6:U571,U571)</f>
        <v>835</v>
      </c>
      <c r="T571">
        <v>35</v>
      </c>
      <c r="U571" s="22">
        <f t="shared" si="100"/>
        <v>0</v>
      </c>
      <c r="V571" s="10">
        <f t="shared" si="101"/>
        <v>0</v>
      </c>
      <c r="W571" s="22">
        <f t="shared" si="102"/>
        <v>0</v>
      </c>
      <c r="X571" s="245"/>
    </row>
    <row r="572" spans="19:24" ht="15.6" customHeight="1" x14ac:dyDescent="0.25">
      <c r="S572" s="22">
        <f>RANK(U572,$U$6:$U$1405,0)+COUNTIF($U$6:$U$1405,U572)-COUNTIF($U$6:U572,U572)</f>
        <v>834</v>
      </c>
      <c r="T572">
        <v>34</v>
      </c>
      <c r="U572" s="22">
        <f t="shared" si="100"/>
        <v>0</v>
      </c>
      <c r="V572" s="10">
        <f t="shared" si="101"/>
        <v>0</v>
      </c>
      <c r="W572" s="22">
        <f t="shared" si="102"/>
        <v>0</v>
      </c>
      <c r="X572" s="245"/>
    </row>
    <row r="573" spans="19:24" ht="15.6" customHeight="1" x14ac:dyDescent="0.25">
      <c r="S573" s="22">
        <f>RANK(U573,$U$6:$U$1405,0)+COUNTIF($U$6:$U$1405,U573)-COUNTIF($U$6:U573,U573)</f>
        <v>833</v>
      </c>
      <c r="T573">
        <v>33</v>
      </c>
      <c r="U573" s="22">
        <f t="shared" si="100"/>
        <v>0</v>
      </c>
      <c r="V573" s="10">
        <f t="shared" si="101"/>
        <v>0</v>
      </c>
      <c r="W573" s="22">
        <f t="shared" si="102"/>
        <v>0</v>
      </c>
      <c r="X573" s="245"/>
    </row>
    <row r="574" spans="19:24" ht="15.6" customHeight="1" x14ac:dyDescent="0.25">
      <c r="S574" s="22">
        <f>RANK(U574,$U$6:$U$1405,0)+COUNTIF($U$6:$U$1405,U574)-COUNTIF($U$6:U574,U574)</f>
        <v>832</v>
      </c>
      <c r="T574">
        <v>32</v>
      </c>
      <c r="U574" s="22">
        <f t="shared" si="100"/>
        <v>0</v>
      </c>
      <c r="V574" s="10">
        <f t="shared" si="101"/>
        <v>0</v>
      </c>
      <c r="W574" s="22">
        <f t="shared" si="102"/>
        <v>0</v>
      </c>
      <c r="X574" s="245"/>
    </row>
    <row r="575" spans="19:24" ht="15.6" customHeight="1" x14ac:dyDescent="0.25">
      <c r="S575" s="22">
        <f>RANK(U575,$U$6:$U$1405,0)+COUNTIF($U$6:$U$1405,U575)-COUNTIF($U$6:U575,U575)</f>
        <v>831</v>
      </c>
      <c r="T575">
        <v>31</v>
      </c>
      <c r="U575" s="22">
        <f t="shared" si="100"/>
        <v>0</v>
      </c>
      <c r="V575" s="10">
        <f t="shared" si="101"/>
        <v>0</v>
      </c>
      <c r="W575" s="22">
        <f t="shared" si="102"/>
        <v>0</v>
      </c>
      <c r="X575" s="245"/>
    </row>
    <row r="576" spans="19:24" ht="15.6" customHeight="1" x14ac:dyDescent="0.25">
      <c r="S576" s="22">
        <f>RANK(U576,$U$6:$U$1405,0)+COUNTIF($U$6:$U$1405,U576)-COUNTIF($U$6:U576,U576)</f>
        <v>830</v>
      </c>
      <c r="T576">
        <v>30</v>
      </c>
      <c r="U576" s="22">
        <f t="shared" si="100"/>
        <v>0</v>
      </c>
      <c r="V576" s="10">
        <f t="shared" si="101"/>
        <v>0</v>
      </c>
      <c r="W576" s="22">
        <f t="shared" si="102"/>
        <v>0</v>
      </c>
      <c r="X576" s="245"/>
    </row>
    <row r="577" spans="19:24" ht="15.6" customHeight="1" x14ac:dyDescent="0.25">
      <c r="S577" s="22">
        <f>RANK(U577,$U$6:$U$1405,0)+COUNTIF($U$6:$U$1405,U577)-COUNTIF($U$6:U577,U577)</f>
        <v>829</v>
      </c>
      <c r="T577">
        <v>29</v>
      </c>
      <c r="U577" s="22">
        <f t="shared" si="100"/>
        <v>0</v>
      </c>
      <c r="V577" s="10">
        <f t="shared" si="101"/>
        <v>0</v>
      </c>
      <c r="W577" s="22">
        <f t="shared" si="102"/>
        <v>0</v>
      </c>
      <c r="X577" s="245"/>
    </row>
    <row r="578" spans="19:24" ht="15.6" customHeight="1" x14ac:dyDescent="0.25">
      <c r="S578" s="22">
        <f>RANK(U578,$U$6:$U$1405,0)+COUNTIF($U$6:$U$1405,U578)-COUNTIF($U$6:U578,U578)</f>
        <v>828</v>
      </c>
      <c r="T578">
        <v>28</v>
      </c>
      <c r="U578" s="22">
        <f t="shared" si="100"/>
        <v>0</v>
      </c>
      <c r="V578" s="10">
        <f t="shared" si="101"/>
        <v>0</v>
      </c>
      <c r="W578" s="22">
        <f t="shared" si="102"/>
        <v>0</v>
      </c>
      <c r="X578" s="245"/>
    </row>
    <row r="579" spans="19:24" ht="15.6" customHeight="1" x14ac:dyDescent="0.25">
      <c r="S579" s="22">
        <f>RANK(U579,$U$6:$U$1405,0)+COUNTIF($U$6:$U$1405,U579)-COUNTIF($U$6:U579,U579)</f>
        <v>827</v>
      </c>
      <c r="T579">
        <v>27</v>
      </c>
      <c r="U579" s="22">
        <f t="shared" si="100"/>
        <v>0</v>
      </c>
      <c r="V579" s="10">
        <f t="shared" si="101"/>
        <v>0</v>
      </c>
      <c r="W579" s="22">
        <f t="shared" si="102"/>
        <v>0</v>
      </c>
      <c r="X579" s="245"/>
    </row>
    <row r="580" spans="19:24" ht="15.6" customHeight="1" x14ac:dyDescent="0.25">
      <c r="S580" s="22">
        <f>RANK(U580,$U$6:$U$1405,0)+COUNTIF($U$6:$U$1405,U580)-COUNTIF($U$6:U580,U580)</f>
        <v>826</v>
      </c>
      <c r="T580">
        <v>26</v>
      </c>
      <c r="U580" s="22">
        <f t="shared" si="100"/>
        <v>0</v>
      </c>
      <c r="V580" s="10">
        <f t="shared" si="101"/>
        <v>0</v>
      </c>
      <c r="W580" s="22">
        <f t="shared" si="102"/>
        <v>0</v>
      </c>
      <c r="X580" s="245"/>
    </row>
    <row r="581" spans="19:24" ht="15.6" customHeight="1" x14ac:dyDescent="0.25">
      <c r="S581" s="22">
        <f>RANK(U581,$U$6:$U$1405,0)+COUNTIF($U$6:$U$1405,U581)-COUNTIF($U$6:U581,U581)</f>
        <v>825</v>
      </c>
      <c r="T581">
        <v>25</v>
      </c>
      <c r="U581" s="22">
        <f t="shared" si="100"/>
        <v>0</v>
      </c>
      <c r="V581" s="10">
        <f t="shared" si="101"/>
        <v>0</v>
      </c>
      <c r="W581" s="22">
        <f t="shared" si="102"/>
        <v>0</v>
      </c>
      <c r="X581" s="245"/>
    </row>
    <row r="582" spans="19:24" ht="15.6" customHeight="1" x14ac:dyDescent="0.25">
      <c r="S582" s="22">
        <f>RANK(U582,$U$6:$U$1405,0)+COUNTIF($U$6:$U$1405,U582)-COUNTIF($U$6:U582,U582)</f>
        <v>824</v>
      </c>
      <c r="T582">
        <v>24</v>
      </c>
      <c r="U582" s="22">
        <f t="shared" si="100"/>
        <v>0</v>
      </c>
      <c r="V582" s="10">
        <f t="shared" si="101"/>
        <v>0</v>
      </c>
      <c r="W582" s="22">
        <f t="shared" si="102"/>
        <v>0</v>
      </c>
      <c r="X582" s="245"/>
    </row>
    <row r="583" spans="19:24" ht="15.6" customHeight="1" x14ac:dyDescent="0.25">
      <c r="S583" s="22">
        <f>RANK(U583,$U$6:$U$1405,0)+COUNTIF($U$6:$U$1405,U583)-COUNTIF($U$6:U583,U583)</f>
        <v>823</v>
      </c>
      <c r="T583">
        <v>23</v>
      </c>
      <c r="U583" s="22">
        <f t="shared" si="100"/>
        <v>0</v>
      </c>
      <c r="V583" s="10">
        <f t="shared" si="101"/>
        <v>0</v>
      </c>
      <c r="W583" s="22">
        <f t="shared" si="102"/>
        <v>0</v>
      </c>
      <c r="X583" s="245"/>
    </row>
    <row r="584" spans="19:24" ht="15.6" customHeight="1" x14ac:dyDescent="0.25">
      <c r="S584" s="22">
        <f>RANK(U584,$U$6:$U$1405,0)+COUNTIF($U$6:$U$1405,U584)-COUNTIF($U$6:U584,U584)</f>
        <v>822</v>
      </c>
      <c r="T584">
        <v>22</v>
      </c>
      <c r="U584" s="22">
        <f t="shared" si="100"/>
        <v>0</v>
      </c>
      <c r="V584" s="10">
        <f t="shared" si="101"/>
        <v>0</v>
      </c>
      <c r="W584" s="22">
        <f t="shared" si="102"/>
        <v>0</v>
      </c>
      <c r="X584" s="245"/>
    </row>
    <row r="585" spans="19:24" ht="15.6" customHeight="1" x14ac:dyDescent="0.25">
      <c r="S585" s="22">
        <f>RANK(U585,$U$6:$U$1405,0)+COUNTIF($U$6:$U$1405,U585)-COUNTIF($U$6:U585,U585)</f>
        <v>821</v>
      </c>
      <c r="T585">
        <v>21</v>
      </c>
      <c r="U585" s="22">
        <f t="shared" si="100"/>
        <v>0</v>
      </c>
      <c r="V585" s="10">
        <f t="shared" si="101"/>
        <v>0</v>
      </c>
      <c r="W585" s="22">
        <f t="shared" si="102"/>
        <v>0</v>
      </c>
      <c r="X585" s="245"/>
    </row>
    <row r="586" spans="19:24" ht="15.6" customHeight="1" x14ac:dyDescent="0.25">
      <c r="S586" s="22">
        <f>RANK(U586,$U$6:$U$1405,0)+COUNTIF($U$6:$U$1405,U586)-COUNTIF($U$6:U586,U586)</f>
        <v>820</v>
      </c>
      <c r="T586">
        <v>20</v>
      </c>
      <c r="U586" s="22">
        <f t="shared" si="100"/>
        <v>0</v>
      </c>
      <c r="V586" s="10">
        <f t="shared" si="101"/>
        <v>0</v>
      </c>
      <c r="W586" s="22">
        <f t="shared" si="102"/>
        <v>0</v>
      </c>
      <c r="X586" s="245"/>
    </row>
    <row r="587" spans="19:24" ht="15.6" customHeight="1" x14ac:dyDescent="0.25">
      <c r="S587" s="22">
        <f>RANK(U587,$U$6:$U$1405,0)+COUNTIF($U$6:$U$1405,U587)-COUNTIF($U$6:U587,U587)</f>
        <v>819</v>
      </c>
      <c r="T587">
        <v>19</v>
      </c>
      <c r="U587" s="22">
        <f t="shared" si="100"/>
        <v>0</v>
      </c>
      <c r="V587" s="10">
        <f t="shared" si="101"/>
        <v>0</v>
      </c>
      <c r="W587" s="22">
        <f t="shared" si="102"/>
        <v>0</v>
      </c>
      <c r="X587" s="245"/>
    </row>
    <row r="588" spans="19:24" ht="15.6" customHeight="1" x14ac:dyDescent="0.25">
      <c r="S588" s="22">
        <f>RANK(U588,$U$6:$U$1405,0)+COUNTIF($U$6:$U$1405,U588)-COUNTIF($U$6:U588,U588)</f>
        <v>818</v>
      </c>
      <c r="T588">
        <v>18</v>
      </c>
      <c r="U588" s="22">
        <f t="shared" si="100"/>
        <v>0</v>
      </c>
      <c r="V588" s="10">
        <f t="shared" si="101"/>
        <v>0</v>
      </c>
      <c r="W588" s="22">
        <f t="shared" si="102"/>
        <v>0</v>
      </c>
      <c r="X588" s="245"/>
    </row>
    <row r="589" spans="19:24" ht="15.6" customHeight="1" x14ac:dyDescent="0.25">
      <c r="S589" s="22">
        <f>RANK(U589,$U$6:$U$1405,0)+COUNTIF($U$6:$U$1405,U589)-COUNTIF($U$6:U589,U589)</f>
        <v>817</v>
      </c>
      <c r="T589">
        <v>17</v>
      </c>
      <c r="U589" s="22">
        <f t="shared" si="100"/>
        <v>0</v>
      </c>
      <c r="V589" s="10">
        <f t="shared" si="101"/>
        <v>0</v>
      </c>
      <c r="W589" s="22">
        <f t="shared" si="102"/>
        <v>0</v>
      </c>
      <c r="X589" s="245"/>
    </row>
    <row r="590" spans="19:24" ht="15.6" customHeight="1" x14ac:dyDescent="0.25">
      <c r="S590" s="22">
        <f>RANK(U590,$U$6:$U$1405,0)+COUNTIF($U$6:$U$1405,U590)-COUNTIF($U$6:U590,U590)</f>
        <v>816</v>
      </c>
      <c r="T590">
        <v>16</v>
      </c>
      <c r="U590" s="22">
        <f t="shared" si="100"/>
        <v>0</v>
      </c>
      <c r="V590" s="10">
        <f t="shared" si="101"/>
        <v>0</v>
      </c>
      <c r="W590" s="22">
        <f t="shared" si="102"/>
        <v>0</v>
      </c>
      <c r="X590" s="245"/>
    </row>
    <row r="591" spans="19:24" ht="15.6" customHeight="1" x14ac:dyDescent="0.25">
      <c r="S591" s="22">
        <f>RANK(U591,$U$6:$U$1405,0)+COUNTIF($U$6:$U$1405,U591)-COUNTIF($U$6:U591,U591)</f>
        <v>815</v>
      </c>
      <c r="T591">
        <v>15</v>
      </c>
      <c r="U591" s="22">
        <f t="shared" si="100"/>
        <v>0</v>
      </c>
      <c r="V591" s="10">
        <f t="shared" si="101"/>
        <v>0</v>
      </c>
      <c r="W591" s="22">
        <f t="shared" si="102"/>
        <v>0</v>
      </c>
      <c r="X591" s="245"/>
    </row>
    <row r="592" spans="19:24" ht="15.6" customHeight="1" x14ac:dyDescent="0.25">
      <c r="S592" s="22">
        <f>RANK(U592,$U$6:$U$1405,0)+COUNTIF($U$6:$U$1405,U592)-COUNTIF($U$6:U592,U592)</f>
        <v>814</v>
      </c>
      <c r="T592">
        <v>14</v>
      </c>
      <c r="U592" s="22">
        <f t="shared" si="100"/>
        <v>0</v>
      </c>
      <c r="V592" s="10">
        <f t="shared" si="101"/>
        <v>0</v>
      </c>
      <c r="W592" s="22">
        <f t="shared" si="102"/>
        <v>0</v>
      </c>
      <c r="X592" s="245"/>
    </row>
    <row r="593" spans="19:24" ht="15.6" customHeight="1" x14ac:dyDescent="0.25">
      <c r="S593" s="22">
        <f>RANK(U593,$U$6:$U$1405,0)+COUNTIF($U$6:$U$1405,U593)-COUNTIF($U$6:U593,U593)</f>
        <v>813</v>
      </c>
      <c r="T593">
        <v>13</v>
      </c>
      <c r="U593" s="22">
        <f t="shared" si="100"/>
        <v>0</v>
      </c>
      <c r="V593" s="10">
        <f t="shared" si="101"/>
        <v>0</v>
      </c>
      <c r="W593" s="22">
        <f t="shared" si="102"/>
        <v>0</v>
      </c>
      <c r="X593" s="245"/>
    </row>
    <row r="594" spans="19:24" ht="15.6" customHeight="1" x14ac:dyDescent="0.25">
      <c r="S594" s="22">
        <f>RANK(U594,$U$6:$U$1405,0)+COUNTIF($U$6:$U$1405,U594)-COUNTIF($U$6:U594,U594)</f>
        <v>812</v>
      </c>
      <c r="T594">
        <v>12</v>
      </c>
      <c r="U594" s="22">
        <f t="shared" si="100"/>
        <v>0</v>
      </c>
      <c r="V594" s="10">
        <f t="shared" si="101"/>
        <v>0</v>
      </c>
      <c r="W594" s="22">
        <f t="shared" si="102"/>
        <v>0</v>
      </c>
      <c r="X594" s="245"/>
    </row>
    <row r="595" spans="19:24" ht="15.6" customHeight="1" x14ac:dyDescent="0.25">
      <c r="S595" s="22">
        <f>RANK(U595,$U$6:$U$1405,0)+COUNTIF($U$6:$U$1405,U595)-COUNTIF($U$6:U595,U595)</f>
        <v>811</v>
      </c>
      <c r="T595">
        <v>11</v>
      </c>
      <c r="U595" s="22">
        <f t="shared" si="100"/>
        <v>0</v>
      </c>
      <c r="V595" s="10">
        <f t="shared" si="101"/>
        <v>0</v>
      </c>
      <c r="W595" s="22">
        <f t="shared" si="102"/>
        <v>0</v>
      </c>
      <c r="X595" s="245"/>
    </row>
    <row r="596" spans="19:24" ht="15.6" customHeight="1" x14ac:dyDescent="0.25">
      <c r="S596" s="22">
        <f>RANK(U596,$U$6:$U$1405,0)+COUNTIF($U$6:$U$1405,U596)-COUNTIF($U$6:U596,U596)</f>
        <v>810</v>
      </c>
      <c r="T596">
        <v>10</v>
      </c>
      <c r="U596" s="22">
        <f t="shared" si="100"/>
        <v>0</v>
      </c>
      <c r="V596" s="10">
        <f t="shared" si="101"/>
        <v>0</v>
      </c>
      <c r="W596" s="22">
        <f t="shared" si="102"/>
        <v>0</v>
      </c>
      <c r="X596" s="245"/>
    </row>
    <row r="597" spans="19:24" ht="15.6" customHeight="1" x14ac:dyDescent="0.25">
      <c r="S597" s="22">
        <f>RANK(U597,$U$6:$U$1405,0)+COUNTIF($U$6:$U$1405,U597)-COUNTIF($U$6:U597,U597)</f>
        <v>809</v>
      </c>
      <c r="T597">
        <v>9</v>
      </c>
      <c r="U597" s="22">
        <f t="shared" si="100"/>
        <v>0</v>
      </c>
      <c r="V597" s="10">
        <f t="shared" si="101"/>
        <v>0</v>
      </c>
      <c r="W597" s="22">
        <f t="shared" si="102"/>
        <v>0</v>
      </c>
      <c r="X597" s="245"/>
    </row>
    <row r="598" spans="19:24" ht="15.6" customHeight="1" x14ac:dyDescent="0.25">
      <c r="S598" s="22">
        <f>RANK(U598,$U$6:$U$1405,0)+COUNTIF($U$6:$U$1405,U598)-COUNTIF($U$6:U598,U598)</f>
        <v>808</v>
      </c>
      <c r="T598">
        <v>8</v>
      </c>
      <c r="U598" s="22">
        <f t="shared" si="100"/>
        <v>0</v>
      </c>
      <c r="V598" s="10">
        <f t="shared" si="101"/>
        <v>0</v>
      </c>
      <c r="W598" s="22">
        <f t="shared" si="102"/>
        <v>0</v>
      </c>
      <c r="X598" s="245"/>
    </row>
    <row r="599" spans="19:24" ht="15.6" customHeight="1" x14ac:dyDescent="0.25">
      <c r="S599" s="22">
        <f>RANK(U599,$U$6:$U$1405,0)+COUNTIF($U$6:$U$1405,U599)-COUNTIF($U$6:U599,U599)</f>
        <v>807</v>
      </c>
      <c r="T599">
        <v>7</v>
      </c>
      <c r="U599" s="22">
        <f t="shared" si="100"/>
        <v>0</v>
      </c>
      <c r="V599" s="10">
        <f t="shared" si="101"/>
        <v>0</v>
      </c>
      <c r="W599" s="22">
        <f t="shared" si="102"/>
        <v>0</v>
      </c>
      <c r="X599" s="245"/>
    </row>
    <row r="600" spans="19:24" ht="15.6" customHeight="1" x14ac:dyDescent="0.25">
      <c r="S600" s="22">
        <f>RANK(U600,$U$6:$U$1405,0)+COUNTIF($U$6:$U$1405,U600)-COUNTIF($U$6:U600,U600)</f>
        <v>806</v>
      </c>
      <c r="T600">
        <v>6</v>
      </c>
      <c r="U600" s="22">
        <f t="shared" si="100"/>
        <v>0</v>
      </c>
      <c r="V600" s="10">
        <f t="shared" si="101"/>
        <v>0</v>
      </c>
      <c r="W600" s="22">
        <f t="shared" si="102"/>
        <v>0</v>
      </c>
      <c r="X600" s="245"/>
    </row>
    <row r="601" spans="19:24" ht="15.6" customHeight="1" x14ac:dyDescent="0.25">
      <c r="S601" s="22">
        <f>RANK(U601,$U$6:$U$1405,0)+COUNTIF($U$6:$U$1405,U601)-COUNTIF($U$6:U601,U601)</f>
        <v>805</v>
      </c>
      <c r="T601">
        <v>5</v>
      </c>
      <c r="U601" s="22">
        <f t="shared" si="100"/>
        <v>0</v>
      </c>
      <c r="V601" s="10">
        <f t="shared" si="101"/>
        <v>0</v>
      </c>
      <c r="W601" s="22">
        <f t="shared" si="102"/>
        <v>0</v>
      </c>
      <c r="X601" s="245"/>
    </row>
    <row r="602" spans="19:24" ht="15.6" customHeight="1" x14ac:dyDescent="0.25">
      <c r="S602" s="22">
        <f>RANK(U602,$U$6:$U$1405,0)+COUNTIF($U$6:$U$1405,U602)-COUNTIF($U$6:U602,U602)</f>
        <v>804</v>
      </c>
      <c r="T602">
        <v>4</v>
      </c>
      <c r="U602" s="22">
        <f t="shared" si="100"/>
        <v>0</v>
      </c>
      <c r="V602" s="10">
        <f t="shared" si="101"/>
        <v>0</v>
      </c>
      <c r="W602" s="22">
        <f t="shared" si="102"/>
        <v>0</v>
      </c>
      <c r="X602" s="245"/>
    </row>
    <row r="603" spans="19:24" ht="15.6" customHeight="1" x14ac:dyDescent="0.25">
      <c r="S603" s="22">
        <f>RANK(U603,$U$6:$U$1405,0)+COUNTIF($U$6:$U$1405,U603)-COUNTIF($U$6:U603,U603)</f>
        <v>803</v>
      </c>
      <c r="T603">
        <v>3</v>
      </c>
      <c r="U603" s="22">
        <f t="shared" si="100"/>
        <v>0</v>
      </c>
      <c r="V603" s="10">
        <f t="shared" si="101"/>
        <v>0</v>
      </c>
      <c r="W603" s="22">
        <f t="shared" si="102"/>
        <v>0</v>
      </c>
      <c r="X603" s="245"/>
    </row>
    <row r="604" spans="19:24" ht="15.6" customHeight="1" x14ac:dyDescent="0.25">
      <c r="S604" s="22">
        <f>RANK(U604,$U$6:$U$1405,0)+COUNTIF($U$6:$U$1405,U604)-COUNTIF($U$6:U604,U604)</f>
        <v>802</v>
      </c>
      <c r="T604">
        <v>2</v>
      </c>
      <c r="U604" s="22">
        <f t="shared" si="100"/>
        <v>0</v>
      </c>
      <c r="V604" s="10">
        <f t="shared" si="101"/>
        <v>0</v>
      </c>
      <c r="W604" s="22">
        <f t="shared" si="102"/>
        <v>0</v>
      </c>
      <c r="X604" s="245"/>
    </row>
    <row r="605" spans="19:24" ht="15.6" customHeight="1" x14ac:dyDescent="0.25">
      <c r="S605" s="22">
        <f>RANK(U605,$U$6:$U$1405,0)+COUNTIF($U$6:$U$1405,U605)-COUNTIF($U$6:U605,U605)</f>
        <v>801</v>
      </c>
      <c r="T605">
        <v>1</v>
      </c>
      <c r="U605" s="22">
        <f t="shared" si="100"/>
        <v>0</v>
      </c>
      <c r="V605" s="10">
        <f t="shared" si="101"/>
        <v>0</v>
      </c>
      <c r="W605" s="22">
        <f t="shared" si="102"/>
        <v>0</v>
      </c>
      <c r="X605" s="245"/>
    </row>
    <row r="606" spans="19:24" ht="15.6" customHeight="1" x14ac:dyDescent="0.25">
      <c r="S606" s="22">
        <f>RANK(U606,$U$6:$U$1405,0)+COUNTIF($U$6:$U$1405,U606)-COUNTIF($U$6:U606,U606)</f>
        <v>800</v>
      </c>
      <c r="T606">
        <v>100</v>
      </c>
      <c r="U606" s="22">
        <f t="shared" ref="U606:U669" si="103">IF($O$30&gt;=T606,1,0)</f>
        <v>0</v>
      </c>
      <c r="V606" s="10">
        <f t="shared" ref="V606:V669" si="104">IF($O$30&gt;=T606,$P$30,0)</f>
        <v>0</v>
      </c>
      <c r="W606" s="22">
        <f t="shared" ref="W606:W669" si="105">IF($O$30&gt;=T606,$Q$30,0)</f>
        <v>0</v>
      </c>
      <c r="X606" s="245">
        <v>7</v>
      </c>
    </row>
    <row r="607" spans="19:24" ht="15.6" customHeight="1" x14ac:dyDescent="0.25">
      <c r="S607" s="22">
        <f>RANK(U607,$U$6:$U$1405,0)+COUNTIF($U$6:$U$1405,U607)-COUNTIF($U$6:U607,U607)</f>
        <v>799</v>
      </c>
      <c r="T607">
        <v>99</v>
      </c>
      <c r="U607" s="22">
        <f t="shared" si="103"/>
        <v>0</v>
      </c>
      <c r="V607" s="10">
        <f t="shared" si="104"/>
        <v>0</v>
      </c>
      <c r="W607" s="22">
        <f t="shared" si="105"/>
        <v>0</v>
      </c>
      <c r="X607" s="245"/>
    </row>
    <row r="608" spans="19:24" ht="15.6" customHeight="1" x14ac:dyDescent="0.25">
      <c r="S608" s="22">
        <f>RANK(U608,$U$6:$U$1405,0)+COUNTIF($U$6:$U$1405,U608)-COUNTIF($U$6:U608,U608)</f>
        <v>798</v>
      </c>
      <c r="T608">
        <v>98</v>
      </c>
      <c r="U608" s="22">
        <f t="shared" si="103"/>
        <v>0</v>
      </c>
      <c r="V608" s="10">
        <f t="shared" si="104"/>
        <v>0</v>
      </c>
      <c r="W608" s="22">
        <f t="shared" si="105"/>
        <v>0</v>
      </c>
      <c r="X608" s="245"/>
    </row>
    <row r="609" spans="19:24" ht="15.6" customHeight="1" x14ac:dyDescent="0.25">
      <c r="S609" s="22">
        <f>RANK(U609,$U$6:$U$1405,0)+COUNTIF($U$6:$U$1405,U609)-COUNTIF($U$6:U609,U609)</f>
        <v>797</v>
      </c>
      <c r="T609">
        <v>97</v>
      </c>
      <c r="U609" s="22">
        <f t="shared" si="103"/>
        <v>0</v>
      </c>
      <c r="V609" s="10">
        <f t="shared" si="104"/>
        <v>0</v>
      </c>
      <c r="W609" s="22">
        <f t="shared" si="105"/>
        <v>0</v>
      </c>
      <c r="X609" s="245"/>
    </row>
    <row r="610" spans="19:24" ht="15.6" customHeight="1" x14ac:dyDescent="0.25">
      <c r="S610" s="22">
        <f>RANK(U610,$U$6:$U$1405,0)+COUNTIF($U$6:$U$1405,U610)-COUNTIF($U$6:U610,U610)</f>
        <v>796</v>
      </c>
      <c r="T610">
        <v>96</v>
      </c>
      <c r="U610" s="22">
        <f t="shared" si="103"/>
        <v>0</v>
      </c>
      <c r="V610" s="10">
        <f t="shared" si="104"/>
        <v>0</v>
      </c>
      <c r="W610" s="22">
        <f t="shared" si="105"/>
        <v>0</v>
      </c>
      <c r="X610" s="245"/>
    </row>
    <row r="611" spans="19:24" ht="15.6" customHeight="1" x14ac:dyDescent="0.25">
      <c r="S611" s="22">
        <f>RANK(U611,$U$6:$U$1405,0)+COUNTIF($U$6:$U$1405,U611)-COUNTIF($U$6:U611,U611)</f>
        <v>795</v>
      </c>
      <c r="T611">
        <v>95</v>
      </c>
      <c r="U611" s="22">
        <f t="shared" si="103"/>
        <v>0</v>
      </c>
      <c r="V611" s="10">
        <f t="shared" si="104"/>
        <v>0</v>
      </c>
      <c r="W611" s="22">
        <f t="shared" si="105"/>
        <v>0</v>
      </c>
      <c r="X611" s="245"/>
    </row>
    <row r="612" spans="19:24" ht="15.6" customHeight="1" x14ac:dyDescent="0.25">
      <c r="S612" s="22">
        <f>RANK(U612,$U$6:$U$1405,0)+COUNTIF($U$6:$U$1405,U612)-COUNTIF($U$6:U612,U612)</f>
        <v>794</v>
      </c>
      <c r="T612">
        <v>94</v>
      </c>
      <c r="U612" s="22">
        <f t="shared" si="103"/>
        <v>0</v>
      </c>
      <c r="V612" s="10">
        <f t="shared" si="104"/>
        <v>0</v>
      </c>
      <c r="W612" s="22">
        <f t="shared" si="105"/>
        <v>0</v>
      </c>
      <c r="X612" s="245"/>
    </row>
    <row r="613" spans="19:24" ht="15.6" customHeight="1" x14ac:dyDescent="0.25">
      <c r="S613" s="22">
        <f>RANK(U613,$U$6:$U$1405,0)+COUNTIF($U$6:$U$1405,U613)-COUNTIF($U$6:U613,U613)</f>
        <v>793</v>
      </c>
      <c r="T613">
        <v>93</v>
      </c>
      <c r="U613" s="22">
        <f t="shared" si="103"/>
        <v>0</v>
      </c>
      <c r="V613" s="10">
        <f t="shared" si="104"/>
        <v>0</v>
      </c>
      <c r="W613" s="22">
        <f t="shared" si="105"/>
        <v>0</v>
      </c>
      <c r="X613" s="245"/>
    </row>
    <row r="614" spans="19:24" ht="15.6" customHeight="1" x14ac:dyDescent="0.25">
      <c r="S614" s="22">
        <f>RANK(U614,$U$6:$U$1405,0)+COUNTIF($U$6:$U$1405,U614)-COUNTIF($U$6:U614,U614)</f>
        <v>792</v>
      </c>
      <c r="T614">
        <v>92</v>
      </c>
      <c r="U614" s="22">
        <f t="shared" si="103"/>
        <v>0</v>
      </c>
      <c r="V614" s="10">
        <f t="shared" si="104"/>
        <v>0</v>
      </c>
      <c r="W614" s="22">
        <f t="shared" si="105"/>
        <v>0</v>
      </c>
      <c r="X614" s="245"/>
    </row>
    <row r="615" spans="19:24" ht="15.6" customHeight="1" x14ac:dyDescent="0.25">
      <c r="S615" s="22">
        <f>RANK(U615,$U$6:$U$1405,0)+COUNTIF($U$6:$U$1405,U615)-COUNTIF($U$6:U615,U615)</f>
        <v>791</v>
      </c>
      <c r="T615">
        <v>91</v>
      </c>
      <c r="U615" s="22">
        <f t="shared" si="103"/>
        <v>0</v>
      </c>
      <c r="V615" s="10">
        <f t="shared" si="104"/>
        <v>0</v>
      </c>
      <c r="W615" s="22">
        <f t="shared" si="105"/>
        <v>0</v>
      </c>
      <c r="X615" s="245"/>
    </row>
    <row r="616" spans="19:24" ht="15.6" customHeight="1" x14ac:dyDescent="0.25">
      <c r="S616" s="22">
        <f>RANK(U616,$U$6:$U$1405,0)+COUNTIF($U$6:$U$1405,U616)-COUNTIF($U$6:U616,U616)</f>
        <v>790</v>
      </c>
      <c r="T616">
        <v>90</v>
      </c>
      <c r="U616" s="22">
        <f t="shared" si="103"/>
        <v>0</v>
      </c>
      <c r="V616" s="10">
        <f t="shared" si="104"/>
        <v>0</v>
      </c>
      <c r="W616" s="22">
        <f t="shared" si="105"/>
        <v>0</v>
      </c>
      <c r="X616" s="245"/>
    </row>
    <row r="617" spans="19:24" ht="15.6" customHeight="1" x14ac:dyDescent="0.25">
      <c r="S617" s="22">
        <f>RANK(U617,$U$6:$U$1405,0)+COUNTIF($U$6:$U$1405,U617)-COUNTIF($U$6:U617,U617)</f>
        <v>789</v>
      </c>
      <c r="T617">
        <v>89</v>
      </c>
      <c r="U617" s="22">
        <f t="shared" si="103"/>
        <v>0</v>
      </c>
      <c r="V617" s="10">
        <f t="shared" si="104"/>
        <v>0</v>
      </c>
      <c r="W617" s="22">
        <f t="shared" si="105"/>
        <v>0</v>
      </c>
      <c r="X617" s="245"/>
    </row>
    <row r="618" spans="19:24" ht="15.6" customHeight="1" x14ac:dyDescent="0.25">
      <c r="S618" s="22">
        <f>RANK(U618,$U$6:$U$1405,0)+COUNTIF($U$6:$U$1405,U618)-COUNTIF($U$6:U618,U618)</f>
        <v>788</v>
      </c>
      <c r="T618">
        <v>88</v>
      </c>
      <c r="U618" s="22">
        <f t="shared" si="103"/>
        <v>0</v>
      </c>
      <c r="V618" s="10">
        <f t="shared" si="104"/>
        <v>0</v>
      </c>
      <c r="W618" s="22">
        <f t="shared" si="105"/>
        <v>0</v>
      </c>
      <c r="X618" s="245"/>
    </row>
    <row r="619" spans="19:24" ht="15.6" customHeight="1" x14ac:dyDescent="0.25">
      <c r="S619" s="22">
        <f>RANK(U619,$U$6:$U$1405,0)+COUNTIF($U$6:$U$1405,U619)-COUNTIF($U$6:U619,U619)</f>
        <v>787</v>
      </c>
      <c r="T619">
        <v>87</v>
      </c>
      <c r="U619" s="22">
        <f t="shared" si="103"/>
        <v>0</v>
      </c>
      <c r="V619" s="10">
        <f t="shared" si="104"/>
        <v>0</v>
      </c>
      <c r="W619" s="22">
        <f t="shared" si="105"/>
        <v>0</v>
      </c>
      <c r="X619" s="245"/>
    </row>
    <row r="620" spans="19:24" ht="15.6" customHeight="1" x14ac:dyDescent="0.25">
      <c r="S620" s="22">
        <f>RANK(U620,$U$6:$U$1405,0)+COUNTIF($U$6:$U$1405,U620)-COUNTIF($U$6:U620,U620)</f>
        <v>786</v>
      </c>
      <c r="T620">
        <v>86</v>
      </c>
      <c r="U620" s="22">
        <f t="shared" si="103"/>
        <v>0</v>
      </c>
      <c r="V620" s="10">
        <f t="shared" si="104"/>
        <v>0</v>
      </c>
      <c r="W620" s="22">
        <f t="shared" si="105"/>
        <v>0</v>
      </c>
      <c r="X620" s="245"/>
    </row>
    <row r="621" spans="19:24" ht="15.6" customHeight="1" x14ac:dyDescent="0.25">
      <c r="S621" s="22">
        <f>RANK(U621,$U$6:$U$1405,0)+COUNTIF($U$6:$U$1405,U621)-COUNTIF($U$6:U621,U621)</f>
        <v>785</v>
      </c>
      <c r="T621">
        <v>85</v>
      </c>
      <c r="U621" s="22">
        <f t="shared" si="103"/>
        <v>0</v>
      </c>
      <c r="V621" s="10">
        <f t="shared" si="104"/>
        <v>0</v>
      </c>
      <c r="W621" s="22">
        <f t="shared" si="105"/>
        <v>0</v>
      </c>
      <c r="X621" s="245"/>
    </row>
    <row r="622" spans="19:24" ht="15.6" customHeight="1" x14ac:dyDescent="0.25">
      <c r="S622" s="22">
        <f>RANK(U622,$U$6:$U$1405,0)+COUNTIF($U$6:$U$1405,U622)-COUNTIF($U$6:U622,U622)</f>
        <v>784</v>
      </c>
      <c r="T622">
        <v>84</v>
      </c>
      <c r="U622" s="22">
        <f t="shared" si="103"/>
        <v>0</v>
      </c>
      <c r="V622" s="10">
        <f t="shared" si="104"/>
        <v>0</v>
      </c>
      <c r="W622" s="22">
        <f t="shared" si="105"/>
        <v>0</v>
      </c>
      <c r="X622" s="245"/>
    </row>
    <row r="623" spans="19:24" ht="15.6" customHeight="1" x14ac:dyDescent="0.25">
      <c r="S623" s="22">
        <f>RANK(U623,$U$6:$U$1405,0)+COUNTIF($U$6:$U$1405,U623)-COUNTIF($U$6:U623,U623)</f>
        <v>783</v>
      </c>
      <c r="T623">
        <v>83</v>
      </c>
      <c r="U623" s="22">
        <f t="shared" si="103"/>
        <v>0</v>
      </c>
      <c r="V623" s="10">
        <f t="shared" si="104"/>
        <v>0</v>
      </c>
      <c r="W623" s="22">
        <f t="shared" si="105"/>
        <v>0</v>
      </c>
      <c r="X623" s="245"/>
    </row>
    <row r="624" spans="19:24" ht="15.6" customHeight="1" x14ac:dyDescent="0.25">
      <c r="S624" s="22">
        <f>RANK(U624,$U$6:$U$1405,0)+COUNTIF($U$6:$U$1405,U624)-COUNTIF($U$6:U624,U624)</f>
        <v>782</v>
      </c>
      <c r="T624">
        <v>82</v>
      </c>
      <c r="U624" s="22">
        <f t="shared" si="103"/>
        <v>0</v>
      </c>
      <c r="V624" s="10">
        <f t="shared" si="104"/>
        <v>0</v>
      </c>
      <c r="W624" s="22">
        <f t="shared" si="105"/>
        <v>0</v>
      </c>
      <c r="X624" s="245"/>
    </row>
    <row r="625" spans="19:24" ht="15.6" customHeight="1" x14ac:dyDescent="0.25">
      <c r="S625" s="22">
        <f>RANK(U625,$U$6:$U$1405,0)+COUNTIF($U$6:$U$1405,U625)-COUNTIF($U$6:U625,U625)</f>
        <v>781</v>
      </c>
      <c r="T625">
        <v>81</v>
      </c>
      <c r="U625" s="22">
        <f t="shared" si="103"/>
        <v>0</v>
      </c>
      <c r="V625" s="10">
        <f t="shared" si="104"/>
        <v>0</v>
      </c>
      <c r="W625" s="22">
        <f t="shared" si="105"/>
        <v>0</v>
      </c>
      <c r="X625" s="245"/>
    </row>
    <row r="626" spans="19:24" ht="15.6" customHeight="1" x14ac:dyDescent="0.25">
      <c r="S626" s="22">
        <f>RANK(U626,$U$6:$U$1405,0)+COUNTIF($U$6:$U$1405,U626)-COUNTIF($U$6:U626,U626)</f>
        <v>780</v>
      </c>
      <c r="T626">
        <v>80</v>
      </c>
      <c r="U626" s="22">
        <f t="shared" si="103"/>
        <v>0</v>
      </c>
      <c r="V626" s="10">
        <f t="shared" si="104"/>
        <v>0</v>
      </c>
      <c r="W626" s="22">
        <f t="shared" si="105"/>
        <v>0</v>
      </c>
      <c r="X626" s="245"/>
    </row>
    <row r="627" spans="19:24" ht="15.6" customHeight="1" x14ac:dyDescent="0.25">
      <c r="S627" s="22">
        <f>RANK(U627,$U$6:$U$1405,0)+COUNTIF($U$6:$U$1405,U627)-COUNTIF($U$6:U627,U627)</f>
        <v>779</v>
      </c>
      <c r="T627">
        <v>79</v>
      </c>
      <c r="U627" s="22">
        <f t="shared" si="103"/>
        <v>0</v>
      </c>
      <c r="V627" s="10">
        <f t="shared" si="104"/>
        <v>0</v>
      </c>
      <c r="W627" s="22">
        <f t="shared" si="105"/>
        <v>0</v>
      </c>
      <c r="X627" s="245"/>
    </row>
    <row r="628" spans="19:24" ht="15.6" customHeight="1" x14ac:dyDescent="0.25">
      <c r="S628" s="22">
        <f>RANK(U628,$U$6:$U$1405,0)+COUNTIF($U$6:$U$1405,U628)-COUNTIF($U$6:U628,U628)</f>
        <v>778</v>
      </c>
      <c r="T628">
        <v>78</v>
      </c>
      <c r="U628" s="22">
        <f t="shared" si="103"/>
        <v>0</v>
      </c>
      <c r="V628" s="10">
        <f t="shared" si="104"/>
        <v>0</v>
      </c>
      <c r="W628" s="22">
        <f t="shared" si="105"/>
        <v>0</v>
      </c>
      <c r="X628" s="245"/>
    </row>
    <row r="629" spans="19:24" ht="15.6" customHeight="1" x14ac:dyDescent="0.25">
      <c r="S629" s="22">
        <f>RANK(U629,$U$6:$U$1405,0)+COUNTIF($U$6:$U$1405,U629)-COUNTIF($U$6:U629,U629)</f>
        <v>777</v>
      </c>
      <c r="T629">
        <v>77</v>
      </c>
      <c r="U629" s="22">
        <f t="shared" si="103"/>
        <v>0</v>
      </c>
      <c r="V629" s="10">
        <f t="shared" si="104"/>
        <v>0</v>
      </c>
      <c r="W629" s="22">
        <f t="shared" si="105"/>
        <v>0</v>
      </c>
      <c r="X629" s="245"/>
    </row>
    <row r="630" spans="19:24" ht="15.6" customHeight="1" x14ac:dyDescent="0.25">
      <c r="S630" s="22">
        <f>RANK(U630,$U$6:$U$1405,0)+COUNTIF($U$6:$U$1405,U630)-COUNTIF($U$6:U630,U630)</f>
        <v>776</v>
      </c>
      <c r="T630">
        <v>76</v>
      </c>
      <c r="U630" s="22">
        <f t="shared" si="103"/>
        <v>0</v>
      </c>
      <c r="V630" s="10">
        <f t="shared" si="104"/>
        <v>0</v>
      </c>
      <c r="W630" s="22">
        <f t="shared" si="105"/>
        <v>0</v>
      </c>
      <c r="X630" s="245"/>
    </row>
    <row r="631" spans="19:24" ht="15.6" customHeight="1" x14ac:dyDescent="0.25">
      <c r="S631" s="22">
        <f>RANK(U631,$U$6:$U$1405,0)+COUNTIF($U$6:$U$1405,U631)-COUNTIF($U$6:U631,U631)</f>
        <v>775</v>
      </c>
      <c r="T631">
        <v>75</v>
      </c>
      <c r="U631" s="22">
        <f t="shared" si="103"/>
        <v>0</v>
      </c>
      <c r="V631" s="10">
        <f t="shared" si="104"/>
        <v>0</v>
      </c>
      <c r="W631" s="22">
        <f t="shared" si="105"/>
        <v>0</v>
      </c>
      <c r="X631" s="245"/>
    </row>
    <row r="632" spans="19:24" ht="15.6" customHeight="1" x14ac:dyDescent="0.25">
      <c r="S632" s="22">
        <f>RANK(U632,$U$6:$U$1405,0)+COUNTIF($U$6:$U$1405,U632)-COUNTIF($U$6:U632,U632)</f>
        <v>774</v>
      </c>
      <c r="T632">
        <v>74</v>
      </c>
      <c r="U632" s="22">
        <f t="shared" si="103"/>
        <v>0</v>
      </c>
      <c r="V632" s="10">
        <f t="shared" si="104"/>
        <v>0</v>
      </c>
      <c r="W632" s="22">
        <f t="shared" si="105"/>
        <v>0</v>
      </c>
      <c r="X632" s="245"/>
    </row>
    <row r="633" spans="19:24" ht="15.6" customHeight="1" x14ac:dyDescent="0.25">
      <c r="S633" s="22">
        <f>RANK(U633,$U$6:$U$1405,0)+COUNTIF($U$6:$U$1405,U633)-COUNTIF($U$6:U633,U633)</f>
        <v>773</v>
      </c>
      <c r="T633">
        <v>73</v>
      </c>
      <c r="U633" s="22">
        <f t="shared" si="103"/>
        <v>0</v>
      </c>
      <c r="V633" s="10">
        <f t="shared" si="104"/>
        <v>0</v>
      </c>
      <c r="W633" s="22">
        <f t="shared" si="105"/>
        <v>0</v>
      </c>
      <c r="X633" s="245"/>
    </row>
    <row r="634" spans="19:24" ht="15.6" customHeight="1" x14ac:dyDescent="0.25">
      <c r="S634" s="22">
        <f>RANK(U634,$U$6:$U$1405,0)+COUNTIF($U$6:$U$1405,U634)-COUNTIF($U$6:U634,U634)</f>
        <v>772</v>
      </c>
      <c r="T634">
        <v>72</v>
      </c>
      <c r="U634" s="22">
        <f t="shared" si="103"/>
        <v>0</v>
      </c>
      <c r="V634" s="10">
        <f t="shared" si="104"/>
        <v>0</v>
      </c>
      <c r="W634" s="22">
        <f t="shared" si="105"/>
        <v>0</v>
      </c>
      <c r="X634" s="245"/>
    </row>
    <row r="635" spans="19:24" ht="15.6" customHeight="1" x14ac:dyDescent="0.25">
      <c r="S635" s="22">
        <f>RANK(U635,$U$6:$U$1405,0)+COUNTIF($U$6:$U$1405,U635)-COUNTIF($U$6:U635,U635)</f>
        <v>771</v>
      </c>
      <c r="T635">
        <v>71</v>
      </c>
      <c r="U635" s="22">
        <f t="shared" si="103"/>
        <v>0</v>
      </c>
      <c r="V635" s="10">
        <f t="shared" si="104"/>
        <v>0</v>
      </c>
      <c r="W635" s="22">
        <f t="shared" si="105"/>
        <v>0</v>
      </c>
      <c r="X635" s="245"/>
    </row>
    <row r="636" spans="19:24" ht="15.6" customHeight="1" x14ac:dyDescent="0.25">
      <c r="S636" s="22">
        <f>RANK(U636,$U$6:$U$1405,0)+COUNTIF($U$6:$U$1405,U636)-COUNTIF($U$6:U636,U636)</f>
        <v>770</v>
      </c>
      <c r="T636">
        <v>70</v>
      </c>
      <c r="U636" s="22">
        <f t="shared" si="103"/>
        <v>0</v>
      </c>
      <c r="V636" s="10">
        <f t="shared" si="104"/>
        <v>0</v>
      </c>
      <c r="W636" s="22">
        <f t="shared" si="105"/>
        <v>0</v>
      </c>
      <c r="X636" s="245"/>
    </row>
    <row r="637" spans="19:24" ht="15.6" customHeight="1" x14ac:dyDescent="0.25">
      <c r="S637" s="22">
        <f>RANK(U637,$U$6:$U$1405,0)+COUNTIF($U$6:$U$1405,U637)-COUNTIF($U$6:U637,U637)</f>
        <v>769</v>
      </c>
      <c r="T637">
        <v>69</v>
      </c>
      <c r="U637" s="22">
        <f t="shared" si="103"/>
        <v>0</v>
      </c>
      <c r="V637" s="10">
        <f t="shared" si="104"/>
        <v>0</v>
      </c>
      <c r="W637" s="22">
        <f t="shared" si="105"/>
        <v>0</v>
      </c>
      <c r="X637" s="245"/>
    </row>
    <row r="638" spans="19:24" ht="15.6" customHeight="1" x14ac:dyDescent="0.25">
      <c r="S638" s="22">
        <f>RANK(U638,$U$6:$U$1405,0)+COUNTIF($U$6:$U$1405,U638)-COUNTIF($U$6:U638,U638)</f>
        <v>768</v>
      </c>
      <c r="T638">
        <v>68</v>
      </c>
      <c r="U638" s="22">
        <f t="shared" si="103"/>
        <v>0</v>
      </c>
      <c r="V638" s="10">
        <f t="shared" si="104"/>
        <v>0</v>
      </c>
      <c r="W638" s="22">
        <f t="shared" si="105"/>
        <v>0</v>
      </c>
      <c r="X638" s="245"/>
    </row>
    <row r="639" spans="19:24" ht="15.6" customHeight="1" x14ac:dyDescent="0.25">
      <c r="S639" s="22">
        <f>RANK(U639,$U$6:$U$1405,0)+COUNTIF($U$6:$U$1405,U639)-COUNTIF($U$6:U639,U639)</f>
        <v>767</v>
      </c>
      <c r="T639">
        <v>67</v>
      </c>
      <c r="U639" s="22">
        <f t="shared" si="103"/>
        <v>0</v>
      </c>
      <c r="V639" s="10">
        <f t="shared" si="104"/>
        <v>0</v>
      </c>
      <c r="W639" s="22">
        <f t="shared" si="105"/>
        <v>0</v>
      </c>
      <c r="X639" s="245"/>
    </row>
    <row r="640" spans="19:24" ht="15.6" customHeight="1" x14ac:dyDescent="0.25">
      <c r="S640" s="22">
        <f>RANK(U640,$U$6:$U$1405,0)+COUNTIF($U$6:$U$1405,U640)-COUNTIF($U$6:U640,U640)</f>
        <v>766</v>
      </c>
      <c r="T640">
        <v>66</v>
      </c>
      <c r="U640" s="22">
        <f t="shared" si="103"/>
        <v>0</v>
      </c>
      <c r="V640" s="10">
        <f t="shared" si="104"/>
        <v>0</v>
      </c>
      <c r="W640" s="22">
        <f t="shared" si="105"/>
        <v>0</v>
      </c>
      <c r="X640" s="245"/>
    </row>
    <row r="641" spans="19:24" ht="15.6" customHeight="1" x14ac:dyDescent="0.25">
      <c r="S641" s="22">
        <f>RANK(U641,$U$6:$U$1405,0)+COUNTIF($U$6:$U$1405,U641)-COUNTIF($U$6:U641,U641)</f>
        <v>765</v>
      </c>
      <c r="T641">
        <v>65</v>
      </c>
      <c r="U641" s="22">
        <f t="shared" si="103"/>
        <v>0</v>
      </c>
      <c r="V641" s="10">
        <f t="shared" si="104"/>
        <v>0</v>
      </c>
      <c r="W641" s="22">
        <f t="shared" si="105"/>
        <v>0</v>
      </c>
      <c r="X641" s="245"/>
    </row>
    <row r="642" spans="19:24" ht="15.6" customHeight="1" x14ac:dyDescent="0.25">
      <c r="S642" s="22">
        <f>RANK(U642,$U$6:$U$1405,0)+COUNTIF($U$6:$U$1405,U642)-COUNTIF($U$6:U642,U642)</f>
        <v>764</v>
      </c>
      <c r="T642">
        <v>64</v>
      </c>
      <c r="U642" s="22">
        <f t="shared" si="103"/>
        <v>0</v>
      </c>
      <c r="V642" s="10">
        <f t="shared" si="104"/>
        <v>0</v>
      </c>
      <c r="W642" s="22">
        <f t="shared" si="105"/>
        <v>0</v>
      </c>
      <c r="X642" s="245"/>
    </row>
    <row r="643" spans="19:24" ht="15.6" customHeight="1" x14ac:dyDescent="0.25">
      <c r="S643" s="22">
        <f>RANK(U643,$U$6:$U$1405,0)+COUNTIF($U$6:$U$1405,U643)-COUNTIF($U$6:U643,U643)</f>
        <v>763</v>
      </c>
      <c r="T643">
        <v>63</v>
      </c>
      <c r="U643" s="22">
        <f t="shared" si="103"/>
        <v>0</v>
      </c>
      <c r="V643" s="10">
        <f t="shared" si="104"/>
        <v>0</v>
      </c>
      <c r="W643" s="22">
        <f t="shared" si="105"/>
        <v>0</v>
      </c>
      <c r="X643" s="245"/>
    </row>
    <row r="644" spans="19:24" ht="15.6" customHeight="1" x14ac:dyDescent="0.25">
      <c r="S644" s="22">
        <f>RANK(U644,$U$6:$U$1405,0)+COUNTIF($U$6:$U$1405,U644)-COUNTIF($U$6:U644,U644)</f>
        <v>762</v>
      </c>
      <c r="T644">
        <v>62</v>
      </c>
      <c r="U644" s="22">
        <f t="shared" si="103"/>
        <v>0</v>
      </c>
      <c r="V644" s="10">
        <f t="shared" si="104"/>
        <v>0</v>
      </c>
      <c r="W644" s="22">
        <f t="shared" si="105"/>
        <v>0</v>
      </c>
      <c r="X644" s="245"/>
    </row>
    <row r="645" spans="19:24" ht="15.6" customHeight="1" x14ac:dyDescent="0.25">
      <c r="S645" s="22">
        <f>RANK(U645,$U$6:$U$1405,0)+COUNTIF($U$6:$U$1405,U645)-COUNTIF($U$6:U645,U645)</f>
        <v>761</v>
      </c>
      <c r="T645">
        <v>61</v>
      </c>
      <c r="U645" s="22">
        <f t="shared" si="103"/>
        <v>0</v>
      </c>
      <c r="V645" s="10">
        <f t="shared" si="104"/>
        <v>0</v>
      </c>
      <c r="W645" s="22">
        <f t="shared" si="105"/>
        <v>0</v>
      </c>
      <c r="X645" s="245"/>
    </row>
    <row r="646" spans="19:24" ht="15.6" customHeight="1" x14ac:dyDescent="0.25">
      <c r="S646" s="22">
        <f>RANK(U646,$U$6:$U$1405,0)+COUNTIF($U$6:$U$1405,U646)-COUNTIF($U$6:U646,U646)</f>
        <v>760</v>
      </c>
      <c r="T646">
        <v>60</v>
      </c>
      <c r="U646" s="22">
        <f t="shared" si="103"/>
        <v>0</v>
      </c>
      <c r="V646" s="10">
        <f t="shared" si="104"/>
        <v>0</v>
      </c>
      <c r="W646" s="22">
        <f t="shared" si="105"/>
        <v>0</v>
      </c>
      <c r="X646" s="245"/>
    </row>
    <row r="647" spans="19:24" ht="15.6" customHeight="1" x14ac:dyDescent="0.25">
      <c r="S647" s="22">
        <f>RANK(U647,$U$6:$U$1405,0)+COUNTIF($U$6:$U$1405,U647)-COUNTIF($U$6:U647,U647)</f>
        <v>759</v>
      </c>
      <c r="T647">
        <v>59</v>
      </c>
      <c r="U647" s="22">
        <f t="shared" si="103"/>
        <v>0</v>
      </c>
      <c r="V647" s="10">
        <f t="shared" si="104"/>
        <v>0</v>
      </c>
      <c r="W647" s="22">
        <f t="shared" si="105"/>
        <v>0</v>
      </c>
      <c r="X647" s="245"/>
    </row>
    <row r="648" spans="19:24" ht="15.6" customHeight="1" x14ac:dyDescent="0.25">
      <c r="S648" s="22">
        <f>RANK(U648,$U$6:$U$1405,0)+COUNTIF($U$6:$U$1405,U648)-COUNTIF($U$6:U648,U648)</f>
        <v>758</v>
      </c>
      <c r="T648">
        <v>58</v>
      </c>
      <c r="U648" s="22">
        <f t="shared" si="103"/>
        <v>0</v>
      </c>
      <c r="V648" s="10">
        <f t="shared" si="104"/>
        <v>0</v>
      </c>
      <c r="W648" s="22">
        <f t="shared" si="105"/>
        <v>0</v>
      </c>
      <c r="X648" s="245"/>
    </row>
    <row r="649" spans="19:24" ht="15.6" customHeight="1" x14ac:dyDescent="0.25">
      <c r="S649" s="22">
        <f>RANK(U649,$U$6:$U$1405,0)+COUNTIF($U$6:$U$1405,U649)-COUNTIF($U$6:U649,U649)</f>
        <v>757</v>
      </c>
      <c r="T649">
        <v>57</v>
      </c>
      <c r="U649" s="22">
        <f t="shared" si="103"/>
        <v>0</v>
      </c>
      <c r="V649" s="10">
        <f t="shared" si="104"/>
        <v>0</v>
      </c>
      <c r="W649" s="22">
        <f t="shared" si="105"/>
        <v>0</v>
      </c>
      <c r="X649" s="245"/>
    </row>
    <row r="650" spans="19:24" ht="15.6" customHeight="1" x14ac:dyDescent="0.25">
      <c r="S650" s="22">
        <f>RANK(U650,$U$6:$U$1405,0)+COUNTIF($U$6:$U$1405,U650)-COUNTIF($U$6:U650,U650)</f>
        <v>756</v>
      </c>
      <c r="T650">
        <v>56</v>
      </c>
      <c r="U650" s="22">
        <f t="shared" si="103"/>
        <v>0</v>
      </c>
      <c r="V650" s="10">
        <f t="shared" si="104"/>
        <v>0</v>
      </c>
      <c r="W650" s="22">
        <f t="shared" si="105"/>
        <v>0</v>
      </c>
      <c r="X650" s="245"/>
    </row>
    <row r="651" spans="19:24" ht="15.6" customHeight="1" x14ac:dyDescent="0.25">
      <c r="S651" s="22">
        <f>RANK(U651,$U$6:$U$1405,0)+COUNTIF($U$6:$U$1405,U651)-COUNTIF($U$6:U651,U651)</f>
        <v>755</v>
      </c>
      <c r="T651">
        <v>55</v>
      </c>
      <c r="U651" s="22">
        <f t="shared" si="103"/>
        <v>0</v>
      </c>
      <c r="V651" s="10">
        <f t="shared" si="104"/>
        <v>0</v>
      </c>
      <c r="W651" s="22">
        <f t="shared" si="105"/>
        <v>0</v>
      </c>
      <c r="X651" s="245"/>
    </row>
    <row r="652" spans="19:24" ht="15.6" customHeight="1" x14ac:dyDescent="0.25">
      <c r="S652" s="22">
        <f>RANK(U652,$U$6:$U$1405,0)+COUNTIF($U$6:$U$1405,U652)-COUNTIF($U$6:U652,U652)</f>
        <v>754</v>
      </c>
      <c r="T652">
        <v>54</v>
      </c>
      <c r="U652" s="22">
        <f t="shared" si="103"/>
        <v>0</v>
      </c>
      <c r="V652" s="10">
        <f t="shared" si="104"/>
        <v>0</v>
      </c>
      <c r="W652" s="22">
        <f t="shared" si="105"/>
        <v>0</v>
      </c>
      <c r="X652" s="245"/>
    </row>
    <row r="653" spans="19:24" ht="15.6" customHeight="1" x14ac:dyDescent="0.25">
      <c r="S653" s="22">
        <f>RANK(U653,$U$6:$U$1405,0)+COUNTIF($U$6:$U$1405,U653)-COUNTIF($U$6:U653,U653)</f>
        <v>753</v>
      </c>
      <c r="T653">
        <v>53</v>
      </c>
      <c r="U653" s="22">
        <f t="shared" si="103"/>
        <v>0</v>
      </c>
      <c r="V653" s="10">
        <f t="shared" si="104"/>
        <v>0</v>
      </c>
      <c r="W653" s="22">
        <f t="shared" si="105"/>
        <v>0</v>
      </c>
      <c r="X653" s="245"/>
    </row>
    <row r="654" spans="19:24" ht="15.6" customHeight="1" x14ac:dyDescent="0.25">
      <c r="S654" s="22">
        <f>RANK(U654,$U$6:$U$1405,0)+COUNTIF($U$6:$U$1405,U654)-COUNTIF($U$6:U654,U654)</f>
        <v>752</v>
      </c>
      <c r="T654">
        <v>52</v>
      </c>
      <c r="U654" s="22">
        <f t="shared" si="103"/>
        <v>0</v>
      </c>
      <c r="V654" s="10">
        <f t="shared" si="104"/>
        <v>0</v>
      </c>
      <c r="W654" s="22">
        <f t="shared" si="105"/>
        <v>0</v>
      </c>
      <c r="X654" s="245"/>
    </row>
    <row r="655" spans="19:24" ht="15.6" customHeight="1" x14ac:dyDescent="0.25">
      <c r="S655" s="22">
        <f>RANK(U655,$U$6:$U$1405,0)+COUNTIF($U$6:$U$1405,U655)-COUNTIF($U$6:U655,U655)</f>
        <v>751</v>
      </c>
      <c r="T655">
        <v>51</v>
      </c>
      <c r="U655" s="22">
        <f t="shared" si="103"/>
        <v>0</v>
      </c>
      <c r="V655" s="10">
        <f t="shared" si="104"/>
        <v>0</v>
      </c>
      <c r="W655" s="22">
        <f t="shared" si="105"/>
        <v>0</v>
      </c>
      <c r="X655" s="245"/>
    </row>
    <row r="656" spans="19:24" ht="15.6" customHeight="1" x14ac:dyDescent="0.25">
      <c r="S656" s="22">
        <f>RANK(U656,$U$6:$U$1405,0)+COUNTIF($U$6:$U$1405,U656)-COUNTIF($U$6:U656,U656)</f>
        <v>750</v>
      </c>
      <c r="T656">
        <v>50</v>
      </c>
      <c r="U656" s="22">
        <f t="shared" si="103"/>
        <v>0</v>
      </c>
      <c r="V656" s="10">
        <f t="shared" si="104"/>
        <v>0</v>
      </c>
      <c r="W656" s="22">
        <f t="shared" si="105"/>
        <v>0</v>
      </c>
      <c r="X656" s="245"/>
    </row>
    <row r="657" spans="19:24" ht="15.6" customHeight="1" x14ac:dyDescent="0.25">
      <c r="S657" s="22">
        <f>RANK(U657,$U$6:$U$1405,0)+COUNTIF($U$6:$U$1405,U657)-COUNTIF($U$6:U657,U657)</f>
        <v>749</v>
      </c>
      <c r="T657">
        <v>49</v>
      </c>
      <c r="U657" s="22">
        <f t="shared" si="103"/>
        <v>0</v>
      </c>
      <c r="V657" s="10">
        <f t="shared" si="104"/>
        <v>0</v>
      </c>
      <c r="W657" s="22">
        <f t="shared" si="105"/>
        <v>0</v>
      </c>
      <c r="X657" s="245"/>
    </row>
    <row r="658" spans="19:24" ht="15.6" customHeight="1" x14ac:dyDescent="0.25">
      <c r="S658" s="22">
        <f>RANK(U658,$U$6:$U$1405,0)+COUNTIF($U$6:$U$1405,U658)-COUNTIF($U$6:U658,U658)</f>
        <v>748</v>
      </c>
      <c r="T658">
        <v>48</v>
      </c>
      <c r="U658" s="22">
        <f t="shared" si="103"/>
        <v>0</v>
      </c>
      <c r="V658" s="10">
        <f t="shared" si="104"/>
        <v>0</v>
      </c>
      <c r="W658" s="22">
        <f t="shared" si="105"/>
        <v>0</v>
      </c>
      <c r="X658" s="245"/>
    </row>
    <row r="659" spans="19:24" ht="15.6" customHeight="1" x14ac:dyDescent="0.25">
      <c r="S659" s="22">
        <f>RANK(U659,$U$6:$U$1405,0)+COUNTIF($U$6:$U$1405,U659)-COUNTIF($U$6:U659,U659)</f>
        <v>747</v>
      </c>
      <c r="T659">
        <v>47</v>
      </c>
      <c r="U659" s="22">
        <f t="shared" si="103"/>
        <v>0</v>
      </c>
      <c r="V659" s="10">
        <f t="shared" si="104"/>
        <v>0</v>
      </c>
      <c r="W659" s="22">
        <f t="shared" si="105"/>
        <v>0</v>
      </c>
      <c r="X659" s="245"/>
    </row>
    <row r="660" spans="19:24" ht="15.6" customHeight="1" x14ac:dyDescent="0.25">
      <c r="S660" s="22">
        <f>RANK(U660,$U$6:$U$1405,0)+COUNTIF($U$6:$U$1405,U660)-COUNTIF($U$6:U660,U660)</f>
        <v>746</v>
      </c>
      <c r="T660">
        <v>46</v>
      </c>
      <c r="U660" s="22">
        <f t="shared" si="103"/>
        <v>0</v>
      </c>
      <c r="V660" s="10">
        <f t="shared" si="104"/>
        <v>0</v>
      </c>
      <c r="W660" s="22">
        <f t="shared" si="105"/>
        <v>0</v>
      </c>
      <c r="X660" s="245"/>
    </row>
    <row r="661" spans="19:24" ht="15.6" customHeight="1" x14ac:dyDescent="0.25">
      <c r="S661" s="22">
        <f>RANK(U661,$U$6:$U$1405,0)+COUNTIF($U$6:$U$1405,U661)-COUNTIF($U$6:U661,U661)</f>
        <v>745</v>
      </c>
      <c r="T661">
        <v>45</v>
      </c>
      <c r="U661" s="22">
        <f t="shared" si="103"/>
        <v>0</v>
      </c>
      <c r="V661" s="10">
        <f t="shared" si="104"/>
        <v>0</v>
      </c>
      <c r="W661" s="22">
        <f t="shared" si="105"/>
        <v>0</v>
      </c>
      <c r="X661" s="245"/>
    </row>
    <row r="662" spans="19:24" ht="15.6" customHeight="1" x14ac:dyDescent="0.25">
      <c r="S662" s="22">
        <f>RANK(U662,$U$6:$U$1405,0)+COUNTIF($U$6:$U$1405,U662)-COUNTIF($U$6:U662,U662)</f>
        <v>744</v>
      </c>
      <c r="T662">
        <v>44</v>
      </c>
      <c r="U662" s="22">
        <f t="shared" si="103"/>
        <v>0</v>
      </c>
      <c r="V662" s="10">
        <f t="shared" si="104"/>
        <v>0</v>
      </c>
      <c r="W662" s="22">
        <f t="shared" si="105"/>
        <v>0</v>
      </c>
      <c r="X662" s="245"/>
    </row>
    <row r="663" spans="19:24" ht="15.6" customHeight="1" x14ac:dyDescent="0.25">
      <c r="S663" s="22">
        <f>RANK(U663,$U$6:$U$1405,0)+COUNTIF($U$6:$U$1405,U663)-COUNTIF($U$6:U663,U663)</f>
        <v>743</v>
      </c>
      <c r="T663">
        <v>43</v>
      </c>
      <c r="U663" s="22">
        <f t="shared" si="103"/>
        <v>0</v>
      </c>
      <c r="V663" s="10">
        <f t="shared" si="104"/>
        <v>0</v>
      </c>
      <c r="W663" s="22">
        <f t="shared" si="105"/>
        <v>0</v>
      </c>
      <c r="X663" s="245"/>
    </row>
    <row r="664" spans="19:24" ht="15.6" customHeight="1" x14ac:dyDescent="0.25">
      <c r="S664" s="22">
        <f>RANK(U664,$U$6:$U$1405,0)+COUNTIF($U$6:$U$1405,U664)-COUNTIF($U$6:U664,U664)</f>
        <v>742</v>
      </c>
      <c r="T664">
        <v>42</v>
      </c>
      <c r="U664" s="22">
        <f t="shared" si="103"/>
        <v>0</v>
      </c>
      <c r="V664" s="10">
        <f t="shared" si="104"/>
        <v>0</v>
      </c>
      <c r="W664" s="22">
        <f t="shared" si="105"/>
        <v>0</v>
      </c>
      <c r="X664" s="245"/>
    </row>
    <row r="665" spans="19:24" ht="15.6" customHeight="1" x14ac:dyDescent="0.25">
      <c r="S665" s="22">
        <f>RANK(U665,$U$6:$U$1405,0)+COUNTIF($U$6:$U$1405,U665)-COUNTIF($U$6:U665,U665)</f>
        <v>741</v>
      </c>
      <c r="T665">
        <v>41</v>
      </c>
      <c r="U665" s="22">
        <f t="shared" si="103"/>
        <v>0</v>
      </c>
      <c r="V665" s="10">
        <f t="shared" si="104"/>
        <v>0</v>
      </c>
      <c r="W665" s="22">
        <f t="shared" si="105"/>
        <v>0</v>
      </c>
      <c r="X665" s="245"/>
    </row>
    <row r="666" spans="19:24" ht="15.6" customHeight="1" x14ac:dyDescent="0.25">
      <c r="S666" s="22">
        <f>RANK(U666,$U$6:$U$1405,0)+COUNTIF($U$6:$U$1405,U666)-COUNTIF($U$6:U666,U666)</f>
        <v>740</v>
      </c>
      <c r="T666">
        <v>40</v>
      </c>
      <c r="U666" s="22">
        <f t="shared" si="103"/>
        <v>0</v>
      </c>
      <c r="V666" s="10">
        <f t="shared" si="104"/>
        <v>0</v>
      </c>
      <c r="W666" s="22">
        <f t="shared" si="105"/>
        <v>0</v>
      </c>
      <c r="X666" s="245"/>
    </row>
    <row r="667" spans="19:24" ht="15.6" customHeight="1" x14ac:dyDescent="0.25">
      <c r="S667" s="22">
        <f>RANK(U667,$U$6:$U$1405,0)+COUNTIF($U$6:$U$1405,U667)-COUNTIF($U$6:U667,U667)</f>
        <v>739</v>
      </c>
      <c r="T667">
        <v>39</v>
      </c>
      <c r="U667" s="22">
        <f t="shared" si="103"/>
        <v>0</v>
      </c>
      <c r="V667" s="10">
        <f t="shared" si="104"/>
        <v>0</v>
      </c>
      <c r="W667" s="22">
        <f t="shared" si="105"/>
        <v>0</v>
      </c>
      <c r="X667" s="245"/>
    </row>
    <row r="668" spans="19:24" ht="15.6" customHeight="1" x14ac:dyDescent="0.25">
      <c r="S668" s="22">
        <f>RANK(U668,$U$6:$U$1405,0)+COUNTIF($U$6:$U$1405,U668)-COUNTIF($U$6:U668,U668)</f>
        <v>738</v>
      </c>
      <c r="T668">
        <v>38</v>
      </c>
      <c r="U668" s="22">
        <f t="shared" si="103"/>
        <v>0</v>
      </c>
      <c r="V668" s="10">
        <f t="shared" si="104"/>
        <v>0</v>
      </c>
      <c r="W668" s="22">
        <f t="shared" si="105"/>
        <v>0</v>
      </c>
      <c r="X668" s="245"/>
    </row>
    <row r="669" spans="19:24" ht="15.6" customHeight="1" x14ac:dyDescent="0.25">
      <c r="S669" s="22">
        <f>RANK(U669,$U$6:$U$1405,0)+COUNTIF($U$6:$U$1405,U669)-COUNTIF($U$6:U669,U669)</f>
        <v>737</v>
      </c>
      <c r="T669">
        <v>37</v>
      </c>
      <c r="U669" s="22">
        <f t="shared" si="103"/>
        <v>0</v>
      </c>
      <c r="V669" s="10">
        <f t="shared" si="104"/>
        <v>0</v>
      </c>
      <c r="W669" s="22">
        <f t="shared" si="105"/>
        <v>0</v>
      </c>
      <c r="X669" s="245"/>
    </row>
    <row r="670" spans="19:24" ht="15.6" customHeight="1" x14ac:dyDescent="0.25">
      <c r="S670" s="22">
        <f>RANK(U670,$U$6:$U$1405,0)+COUNTIF($U$6:$U$1405,U670)-COUNTIF($U$6:U670,U670)</f>
        <v>736</v>
      </c>
      <c r="T670">
        <v>36</v>
      </c>
      <c r="U670" s="22">
        <f t="shared" ref="U670:U705" si="106">IF($O$30&gt;=T670,1,0)</f>
        <v>0</v>
      </c>
      <c r="V670" s="10">
        <f t="shared" ref="V670:V705" si="107">IF($O$30&gt;=T670,$P$30,0)</f>
        <v>0</v>
      </c>
      <c r="W670" s="22">
        <f t="shared" ref="W670:W705" si="108">IF($O$30&gt;=T670,$Q$30,0)</f>
        <v>0</v>
      </c>
      <c r="X670" s="245"/>
    </row>
    <row r="671" spans="19:24" ht="15.6" customHeight="1" x14ac:dyDescent="0.25">
      <c r="S671" s="22">
        <f>RANK(U671,$U$6:$U$1405,0)+COUNTIF($U$6:$U$1405,U671)-COUNTIF($U$6:U671,U671)</f>
        <v>735</v>
      </c>
      <c r="T671">
        <v>35</v>
      </c>
      <c r="U671" s="22">
        <f t="shared" si="106"/>
        <v>0</v>
      </c>
      <c r="V671" s="10">
        <f t="shared" si="107"/>
        <v>0</v>
      </c>
      <c r="W671" s="22">
        <f t="shared" si="108"/>
        <v>0</v>
      </c>
      <c r="X671" s="245"/>
    </row>
    <row r="672" spans="19:24" ht="15.6" customHeight="1" x14ac:dyDescent="0.25">
      <c r="S672" s="22">
        <f>RANK(U672,$U$6:$U$1405,0)+COUNTIF($U$6:$U$1405,U672)-COUNTIF($U$6:U672,U672)</f>
        <v>734</v>
      </c>
      <c r="T672">
        <v>34</v>
      </c>
      <c r="U672" s="22">
        <f t="shared" si="106"/>
        <v>0</v>
      </c>
      <c r="V672" s="10">
        <f t="shared" si="107"/>
        <v>0</v>
      </c>
      <c r="W672" s="22">
        <f t="shared" si="108"/>
        <v>0</v>
      </c>
      <c r="X672" s="245"/>
    </row>
    <row r="673" spans="19:24" ht="15.6" customHeight="1" x14ac:dyDescent="0.25">
      <c r="S673" s="22">
        <f>RANK(U673,$U$6:$U$1405,0)+COUNTIF($U$6:$U$1405,U673)-COUNTIF($U$6:U673,U673)</f>
        <v>733</v>
      </c>
      <c r="T673">
        <v>33</v>
      </c>
      <c r="U673" s="22">
        <f t="shared" si="106"/>
        <v>0</v>
      </c>
      <c r="V673" s="10">
        <f t="shared" si="107"/>
        <v>0</v>
      </c>
      <c r="W673" s="22">
        <f t="shared" si="108"/>
        <v>0</v>
      </c>
      <c r="X673" s="245"/>
    </row>
    <row r="674" spans="19:24" ht="15.6" customHeight="1" x14ac:dyDescent="0.25">
      <c r="S674" s="22">
        <f>RANK(U674,$U$6:$U$1405,0)+COUNTIF($U$6:$U$1405,U674)-COUNTIF($U$6:U674,U674)</f>
        <v>732</v>
      </c>
      <c r="T674">
        <v>32</v>
      </c>
      <c r="U674" s="22">
        <f t="shared" si="106"/>
        <v>0</v>
      </c>
      <c r="V674" s="10">
        <f t="shared" si="107"/>
        <v>0</v>
      </c>
      <c r="W674" s="22">
        <f t="shared" si="108"/>
        <v>0</v>
      </c>
      <c r="X674" s="245"/>
    </row>
    <row r="675" spans="19:24" ht="15.6" customHeight="1" x14ac:dyDescent="0.25">
      <c r="S675" s="22">
        <f>RANK(U675,$U$6:$U$1405,0)+COUNTIF($U$6:$U$1405,U675)-COUNTIF($U$6:U675,U675)</f>
        <v>731</v>
      </c>
      <c r="T675">
        <v>31</v>
      </c>
      <c r="U675" s="22">
        <f t="shared" si="106"/>
        <v>0</v>
      </c>
      <c r="V675" s="10">
        <f t="shared" si="107"/>
        <v>0</v>
      </c>
      <c r="W675" s="22">
        <f t="shared" si="108"/>
        <v>0</v>
      </c>
      <c r="X675" s="245"/>
    </row>
    <row r="676" spans="19:24" ht="15.6" customHeight="1" x14ac:dyDescent="0.25">
      <c r="S676" s="22">
        <f>RANK(U676,$U$6:$U$1405,0)+COUNTIF($U$6:$U$1405,U676)-COUNTIF($U$6:U676,U676)</f>
        <v>730</v>
      </c>
      <c r="T676">
        <v>30</v>
      </c>
      <c r="U676" s="22">
        <f t="shared" si="106"/>
        <v>0</v>
      </c>
      <c r="V676" s="10">
        <f t="shared" si="107"/>
        <v>0</v>
      </c>
      <c r="W676" s="22">
        <f t="shared" si="108"/>
        <v>0</v>
      </c>
      <c r="X676" s="245"/>
    </row>
    <row r="677" spans="19:24" ht="15.6" customHeight="1" x14ac:dyDescent="0.25">
      <c r="S677" s="22">
        <f>RANK(U677,$U$6:$U$1405,0)+COUNTIF($U$6:$U$1405,U677)-COUNTIF($U$6:U677,U677)</f>
        <v>729</v>
      </c>
      <c r="T677">
        <v>29</v>
      </c>
      <c r="U677" s="22">
        <f t="shared" si="106"/>
        <v>0</v>
      </c>
      <c r="V677" s="10">
        <f t="shared" si="107"/>
        <v>0</v>
      </c>
      <c r="W677" s="22">
        <f t="shared" si="108"/>
        <v>0</v>
      </c>
      <c r="X677" s="245"/>
    </row>
    <row r="678" spans="19:24" ht="15.6" customHeight="1" x14ac:dyDescent="0.25">
      <c r="S678" s="22">
        <f>RANK(U678,$U$6:$U$1405,0)+COUNTIF($U$6:$U$1405,U678)-COUNTIF($U$6:U678,U678)</f>
        <v>728</v>
      </c>
      <c r="T678">
        <v>28</v>
      </c>
      <c r="U678" s="22">
        <f t="shared" si="106"/>
        <v>0</v>
      </c>
      <c r="V678" s="10">
        <f t="shared" si="107"/>
        <v>0</v>
      </c>
      <c r="W678" s="22">
        <f t="shared" si="108"/>
        <v>0</v>
      </c>
      <c r="X678" s="245"/>
    </row>
    <row r="679" spans="19:24" ht="15.6" customHeight="1" x14ac:dyDescent="0.25">
      <c r="S679" s="22">
        <f>RANK(U679,$U$6:$U$1405,0)+COUNTIF($U$6:$U$1405,U679)-COUNTIF($U$6:U679,U679)</f>
        <v>727</v>
      </c>
      <c r="T679">
        <v>27</v>
      </c>
      <c r="U679" s="22">
        <f t="shared" si="106"/>
        <v>0</v>
      </c>
      <c r="V679" s="10">
        <f t="shared" si="107"/>
        <v>0</v>
      </c>
      <c r="W679" s="22">
        <f t="shared" si="108"/>
        <v>0</v>
      </c>
      <c r="X679" s="245"/>
    </row>
    <row r="680" spans="19:24" ht="15.6" customHeight="1" x14ac:dyDescent="0.25">
      <c r="S680" s="22">
        <f>RANK(U680,$U$6:$U$1405,0)+COUNTIF($U$6:$U$1405,U680)-COUNTIF($U$6:U680,U680)</f>
        <v>726</v>
      </c>
      <c r="T680">
        <v>26</v>
      </c>
      <c r="U680" s="22">
        <f t="shared" si="106"/>
        <v>0</v>
      </c>
      <c r="V680" s="10">
        <f t="shared" si="107"/>
        <v>0</v>
      </c>
      <c r="W680" s="22">
        <f t="shared" si="108"/>
        <v>0</v>
      </c>
      <c r="X680" s="245"/>
    </row>
    <row r="681" spans="19:24" ht="15.6" customHeight="1" x14ac:dyDescent="0.25">
      <c r="S681" s="22">
        <f>RANK(U681,$U$6:$U$1405,0)+COUNTIF($U$6:$U$1405,U681)-COUNTIF($U$6:U681,U681)</f>
        <v>725</v>
      </c>
      <c r="T681">
        <v>25</v>
      </c>
      <c r="U681" s="22">
        <f t="shared" si="106"/>
        <v>0</v>
      </c>
      <c r="V681" s="10">
        <f t="shared" si="107"/>
        <v>0</v>
      </c>
      <c r="W681" s="22">
        <f t="shared" si="108"/>
        <v>0</v>
      </c>
      <c r="X681" s="245"/>
    </row>
    <row r="682" spans="19:24" ht="15.6" customHeight="1" x14ac:dyDescent="0.25">
      <c r="S682" s="22">
        <f>RANK(U682,$U$6:$U$1405,0)+COUNTIF($U$6:$U$1405,U682)-COUNTIF($U$6:U682,U682)</f>
        <v>724</v>
      </c>
      <c r="T682">
        <v>24</v>
      </c>
      <c r="U682" s="22">
        <f t="shared" si="106"/>
        <v>0</v>
      </c>
      <c r="V682" s="10">
        <f t="shared" si="107"/>
        <v>0</v>
      </c>
      <c r="W682" s="22">
        <f t="shared" si="108"/>
        <v>0</v>
      </c>
      <c r="X682" s="245"/>
    </row>
    <row r="683" spans="19:24" ht="15.6" customHeight="1" x14ac:dyDescent="0.25">
      <c r="S683" s="22">
        <f>RANK(U683,$U$6:$U$1405,0)+COUNTIF($U$6:$U$1405,U683)-COUNTIF($U$6:U683,U683)</f>
        <v>723</v>
      </c>
      <c r="T683">
        <v>23</v>
      </c>
      <c r="U683" s="22">
        <f t="shared" si="106"/>
        <v>0</v>
      </c>
      <c r="V683" s="10">
        <f t="shared" si="107"/>
        <v>0</v>
      </c>
      <c r="W683" s="22">
        <f t="shared" si="108"/>
        <v>0</v>
      </c>
      <c r="X683" s="245"/>
    </row>
    <row r="684" spans="19:24" ht="15.6" customHeight="1" x14ac:dyDescent="0.25">
      <c r="S684" s="22">
        <f>RANK(U684,$U$6:$U$1405,0)+COUNTIF($U$6:$U$1405,U684)-COUNTIF($U$6:U684,U684)</f>
        <v>722</v>
      </c>
      <c r="T684">
        <v>22</v>
      </c>
      <c r="U684" s="22">
        <f t="shared" si="106"/>
        <v>0</v>
      </c>
      <c r="V684" s="10">
        <f t="shared" si="107"/>
        <v>0</v>
      </c>
      <c r="W684" s="22">
        <f t="shared" si="108"/>
        <v>0</v>
      </c>
      <c r="X684" s="245"/>
    </row>
    <row r="685" spans="19:24" ht="15.6" customHeight="1" x14ac:dyDescent="0.25">
      <c r="S685" s="22">
        <f>RANK(U685,$U$6:$U$1405,0)+COUNTIF($U$6:$U$1405,U685)-COUNTIF($U$6:U685,U685)</f>
        <v>721</v>
      </c>
      <c r="T685">
        <v>21</v>
      </c>
      <c r="U685" s="22">
        <f t="shared" si="106"/>
        <v>0</v>
      </c>
      <c r="V685" s="10">
        <f t="shared" si="107"/>
        <v>0</v>
      </c>
      <c r="W685" s="22">
        <f t="shared" si="108"/>
        <v>0</v>
      </c>
      <c r="X685" s="245"/>
    </row>
    <row r="686" spans="19:24" ht="15.6" customHeight="1" x14ac:dyDescent="0.25">
      <c r="S686" s="22">
        <f>RANK(U686,$U$6:$U$1405,0)+COUNTIF($U$6:$U$1405,U686)-COUNTIF($U$6:U686,U686)</f>
        <v>720</v>
      </c>
      <c r="T686">
        <v>20</v>
      </c>
      <c r="U686" s="22">
        <f t="shared" si="106"/>
        <v>0</v>
      </c>
      <c r="V686" s="10">
        <f t="shared" si="107"/>
        <v>0</v>
      </c>
      <c r="W686" s="22">
        <f t="shared" si="108"/>
        <v>0</v>
      </c>
      <c r="X686" s="245"/>
    </row>
    <row r="687" spans="19:24" ht="15.6" customHeight="1" x14ac:dyDescent="0.25">
      <c r="S687" s="22">
        <f>RANK(U687,$U$6:$U$1405,0)+COUNTIF($U$6:$U$1405,U687)-COUNTIF($U$6:U687,U687)</f>
        <v>719</v>
      </c>
      <c r="T687">
        <v>19</v>
      </c>
      <c r="U687" s="22">
        <f t="shared" si="106"/>
        <v>0</v>
      </c>
      <c r="V687" s="10">
        <f t="shared" si="107"/>
        <v>0</v>
      </c>
      <c r="W687" s="22">
        <f t="shared" si="108"/>
        <v>0</v>
      </c>
      <c r="X687" s="245"/>
    </row>
    <row r="688" spans="19:24" ht="15.6" customHeight="1" x14ac:dyDescent="0.25">
      <c r="S688" s="22">
        <f>RANK(U688,$U$6:$U$1405,0)+COUNTIF($U$6:$U$1405,U688)-COUNTIF($U$6:U688,U688)</f>
        <v>718</v>
      </c>
      <c r="T688">
        <v>18</v>
      </c>
      <c r="U688" s="22">
        <f t="shared" si="106"/>
        <v>0</v>
      </c>
      <c r="V688" s="10">
        <f t="shared" si="107"/>
        <v>0</v>
      </c>
      <c r="W688" s="22">
        <f t="shared" si="108"/>
        <v>0</v>
      </c>
      <c r="X688" s="245"/>
    </row>
    <row r="689" spans="19:24" ht="15.6" customHeight="1" x14ac:dyDescent="0.25">
      <c r="S689" s="22">
        <f>RANK(U689,$U$6:$U$1405,0)+COUNTIF($U$6:$U$1405,U689)-COUNTIF($U$6:U689,U689)</f>
        <v>717</v>
      </c>
      <c r="T689">
        <v>17</v>
      </c>
      <c r="U689" s="22">
        <f t="shared" si="106"/>
        <v>0</v>
      </c>
      <c r="V689" s="10">
        <f t="shared" si="107"/>
        <v>0</v>
      </c>
      <c r="W689" s="22">
        <f t="shared" si="108"/>
        <v>0</v>
      </c>
      <c r="X689" s="245"/>
    </row>
    <row r="690" spans="19:24" ht="15.6" customHeight="1" x14ac:dyDescent="0.25">
      <c r="S690" s="22">
        <f>RANK(U690,$U$6:$U$1405,0)+COUNTIF($U$6:$U$1405,U690)-COUNTIF($U$6:U690,U690)</f>
        <v>716</v>
      </c>
      <c r="T690">
        <v>16</v>
      </c>
      <c r="U690" s="22">
        <f t="shared" si="106"/>
        <v>0</v>
      </c>
      <c r="V690" s="10">
        <f t="shared" si="107"/>
        <v>0</v>
      </c>
      <c r="W690" s="22">
        <f t="shared" si="108"/>
        <v>0</v>
      </c>
      <c r="X690" s="245"/>
    </row>
    <row r="691" spans="19:24" ht="15.6" customHeight="1" x14ac:dyDescent="0.25">
      <c r="S691" s="22">
        <f>RANK(U691,$U$6:$U$1405,0)+COUNTIF($U$6:$U$1405,U691)-COUNTIF($U$6:U691,U691)</f>
        <v>715</v>
      </c>
      <c r="T691">
        <v>15</v>
      </c>
      <c r="U691" s="22">
        <f t="shared" si="106"/>
        <v>0</v>
      </c>
      <c r="V691" s="10">
        <f t="shared" si="107"/>
        <v>0</v>
      </c>
      <c r="W691" s="22">
        <f t="shared" si="108"/>
        <v>0</v>
      </c>
      <c r="X691" s="245"/>
    </row>
    <row r="692" spans="19:24" ht="15.6" customHeight="1" x14ac:dyDescent="0.25">
      <c r="S692" s="22">
        <f>RANK(U692,$U$6:$U$1405,0)+COUNTIF($U$6:$U$1405,U692)-COUNTIF($U$6:U692,U692)</f>
        <v>714</v>
      </c>
      <c r="T692">
        <v>14</v>
      </c>
      <c r="U692" s="22">
        <f t="shared" si="106"/>
        <v>0</v>
      </c>
      <c r="V692" s="10">
        <f t="shared" si="107"/>
        <v>0</v>
      </c>
      <c r="W692" s="22">
        <f t="shared" si="108"/>
        <v>0</v>
      </c>
      <c r="X692" s="245"/>
    </row>
    <row r="693" spans="19:24" ht="15.6" customHeight="1" x14ac:dyDescent="0.25">
      <c r="S693" s="22">
        <f>RANK(U693,$U$6:$U$1405,0)+COUNTIF($U$6:$U$1405,U693)-COUNTIF($U$6:U693,U693)</f>
        <v>713</v>
      </c>
      <c r="T693">
        <v>13</v>
      </c>
      <c r="U693" s="22">
        <f t="shared" si="106"/>
        <v>0</v>
      </c>
      <c r="V693" s="10">
        <f t="shared" si="107"/>
        <v>0</v>
      </c>
      <c r="W693" s="22">
        <f t="shared" si="108"/>
        <v>0</v>
      </c>
      <c r="X693" s="245"/>
    </row>
    <row r="694" spans="19:24" ht="15.6" customHeight="1" x14ac:dyDescent="0.25">
      <c r="S694" s="22">
        <f>RANK(U694,$U$6:$U$1405,0)+COUNTIF($U$6:$U$1405,U694)-COUNTIF($U$6:U694,U694)</f>
        <v>712</v>
      </c>
      <c r="T694">
        <v>12</v>
      </c>
      <c r="U694" s="22">
        <f t="shared" si="106"/>
        <v>0</v>
      </c>
      <c r="V694" s="10">
        <f t="shared" si="107"/>
        <v>0</v>
      </c>
      <c r="W694" s="22">
        <f t="shared" si="108"/>
        <v>0</v>
      </c>
      <c r="X694" s="245"/>
    </row>
    <row r="695" spans="19:24" ht="15.6" customHeight="1" x14ac:dyDescent="0.25">
      <c r="S695" s="22">
        <f>RANK(U695,$U$6:$U$1405,0)+COUNTIF($U$6:$U$1405,U695)-COUNTIF($U$6:U695,U695)</f>
        <v>711</v>
      </c>
      <c r="T695">
        <v>11</v>
      </c>
      <c r="U695" s="22">
        <f t="shared" si="106"/>
        <v>0</v>
      </c>
      <c r="V695" s="10">
        <f t="shared" si="107"/>
        <v>0</v>
      </c>
      <c r="W695" s="22">
        <f t="shared" si="108"/>
        <v>0</v>
      </c>
      <c r="X695" s="245"/>
    </row>
    <row r="696" spans="19:24" ht="15.6" customHeight="1" x14ac:dyDescent="0.25">
      <c r="S696" s="22">
        <f>RANK(U696,$U$6:$U$1405,0)+COUNTIF($U$6:$U$1405,U696)-COUNTIF($U$6:U696,U696)</f>
        <v>710</v>
      </c>
      <c r="T696">
        <v>10</v>
      </c>
      <c r="U696" s="22">
        <f t="shared" si="106"/>
        <v>0</v>
      </c>
      <c r="V696" s="10">
        <f t="shared" si="107"/>
        <v>0</v>
      </c>
      <c r="W696" s="22">
        <f t="shared" si="108"/>
        <v>0</v>
      </c>
      <c r="X696" s="245"/>
    </row>
    <row r="697" spans="19:24" ht="15.6" customHeight="1" x14ac:dyDescent="0.25">
      <c r="S697" s="22">
        <f>RANK(U697,$U$6:$U$1405,0)+COUNTIF($U$6:$U$1405,U697)-COUNTIF($U$6:U697,U697)</f>
        <v>709</v>
      </c>
      <c r="T697">
        <v>9</v>
      </c>
      <c r="U697" s="22">
        <f t="shared" si="106"/>
        <v>0</v>
      </c>
      <c r="V697" s="10">
        <f t="shared" si="107"/>
        <v>0</v>
      </c>
      <c r="W697" s="22">
        <f t="shared" si="108"/>
        <v>0</v>
      </c>
      <c r="X697" s="245"/>
    </row>
    <row r="698" spans="19:24" ht="15.6" customHeight="1" x14ac:dyDescent="0.25">
      <c r="S698" s="22">
        <f>RANK(U698,$U$6:$U$1405,0)+COUNTIF($U$6:$U$1405,U698)-COUNTIF($U$6:U698,U698)</f>
        <v>708</v>
      </c>
      <c r="T698">
        <v>8</v>
      </c>
      <c r="U698" s="22">
        <f t="shared" si="106"/>
        <v>0</v>
      </c>
      <c r="V698" s="10">
        <f t="shared" si="107"/>
        <v>0</v>
      </c>
      <c r="W698" s="22">
        <f t="shared" si="108"/>
        <v>0</v>
      </c>
      <c r="X698" s="245"/>
    </row>
    <row r="699" spans="19:24" ht="15.6" customHeight="1" x14ac:dyDescent="0.25">
      <c r="S699" s="22">
        <f>RANK(U699,$U$6:$U$1405,0)+COUNTIF($U$6:$U$1405,U699)-COUNTIF($U$6:U699,U699)</f>
        <v>707</v>
      </c>
      <c r="T699">
        <v>7</v>
      </c>
      <c r="U699" s="22">
        <f t="shared" si="106"/>
        <v>0</v>
      </c>
      <c r="V699" s="10">
        <f t="shared" si="107"/>
        <v>0</v>
      </c>
      <c r="W699" s="22">
        <f t="shared" si="108"/>
        <v>0</v>
      </c>
      <c r="X699" s="245"/>
    </row>
    <row r="700" spans="19:24" ht="15.6" customHeight="1" x14ac:dyDescent="0.25">
      <c r="S700" s="22">
        <f>RANK(U700,$U$6:$U$1405,0)+COUNTIF($U$6:$U$1405,U700)-COUNTIF($U$6:U700,U700)</f>
        <v>706</v>
      </c>
      <c r="T700">
        <v>6</v>
      </c>
      <c r="U700" s="22">
        <f t="shared" si="106"/>
        <v>0</v>
      </c>
      <c r="V700" s="10">
        <f t="shared" si="107"/>
        <v>0</v>
      </c>
      <c r="W700" s="22">
        <f t="shared" si="108"/>
        <v>0</v>
      </c>
      <c r="X700" s="245"/>
    </row>
    <row r="701" spans="19:24" ht="15.6" customHeight="1" x14ac:dyDescent="0.25">
      <c r="S701" s="22">
        <f>RANK(U701,$U$6:$U$1405,0)+COUNTIF($U$6:$U$1405,U701)-COUNTIF($U$6:U701,U701)</f>
        <v>705</v>
      </c>
      <c r="T701">
        <v>5</v>
      </c>
      <c r="U701" s="22">
        <f t="shared" si="106"/>
        <v>0</v>
      </c>
      <c r="V701" s="10">
        <f t="shared" si="107"/>
        <v>0</v>
      </c>
      <c r="W701" s="22">
        <f t="shared" si="108"/>
        <v>0</v>
      </c>
      <c r="X701" s="245"/>
    </row>
    <row r="702" spans="19:24" ht="15.6" customHeight="1" x14ac:dyDescent="0.25">
      <c r="S702" s="22">
        <f>RANK(U702,$U$6:$U$1405,0)+COUNTIF($U$6:$U$1405,U702)-COUNTIF($U$6:U702,U702)</f>
        <v>704</v>
      </c>
      <c r="T702">
        <v>4</v>
      </c>
      <c r="U702" s="22">
        <f t="shared" si="106"/>
        <v>0</v>
      </c>
      <c r="V702" s="10">
        <f t="shared" si="107"/>
        <v>0</v>
      </c>
      <c r="W702" s="22">
        <f t="shared" si="108"/>
        <v>0</v>
      </c>
      <c r="X702" s="245"/>
    </row>
    <row r="703" spans="19:24" ht="15.6" customHeight="1" x14ac:dyDescent="0.25">
      <c r="S703" s="22">
        <f>RANK(U703,$U$6:$U$1405,0)+COUNTIF($U$6:$U$1405,U703)-COUNTIF($U$6:U703,U703)</f>
        <v>703</v>
      </c>
      <c r="T703">
        <v>3</v>
      </c>
      <c r="U703" s="22">
        <f t="shared" si="106"/>
        <v>0</v>
      </c>
      <c r="V703" s="10">
        <f t="shared" si="107"/>
        <v>0</v>
      </c>
      <c r="W703" s="22">
        <f t="shared" si="108"/>
        <v>0</v>
      </c>
      <c r="X703" s="245"/>
    </row>
    <row r="704" spans="19:24" ht="15.6" customHeight="1" x14ac:dyDescent="0.25">
      <c r="S704" s="22">
        <f>RANK(U704,$U$6:$U$1405,0)+COUNTIF($U$6:$U$1405,U704)-COUNTIF($U$6:U704,U704)</f>
        <v>702</v>
      </c>
      <c r="T704">
        <v>2</v>
      </c>
      <c r="U704" s="22">
        <f t="shared" si="106"/>
        <v>0</v>
      </c>
      <c r="V704" s="10">
        <f t="shared" si="107"/>
        <v>0</v>
      </c>
      <c r="W704" s="22">
        <f t="shared" si="108"/>
        <v>0</v>
      </c>
      <c r="X704" s="245"/>
    </row>
    <row r="705" spans="19:24" ht="15.6" customHeight="1" x14ac:dyDescent="0.25">
      <c r="S705" s="22">
        <f>RANK(U705,$U$6:$U$1405,0)+COUNTIF($U$6:$U$1405,U705)-COUNTIF($U$6:U705,U705)</f>
        <v>701</v>
      </c>
      <c r="T705">
        <v>1</v>
      </c>
      <c r="U705" s="22">
        <f t="shared" si="106"/>
        <v>0</v>
      </c>
      <c r="V705" s="10">
        <f t="shared" si="107"/>
        <v>0</v>
      </c>
      <c r="W705" s="22">
        <f t="shared" si="108"/>
        <v>0</v>
      </c>
      <c r="X705" s="245"/>
    </row>
    <row r="706" spans="19:24" ht="15.6" customHeight="1" x14ac:dyDescent="0.25">
      <c r="S706" s="22">
        <f>RANK(U706,$U$6:$U$1405,0)+COUNTIF($U$6:$U$1405,U706)-COUNTIF($U$6:U706,U706)</f>
        <v>700</v>
      </c>
      <c r="T706">
        <v>100</v>
      </c>
      <c r="U706" s="22">
        <f t="shared" ref="U706:U769" si="109">IF($O$31&gt;=T706,1,0)</f>
        <v>0</v>
      </c>
      <c r="V706" s="10">
        <f t="shared" ref="V706:V769" si="110">IF($O$31&gt;=T706,$P$31,0)</f>
        <v>0</v>
      </c>
      <c r="W706" s="22">
        <f t="shared" ref="W706:W769" si="111">IF($O$31&gt;=T706,$Q$31,0)</f>
        <v>0</v>
      </c>
      <c r="X706" s="245">
        <v>8</v>
      </c>
    </row>
    <row r="707" spans="19:24" ht="15.6" customHeight="1" x14ac:dyDescent="0.25">
      <c r="S707" s="22">
        <f>RANK(U707,$U$6:$U$1405,0)+COUNTIF($U$6:$U$1405,U707)-COUNTIF($U$6:U707,U707)</f>
        <v>699</v>
      </c>
      <c r="T707">
        <v>99</v>
      </c>
      <c r="U707" s="22">
        <f t="shared" si="109"/>
        <v>0</v>
      </c>
      <c r="V707" s="10">
        <f t="shared" si="110"/>
        <v>0</v>
      </c>
      <c r="W707" s="22">
        <f t="shared" si="111"/>
        <v>0</v>
      </c>
      <c r="X707" s="245"/>
    </row>
    <row r="708" spans="19:24" ht="15.6" customHeight="1" x14ac:dyDescent="0.25">
      <c r="S708" s="22">
        <f>RANK(U708,$U$6:$U$1405,0)+COUNTIF($U$6:$U$1405,U708)-COUNTIF($U$6:U708,U708)</f>
        <v>698</v>
      </c>
      <c r="T708">
        <v>98</v>
      </c>
      <c r="U708" s="22">
        <f t="shared" si="109"/>
        <v>0</v>
      </c>
      <c r="V708" s="10">
        <f t="shared" si="110"/>
        <v>0</v>
      </c>
      <c r="W708" s="22">
        <f t="shared" si="111"/>
        <v>0</v>
      </c>
      <c r="X708" s="245"/>
    </row>
    <row r="709" spans="19:24" ht="15.6" customHeight="1" x14ac:dyDescent="0.25">
      <c r="S709" s="22">
        <f>RANK(U709,$U$6:$U$1405,0)+COUNTIF($U$6:$U$1405,U709)-COUNTIF($U$6:U709,U709)</f>
        <v>697</v>
      </c>
      <c r="T709">
        <v>97</v>
      </c>
      <c r="U709" s="22">
        <f t="shared" si="109"/>
        <v>0</v>
      </c>
      <c r="V709" s="10">
        <f t="shared" si="110"/>
        <v>0</v>
      </c>
      <c r="W709" s="22">
        <f t="shared" si="111"/>
        <v>0</v>
      </c>
      <c r="X709" s="245"/>
    </row>
    <row r="710" spans="19:24" ht="15.6" customHeight="1" x14ac:dyDescent="0.25">
      <c r="S710" s="22">
        <f>RANK(U710,$U$6:$U$1405,0)+COUNTIF($U$6:$U$1405,U710)-COUNTIF($U$6:U710,U710)</f>
        <v>696</v>
      </c>
      <c r="T710">
        <v>96</v>
      </c>
      <c r="U710" s="22">
        <f t="shared" si="109"/>
        <v>0</v>
      </c>
      <c r="V710" s="10">
        <f t="shared" si="110"/>
        <v>0</v>
      </c>
      <c r="W710" s="22">
        <f t="shared" si="111"/>
        <v>0</v>
      </c>
      <c r="X710" s="245"/>
    </row>
    <row r="711" spans="19:24" ht="15.6" customHeight="1" x14ac:dyDescent="0.25">
      <c r="S711" s="22">
        <f>RANK(U711,$U$6:$U$1405,0)+COUNTIF($U$6:$U$1405,U711)-COUNTIF($U$6:U711,U711)</f>
        <v>695</v>
      </c>
      <c r="T711">
        <v>95</v>
      </c>
      <c r="U711" s="22">
        <f t="shared" si="109"/>
        <v>0</v>
      </c>
      <c r="V711" s="10">
        <f t="shared" si="110"/>
        <v>0</v>
      </c>
      <c r="W711" s="22">
        <f t="shared" si="111"/>
        <v>0</v>
      </c>
      <c r="X711" s="245"/>
    </row>
    <row r="712" spans="19:24" ht="15.6" customHeight="1" x14ac:dyDescent="0.25">
      <c r="S712" s="22">
        <f>RANK(U712,$U$6:$U$1405,0)+COUNTIF($U$6:$U$1405,U712)-COUNTIF($U$6:U712,U712)</f>
        <v>694</v>
      </c>
      <c r="T712">
        <v>94</v>
      </c>
      <c r="U712" s="22">
        <f t="shared" si="109"/>
        <v>0</v>
      </c>
      <c r="V712" s="10">
        <f t="shared" si="110"/>
        <v>0</v>
      </c>
      <c r="W712" s="22">
        <f t="shared" si="111"/>
        <v>0</v>
      </c>
      <c r="X712" s="245"/>
    </row>
    <row r="713" spans="19:24" ht="15.6" customHeight="1" x14ac:dyDescent="0.25">
      <c r="S713" s="22">
        <f>RANK(U713,$U$6:$U$1405,0)+COUNTIF($U$6:$U$1405,U713)-COUNTIF($U$6:U713,U713)</f>
        <v>693</v>
      </c>
      <c r="T713">
        <v>93</v>
      </c>
      <c r="U713" s="22">
        <f t="shared" si="109"/>
        <v>0</v>
      </c>
      <c r="V713" s="10">
        <f t="shared" si="110"/>
        <v>0</v>
      </c>
      <c r="W713" s="22">
        <f t="shared" si="111"/>
        <v>0</v>
      </c>
      <c r="X713" s="245"/>
    </row>
    <row r="714" spans="19:24" ht="15.6" customHeight="1" x14ac:dyDescent="0.25">
      <c r="S714" s="22">
        <f>RANK(U714,$U$6:$U$1405,0)+COUNTIF($U$6:$U$1405,U714)-COUNTIF($U$6:U714,U714)</f>
        <v>692</v>
      </c>
      <c r="T714">
        <v>92</v>
      </c>
      <c r="U714" s="22">
        <f t="shared" si="109"/>
        <v>0</v>
      </c>
      <c r="V714" s="10">
        <f t="shared" si="110"/>
        <v>0</v>
      </c>
      <c r="W714" s="22">
        <f t="shared" si="111"/>
        <v>0</v>
      </c>
      <c r="X714" s="245"/>
    </row>
    <row r="715" spans="19:24" ht="15.6" customHeight="1" x14ac:dyDescent="0.25">
      <c r="S715" s="22">
        <f>RANK(U715,$U$6:$U$1405,0)+COUNTIF($U$6:$U$1405,U715)-COUNTIF($U$6:U715,U715)</f>
        <v>691</v>
      </c>
      <c r="T715">
        <v>91</v>
      </c>
      <c r="U715" s="22">
        <f t="shared" si="109"/>
        <v>0</v>
      </c>
      <c r="V715" s="10">
        <f t="shared" si="110"/>
        <v>0</v>
      </c>
      <c r="W715" s="22">
        <f t="shared" si="111"/>
        <v>0</v>
      </c>
      <c r="X715" s="245"/>
    </row>
    <row r="716" spans="19:24" ht="15.6" customHeight="1" x14ac:dyDescent="0.25">
      <c r="S716" s="22">
        <f>RANK(U716,$U$6:$U$1405,0)+COUNTIF($U$6:$U$1405,U716)-COUNTIF($U$6:U716,U716)</f>
        <v>690</v>
      </c>
      <c r="T716">
        <v>90</v>
      </c>
      <c r="U716" s="22">
        <f t="shared" si="109"/>
        <v>0</v>
      </c>
      <c r="V716" s="10">
        <f t="shared" si="110"/>
        <v>0</v>
      </c>
      <c r="W716" s="22">
        <f t="shared" si="111"/>
        <v>0</v>
      </c>
      <c r="X716" s="245"/>
    </row>
    <row r="717" spans="19:24" ht="15.6" customHeight="1" x14ac:dyDescent="0.25">
      <c r="S717" s="22">
        <f>RANK(U717,$U$6:$U$1405,0)+COUNTIF($U$6:$U$1405,U717)-COUNTIF($U$6:U717,U717)</f>
        <v>689</v>
      </c>
      <c r="T717">
        <v>89</v>
      </c>
      <c r="U717" s="22">
        <f t="shared" si="109"/>
        <v>0</v>
      </c>
      <c r="V717" s="10">
        <f t="shared" si="110"/>
        <v>0</v>
      </c>
      <c r="W717" s="22">
        <f t="shared" si="111"/>
        <v>0</v>
      </c>
      <c r="X717" s="245"/>
    </row>
    <row r="718" spans="19:24" ht="15.6" customHeight="1" x14ac:dyDescent="0.25">
      <c r="S718" s="22">
        <f>RANK(U718,$U$6:$U$1405,0)+COUNTIF($U$6:$U$1405,U718)-COUNTIF($U$6:U718,U718)</f>
        <v>688</v>
      </c>
      <c r="T718">
        <v>88</v>
      </c>
      <c r="U718" s="22">
        <f t="shared" si="109"/>
        <v>0</v>
      </c>
      <c r="V718" s="10">
        <f t="shared" si="110"/>
        <v>0</v>
      </c>
      <c r="W718" s="22">
        <f t="shared" si="111"/>
        <v>0</v>
      </c>
      <c r="X718" s="245"/>
    </row>
    <row r="719" spans="19:24" ht="15.6" customHeight="1" x14ac:dyDescent="0.25">
      <c r="S719" s="22">
        <f>RANK(U719,$U$6:$U$1405,0)+COUNTIF($U$6:$U$1405,U719)-COUNTIF($U$6:U719,U719)</f>
        <v>687</v>
      </c>
      <c r="T719">
        <v>87</v>
      </c>
      <c r="U719" s="22">
        <f t="shared" si="109"/>
        <v>0</v>
      </c>
      <c r="V719" s="10">
        <f t="shared" si="110"/>
        <v>0</v>
      </c>
      <c r="W719" s="22">
        <f t="shared" si="111"/>
        <v>0</v>
      </c>
      <c r="X719" s="245"/>
    </row>
    <row r="720" spans="19:24" ht="15.6" customHeight="1" x14ac:dyDescent="0.25">
      <c r="S720" s="22">
        <f>RANK(U720,$U$6:$U$1405,0)+COUNTIF($U$6:$U$1405,U720)-COUNTIF($U$6:U720,U720)</f>
        <v>686</v>
      </c>
      <c r="T720">
        <v>86</v>
      </c>
      <c r="U720" s="22">
        <f t="shared" si="109"/>
        <v>0</v>
      </c>
      <c r="V720" s="10">
        <f t="shared" si="110"/>
        <v>0</v>
      </c>
      <c r="W720" s="22">
        <f t="shared" si="111"/>
        <v>0</v>
      </c>
      <c r="X720" s="245"/>
    </row>
    <row r="721" spans="19:24" ht="15.6" customHeight="1" x14ac:dyDescent="0.25">
      <c r="S721" s="22">
        <f>RANK(U721,$U$6:$U$1405,0)+COUNTIF($U$6:$U$1405,U721)-COUNTIF($U$6:U721,U721)</f>
        <v>685</v>
      </c>
      <c r="T721">
        <v>85</v>
      </c>
      <c r="U721" s="22">
        <f t="shared" si="109"/>
        <v>0</v>
      </c>
      <c r="V721" s="10">
        <f t="shared" si="110"/>
        <v>0</v>
      </c>
      <c r="W721" s="22">
        <f t="shared" si="111"/>
        <v>0</v>
      </c>
      <c r="X721" s="245"/>
    </row>
    <row r="722" spans="19:24" ht="15.6" customHeight="1" x14ac:dyDescent="0.25">
      <c r="S722" s="22">
        <f>RANK(U722,$U$6:$U$1405,0)+COUNTIF($U$6:$U$1405,U722)-COUNTIF($U$6:U722,U722)</f>
        <v>684</v>
      </c>
      <c r="T722">
        <v>84</v>
      </c>
      <c r="U722" s="22">
        <f t="shared" si="109"/>
        <v>0</v>
      </c>
      <c r="V722" s="10">
        <f t="shared" si="110"/>
        <v>0</v>
      </c>
      <c r="W722" s="22">
        <f t="shared" si="111"/>
        <v>0</v>
      </c>
      <c r="X722" s="245"/>
    </row>
    <row r="723" spans="19:24" ht="15.6" customHeight="1" x14ac:dyDescent="0.25">
      <c r="S723" s="22">
        <f>RANK(U723,$U$6:$U$1405,0)+COUNTIF($U$6:$U$1405,U723)-COUNTIF($U$6:U723,U723)</f>
        <v>683</v>
      </c>
      <c r="T723">
        <v>83</v>
      </c>
      <c r="U723" s="22">
        <f t="shared" si="109"/>
        <v>0</v>
      </c>
      <c r="V723" s="10">
        <f t="shared" si="110"/>
        <v>0</v>
      </c>
      <c r="W723" s="22">
        <f t="shared" si="111"/>
        <v>0</v>
      </c>
      <c r="X723" s="245"/>
    </row>
    <row r="724" spans="19:24" ht="15.6" customHeight="1" x14ac:dyDescent="0.25">
      <c r="S724" s="22">
        <f>RANK(U724,$U$6:$U$1405,0)+COUNTIF($U$6:$U$1405,U724)-COUNTIF($U$6:U724,U724)</f>
        <v>682</v>
      </c>
      <c r="T724">
        <v>82</v>
      </c>
      <c r="U724" s="22">
        <f t="shared" si="109"/>
        <v>0</v>
      </c>
      <c r="V724" s="10">
        <f t="shared" si="110"/>
        <v>0</v>
      </c>
      <c r="W724" s="22">
        <f t="shared" si="111"/>
        <v>0</v>
      </c>
      <c r="X724" s="245"/>
    </row>
    <row r="725" spans="19:24" ht="15.6" customHeight="1" x14ac:dyDescent="0.25">
      <c r="S725" s="22">
        <f>RANK(U725,$U$6:$U$1405,0)+COUNTIF($U$6:$U$1405,U725)-COUNTIF($U$6:U725,U725)</f>
        <v>681</v>
      </c>
      <c r="T725">
        <v>81</v>
      </c>
      <c r="U725" s="22">
        <f t="shared" si="109"/>
        <v>0</v>
      </c>
      <c r="V725" s="10">
        <f t="shared" si="110"/>
        <v>0</v>
      </c>
      <c r="W725" s="22">
        <f t="shared" si="111"/>
        <v>0</v>
      </c>
      <c r="X725" s="245"/>
    </row>
    <row r="726" spans="19:24" ht="15.6" customHeight="1" x14ac:dyDescent="0.25">
      <c r="S726" s="22">
        <f>RANK(U726,$U$6:$U$1405,0)+COUNTIF($U$6:$U$1405,U726)-COUNTIF($U$6:U726,U726)</f>
        <v>680</v>
      </c>
      <c r="T726">
        <v>80</v>
      </c>
      <c r="U726" s="22">
        <f t="shared" si="109"/>
        <v>0</v>
      </c>
      <c r="V726" s="10">
        <f t="shared" si="110"/>
        <v>0</v>
      </c>
      <c r="W726" s="22">
        <f t="shared" si="111"/>
        <v>0</v>
      </c>
      <c r="X726" s="245"/>
    </row>
    <row r="727" spans="19:24" ht="15.6" customHeight="1" x14ac:dyDescent="0.25">
      <c r="S727" s="22">
        <f>RANK(U727,$U$6:$U$1405,0)+COUNTIF($U$6:$U$1405,U727)-COUNTIF($U$6:U727,U727)</f>
        <v>679</v>
      </c>
      <c r="T727">
        <v>79</v>
      </c>
      <c r="U727" s="22">
        <f t="shared" si="109"/>
        <v>0</v>
      </c>
      <c r="V727" s="10">
        <f t="shared" si="110"/>
        <v>0</v>
      </c>
      <c r="W727" s="22">
        <f t="shared" si="111"/>
        <v>0</v>
      </c>
      <c r="X727" s="245"/>
    </row>
    <row r="728" spans="19:24" ht="15.6" customHeight="1" x14ac:dyDescent="0.25">
      <c r="S728" s="22">
        <f>RANK(U728,$U$6:$U$1405,0)+COUNTIF($U$6:$U$1405,U728)-COUNTIF($U$6:U728,U728)</f>
        <v>678</v>
      </c>
      <c r="T728">
        <v>78</v>
      </c>
      <c r="U728" s="22">
        <f t="shared" si="109"/>
        <v>0</v>
      </c>
      <c r="V728" s="10">
        <f t="shared" si="110"/>
        <v>0</v>
      </c>
      <c r="W728" s="22">
        <f t="shared" si="111"/>
        <v>0</v>
      </c>
      <c r="X728" s="245"/>
    </row>
    <row r="729" spans="19:24" ht="15.6" customHeight="1" x14ac:dyDescent="0.25">
      <c r="S729" s="22">
        <f>RANK(U729,$U$6:$U$1405,0)+COUNTIF($U$6:$U$1405,U729)-COUNTIF($U$6:U729,U729)</f>
        <v>677</v>
      </c>
      <c r="T729">
        <v>77</v>
      </c>
      <c r="U729" s="22">
        <f t="shared" si="109"/>
        <v>0</v>
      </c>
      <c r="V729" s="10">
        <f t="shared" si="110"/>
        <v>0</v>
      </c>
      <c r="W729" s="22">
        <f t="shared" si="111"/>
        <v>0</v>
      </c>
      <c r="X729" s="245"/>
    </row>
    <row r="730" spans="19:24" ht="15.6" customHeight="1" x14ac:dyDescent="0.25">
      <c r="S730" s="22">
        <f>RANK(U730,$U$6:$U$1405,0)+COUNTIF($U$6:$U$1405,U730)-COUNTIF($U$6:U730,U730)</f>
        <v>676</v>
      </c>
      <c r="T730">
        <v>76</v>
      </c>
      <c r="U730" s="22">
        <f t="shared" si="109"/>
        <v>0</v>
      </c>
      <c r="V730" s="10">
        <f t="shared" si="110"/>
        <v>0</v>
      </c>
      <c r="W730" s="22">
        <f t="shared" si="111"/>
        <v>0</v>
      </c>
      <c r="X730" s="245"/>
    </row>
    <row r="731" spans="19:24" ht="15.6" customHeight="1" x14ac:dyDescent="0.25">
      <c r="S731" s="22">
        <f>RANK(U731,$U$6:$U$1405,0)+COUNTIF($U$6:$U$1405,U731)-COUNTIF($U$6:U731,U731)</f>
        <v>675</v>
      </c>
      <c r="T731">
        <v>75</v>
      </c>
      <c r="U731" s="22">
        <f t="shared" si="109"/>
        <v>0</v>
      </c>
      <c r="V731" s="10">
        <f t="shared" si="110"/>
        <v>0</v>
      </c>
      <c r="W731" s="22">
        <f t="shared" si="111"/>
        <v>0</v>
      </c>
      <c r="X731" s="245"/>
    </row>
    <row r="732" spans="19:24" ht="15.6" customHeight="1" x14ac:dyDescent="0.25">
      <c r="S732" s="22">
        <f>RANK(U732,$U$6:$U$1405,0)+COUNTIF($U$6:$U$1405,U732)-COUNTIF($U$6:U732,U732)</f>
        <v>674</v>
      </c>
      <c r="T732">
        <v>74</v>
      </c>
      <c r="U732" s="22">
        <f t="shared" si="109"/>
        <v>0</v>
      </c>
      <c r="V732" s="10">
        <f t="shared" si="110"/>
        <v>0</v>
      </c>
      <c r="W732" s="22">
        <f t="shared" si="111"/>
        <v>0</v>
      </c>
      <c r="X732" s="245"/>
    </row>
    <row r="733" spans="19:24" ht="15.6" customHeight="1" x14ac:dyDescent="0.25">
      <c r="S733" s="22">
        <f>RANK(U733,$U$6:$U$1405,0)+COUNTIF($U$6:$U$1405,U733)-COUNTIF($U$6:U733,U733)</f>
        <v>673</v>
      </c>
      <c r="T733">
        <v>73</v>
      </c>
      <c r="U733" s="22">
        <f t="shared" si="109"/>
        <v>0</v>
      </c>
      <c r="V733" s="10">
        <f t="shared" si="110"/>
        <v>0</v>
      </c>
      <c r="W733" s="22">
        <f t="shared" si="111"/>
        <v>0</v>
      </c>
      <c r="X733" s="245"/>
    </row>
    <row r="734" spans="19:24" ht="15.6" customHeight="1" x14ac:dyDescent="0.25">
      <c r="S734" s="22">
        <f>RANK(U734,$U$6:$U$1405,0)+COUNTIF($U$6:$U$1405,U734)-COUNTIF($U$6:U734,U734)</f>
        <v>672</v>
      </c>
      <c r="T734">
        <v>72</v>
      </c>
      <c r="U734" s="22">
        <f t="shared" si="109"/>
        <v>0</v>
      </c>
      <c r="V734" s="10">
        <f t="shared" si="110"/>
        <v>0</v>
      </c>
      <c r="W734" s="22">
        <f t="shared" si="111"/>
        <v>0</v>
      </c>
      <c r="X734" s="245"/>
    </row>
    <row r="735" spans="19:24" ht="15.6" customHeight="1" x14ac:dyDescent="0.25">
      <c r="S735" s="22">
        <f>RANK(U735,$U$6:$U$1405,0)+COUNTIF($U$6:$U$1405,U735)-COUNTIF($U$6:U735,U735)</f>
        <v>671</v>
      </c>
      <c r="T735">
        <v>71</v>
      </c>
      <c r="U735" s="22">
        <f t="shared" si="109"/>
        <v>0</v>
      </c>
      <c r="V735" s="10">
        <f t="shared" si="110"/>
        <v>0</v>
      </c>
      <c r="W735" s="22">
        <f t="shared" si="111"/>
        <v>0</v>
      </c>
      <c r="X735" s="245"/>
    </row>
    <row r="736" spans="19:24" ht="15.6" customHeight="1" x14ac:dyDescent="0.25">
      <c r="S736" s="22">
        <f>RANK(U736,$U$6:$U$1405,0)+COUNTIF($U$6:$U$1405,U736)-COUNTIF($U$6:U736,U736)</f>
        <v>670</v>
      </c>
      <c r="T736">
        <v>70</v>
      </c>
      <c r="U736" s="22">
        <f t="shared" si="109"/>
        <v>0</v>
      </c>
      <c r="V736" s="10">
        <f t="shared" si="110"/>
        <v>0</v>
      </c>
      <c r="W736" s="22">
        <f t="shared" si="111"/>
        <v>0</v>
      </c>
      <c r="X736" s="245"/>
    </row>
    <row r="737" spans="19:24" ht="15.6" customHeight="1" x14ac:dyDescent="0.25">
      <c r="S737" s="22">
        <f>RANK(U737,$U$6:$U$1405,0)+COUNTIF($U$6:$U$1405,U737)-COUNTIF($U$6:U737,U737)</f>
        <v>669</v>
      </c>
      <c r="T737">
        <v>69</v>
      </c>
      <c r="U737" s="22">
        <f t="shared" si="109"/>
        <v>0</v>
      </c>
      <c r="V737" s="10">
        <f t="shared" si="110"/>
        <v>0</v>
      </c>
      <c r="W737" s="22">
        <f t="shared" si="111"/>
        <v>0</v>
      </c>
      <c r="X737" s="245"/>
    </row>
    <row r="738" spans="19:24" ht="15.6" customHeight="1" x14ac:dyDescent="0.25">
      <c r="S738" s="22">
        <f>RANK(U738,$U$6:$U$1405,0)+COUNTIF($U$6:$U$1405,U738)-COUNTIF($U$6:U738,U738)</f>
        <v>668</v>
      </c>
      <c r="T738">
        <v>68</v>
      </c>
      <c r="U738" s="22">
        <f t="shared" si="109"/>
        <v>0</v>
      </c>
      <c r="V738" s="10">
        <f t="shared" si="110"/>
        <v>0</v>
      </c>
      <c r="W738" s="22">
        <f t="shared" si="111"/>
        <v>0</v>
      </c>
      <c r="X738" s="245"/>
    </row>
    <row r="739" spans="19:24" ht="15.6" customHeight="1" x14ac:dyDescent="0.25">
      <c r="S739" s="22">
        <f>RANK(U739,$U$6:$U$1405,0)+COUNTIF($U$6:$U$1405,U739)-COUNTIF($U$6:U739,U739)</f>
        <v>667</v>
      </c>
      <c r="T739">
        <v>67</v>
      </c>
      <c r="U739" s="22">
        <f t="shared" si="109"/>
        <v>0</v>
      </c>
      <c r="V739" s="10">
        <f t="shared" si="110"/>
        <v>0</v>
      </c>
      <c r="W739" s="22">
        <f t="shared" si="111"/>
        <v>0</v>
      </c>
      <c r="X739" s="245"/>
    </row>
    <row r="740" spans="19:24" ht="15.6" customHeight="1" x14ac:dyDescent="0.25">
      <c r="S740" s="22">
        <f>RANK(U740,$U$6:$U$1405,0)+COUNTIF($U$6:$U$1405,U740)-COUNTIF($U$6:U740,U740)</f>
        <v>666</v>
      </c>
      <c r="T740">
        <v>66</v>
      </c>
      <c r="U740" s="22">
        <f t="shared" si="109"/>
        <v>0</v>
      </c>
      <c r="V740" s="10">
        <f t="shared" si="110"/>
        <v>0</v>
      </c>
      <c r="W740" s="22">
        <f t="shared" si="111"/>
        <v>0</v>
      </c>
      <c r="X740" s="245"/>
    </row>
    <row r="741" spans="19:24" ht="15.6" customHeight="1" x14ac:dyDescent="0.25">
      <c r="S741" s="22">
        <f>RANK(U741,$U$6:$U$1405,0)+COUNTIF($U$6:$U$1405,U741)-COUNTIF($U$6:U741,U741)</f>
        <v>665</v>
      </c>
      <c r="T741">
        <v>65</v>
      </c>
      <c r="U741" s="22">
        <f t="shared" si="109"/>
        <v>0</v>
      </c>
      <c r="V741" s="10">
        <f t="shared" si="110"/>
        <v>0</v>
      </c>
      <c r="W741" s="22">
        <f t="shared" si="111"/>
        <v>0</v>
      </c>
      <c r="X741" s="245"/>
    </row>
    <row r="742" spans="19:24" ht="15.6" customHeight="1" x14ac:dyDescent="0.25">
      <c r="S742" s="22">
        <f>RANK(U742,$U$6:$U$1405,0)+COUNTIF($U$6:$U$1405,U742)-COUNTIF($U$6:U742,U742)</f>
        <v>664</v>
      </c>
      <c r="T742">
        <v>64</v>
      </c>
      <c r="U742" s="22">
        <f t="shared" si="109"/>
        <v>0</v>
      </c>
      <c r="V742" s="10">
        <f t="shared" si="110"/>
        <v>0</v>
      </c>
      <c r="W742" s="22">
        <f t="shared" si="111"/>
        <v>0</v>
      </c>
      <c r="X742" s="245"/>
    </row>
    <row r="743" spans="19:24" ht="15.6" customHeight="1" x14ac:dyDescent="0.25">
      <c r="S743" s="22">
        <f>RANK(U743,$U$6:$U$1405,0)+COUNTIF($U$6:$U$1405,U743)-COUNTIF($U$6:U743,U743)</f>
        <v>663</v>
      </c>
      <c r="T743">
        <v>63</v>
      </c>
      <c r="U743" s="22">
        <f t="shared" si="109"/>
        <v>0</v>
      </c>
      <c r="V743" s="10">
        <f t="shared" si="110"/>
        <v>0</v>
      </c>
      <c r="W743" s="22">
        <f t="shared" si="111"/>
        <v>0</v>
      </c>
      <c r="X743" s="245"/>
    </row>
    <row r="744" spans="19:24" ht="15.6" customHeight="1" x14ac:dyDescent="0.25">
      <c r="S744" s="22">
        <f>RANK(U744,$U$6:$U$1405,0)+COUNTIF($U$6:$U$1405,U744)-COUNTIF($U$6:U744,U744)</f>
        <v>662</v>
      </c>
      <c r="T744">
        <v>62</v>
      </c>
      <c r="U744" s="22">
        <f t="shared" si="109"/>
        <v>0</v>
      </c>
      <c r="V744" s="10">
        <f t="shared" si="110"/>
        <v>0</v>
      </c>
      <c r="W744" s="22">
        <f t="shared" si="111"/>
        <v>0</v>
      </c>
      <c r="X744" s="245"/>
    </row>
    <row r="745" spans="19:24" ht="15.6" customHeight="1" x14ac:dyDescent="0.25">
      <c r="S745" s="22">
        <f>RANK(U745,$U$6:$U$1405,0)+COUNTIF($U$6:$U$1405,U745)-COUNTIF($U$6:U745,U745)</f>
        <v>661</v>
      </c>
      <c r="T745">
        <v>61</v>
      </c>
      <c r="U745" s="22">
        <f t="shared" si="109"/>
        <v>0</v>
      </c>
      <c r="V745" s="10">
        <f t="shared" si="110"/>
        <v>0</v>
      </c>
      <c r="W745" s="22">
        <f t="shared" si="111"/>
        <v>0</v>
      </c>
      <c r="X745" s="245"/>
    </row>
    <row r="746" spans="19:24" ht="15.6" customHeight="1" x14ac:dyDescent="0.25">
      <c r="S746" s="22">
        <f>RANK(U746,$U$6:$U$1405,0)+COUNTIF($U$6:$U$1405,U746)-COUNTIF($U$6:U746,U746)</f>
        <v>660</v>
      </c>
      <c r="T746">
        <v>60</v>
      </c>
      <c r="U746" s="22">
        <f t="shared" si="109"/>
        <v>0</v>
      </c>
      <c r="V746" s="10">
        <f t="shared" si="110"/>
        <v>0</v>
      </c>
      <c r="W746" s="22">
        <f t="shared" si="111"/>
        <v>0</v>
      </c>
      <c r="X746" s="245"/>
    </row>
    <row r="747" spans="19:24" ht="15.6" customHeight="1" x14ac:dyDescent="0.25">
      <c r="S747" s="22">
        <f>RANK(U747,$U$6:$U$1405,0)+COUNTIF($U$6:$U$1405,U747)-COUNTIF($U$6:U747,U747)</f>
        <v>659</v>
      </c>
      <c r="T747">
        <v>59</v>
      </c>
      <c r="U747" s="22">
        <f t="shared" si="109"/>
        <v>0</v>
      </c>
      <c r="V747" s="10">
        <f t="shared" si="110"/>
        <v>0</v>
      </c>
      <c r="W747" s="22">
        <f t="shared" si="111"/>
        <v>0</v>
      </c>
      <c r="X747" s="245"/>
    </row>
    <row r="748" spans="19:24" ht="15.6" customHeight="1" x14ac:dyDescent="0.25">
      <c r="S748" s="22">
        <f>RANK(U748,$U$6:$U$1405,0)+COUNTIF($U$6:$U$1405,U748)-COUNTIF($U$6:U748,U748)</f>
        <v>658</v>
      </c>
      <c r="T748">
        <v>58</v>
      </c>
      <c r="U748" s="22">
        <f t="shared" si="109"/>
        <v>0</v>
      </c>
      <c r="V748" s="10">
        <f t="shared" si="110"/>
        <v>0</v>
      </c>
      <c r="W748" s="22">
        <f t="shared" si="111"/>
        <v>0</v>
      </c>
      <c r="X748" s="245"/>
    </row>
    <row r="749" spans="19:24" ht="15.6" customHeight="1" x14ac:dyDescent="0.25">
      <c r="S749" s="22">
        <f>RANK(U749,$U$6:$U$1405,0)+COUNTIF($U$6:$U$1405,U749)-COUNTIF($U$6:U749,U749)</f>
        <v>657</v>
      </c>
      <c r="T749">
        <v>57</v>
      </c>
      <c r="U749" s="22">
        <f t="shared" si="109"/>
        <v>0</v>
      </c>
      <c r="V749" s="10">
        <f t="shared" si="110"/>
        <v>0</v>
      </c>
      <c r="W749" s="22">
        <f t="shared" si="111"/>
        <v>0</v>
      </c>
      <c r="X749" s="245"/>
    </row>
    <row r="750" spans="19:24" ht="15.6" customHeight="1" x14ac:dyDescent="0.25">
      <c r="S750" s="22">
        <f>RANK(U750,$U$6:$U$1405,0)+COUNTIF($U$6:$U$1405,U750)-COUNTIF($U$6:U750,U750)</f>
        <v>656</v>
      </c>
      <c r="T750">
        <v>56</v>
      </c>
      <c r="U750" s="22">
        <f t="shared" si="109"/>
        <v>0</v>
      </c>
      <c r="V750" s="10">
        <f t="shared" si="110"/>
        <v>0</v>
      </c>
      <c r="W750" s="22">
        <f t="shared" si="111"/>
        <v>0</v>
      </c>
      <c r="X750" s="245"/>
    </row>
    <row r="751" spans="19:24" ht="15.6" customHeight="1" x14ac:dyDescent="0.25">
      <c r="S751" s="22">
        <f>RANK(U751,$U$6:$U$1405,0)+COUNTIF($U$6:$U$1405,U751)-COUNTIF($U$6:U751,U751)</f>
        <v>655</v>
      </c>
      <c r="T751">
        <v>55</v>
      </c>
      <c r="U751" s="22">
        <f t="shared" si="109"/>
        <v>0</v>
      </c>
      <c r="V751" s="10">
        <f t="shared" si="110"/>
        <v>0</v>
      </c>
      <c r="W751" s="22">
        <f t="shared" si="111"/>
        <v>0</v>
      </c>
      <c r="X751" s="245"/>
    </row>
    <row r="752" spans="19:24" ht="15.6" customHeight="1" x14ac:dyDescent="0.25">
      <c r="S752" s="22">
        <f>RANK(U752,$U$6:$U$1405,0)+COUNTIF($U$6:$U$1405,U752)-COUNTIF($U$6:U752,U752)</f>
        <v>654</v>
      </c>
      <c r="T752">
        <v>54</v>
      </c>
      <c r="U752" s="22">
        <f t="shared" si="109"/>
        <v>0</v>
      </c>
      <c r="V752" s="10">
        <f t="shared" si="110"/>
        <v>0</v>
      </c>
      <c r="W752" s="22">
        <f t="shared" si="111"/>
        <v>0</v>
      </c>
      <c r="X752" s="245"/>
    </row>
    <row r="753" spans="19:24" ht="15.6" customHeight="1" x14ac:dyDescent="0.25">
      <c r="S753" s="22">
        <f>RANK(U753,$U$6:$U$1405,0)+COUNTIF($U$6:$U$1405,U753)-COUNTIF($U$6:U753,U753)</f>
        <v>653</v>
      </c>
      <c r="T753">
        <v>53</v>
      </c>
      <c r="U753" s="22">
        <f t="shared" si="109"/>
        <v>0</v>
      </c>
      <c r="V753" s="10">
        <f t="shared" si="110"/>
        <v>0</v>
      </c>
      <c r="W753" s="22">
        <f t="shared" si="111"/>
        <v>0</v>
      </c>
      <c r="X753" s="245"/>
    </row>
    <row r="754" spans="19:24" ht="15.6" customHeight="1" x14ac:dyDescent="0.25">
      <c r="S754" s="22">
        <f>RANK(U754,$U$6:$U$1405,0)+COUNTIF($U$6:$U$1405,U754)-COUNTIF($U$6:U754,U754)</f>
        <v>652</v>
      </c>
      <c r="T754">
        <v>52</v>
      </c>
      <c r="U754" s="22">
        <f t="shared" si="109"/>
        <v>0</v>
      </c>
      <c r="V754" s="10">
        <f t="shared" si="110"/>
        <v>0</v>
      </c>
      <c r="W754" s="22">
        <f t="shared" si="111"/>
        <v>0</v>
      </c>
      <c r="X754" s="245"/>
    </row>
    <row r="755" spans="19:24" ht="15.6" customHeight="1" x14ac:dyDescent="0.25">
      <c r="S755" s="22">
        <f>RANK(U755,$U$6:$U$1405,0)+COUNTIF($U$6:$U$1405,U755)-COUNTIF($U$6:U755,U755)</f>
        <v>651</v>
      </c>
      <c r="T755">
        <v>51</v>
      </c>
      <c r="U755" s="22">
        <f t="shared" si="109"/>
        <v>0</v>
      </c>
      <c r="V755" s="10">
        <f t="shared" si="110"/>
        <v>0</v>
      </c>
      <c r="W755" s="22">
        <f t="shared" si="111"/>
        <v>0</v>
      </c>
      <c r="X755" s="245"/>
    </row>
    <row r="756" spans="19:24" ht="15.6" customHeight="1" x14ac:dyDescent="0.25">
      <c r="S756" s="22">
        <f>RANK(U756,$U$6:$U$1405,0)+COUNTIF($U$6:$U$1405,U756)-COUNTIF($U$6:U756,U756)</f>
        <v>650</v>
      </c>
      <c r="T756">
        <v>50</v>
      </c>
      <c r="U756" s="22">
        <f t="shared" si="109"/>
        <v>0</v>
      </c>
      <c r="V756" s="10">
        <f t="shared" si="110"/>
        <v>0</v>
      </c>
      <c r="W756" s="22">
        <f t="shared" si="111"/>
        <v>0</v>
      </c>
      <c r="X756" s="245"/>
    </row>
    <row r="757" spans="19:24" ht="15.6" customHeight="1" x14ac:dyDescent="0.25">
      <c r="S757" s="22">
        <f>RANK(U757,$U$6:$U$1405,0)+COUNTIF($U$6:$U$1405,U757)-COUNTIF($U$6:U757,U757)</f>
        <v>649</v>
      </c>
      <c r="T757">
        <v>49</v>
      </c>
      <c r="U757" s="22">
        <f t="shared" si="109"/>
        <v>0</v>
      </c>
      <c r="V757" s="10">
        <f t="shared" si="110"/>
        <v>0</v>
      </c>
      <c r="W757" s="22">
        <f t="shared" si="111"/>
        <v>0</v>
      </c>
      <c r="X757" s="245"/>
    </row>
    <row r="758" spans="19:24" ht="15.6" customHeight="1" x14ac:dyDescent="0.25">
      <c r="S758" s="22">
        <f>RANK(U758,$U$6:$U$1405,0)+COUNTIF($U$6:$U$1405,U758)-COUNTIF($U$6:U758,U758)</f>
        <v>648</v>
      </c>
      <c r="T758">
        <v>48</v>
      </c>
      <c r="U758" s="22">
        <f t="shared" si="109"/>
        <v>0</v>
      </c>
      <c r="V758" s="10">
        <f t="shared" si="110"/>
        <v>0</v>
      </c>
      <c r="W758" s="22">
        <f t="shared" si="111"/>
        <v>0</v>
      </c>
      <c r="X758" s="245"/>
    </row>
    <row r="759" spans="19:24" ht="15.6" customHeight="1" x14ac:dyDescent="0.25">
      <c r="S759" s="22">
        <f>RANK(U759,$U$6:$U$1405,0)+COUNTIF($U$6:$U$1405,U759)-COUNTIF($U$6:U759,U759)</f>
        <v>647</v>
      </c>
      <c r="T759">
        <v>47</v>
      </c>
      <c r="U759" s="22">
        <f t="shared" si="109"/>
        <v>0</v>
      </c>
      <c r="V759" s="10">
        <f t="shared" si="110"/>
        <v>0</v>
      </c>
      <c r="W759" s="22">
        <f t="shared" si="111"/>
        <v>0</v>
      </c>
      <c r="X759" s="245"/>
    </row>
    <row r="760" spans="19:24" ht="15.6" customHeight="1" x14ac:dyDescent="0.25">
      <c r="S760" s="22">
        <f>RANK(U760,$U$6:$U$1405,0)+COUNTIF($U$6:$U$1405,U760)-COUNTIF($U$6:U760,U760)</f>
        <v>646</v>
      </c>
      <c r="T760">
        <v>46</v>
      </c>
      <c r="U760" s="22">
        <f t="shared" si="109"/>
        <v>0</v>
      </c>
      <c r="V760" s="10">
        <f t="shared" si="110"/>
        <v>0</v>
      </c>
      <c r="W760" s="22">
        <f t="shared" si="111"/>
        <v>0</v>
      </c>
      <c r="X760" s="245"/>
    </row>
    <row r="761" spans="19:24" ht="15.6" customHeight="1" x14ac:dyDescent="0.25">
      <c r="S761" s="22">
        <f>RANK(U761,$U$6:$U$1405,0)+COUNTIF($U$6:$U$1405,U761)-COUNTIF($U$6:U761,U761)</f>
        <v>645</v>
      </c>
      <c r="T761">
        <v>45</v>
      </c>
      <c r="U761" s="22">
        <f t="shared" si="109"/>
        <v>0</v>
      </c>
      <c r="V761" s="10">
        <f t="shared" si="110"/>
        <v>0</v>
      </c>
      <c r="W761" s="22">
        <f t="shared" si="111"/>
        <v>0</v>
      </c>
      <c r="X761" s="245"/>
    </row>
    <row r="762" spans="19:24" ht="15.6" customHeight="1" x14ac:dyDescent="0.25">
      <c r="S762" s="22">
        <f>RANK(U762,$U$6:$U$1405,0)+COUNTIF($U$6:$U$1405,U762)-COUNTIF($U$6:U762,U762)</f>
        <v>644</v>
      </c>
      <c r="T762">
        <v>44</v>
      </c>
      <c r="U762" s="22">
        <f t="shared" si="109"/>
        <v>0</v>
      </c>
      <c r="V762" s="10">
        <f t="shared" si="110"/>
        <v>0</v>
      </c>
      <c r="W762" s="22">
        <f t="shared" si="111"/>
        <v>0</v>
      </c>
      <c r="X762" s="245"/>
    </row>
    <row r="763" spans="19:24" ht="15.6" customHeight="1" x14ac:dyDescent="0.25">
      <c r="S763" s="22">
        <f>RANK(U763,$U$6:$U$1405,0)+COUNTIF($U$6:$U$1405,U763)-COUNTIF($U$6:U763,U763)</f>
        <v>643</v>
      </c>
      <c r="T763">
        <v>43</v>
      </c>
      <c r="U763" s="22">
        <f t="shared" si="109"/>
        <v>0</v>
      </c>
      <c r="V763" s="10">
        <f t="shared" si="110"/>
        <v>0</v>
      </c>
      <c r="W763" s="22">
        <f t="shared" si="111"/>
        <v>0</v>
      </c>
      <c r="X763" s="245"/>
    </row>
    <row r="764" spans="19:24" ht="15.6" customHeight="1" x14ac:dyDescent="0.25">
      <c r="S764" s="22">
        <f>RANK(U764,$U$6:$U$1405,0)+COUNTIF($U$6:$U$1405,U764)-COUNTIF($U$6:U764,U764)</f>
        <v>642</v>
      </c>
      <c r="T764">
        <v>42</v>
      </c>
      <c r="U764" s="22">
        <f t="shared" si="109"/>
        <v>0</v>
      </c>
      <c r="V764" s="10">
        <f t="shared" si="110"/>
        <v>0</v>
      </c>
      <c r="W764" s="22">
        <f t="shared" si="111"/>
        <v>0</v>
      </c>
      <c r="X764" s="245"/>
    </row>
    <row r="765" spans="19:24" ht="15.6" customHeight="1" x14ac:dyDescent="0.25">
      <c r="S765" s="22">
        <f>RANK(U765,$U$6:$U$1405,0)+COUNTIF($U$6:$U$1405,U765)-COUNTIF($U$6:U765,U765)</f>
        <v>641</v>
      </c>
      <c r="T765">
        <v>41</v>
      </c>
      <c r="U765" s="22">
        <f t="shared" si="109"/>
        <v>0</v>
      </c>
      <c r="V765" s="10">
        <f t="shared" si="110"/>
        <v>0</v>
      </c>
      <c r="W765" s="22">
        <f t="shared" si="111"/>
        <v>0</v>
      </c>
      <c r="X765" s="245"/>
    </row>
    <row r="766" spans="19:24" ht="15.6" customHeight="1" x14ac:dyDescent="0.25">
      <c r="S766" s="22">
        <f>RANK(U766,$U$6:$U$1405,0)+COUNTIF($U$6:$U$1405,U766)-COUNTIF($U$6:U766,U766)</f>
        <v>640</v>
      </c>
      <c r="T766">
        <v>40</v>
      </c>
      <c r="U766" s="22">
        <f t="shared" si="109"/>
        <v>0</v>
      </c>
      <c r="V766" s="10">
        <f t="shared" si="110"/>
        <v>0</v>
      </c>
      <c r="W766" s="22">
        <f t="shared" si="111"/>
        <v>0</v>
      </c>
      <c r="X766" s="245"/>
    </row>
    <row r="767" spans="19:24" ht="15.6" customHeight="1" x14ac:dyDescent="0.25">
      <c r="S767" s="22">
        <f>RANK(U767,$U$6:$U$1405,0)+COUNTIF($U$6:$U$1405,U767)-COUNTIF($U$6:U767,U767)</f>
        <v>639</v>
      </c>
      <c r="T767">
        <v>39</v>
      </c>
      <c r="U767" s="22">
        <f t="shared" si="109"/>
        <v>0</v>
      </c>
      <c r="V767" s="10">
        <f t="shared" si="110"/>
        <v>0</v>
      </c>
      <c r="W767" s="22">
        <f t="shared" si="111"/>
        <v>0</v>
      </c>
      <c r="X767" s="245"/>
    </row>
    <row r="768" spans="19:24" ht="15.6" customHeight="1" x14ac:dyDescent="0.25">
      <c r="S768" s="22">
        <f>RANK(U768,$U$6:$U$1405,0)+COUNTIF($U$6:$U$1405,U768)-COUNTIF($U$6:U768,U768)</f>
        <v>638</v>
      </c>
      <c r="T768">
        <v>38</v>
      </c>
      <c r="U768" s="22">
        <f t="shared" si="109"/>
        <v>0</v>
      </c>
      <c r="V768" s="10">
        <f t="shared" si="110"/>
        <v>0</v>
      </c>
      <c r="W768" s="22">
        <f t="shared" si="111"/>
        <v>0</v>
      </c>
      <c r="X768" s="245"/>
    </row>
    <row r="769" spans="19:24" ht="15.6" customHeight="1" x14ac:dyDescent="0.25">
      <c r="S769" s="22">
        <f>RANK(U769,$U$6:$U$1405,0)+COUNTIF($U$6:$U$1405,U769)-COUNTIF($U$6:U769,U769)</f>
        <v>637</v>
      </c>
      <c r="T769">
        <v>37</v>
      </c>
      <c r="U769" s="22">
        <f t="shared" si="109"/>
        <v>0</v>
      </c>
      <c r="V769" s="10">
        <f t="shared" si="110"/>
        <v>0</v>
      </c>
      <c r="W769" s="22">
        <f t="shared" si="111"/>
        <v>0</v>
      </c>
      <c r="X769" s="245"/>
    </row>
    <row r="770" spans="19:24" ht="15.6" customHeight="1" x14ac:dyDescent="0.25">
      <c r="S770" s="22">
        <f>RANK(U770,$U$6:$U$1405,0)+COUNTIF($U$6:$U$1405,U770)-COUNTIF($U$6:U770,U770)</f>
        <v>636</v>
      </c>
      <c r="T770">
        <v>36</v>
      </c>
      <c r="U770" s="22">
        <f t="shared" ref="U770:U805" si="112">IF($O$31&gt;=T770,1,0)</f>
        <v>0</v>
      </c>
      <c r="V770" s="10">
        <f t="shared" ref="V770:V805" si="113">IF($O$31&gt;=T770,$P$31,0)</f>
        <v>0</v>
      </c>
      <c r="W770" s="22">
        <f t="shared" ref="W770:W805" si="114">IF($O$31&gt;=T770,$Q$31,0)</f>
        <v>0</v>
      </c>
      <c r="X770" s="245"/>
    </row>
    <row r="771" spans="19:24" ht="15.6" customHeight="1" x14ac:dyDescent="0.25">
      <c r="S771" s="22">
        <f>RANK(U771,$U$6:$U$1405,0)+COUNTIF($U$6:$U$1405,U771)-COUNTIF($U$6:U771,U771)</f>
        <v>635</v>
      </c>
      <c r="T771">
        <v>35</v>
      </c>
      <c r="U771" s="22">
        <f t="shared" si="112"/>
        <v>0</v>
      </c>
      <c r="V771" s="10">
        <f t="shared" si="113"/>
        <v>0</v>
      </c>
      <c r="W771" s="22">
        <f t="shared" si="114"/>
        <v>0</v>
      </c>
      <c r="X771" s="245"/>
    </row>
    <row r="772" spans="19:24" ht="15.6" customHeight="1" x14ac:dyDescent="0.25">
      <c r="S772" s="22">
        <f>RANK(U772,$U$6:$U$1405,0)+COUNTIF($U$6:$U$1405,U772)-COUNTIF($U$6:U772,U772)</f>
        <v>634</v>
      </c>
      <c r="T772">
        <v>34</v>
      </c>
      <c r="U772" s="22">
        <f t="shared" si="112"/>
        <v>0</v>
      </c>
      <c r="V772" s="10">
        <f t="shared" si="113"/>
        <v>0</v>
      </c>
      <c r="W772" s="22">
        <f t="shared" si="114"/>
        <v>0</v>
      </c>
      <c r="X772" s="245"/>
    </row>
    <row r="773" spans="19:24" ht="15.6" customHeight="1" x14ac:dyDescent="0.25">
      <c r="S773" s="22">
        <f>RANK(U773,$U$6:$U$1405,0)+COUNTIF($U$6:$U$1405,U773)-COUNTIF($U$6:U773,U773)</f>
        <v>633</v>
      </c>
      <c r="T773">
        <v>33</v>
      </c>
      <c r="U773" s="22">
        <f t="shared" si="112"/>
        <v>0</v>
      </c>
      <c r="V773" s="10">
        <f t="shared" si="113"/>
        <v>0</v>
      </c>
      <c r="W773" s="22">
        <f t="shared" si="114"/>
        <v>0</v>
      </c>
      <c r="X773" s="245"/>
    </row>
    <row r="774" spans="19:24" ht="15.6" customHeight="1" x14ac:dyDescent="0.25">
      <c r="S774" s="22">
        <f>RANK(U774,$U$6:$U$1405,0)+COUNTIF($U$6:$U$1405,U774)-COUNTIF($U$6:U774,U774)</f>
        <v>632</v>
      </c>
      <c r="T774">
        <v>32</v>
      </c>
      <c r="U774" s="22">
        <f t="shared" si="112"/>
        <v>0</v>
      </c>
      <c r="V774" s="10">
        <f t="shared" si="113"/>
        <v>0</v>
      </c>
      <c r="W774" s="22">
        <f t="shared" si="114"/>
        <v>0</v>
      </c>
      <c r="X774" s="245"/>
    </row>
    <row r="775" spans="19:24" ht="15.6" customHeight="1" x14ac:dyDescent="0.25">
      <c r="S775" s="22">
        <f>RANK(U775,$U$6:$U$1405,0)+COUNTIF($U$6:$U$1405,U775)-COUNTIF($U$6:U775,U775)</f>
        <v>631</v>
      </c>
      <c r="T775">
        <v>31</v>
      </c>
      <c r="U775" s="22">
        <f t="shared" si="112"/>
        <v>0</v>
      </c>
      <c r="V775" s="10">
        <f t="shared" si="113"/>
        <v>0</v>
      </c>
      <c r="W775" s="22">
        <f t="shared" si="114"/>
        <v>0</v>
      </c>
      <c r="X775" s="245"/>
    </row>
    <row r="776" spans="19:24" ht="15.6" customHeight="1" x14ac:dyDescent="0.25">
      <c r="S776" s="22">
        <f>RANK(U776,$U$6:$U$1405,0)+COUNTIF($U$6:$U$1405,U776)-COUNTIF($U$6:U776,U776)</f>
        <v>630</v>
      </c>
      <c r="T776">
        <v>30</v>
      </c>
      <c r="U776" s="22">
        <f t="shared" si="112"/>
        <v>0</v>
      </c>
      <c r="V776" s="10">
        <f t="shared" si="113"/>
        <v>0</v>
      </c>
      <c r="W776" s="22">
        <f t="shared" si="114"/>
        <v>0</v>
      </c>
      <c r="X776" s="245"/>
    </row>
    <row r="777" spans="19:24" ht="15.6" customHeight="1" x14ac:dyDescent="0.25">
      <c r="S777" s="22">
        <f>RANK(U777,$U$6:$U$1405,0)+COUNTIF($U$6:$U$1405,U777)-COUNTIF($U$6:U777,U777)</f>
        <v>629</v>
      </c>
      <c r="T777">
        <v>29</v>
      </c>
      <c r="U777" s="22">
        <f t="shared" si="112"/>
        <v>0</v>
      </c>
      <c r="V777" s="10">
        <f t="shared" si="113"/>
        <v>0</v>
      </c>
      <c r="W777" s="22">
        <f t="shared" si="114"/>
        <v>0</v>
      </c>
      <c r="X777" s="245"/>
    </row>
    <row r="778" spans="19:24" ht="15.6" customHeight="1" x14ac:dyDescent="0.25">
      <c r="S778" s="22">
        <f>RANK(U778,$U$6:$U$1405,0)+COUNTIF($U$6:$U$1405,U778)-COUNTIF($U$6:U778,U778)</f>
        <v>628</v>
      </c>
      <c r="T778">
        <v>28</v>
      </c>
      <c r="U778" s="22">
        <f t="shared" si="112"/>
        <v>0</v>
      </c>
      <c r="V778" s="10">
        <f t="shared" si="113"/>
        <v>0</v>
      </c>
      <c r="W778" s="22">
        <f t="shared" si="114"/>
        <v>0</v>
      </c>
      <c r="X778" s="245"/>
    </row>
    <row r="779" spans="19:24" ht="15.6" customHeight="1" x14ac:dyDescent="0.25">
      <c r="S779" s="22">
        <f>RANK(U779,$U$6:$U$1405,0)+COUNTIF($U$6:$U$1405,U779)-COUNTIF($U$6:U779,U779)</f>
        <v>627</v>
      </c>
      <c r="T779">
        <v>27</v>
      </c>
      <c r="U779" s="22">
        <f t="shared" si="112"/>
        <v>0</v>
      </c>
      <c r="V779" s="10">
        <f t="shared" si="113"/>
        <v>0</v>
      </c>
      <c r="W779" s="22">
        <f t="shared" si="114"/>
        <v>0</v>
      </c>
      <c r="X779" s="245"/>
    </row>
    <row r="780" spans="19:24" ht="15.6" customHeight="1" x14ac:dyDescent="0.25">
      <c r="S780" s="22">
        <f>RANK(U780,$U$6:$U$1405,0)+COUNTIF($U$6:$U$1405,U780)-COUNTIF($U$6:U780,U780)</f>
        <v>626</v>
      </c>
      <c r="T780">
        <v>26</v>
      </c>
      <c r="U780" s="22">
        <f t="shared" si="112"/>
        <v>0</v>
      </c>
      <c r="V780" s="10">
        <f t="shared" si="113"/>
        <v>0</v>
      </c>
      <c r="W780" s="22">
        <f t="shared" si="114"/>
        <v>0</v>
      </c>
      <c r="X780" s="245"/>
    </row>
    <row r="781" spans="19:24" ht="15.6" customHeight="1" x14ac:dyDescent="0.25">
      <c r="S781" s="22">
        <f>RANK(U781,$U$6:$U$1405,0)+COUNTIF($U$6:$U$1405,U781)-COUNTIF($U$6:U781,U781)</f>
        <v>625</v>
      </c>
      <c r="T781">
        <v>25</v>
      </c>
      <c r="U781" s="22">
        <f t="shared" si="112"/>
        <v>0</v>
      </c>
      <c r="V781" s="10">
        <f t="shared" si="113"/>
        <v>0</v>
      </c>
      <c r="W781" s="22">
        <f t="shared" si="114"/>
        <v>0</v>
      </c>
      <c r="X781" s="245"/>
    </row>
    <row r="782" spans="19:24" ht="15.6" customHeight="1" x14ac:dyDescent="0.25">
      <c r="S782" s="22">
        <f>RANK(U782,$U$6:$U$1405,0)+COUNTIF($U$6:$U$1405,U782)-COUNTIF($U$6:U782,U782)</f>
        <v>624</v>
      </c>
      <c r="T782">
        <v>24</v>
      </c>
      <c r="U782" s="22">
        <f t="shared" si="112"/>
        <v>0</v>
      </c>
      <c r="V782" s="10">
        <f t="shared" si="113"/>
        <v>0</v>
      </c>
      <c r="W782" s="22">
        <f t="shared" si="114"/>
        <v>0</v>
      </c>
      <c r="X782" s="245"/>
    </row>
    <row r="783" spans="19:24" ht="15.6" customHeight="1" x14ac:dyDescent="0.25">
      <c r="S783" s="22">
        <f>RANK(U783,$U$6:$U$1405,0)+COUNTIF($U$6:$U$1405,U783)-COUNTIF($U$6:U783,U783)</f>
        <v>623</v>
      </c>
      <c r="T783">
        <v>23</v>
      </c>
      <c r="U783" s="22">
        <f t="shared" si="112"/>
        <v>0</v>
      </c>
      <c r="V783" s="10">
        <f t="shared" si="113"/>
        <v>0</v>
      </c>
      <c r="W783" s="22">
        <f t="shared" si="114"/>
        <v>0</v>
      </c>
      <c r="X783" s="245"/>
    </row>
    <row r="784" spans="19:24" ht="15.6" customHeight="1" x14ac:dyDescent="0.25">
      <c r="S784" s="22">
        <f>RANK(U784,$U$6:$U$1405,0)+COUNTIF($U$6:$U$1405,U784)-COUNTIF($U$6:U784,U784)</f>
        <v>622</v>
      </c>
      <c r="T784">
        <v>22</v>
      </c>
      <c r="U784" s="22">
        <f t="shared" si="112"/>
        <v>0</v>
      </c>
      <c r="V784" s="10">
        <f t="shared" si="113"/>
        <v>0</v>
      </c>
      <c r="W784" s="22">
        <f t="shared" si="114"/>
        <v>0</v>
      </c>
      <c r="X784" s="245"/>
    </row>
    <row r="785" spans="19:24" ht="15.6" customHeight="1" x14ac:dyDescent="0.25">
      <c r="S785" s="22">
        <f>RANK(U785,$U$6:$U$1405,0)+COUNTIF($U$6:$U$1405,U785)-COUNTIF($U$6:U785,U785)</f>
        <v>621</v>
      </c>
      <c r="T785">
        <v>21</v>
      </c>
      <c r="U785" s="22">
        <f t="shared" si="112"/>
        <v>0</v>
      </c>
      <c r="V785" s="10">
        <f t="shared" si="113"/>
        <v>0</v>
      </c>
      <c r="W785" s="22">
        <f t="shared" si="114"/>
        <v>0</v>
      </c>
      <c r="X785" s="245"/>
    </row>
    <row r="786" spans="19:24" ht="15.6" customHeight="1" x14ac:dyDescent="0.25">
      <c r="S786" s="22">
        <f>RANK(U786,$U$6:$U$1405,0)+COUNTIF($U$6:$U$1405,U786)-COUNTIF($U$6:U786,U786)</f>
        <v>620</v>
      </c>
      <c r="T786">
        <v>20</v>
      </c>
      <c r="U786" s="22">
        <f t="shared" si="112"/>
        <v>0</v>
      </c>
      <c r="V786" s="10">
        <f t="shared" si="113"/>
        <v>0</v>
      </c>
      <c r="W786" s="22">
        <f t="shared" si="114"/>
        <v>0</v>
      </c>
      <c r="X786" s="245"/>
    </row>
    <row r="787" spans="19:24" ht="15.6" customHeight="1" x14ac:dyDescent="0.25">
      <c r="S787" s="22">
        <f>RANK(U787,$U$6:$U$1405,0)+COUNTIF($U$6:$U$1405,U787)-COUNTIF($U$6:U787,U787)</f>
        <v>619</v>
      </c>
      <c r="T787">
        <v>19</v>
      </c>
      <c r="U787" s="22">
        <f t="shared" si="112"/>
        <v>0</v>
      </c>
      <c r="V787" s="10">
        <f t="shared" si="113"/>
        <v>0</v>
      </c>
      <c r="W787" s="22">
        <f t="shared" si="114"/>
        <v>0</v>
      </c>
      <c r="X787" s="245"/>
    </row>
    <row r="788" spans="19:24" ht="15.6" customHeight="1" x14ac:dyDescent="0.25">
      <c r="S788" s="22">
        <f>RANK(U788,$U$6:$U$1405,0)+COUNTIF($U$6:$U$1405,U788)-COUNTIF($U$6:U788,U788)</f>
        <v>618</v>
      </c>
      <c r="T788">
        <v>18</v>
      </c>
      <c r="U788" s="22">
        <f t="shared" si="112"/>
        <v>0</v>
      </c>
      <c r="V788" s="10">
        <f t="shared" si="113"/>
        <v>0</v>
      </c>
      <c r="W788" s="22">
        <f t="shared" si="114"/>
        <v>0</v>
      </c>
      <c r="X788" s="245"/>
    </row>
    <row r="789" spans="19:24" ht="15.6" customHeight="1" x14ac:dyDescent="0.25">
      <c r="S789" s="22">
        <f>RANK(U789,$U$6:$U$1405,0)+COUNTIF($U$6:$U$1405,U789)-COUNTIF($U$6:U789,U789)</f>
        <v>617</v>
      </c>
      <c r="T789">
        <v>17</v>
      </c>
      <c r="U789" s="22">
        <f t="shared" si="112"/>
        <v>0</v>
      </c>
      <c r="V789" s="10">
        <f t="shared" si="113"/>
        <v>0</v>
      </c>
      <c r="W789" s="22">
        <f t="shared" si="114"/>
        <v>0</v>
      </c>
      <c r="X789" s="245"/>
    </row>
    <row r="790" spans="19:24" ht="15.6" customHeight="1" x14ac:dyDescent="0.25">
      <c r="S790" s="22">
        <f>RANK(U790,$U$6:$U$1405,0)+COUNTIF($U$6:$U$1405,U790)-COUNTIF($U$6:U790,U790)</f>
        <v>616</v>
      </c>
      <c r="T790">
        <v>16</v>
      </c>
      <c r="U790" s="22">
        <f t="shared" si="112"/>
        <v>0</v>
      </c>
      <c r="V790" s="10">
        <f t="shared" si="113"/>
        <v>0</v>
      </c>
      <c r="W790" s="22">
        <f t="shared" si="114"/>
        <v>0</v>
      </c>
      <c r="X790" s="245"/>
    </row>
    <row r="791" spans="19:24" ht="15.6" customHeight="1" x14ac:dyDescent="0.25">
      <c r="S791" s="22">
        <f>RANK(U791,$U$6:$U$1405,0)+COUNTIF($U$6:$U$1405,U791)-COUNTIF($U$6:U791,U791)</f>
        <v>615</v>
      </c>
      <c r="T791">
        <v>15</v>
      </c>
      <c r="U791" s="22">
        <f t="shared" si="112"/>
        <v>0</v>
      </c>
      <c r="V791" s="10">
        <f t="shared" si="113"/>
        <v>0</v>
      </c>
      <c r="W791" s="22">
        <f t="shared" si="114"/>
        <v>0</v>
      </c>
      <c r="X791" s="245"/>
    </row>
    <row r="792" spans="19:24" ht="15.6" customHeight="1" x14ac:dyDescent="0.25">
      <c r="S792" s="22">
        <f>RANK(U792,$U$6:$U$1405,0)+COUNTIF($U$6:$U$1405,U792)-COUNTIF($U$6:U792,U792)</f>
        <v>614</v>
      </c>
      <c r="T792">
        <v>14</v>
      </c>
      <c r="U792" s="22">
        <f t="shared" si="112"/>
        <v>0</v>
      </c>
      <c r="V792" s="10">
        <f t="shared" si="113"/>
        <v>0</v>
      </c>
      <c r="W792" s="22">
        <f t="shared" si="114"/>
        <v>0</v>
      </c>
      <c r="X792" s="245"/>
    </row>
    <row r="793" spans="19:24" ht="15.6" customHeight="1" x14ac:dyDescent="0.25">
      <c r="S793" s="22">
        <f>RANK(U793,$U$6:$U$1405,0)+COUNTIF($U$6:$U$1405,U793)-COUNTIF($U$6:U793,U793)</f>
        <v>613</v>
      </c>
      <c r="T793">
        <v>13</v>
      </c>
      <c r="U793" s="22">
        <f t="shared" si="112"/>
        <v>0</v>
      </c>
      <c r="V793" s="10">
        <f t="shared" si="113"/>
        <v>0</v>
      </c>
      <c r="W793" s="22">
        <f t="shared" si="114"/>
        <v>0</v>
      </c>
      <c r="X793" s="245"/>
    </row>
    <row r="794" spans="19:24" ht="15.6" customHeight="1" x14ac:dyDescent="0.25">
      <c r="S794" s="22">
        <f>RANK(U794,$U$6:$U$1405,0)+COUNTIF($U$6:$U$1405,U794)-COUNTIF($U$6:U794,U794)</f>
        <v>612</v>
      </c>
      <c r="T794">
        <v>12</v>
      </c>
      <c r="U794" s="22">
        <f t="shared" si="112"/>
        <v>0</v>
      </c>
      <c r="V794" s="10">
        <f t="shared" si="113"/>
        <v>0</v>
      </c>
      <c r="W794" s="22">
        <f t="shared" si="114"/>
        <v>0</v>
      </c>
      <c r="X794" s="245"/>
    </row>
    <row r="795" spans="19:24" ht="15.6" customHeight="1" x14ac:dyDescent="0.25">
      <c r="S795" s="22">
        <f>RANK(U795,$U$6:$U$1405,0)+COUNTIF($U$6:$U$1405,U795)-COUNTIF($U$6:U795,U795)</f>
        <v>611</v>
      </c>
      <c r="T795">
        <v>11</v>
      </c>
      <c r="U795" s="22">
        <f t="shared" si="112"/>
        <v>0</v>
      </c>
      <c r="V795" s="10">
        <f t="shared" si="113"/>
        <v>0</v>
      </c>
      <c r="W795" s="22">
        <f t="shared" si="114"/>
        <v>0</v>
      </c>
      <c r="X795" s="245"/>
    </row>
    <row r="796" spans="19:24" ht="15.6" customHeight="1" x14ac:dyDescent="0.25">
      <c r="S796" s="22">
        <f>RANK(U796,$U$6:$U$1405,0)+COUNTIF($U$6:$U$1405,U796)-COUNTIF($U$6:U796,U796)</f>
        <v>610</v>
      </c>
      <c r="T796">
        <v>10</v>
      </c>
      <c r="U796" s="22">
        <f t="shared" si="112"/>
        <v>0</v>
      </c>
      <c r="V796" s="10">
        <f t="shared" si="113"/>
        <v>0</v>
      </c>
      <c r="W796" s="22">
        <f t="shared" si="114"/>
        <v>0</v>
      </c>
      <c r="X796" s="245"/>
    </row>
    <row r="797" spans="19:24" ht="15.6" customHeight="1" x14ac:dyDescent="0.25">
      <c r="S797" s="22">
        <f>RANK(U797,$U$6:$U$1405,0)+COUNTIF($U$6:$U$1405,U797)-COUNTIF($U$6:U797,U797)</f>
        <v>609</v>
      </c>
      <c r="T797">
        <v>9</v>
      </c>
      <c r="U797" s="22">
        <f t="shared" si="112"/>
        <v>0</v>
      </c>
      <c r="V797" s="10">
        <f t="shared" si="113"/>
        <v>0</v>
      </c>
      <c r="W797" s="22">
        <f t="shared" si="114"/>
        <v>0</v>
      </c>
      <c r="X797" s="245"/>
    </row>
    <row r="798" spans="19:24" ht="15.6" customHeight="1" x14ac:dyDescent="0.25">
      <c r="S798" s="22">
        <f>RANK(U798,$U$6:$U$1405,0)+COUNTIF($U$6:$U$1405,U798)-COUNTIF($U$6:U798,U798)</f>
        <v>608</v>
      </c>
      <c r="T798">
        <v>8</v>
      </c>
      <c r="U798" s="22">
        <f t="shared" si="112"/>
        <v>0</v>
      </c>
      <c r="V798" s="10">
        <f t="shared" si="113"/>
        <v>0</v>
      </c>
      <c r="W798" s="22">
        <f t="shared" si="114"/>
        <v>0</v>
      </c>
      <c r="X798" s="245"/>
    </row>
    <row r="799" spans="19:24" ht="15.6" customHeight="1" x14ac:dyDescent="0.25">
      <c r="S799" s="22">
        <f>RANK(U799,$U$6:$U$1405,0)+COUNTIF($U$6:$U$1405,U799)-COUNTIF($U$6:U799,U799)</f>
        <v>607</v>
      </c>
      <c r="T799">
        <v>7</v>
      </c>
      <c r="U799" s="22">
        <f t="shared" si="112"/>
        <v>0</v>
      </c>
      <c r="V799" s="10">
        <f t="shared" si="113"/>
        <v>0</v>
      </c>
      <c r="W799" s="22">
        <f t="shared" si="114"/>
        <v>0</v>
      </c>
      <c r="X799" s="245"/>
    </row>
    <row r="800" spans="19:24" ht="15.6" customHeight="1" x14ac:dyDescent="0.25">
      <c r="S800" s="22">
        <f>RANK(U800,$U$6:$U$1405,0)+COUNTIF($U$6:$U$1405,U800)-COUNTIF($U$6:U800,U800)</f>
        <v>606</v>
      </c>
      <c r="T800">
        <v>6</v>
      </c>
      <c r="U800" s="22">
        <f t="shared" si="112"/>
        <v>0</v>
      </c>
      <c r="V800" s="10">
        <f t="shared" si="113"/>
        <v>0</v>
      </c>
      <c r="W800" s="22">
        <f t="shared" si="114"/>
        <v>0</v>
      </c>
      <c r="X800" s="245"/>
    </row>
    <row r="801" spans="19:24" ht="15.6" customHeight="1" x14ac:dyDescent="0.25">
      <c r="S801" s="22">
        <f>RANK(U801,$U$6:$U$1405,0)+COUNTIF($U$6:$U$1405,U801)-COUNTIF($U$6:U801,U801)</f>
        <v>605</v>
      </c>
      <c r="T801">
        <v>5</v>
      </c>
      <c r="U801" s="22">
        <f t="shared" si="112"/>
        <v>0</v>
      </c>
      <c r="V801" s="10">
        <f t="shared" si="113"/>
        <v>0</v>
      </c>
      <c r="W801" s="22">
        <f t="shared" si="114"/>
        <v>0</v>
      </c>
      <c r="X801" s="245"/>
    </row>
    <row r="802" spans="19:24" ht="15.6" customHeight="1" x14ac:dyDescent="0.25">
      <c r="S802" s="22">
        <f>RANK(U802,$U$6:$U$1405,0)+COUNTIF($U$6:$U$1405,U802)-COUNTIF($U$6:U802,U802)</f>
        <v>604</v>
      </c>
      <c r="T802">
        <v>4</v>
      </c>
      <c r="U802" s="22">
        <f t="shared" si="112"/>
        <v>0</v>
      </c>
      <c r="V802" s="10">
        <f t="shared" si="113"/>
        <v>0</v>
      </c>
      <c r="W802" s="22">
        <f t="shared" si="114"/>
        <v>0</v>
      </c>
      <c r="X802" s="245"/>
    </row>
    <row r="803" spans="19:24" ht="15.6" customHeight="1" x14ac:dyDescent="0.25">
      <c r="S803" s="22">
        <f>RANK(U803,$U$6:$U$1405,0)+COUNTIF($U$6:$U$1405,U803)-COUNTIF($U$6:U803,U803)</f>
        <v>603</v>
      </c>
      <c r="T803">
        <v>3</v>
      </c>
      <c r="U803" s="22">
        <f t="shared" si="112"/>
        <v>0</v>
      </c>
      <c r="V803" s="10">
        <f t="shared" si="113"/>
        <v>0</v>
      </c>
      <c r="W803" s="22">
        <f t="shared" si="114"/>
        <v>0</v>
      </c>
      <c r="X803" s="245"/>
    </row>
    <row r="804" spans="19:24" ht="15.6" customHeight="1" x14ac:dyDescent="0.25">
      <c r="S804" s="22">
        <f>RANK(U804,$U$6:$U$1405,0)+COUNTIF($U$6:$U$1405,U804)-COUNTIF($U$6:U804,U804)</f>
        <v>602</v>
      </c>
      <c r="T804">
        <v>2</v>
      </c>
      <c r="U804" s="22">
        <f t="shared" si="112"/>
        <v>0</v>
      </c>
      <c r="V804" s="10">
        <f t="shared" si="113"/>
        <v>0</v>
      </c>
      <c r="W804" s="22">
        <f t="shared" si="114"/>
        <v>0</v>
      </c>
      <c r="X804" s="245"/>
    </row>
    <row r="805" spans="19:24" ht="15.6" customHeight="1" x14ac:dyDescent="0.25">
      <c r="S805" s="22">
        <f>RANK(U805,$U$6:$U$1405,0)+COUNTIF($U$6:$U$1405,U805)-COUNTIF($U$6:U805,U805)</f>
        <v>601</v>
      </c>
      <c r="T805">
        <v>1</v>
      </c>
      <c r="U805" s="22">
        <f t="shared" si="112"/>
        <v>0</v>
      </c>
      <c r="V805" s="10">
        <f t="shared" si="113"/>
        <v>0</v>
      </c>
      <c r="W805" s="22">
        <f t="shared" si="114"/>
        <v>0</v>
      </c>
      <c r="X805" s="245"/>
    </row>
    <row r="806" spans="19:24" ht="15.6" customHeight="1" x14ac:dyDescent="0.25">
      <c r="S806" s="22">
        <f>RANK(U806,$U$6:$U$1405,0)+COUNTIF($U$6:$U$1405,U806)-COUNTIF($U$6:U806,U806)</f>
        <v>600</v>
      </c>
      <c r="T806">
        <v>100</v>
      </c>
      <c r="U806" s="22">
        <f t="shared" ref="U806:U869" si="115">IF($O$32&gt;=T806,1,0)</f>
        <v>0</v>
      </c>
      <c r="V806" s="10">
        <f t="shared" ref="V806:V869" si="116">IF($O$32&gt;=T806,$P$32,0)</f>
        <v>0</v>
      </c>
      <c r="W806" s="22">
        <f t="shared" ref="W806:W869" si="117">IF($O$32&gt;=T806,$Q$32,0)</f>
        <v>0</v>
      </c>
      <c r="X806" s="245">
        <v>9</v>
      </c>
    </row>
    <row r="807" spans="19:24" ht="15.6" customHeight="1" x14ac:dyDescent="0.25">
      <c r="S807" s="22">
        <f>RANK(U807,$U$6:$U$1405,0)+COUNTIF($U$6:$U$1405,U807)-COUNTIF($U$6:U807,U807)</f>
        <v>599</v>
      </c>
      <c r="T807">
        <v>99</v>
      </c>
      <c r="U807" s="22">
        <f t="shared" si="115"/>
        <v>0</v>
      </c>
      <c r="V807" s="10">
        <f t="shared" si="116"/>
        <v>0</v>
      </c>
      <c r="W807" s="22">
        <f t="shared" si="117"/>
        <v>0</v>
      </c>
      <c r="X807" s="245"/>
    </row>
    <row r="808" spans="19:24" ht="15.6" customHeight="1" x14ac:dyDescent="0.25">
      <c r="S808" s="22">
        <f>RANK(U808,$U$6:$U$1405,0)+COUNTIF($U$6:$U$1405,U808)-COUNTIF($U$6:U808,U808)</f>
        <v>598</v>
      </c>
      <c r="T808">
        <v>98</v>
      </c>
      <c r="U808" s="22">
        <f t="shared" si="115"/>
        <v>0</v>
      </c>
      <c r="V808" s="10">
        <f t="shared" si="116"/>
        <v>0</v>
      </c>
      <c r="W808" s="22">
        <f t="shared" si="117"/>
        <v>0</v>
      </c>
      <c r="X808" s="245"/>
    </row>
    <row r="809" spans="19:24" ht="15.6" customHeight="1" x14ac:dyDescent="0.25">
      <c r="S809" s="22">
        <f>RANK(U809,$U$6:$U$1405,0)+COUNTIF($U$6:$U$1405,U809)-COUNTIF($U$6:U809,U809)</f>
        <v>597</v>
      </c>
      <c r="T809">
        <v>97</v>
      </c>
      <c r="U809" s="22">
        <f t="shared" si="115"/>
        <v>0</v>
      </c>
      <c r="V809" s="10">
        <f t="shared" si="116"/>
        <v>0</v>
      </c>
      <c r="W809" s="22">
        <f t="shared" si="117"/>
        <v>0</v>
      </c>
      <c r="X809" s="245"/>
    </row>
    <row r="810" spans="19:24" ht="15.6" customHeight="1" x14ac:dyDescent="0.25">
      <c r="S810" s="22">
        <f>RANK(U810,$U$6:$U$1405,0)+COUNTIF($U$6:$U$1405,U810)-COUNTIF($U$6:U810,U810)</f>
        <v>596</v>
      </c>
      <c r="T810">
        <v>96</v>
      </c>
      <c r="U810" s="22">
        <f t="shared" si="115"/>
        <v>0</v>
      </c>
      <c r="V810" s="10">
        <f t="shared" si="116"/>
        <v>0</v>
      </c>
      <c r="W810" s="22">
        <f t="shared" si="117"/>
        <v>0</v>
      </c>
      <c r="X810" s="245"/>
    </row>
    <row r="811" spans="19:24" ht="15.6" customHeight="1" x14ac:dyDescent="0.25">
      <c r="S811" s="22">
        <f>RANK(U811,$U$6:$U$1405,0)+COUNTIF($U$6:$U$1405,U811)-COUNTIF($U$6:U811,U811)</f>
        <v>595</v>
      </c>
      <c r="T811">
        <v>95</v>
      </c>
      <c r="U811" s="22">
        <f t="shared" si="115"/>
        <v>0</v>
      </c>
      <c r="V811" s="10">
        <f t="shared" si="116"/>
        <v>0</v>
      </c>
      <c r="W811" s="22">
        <f t="shared" si="117"/>
        <v>0</v>
      </c>
      <c r="X811" s="245"/>
    </row>
    <row r="812" spans="19:24" ht="15.6" customHeight="1" x14ac:dyDescent="0.25">
      <c r="S812" s="22">
        <f>RANK(U812,$U$6:$U$1405,0)+COUNTIF($U$6:$U$1405,U812)-COUNTIF($U$6:U812,U812)</f>
        <v>594</v>
      </c>
      <c r="T812">
        <v>94</v>
      </c>
      <c r="U812" s="22">
        <f t="shared" si="115"/>
        <v>0</v>
      </c>
      <c r="V812" s="10">
        <f t="shared" si="116"/>
        <v>0</v>
      </c>
      <c r="W812" s="22">
        <f t="shared" si="117"/>
        <v>0</v>
      </c>
      <c r="X812" s="245"/>
    </row>
    <row r="813" spans="19:24" ht="15.6" customHeight="1" x14ac:dyDescent="0.25">
      <c r="S813" s="22">
        <f>RANK(U813,$U$6:$U$1405,0)+COUNTIF($U$6:$U$1405,U813)-COUNTIF($U$6:U813,U813)</f>
        <v>593</v>
      </c>
      <c r="T813">
        <v>93</v>
      </c>
      <c r="U813" s="22">
        <f t="shared" si="115"/>
        <v>0</v>
      </c>
      <c r="V813" s="10">
        <f t="shared" si="116"/>
        <v>0</v>
      </c>
      <c r="W813" s="22">
        <f t="shared" si="117"/>
        <v>0</v>
      </c>
      <c r="X813" s="245"/>
    </row>
    <row r="814" spans="19:24" ht="15.6" customHeight="1" x14ac:dyDescent="0.25">
      <c r="S814" s="22">
        <f>RANK(U814,$U$6:$U$1405,0)+COUNTIF($U$6:$U$1405,U814)-COUNTIF($U$6:U814,U814)</f>
        <v>592</v>
      </c>
      <c r="T814">
        <v>92</v>
      </c>
      <c r="U814" s="22">
        <f t="shared" si="115"/>
        <v>0</v>
      </c>
      <c r="V814" s="10">
        <f t="shared" si="116"/>
        <v>0</v>
      </c>
      <c r="W814" s="22">
        <f t="shared" si="117"/>
        <v>0</v>
      </c>
      <c r="X814" s="245"/>
    </row>
    <row r="815" spans="19:24" ht="15.6" customHeight="1" x14ac:dyDescent="0.25">
      <c r="S815" s="22">
        <f>RANK(U815,$U$6:$U$1405,0)+COUNTIF($U$6:$U$1405,U815)-COUNTIF($U$6:U815,U815)</f>
        <v>591</v>
      </c>
      <c r="T815">
        <v>91</v>
      </c>
      <c r="U815" s="22">
        <f t="shared" si="115"/>
        <v>0</v>
      </c>
      <c r="V815" s="10">
        <f t="shared" si="116"/>
        <v>0</v>
      </c>
      <c r="W815" s="22">
        <f t="shared" si="117"/>
        <v>0</v>
      </c>
      <c r="X815" s="245"/>
    </row>
    <row r="816" spans="19:24" ht="15.6" customHeight="1" x14ac:dyDescent="0.25">
      <c r="S816" s="22">
        <f>RANK(U816,$U$6:$U$1405,0)+COUNTIF($U$6:$U$1405,U816)-COUNTIF($U$6:U816,U816)</f>
        <v>590</v>
      </c>
      <c r="T816">
        <v>90</v>
      </c>
      <c r="U816" s="22">
        <f t="shared" si="115"/>
        <v>0</v>
      </c>
      <c r="V816" s="10">
        <f t="shared" si="116"/>
        <v>0</v>
      </c>
      <c r="W816" s="22">
        <f t="shared" si="117"/>
        <v>0</v>
      </c>
      <c r="X816" s="245"/>
    </row>
    <row r="817" spans="19:24" ht="15.6" customHeight="1" x14ac:dyDescent="0.25">
      <c r="S817" s="22">
        <f>RANK(U817,$U$6:$U$1405,0)+COUNTIF($U$6:$U$1405,U817)-COUNTIF($U$6:U817,U817)</f>
        <v>589</v>
      </c>
      <c r="T817">
        <v>89</v>
      </c>
      <c r="U817" s="22">
        <f t="shared" si="115"/>
        <v>0</v>
      </c>
      <c r="V817" s="10">
        <f t="shared" si="116"/>
        <v>0</v>
      </c>
      <c r="W817" s="22">
        <f t="shared" si="117"/>
        <v>0</v>
      </c>
      <c r="X817" s="245"/>
    </row>
    <row r="818" spans="19:24" ht="15.6" customHeight="1" x14ac:dyDescent="0.25">
      <c r="S818" s="22">
        <f>RANK(U818,$U$6:$U$1405,0)+COUNTIF($U$6:$U$1405,U818)-COUNTIF($U$6:U818,U818)</f>
        <v>588</v>
      </c>
      <c r="T818">
        <v>88</v>
      </c>
      <c r="U818" s="22">
        <f t="shared" si="115"/>
        <v>0</v>
      </c>
      <c r="V818" s="10">
        <f t="shared" si="116"/>
        <v>0</v>
      </c>
      <c r="W818" s="22">
        <f t="shared" si="117"/>
        <v>0</v>
      </c>
      <c r="X818" s="245"/>
    </row>
    <row r="819" spans="19:24" ht="15.6" customHeight="1" x14ac:dyDescent="0.25">
      <c r="S819" s="22">
        <f>RANK(U819,$U$6:$U$1405,0)+COUNTIF($U$6:$U$1405,U819)-COUNTIF($U$6:U819,U819)</f>
        <v>587</v>
      </c>
      <c r="T819">
        <v>87</v>
      </c>
      <c r="U819" s="22">
        <f t="shared" si="115"/>
        <v>0</v>
      </c>
      <c r="V819" s="10">
        <f t="shared" si="116"/>
        <v>0</v>
      </c>
      <c r="W819" s="22">
        <f t="shared" si="117"/>
        <v>0</v>
      </c>
      <c r="X819" s="245"/>
    </row>
    <row r="820" spans="19:24" ht="15.6" customHeight="1" x14ac:dyDescent="0.25">
      <c r="S820" s="22">
        <f>RANK(U820,$U$6:$U$1405,0)+COUNTIF($U$6:$U$1405,U820)-COUNTIF($U$6:U820,U820)</f>
        <v>586</v>
      </c>
      <c r="T820">
        <v>86</v>
      </c>
      <c r="U820" s="22">
        <f t="shared" si="115"/>
        <v>0</v>
      </c>
      <c r="V820" s="10">
        <f t="shared" si="116"/>
        <v>0</v>
      </c>
      <c r="W820" s="22">
        <f t="shared" si="117"/>
        <v>0</v>
      </c>
      <c r="X820" s="245"/>
    </row>
    <row r="821" spans="19:24" ht="15.6" customHeight="1" x14ac:dyDescent="0.25">
      <c r="S821" s="22">
        <f>RANK(U821,$U$6:$U$1405,0)+COUNTIF($U$6:$U$1405,U821)-COUNTIF($U$6:U821,U821)</f>
        <v>585</v>
      </c>
      <c r="T821">
        <v>85</v>
      </c>
      <c r="U821" s="22">
        <f t="shared" si="115"/>
        <v>0</v>
      </c>
      <c r="V821" s="10">
        <f t="shared" si="116"/>
        <v>0</v>
      </c>
      <c r="W821" s="22">
        <f t="shared" si="117"/>
        <v>0</v>
      </c>
      <c r="X821" s="245"/>
    </row>
    <row r="822" spans="19:24" ht="15.6" customHeight="1" x14ac:dyDescent="0.25">
      <c r="S822" s="22">
        <f>RANK(U822,$U$6:$U$1405,0)+COUNTIF($U$6:$U$1405,U822)-COUNTIF($U$6:U822,U822)</f>
        <v>584</v>
      </c>
      <c r="T822">
        <v>84</v>
      </c>
      <c r="U822" s="22">
        <f t="shared" si="115"/>
        <v>0</v>
      </c>
      <c r="V822" s="10">
        <f t="shared" si="116"/>
        <v>0</v>
      </c>
      <c r="W822" s="22">
        <f t="shared" si="117"/>
        <v>0</v>
      </c>
      <c r="X822" s="245"/>
    </row>
    <row r="823" spans="19:24" ht="15.6" customHeight="1" x14ac:dyDescent="0.25">
      <c r="S823" s="22">
        <f>RANK(U823,$U$6:$U$1405,0)+COUNTIF($U$6:$U$1405,U823)-COUNTIF($U$6:U823,U823)</f>
        <v>583</v>
      </c>
      <c r="T823">
        <v>83</v>
      </c>
      <c r="U823" s="22">
        <f t="shared" si="115"/>
        <v>0</v>
      </c>
      <c r="V823" s="10">
        <f t="shared" si="116"/>
        <v>0</v>
      </c>
      <c r="W823" s="22">
        <f t="shared" si="117"/>
        <v>0</v>
      </c>
      <c r="X823" s="245"/>
    </row>
    <row r="824" spans="19:24" ht="15.6" customHeight="1" x14ac:dyDescent="0.25">
      <c r="S824" s="22">
        <f>RANK(U824,$U$6:$U$1405,0)+COUNTIF($U$6:$U$1405,U824)-COUNTIF($U$6:U824,U824)</f>
        <v>582</v>
      </c>
      <c r="T824">
        <v>82</v>
      </c>
      <c r="U824" s="22">
        <f t="shared" si="115"/>
        <v>0</v>
      </c>
      <c r="V824" s="10">
        <f t="shared" si="116"/>
        <v>0</v>
      </c>
      <c r="W824" s="22">
        <f t="shared" si="117"/>
        <v>0</v>
      </c>
      <c r="X824" s="245"/>
    </row>
    <row r="825" spans="19:24" ht="15.6" customHeight="1" x14ac:dyDescent="0.25">
      <c r="S825" s="22">
        <f>RANK(U825,$U$6:$U$1405,0)+COUNTIF($U$6:$U$1405,U825)-COUNTIF($U$6:U825,U825)</f>
        <v>581</v>
      </c>
      <c r="T825">
        <v>81</v>
      </c>
      <c r="U825" s="22">
        <f t="shared" si="115"/>
        <v>0</v>
      </c>
      <c r="V825" s="10">
        <f t="shared" si="116"/>
        <v>0</v>
      </c>
      <c r="W825" s="22">
        <f t="shared" si="117"/>
        <v>0</v>
      </c>
      <c r="X825" s="245"/>
    </row>
    <row r="826" spans="19:24" ht="15.6" customHeight="1" x14ac:dyDescent="0.25">
      <c r="S826" s="22">
        <f>RANK(U826,$U$6:$U$1405,0)+COUNTIF($U$6:$U$1405,U826)-COUNTIF($U$6:U826,U826)</f>
        <v>580</v>
      </c>
      <c r="T826">
        <v>80</v>
      </c>
      <c r="U826" s="22">
        <f t="shared" si="115"/>
        <v>0</v>
      </c>
      <c r="V826" s="10">
        <f t="shared" si="116"/>
        <v>0</v>
      </c>
      <c r="W826" s="22">
        <f t="shared" si="117"/>
        <v>0</v>
      </c>
      <c r="X826" s="245"/>
    </row>
    <row r="827" spans="19:24" ht="15.6" customHeight="1" x14ac:dyDescent="0.25">
      <c r="S827" s="22">
        <f>RANK(U827,$U$6:$U$1405,0)+COUNTIF($U$6:$U$1405,U827)-COUNTIF($U$6:U827,U827)</f>
        <v>579</v>
      </c>
      <c r="T827">
        <v>79</v>
      </c>
      <c r="U827" s="22">
        <f t="shared" si="115"/>
        <v>0</v>
      </c>
      <c r="V827" s="10">
        <f t="shared" si="116"/>
        <v>0</v>
      </c>
      <c r="W827" s="22">
        <f t="shared" si="117"/>
        <v>0</v>
      </c>
      <c r="X827" s="245"/>
    </row>
    <row r="828" spans="19:24" ht="15.6" customHeight="1" x14ac:dyDescent="0.25">
      <c r="S828" s="22">
        <f>RANK(U828,$U$6:$U$1405,0)+COUNTIF($U$6:$U$1405,U828)-COUNTIF($U$6:U828,U828)</f>
        <v>578</v>
      </c>
      <c r="T828">
        <v>78</v>
      </c>
      <c r="U828" s="22">
        <f t="shared" si="115"/>
        <v>0</v>
      </c>
      <c r="V828" s="10">
        <f t="shared" si="116"/>
        <v>0</v>
      </c>
      <c r="W828" s="22">
        <f t="shared" si="117"/>
        <v>0</v>
      </c>
      <c r="X828" s="245"/>
    </row>
    <row r="829" spans="19:24" ht="15.6" customHeight="1" x14ac:dyDescent="0.25">
      <c r="S829" s="22">
        <f>RANK(U829,$U$6:$U$1405,0)+COUNTIF($U$6:$U$1405,U829)-COUNTIF($U$6:U829,U829)</f>
        <v>577</v>
      </c>
      <c r="T829">
        <v>77</v>
      </c>
      <c r="U829" s="22">
        <f t="shared" si="115"/>
        <v>0</v>
      </c>
      <c r="V829" s="10">
        <f t="shared" si="116"/>
        <v>0</v>
      </c>
      <c r="W829" s="22">
        <f t="shared" si="117"/>
        <v>0</v>
      </c>
      <c r="X829" s="245"/>
    </row>
    <row r="830" spans="19:24" ht="15.6" customHeight="1" x14ac:dyDescent="0.25">
      <c r="S830" s="22">
        <f>RANK(U830,$U$6:$U$1405,0)+COUNTIF($U$6:$U$1405,U830)-COUNTIF($U$6:U830,U830)</f>
        <v>576</v>
      </c>
      <c r="T830">
        <v>76</v>
      </c>
      <c r="U830" s="22">
        <f t="shared" si="115"/>
        <v>0</v>
      </c>
      <c r="V830" s="10">
        <f t="shared" si="116"/>
        <v>0</v>
      </c>
      <c r="W830" s="22">
        <f t="shared" si="117"/>
        <v>0</v>
      </c>
      <c r="X830" s="245"/>
    </row>
    <row r="831" spans="19:24" ht="15.6" customHeight="1" x14ac:dyDescent="0.25">
      <c r="S831" s="22">
        <f>RANK(U831,$U$6:$U$1405,0)+COUNTIF($U$6:$U$1405,U831)-COUNTIF($U$6:U831,U831)</f>
        <v>575</v>
      </c>
      <c r="T831">
        <v>75</v>
      </c>
      <c r="U831" s="22">
        <f t="shared" si="115"/>
        <v>0</v>
      </c>
      <c r="V831" s="10">
        <f t="shared" si="116"/>
        <v>0</v>
      </c>
      <c r="W831" s="22">
        <f t="shared" si="117"/>
        <v>0</v>
      </c>
      <c r="X831" s="245"/>
    </row>
    <row r="832" spans="19:24" ht="15.6" customHeight="1" x14ac:dyDescent="0.25">
      <c r="S832" s="22">
        <f>RANK(U832,$U$6:$U$1405,0)+COUNTIF($U$6:$U$1405,U832)-COUNTIF($U$6:U832,U832)</f>
        <v>574</v>
      </c>
      <c r="T832">
        <v>74</v>
      </c>
      <c r="U832" s="22">
        <f t="shared" si="115"/>
        <v>0</v>
      </c>
      <c r="V832" s="10">
        <f t="shared" si="116"/>
        <v>0</v>
      </c>
      <c r="W832" s="22">
        <f t="shared" si="117"/>
        <v>0</v>
      </c>
      <c r="X832" s="245"/>
    </row>
    <row r="833" spans="19:24" ht="15.6" customHeight="1" x14ac:dyDescent="0.25">
      <c r="S833" s="22">
        <f>RANK(U833,$U$6:$U$1405,0)+COUNTIF($U$6:$U$1405,U833)-COUNTIF($U$6:U833,U833)</f>
        <v>573</v>
      </c>
      <c r="T833">
        <v>73</v>
      </c>
      <c r="U833" s="22">
        <f t="shared" si="115"/>
        <v>0</v>
      </c>
      <c r="V833" s="10">
        <f t="shared" si="116"/>
        <v>0</v>
      </c>
      <c r="W833" s="22">
        <f t="shared" si="117"/>
        <v>0</v>
      </c>
      <c r="X833" s="245"/>
    </row>
    <row r="834" spans="19:24" ht="15.6" customHeight="1" x14ac:dyDescent="0.25">
      <c r="S834" s="22">
        <f>RANK(U834,$U$6:$U$1405,0)+COUNTIF($U$6:$U$1405,U834)-COUNTIF($U$6:U834,U834)</f>
        <v>572</v>
      </c>
      <c r="T834">
        <v>72</v>
      </c>
      <c r="U834" s="22">
        <f t="shared" si="115"/>
        <v>0</v>
      </c>
      <c r="V834" s="10">
        <f t="shared" si="116"/>
        <v>0</v>
      </c>
      <c r="W834" s="22">
        <f t="shared" si="117"/>
        <v>0</v>
      </c>
      <c r="X834" s="245"/>
    </row>
    <row r="835" spans="19:24" ht="15.6" customHeight="1" x14ac:dyDescent="0.25">
      <c r="S835" s="22">
        <f>RANK(U835,$U$6:$U$1405,0)+COUNTIF($U$6:$U$1405,U835)-COUNTIF($U$6:U835,U835)</f>
        <v>571</v>
      </c>
      <c r="T835">
        <v>71</v>
      </c>
      <c r="U835" s="22">
        <f t="shared" si="115"/>
        <v>0</v>
      </c>
      <c r="V835" s="10">
        <f t="shared" si="116"/>
        <v>0</v>
      </c>
      <c r="W835" s="22">
        <f t="shared" si="117"/>
        <v>0</v>
      </c>
      <c r="X835" s="245"/>
    </row>
    <row r="836" spans="19:24" ht="15.6" customHeight="1" x14ac:dyDescent="0.25">
      <c r="S836" s="22">
        <f>RANK(U836,$U$6:$U$1405,0)+COUNTIF($U$6:$U$1405,U836)-COUNTIF($U$6:U836,U836)</f>
        <v>570</v>
      </c>
      <c r="T836">
        <v>70</v>
      </c>
      <c r="U836" s="22">
        <f t="shared" si="115"/>
        <v>0</v>
      </c>
      <c r="V836" s="10">
        <f t="shared" si="116"/>
        <v>0</v>
      </c>
      <c r="W836" s="22">
        <f t="shared" si="117"/>
        <v>0</v>
      </c>
      <c r="X836" s="245"/>
    </row>
    <row r="837" spans="19:24" ht="15.6" customHeight="1" x14ac:dyDescent="0.25">
      <c r="S837" s="22">
        <f>RANK(U837,$U$6:$U$1405,0)+COUNTIF($U$6:$U$1405,U837)-COUNTIF($U$6:U837,U837)</f>
        <v>569</v>
      </c>
      <c r="T837">
        <v>69</v>
      </c>
      <c r="U837" s="22">
        <f t="shared" si="115"/>
        <v>0</v>
      </c>
      <c r="V837" s="10">
        <f t="shared" si="116"/>
        <v>0</v>
      </c>
      <c r="W837" s="22">
        <f t="shared" si="117"/>
        <v>0</v>
      </c>
      <c r="X837" s="245"/>
    </row>
    <row r="838" spans="19:24" ht="15.6" customHeight="1" x14ac:dyDescent="0.25">
      <c r="S838" s="22">
        <f>RANK(U838,$U$6:$U$1405,0)+COUNTIF($U$6:$U$1405,U838)-COUNTIF($U$6:U838,U838)</f>
        <v>568</v>
      </c>
      <c r="T838">
        <v>68</v>
      </c>
      <c r="U838" s="22">
        <f t="shared" si="115"/>
        <v>0</v>
      </c>
      <c r="V838" s="10">
        <f t="shared" si="116"/>
        <v>0</v>
      </c>
      <c r="W838" s="22">
        <f t="shared" si="117"/>
        <v>0</v>
      </c>
      <c r="X838" s="245"/>
    </row>
    <row r="839" spans="19:24" ht="15.6" customHeight="1" x14ac:dyDescent="0.25">
      <c r="S839" s="22">
        <f>RANK(U839,$U$6:$U$1405,0)+COUNTIF($U$6:$U$1405,U839)-COUNTIF($U$6:U839,U839)</f>
        <v>567</v>
      </c>
      <c r="T839">
        <v>67</v>
      </c>
      <c r="U839" s="22">
        <f t="shared" si="115"/>
        <v>0</v>
      </c>
      <c r="V839" s="10">
        <f t="shared" si="116"/>
        <v>0</v>
      </c>
      <c r="W839" s="22">
        <f t="shared" si="117"/>
        <v>0</v>
      </c>
      <c r="X839" s="245"/>
    </row>
    <row r="840" spans="19:24" ht="15.6" customHeight="1" x14ac:dyDescent="0.25">
      <c r="S840" s="22">
        <f>RANK(U840,$U$6:$U$1405,0)+COUNTIF($U$6:$U$1405,U840)-COUNTIF($U$6:U840,U840)</f>
        <v>566</v>
      </c>
      <c r="T840">
        <v>66</v>
      </c>
      <c r="U840" s="22">
        <f t="shared" si="115"/>
        <v>0</v>
      </c>
      <c r="V840" s="10">
        <f t="shared" si="116"/>
        <v>0</v>
      </c>
      <c r="W840" s="22">
        <f t="shared" si="117"/>
        <v>0</v>
      </c>
      <c r="X840" s="245"/>
    </row>
    <row r="841" spans="19:24" ht="15.6" customHeight="1" x14ac:dyDescent="0.25">
      <c r="S841" s="22">
        <f>RANK(U841,$U$6:$U$1405,0)+COUNTIF($U$6:$U$1405,U841)-COUNTIF($U$6:U841,U841)</f>
        <v>565</v>
      </c>
      <c r="T841">
        <v>65</v>
      </c>
      <c r="U841" s="22">
        <f t="shared" si="115"/>
        <v>0</v>
      </c>
      <c r="V841" s="10">
        <f t="shared" si="116"/>
        <v>0</v>
      </c>
      <c r="W841" s="22">
        <f t="shared" si="117"/>
        <v>0</v>
      </c>
      <c r="X841" s="245"/>
    </row>
    <row r="842" spans="19:24" ht="15.6" customHeight="1" x14ac:dyDescent="0.25">
      <c r="S842" s="22">
        <f>RANK(U842,$U$6:$U$1405,0)+COUNTIF($U$6:$U$1405,U842)-COUNTIF($U$6:U842,U842)</f>
        <v>564</v>
      </c>
      <c r="T842">
        <v>64</v>
      </c>
      <c r="U842" s="22">
        <f t="shared" si="115"/>
        <v>0</v>
      </c>
      <c r="V842" s="10">
        <f t="shared" si="116"/>
        <v>0</v>
      </c>
      <c r="W842" s="22">
        <f t="shared" si="117"/>
        <v>0</v>
      </c>
      <c r="X842" s="245"/>
    </row>
    <row r="843" spans="19:24" ht="15.6" customHeight="1" x14ac:dyDescent="0.25">
      <c r="S843" s="22">
        <f>RANK(U843,$U$6:$U$1405,0)+COUNTIF($U$6:$U$1405,U843)-COUNTIF($U$6:U843,U843)</f>
        <v>563</v>
      </c>
      <c r="T843">
        <v>63</v>
      </c>
      <c r="U843" s="22">
        <f t="shared" si="115"/>
        <v>0</v>
      </c>
      <c r="V843" s="10">
        <f t="shared" si="116"/>
        <v>0</v>
      </c>
      <c r="W843" s="22">
        <f t="shared" si="117"/>
        <v>0</v>
      </c>
      <c r="X843" s="245"/>
    </row>
    <row r="844" spans="19:24" ht="15.6" customHeight="1" x14ac:dyDescent="0.25">
      <c r="S844" s="22">
        <f>RANK(U844,$U$6:$U$1405,0)+COUNTIF($U$6:$U$1405,U844)-COUNTIF($U$6:U844,U844)</f>
        <v>562</v>
      </c>
      <c r="T844">
        <v>62</v>
      </c>
      <c r="U844" s="22">
        <f t="shared" si="115"/>
        <v>0</v>
      </c>
      <c r="V844" s="10">
        <f t="shared" si="116"/>
        <v>0</v>
      </c>
      <c r="W844" s="22">
        <f t="shared" si="117"/>
        <v>0</v>
      </c>
      <c r="X844" s="245"/>
    </row>
    <row r="845" spans="19:24" ht="15.6" customHeight="1" x14ac:dyDescent="0.25">
      <c r="S845" s="22">
        <f>RANK(U845,$U$6:$U$1405,0)+COUNTIF($U$6:$U$1405,U845)-COUNTIF($U$6:U845,U845)</f>
        <v>561</v>
      </c>
      <c r="T845">
        <v>61</v>
      </c>
      <c r="U845" s="22">
        <f t="shared" si="115"/>
        <v>0</v>
      </c>
      <c r="V845" s="10">
        <f t="shared" si="116"/>
        <v>0</v>
      </c>
      <c r="W845" s="22">
        <f t="shared" si="117"/>
        <v>0</v>
      </c>
      <c r="X845" s="245"/>
    </row>
    <row r="846" spans="19:24" ht="15.6" customHeight="1" x14ac:dyDescent="0.25">
      <c r="S846" s="22">
        <f>RANK(U846,$U$6:$U$1405,0)+COUNTIF($U$6:$U$1405,U846)-COUNTIF($U$6:U846,U846)</f>
        <v>560</v>
      </c>
      <c r="T846">
        <v>60</v>
      </c>
      <c r="U846" s="22">
        <f t="shared" si="115"/>
        <v>0</v>
      </c>
      <c r="V846" s="10">
        <f t="shared" si="116"/>
        <v>0</v>
      </c>
      <c r="W846" s="22">
        <f t="shared" si="117"/>
        <v>0</v>
      </c>
      <c r="X846" s="245"/>
    </row>
    <row r="847" spans="19:24" ht="15.6" customHeight="1" x14ac:dyDescent="0.25">
      <c r="S847" s="22">
        <f>RANK(U847,$U$6:$U$1405,0)+COUNTIF($U$6:$U$1405,U847)-COUNTIF($U$6:U847,U847)</f>
        <v>559</v>
      </c>
      <c r="T847">
        <v>59</v>
      </c>
      <c r="U847" s="22">
        <f t="shared" si="115"/>
        <v>0</v>
      </c>
      <c r="V847" s="10">
        <f t="shared" si="116"/>
        <v>0</v>
      </c>
      <c r="W847" s="22">
        <f t="shared" si="117"/>
        <v>0</v>
      </c>
      <c r="X847" s="245"/>
    </row>
    <row r="848" spans="19:24" ht="15.6" customHeight="1" x14ac:dyDescent="0.25">
      <c r="S848" s="22">
        <f>RANK(U848,$U$6:$U$1405,0)+COUNTIF($U$6:$U$1405,U848)-COUNTIF($U$6:U848,U848)</f>
        <v>558</v>
      </c>
      <c r="T848">
        <v>58</v>
      </c>
      <c r="U848" s="22">
        <f t="shared" si="115"/>
        <v>0</v>
      </c>
      <c r="V848" s="10">
        <f t="shared" si="116"/>
        <v>0</v>
      </c>
      <c r="W848" s="22">
        <f t="shared" si="117"/>
        <v>0</v>
      </c>
      <c r="X848" s="245"/>
    </row>
    <row r="849" spans="19:24" ht="15.6" customHeight="1" x14ac:dyDescent="0.25">
      <c r="S849" s="22">
        <f>RANK(U849,$U$6:$U$1405,0)+COUNTIF($U$6:$U$1405,U849)-COUNTIF($U$6:U849,U849)</f>
        <v>557</v>
      </c>
      <c r="T849">
        <v>57</v>
      </c>
      <c r="U849" s="22">
        <f t="shared" si="115"/>
        <v>0</v>
      </c>
      <c r="V849" s="10">
        <f t="shared" si="116"/>
        <v>0</v>
      </c>
      <c r="W849" s="22">
        <f t="shared" si="117"/>
        <v>0</v>
      </c>
      <c r="X849" s="245"/>
    </row>
    <row r="850" spans="19:24" ht="15.6" customHeight="1" x14ac:dyDescent="0.25">
      <c r="S850" s="22">
        <f>RANK(U850,$U$6:$U$1405,0)+COUNTIF($U$6:$U$1405,U850)-COUNTIF($U$6:U850,U850)</f>
        <v>556</v>
      </c>
      <c r="T850">
        <v>56</v>
      </c>
      <c r="U850" s="22">
        <f t="shared" si="115"/>
        <v>0</v>
      </c>
      <c r="V850" s="10">
        <f t="shared" si="116"/>
        <v>0</v>
      </c>
      <c r="W850" s="22">
        <f t="shared" si="117"/>
        <v>0</v>
      </c>
      <c r="X850" s="245"/>
    </row>
    <row r="851" spans="19:24" ht="15.6" customHeight="1" x14ac:dyDescent="0.25">
      <c r="S851" s="22">
        <f>RANK(U851,$U$6:$U$1405,0)+COUNTIF($U$6:$U$1405,U851)-COUNTIF($U$6:U851,U851)</f>
        <v>555</v>
      </c>
      <c r="T851">
        <v>55</v>
      </c>
      <c r="U851" s="22">
        <f t="shared" si="115"/>
        <v>0</v>
      </c>
      <c r="V851" s="10">
        <f t="shared" si="116"/>
        <v>0</v>
      </c>
      <c r="W851" s="22">
        <f t="shared" si="117"/>
        <v>0</v>
      </c>
      <c r="X851" s="245"/>
    </row>
    <row r="852" spans="19:24" ht="15.6" customHeight="1" x14ac:dyDescent="0.25">
      <c r="S852" s="22">
        <f>RANK(U852,$U$6:$U$1405,0)+COUNTIF($U$6:$U$1405,U852)-COUNTIF($U$6:U852,U852)</f>
        <v>554</v>
      </c>
      <c r="T852">
        <v>54</v>
      </c>
      <c r="U852" s="22">
        <f t="shared" si="115"/>
        <v>0</v>
      </c>
      <c r="V852" s="10">
        <f t="shared" si="116"/>
        <v>0</v>
      </c>
      <c r="W852" s="22">
        <f t="shared" si="117"/>
        <v>0</v>
      </c>
      <c r="X852" s="245"/>
    </row>
    <row r="853" spans="19:24" ht="15.6" customHeight="1" x14ac:dyDescent="0.25">
      <c r="S853" s="22">
        <f>RANK(U853,$U$6:$U$1405,0)+COUNTIF($U$6:$U$1405,U853)-COUNTIF($U$6:U853,U853)</f>
        <v>553</v>
      </c>
      <c r="T853">
        <v>53</v>
      </c>
      <c r="U853" s="22">
        <f t="shared" si="115"/>
        <v>0</v>
      </c>
      <c r="V853" s="10">
        <f t="shared" si="116"/>
        <v>0</v>
      </c>
      <c r="W853" s="22">
        <f t="shared" si="117"/>
        <v>0</v>
      </c>
      <c r="X853" s="245"/>
    </row>
    <row r="854" spans="19:24" ht="15.6" customHeight="1" x14ac:dyDescent="0.25">
      <c r="S854" s="22">
        <f>RANK(U854,$U$6:$U$1405,0)+COUNTIF($U$6:$U$1405,U854)-COUNTIF($U$6:U854,U854)</f>
        <v>552</v>
      </c>
      <c r="T854">
        <v>52</v>
      </c>
      <c r="U854" s="22">
        <f t="shared" si="115"/>
        <v>0</v>
      </c>
      <c r="V854" s="10">
        <f t="shared" si="116"/>
        <v>0</v>
      </c>
      <c r="W854" s="22">
        <f t="shared" si="117"/>
        <v>0</v>
      </c>
      <c r="X854" s="245"/>
    </row>
    <row r="855" spans="19:24" ht="15.6" customHeight="1" x14ac:dyDescent="0.25">
      <c r="S855" s="22">
        <f>RANK(U855,$U$6:$U$1405,0)+COUNTIF($U$6:$U$1405,U855)-COUNTIF($U$6:U855,U855)</f>
        <v>551</v>
      </c>
      <c r="T855">
        <v>51</v>
      </c>
      <c r="U855" s="22">
        <f t="shared" si="115"/>
        <v>0</v>
      </c>
      <c r="V855" s="10">
        <f t="shared" si="116"/>
        <v>0</v>
      </c>
      <c r="W855" s="22">
        <f t="shared" si="117"/>
        <v>0</v>
      </c>
      <c r="X855" s="245"/>
    </row>
    <row r="856" spans="19:24" ht="15.6" customHeight="1" x14ac:dyDescent="0.25">
      <c r="S856" s="22">
        <f>RANK(U856,$U$6:$U$1405,0)+COUNTIF($U$6:$U$1405,U856)-COUNTIF($U$6:U856,U856)</f>
        <v>550</v>
      </c>
      <c r="T856">
        <v>50</v>
      </c>
      <c r="U856" s="22">
        <f t="shared" si="115"/>
        <v>0</v>
      </c>
      <c r="V856" s="10">
        <f t="shared" si="116"/>
        <v>0</v>
      </c>
      <c r="W856" s="22">
        <f t="shared" si="117"/>
        <v>0</v>
      </c>
      <c r="X856" s="245"/>
    </row>
    <row r="857" spans="19:24" ht="15.6" customHeight="1" x14ac:dyDescent="0.25">
      <c r="S857" s="22">
        <f>RANK(U857,$U$6:$U$1405,0)+COUNTIF($U$6:$U$1405,U857)-COUNTIF($U$6:U857,U857)</f>
        <v>549</v>
      </c>
      <c r="T857">
        <v>49</v>
      </c>
      <c r="U857" s="22">
        <f t="shared" si="115"/>
        <v>0</v>
      </c>
      <c r="V857" s="10">
        <f t="shared" si="116"/>
        <v>0</v>
      </c>
      <c r="W857" s="22">
        <f t="shared" si="117"/>
        <v>0</v>
      </c>
      <c r="X857" s="245"/>
    </row>
    <row r="858" spans="19:24" ht="15.6" customHeight="1" x14ac:dyDescent="0.25">
      <c r="S858" s="22">
        <f>RANK(U858,$U$6:$U$1405,0)+COUNTIF($U$6:$U$1405,U858)-COUNTIF($U$6:U858,U858)</f>
        <v>548</v>
      </c>
      <c r="T858">
        <v>48</v>
      </c>
      <c r="U858" s="22">
        <f t="shared" si="115"/>
        <v>0</v>
      </c>
      <c r="V858" s="10">
        <f t="shared" si="116"/>
        <v>0</v>
      </c>
      <c r="W858" s="22">
        <f t="shared" si="117"/>
        <v>0</v>
      </c>
      <c r="X858" s="245"/>
    </row>
    <row r="859" spans="19:24" ht="15.6" customHeight="1" x14ac:dyDescent="0.25">
      <c r="S859" s="22">
        <f>RANK(U859,$U$6:$U$1405,0)+COUNTIF($U$6:$U$1405,U859)-COUNTIF($U$6:U859,U859)</f>
        <v>547</v>
      </c>
      <c r="T859">
        <v>47</v>
      </c>
      <c r="U859" s="22">
        <f t="shared" si="115"/>
        <v>0</v>
      </c>
      <c r="V859" s="10">
        <f t="shared" si="116"/>
        <v>0</v>
      </c>
      <c r="W859" s="22">
        <f t="shared" si="117"/>
        <v>0</v>
      </c>
      <c r="X859" s="245"/>
    </row>
    <row r="860" spans="19:24" ht="15.6" customHeight="1" x14ac:dyDescent="0.25">
      <c r="S860" s="22">
        <f>RANK(U860,$U$6:$U$1405,0)+COUNTIF($U$6:$U$1405,U860)-COUNTIF($U$6:U860,U860)</f>
        <v>546</v>
      </c>
      <c r="T860">
        <v>46</v>
      </c>
      <c r="U860" s="22">
        <f t="shared" si="115"/>
        <v>0</v>
      </c>
      <c r="V860" s="10">
        <f t="shared" si="116"/>
        <v>0</v>
      </c>
      <c r="W860" s="22">
        <f t="shared" si="117"/>
        <v>0</v>
      </c>
      <c r="X860" s="245"/>
    </row>
    <row r="861" spans="19:24" ht="15.6" customHeight="1" x14ac:dyDescent="0.25">
      <c r="S861" s="22">
        <f>RANK(U861,$U$6:$U$1405,0)+COUNTIF($U$6:$U$1405,U861)-COUNTIF($U$6:U861,U861)</f>
        <v>545</v>
      </c>
      <c r="T861">
        <v>45</v>
      </c>
      <c r="U861" s="22">
        <f t="shared" si="115"/>
        <v>0</v>
      </c>
      <c r="V861" s="10">
        <f t="shared" si="116"/>
        <v>0</v>
      </c>
      <c r="W861" s="22">
        <f t="shared" si="117"/>
        <v>0</v>
      </c>
      <c r="X861" s="245"/>
    </row>
    <row r="862" spans="19:24" ht="15.6" customHeight="1" x14ac:dyDescent="0.25">
      <c r="S862" s="22">
        <f>RANK(U862,$U$6:$U$1405,0)+COUNTIF($U$6:$U$1405,U862)-COUNTIF($U$6:U862,U862)</f>
        <v>544</v>
      </c>
      <c r="T862">
        <v>44</v>
      </c>
      <c r="U862" s="22">
        <f t="shared" si="115"/>
        <v>0</v>
      </c>
      <c r="V862" s="10">
        <f t="shared" si="116"/>
        <v>0</v>
      </c>
      <c r="W862" s="22">
        <f t="shared" si="117"/>
        <v>0</v>
      </c>
      <c r="X862" s="245"/>
    </row>
    <row r="863" spans="19:24" ht="15.6" customHeight="1" x14ac:dyDescent="0.25">
      <c r="S863" s="22">
        <f>RANK(U863,$U$6:$U$1405,0)+COUNTIF($U$6:$U$1405,U863)-COUNTIF($U$6:U863,U863)</f>
        <v>543</v>
      </c>
      <c r="T863">
        <v>43</v>
      </c>
      <c r="U863" s="22">
        <f t="shared" si="115"/>
        <v>0</v>
      </c>
      <c r="V863" s="10">
        <f t="shared" si="116"/>
        <v>0</v>
      </c>
      <c r="W863" s="22">
        <f t="shared" si="117"/>
        <v>0</v>
      </c>
      <c r="X863" s="245"/>
    </row>
    <row r="864" spans="19:24" ht="15.6" customHeight="1" x14ac:dyDescent="0.25">
      <c r="S864" s="22">
        <f>RANK(U864,$U$6:$U$1405,0)+COUNTIF($U$6:$U$1405,U864)-COUNTIF($U$6:U864,U864)</f>
        <v>542</v>
      </c>
      <c r="T864">
        <v>42</v>
      </c>
      <c r="U864" s="22">
        <f t="shared" si="115"/>
        <v>0</v>
      </c>
      <c r="V864" s="10">
        <f t="shared" si="116"/>
        <v>0</v>
      </c>
      <c r="W864" s="22">
        <f t="shared" si="117"/>
        <v>0</v>
      </c>
      <c r="X864" s="245"/>
    </row>
    <row r="865" spans="19:24" ht="15.6" customHeight="1" x14ac:dyDescent="0.25">
      <c r="S865" s="22">
        <f>RANK(U865,$U$6:$U$1405,0)+COUNTIF($U$6:$U$1405,U865)-COUNTIF($U$6:U865,U865)</f>
        <v>541</v>
      </c>
      <c r="T865">
        <v>41</v>
      </c>
      <c r="U865" s="22">
        <f t="shared" si="115"/>
        <v>0</v>
      </c>
      <c r="V865" s="10">
        <f t="shared" si="116"/>
        <v>0</v>
      </c>
      <c r="W865" s="22">
        <f t="shared" si="117"/>
        <v>0</v>
      </c>
      <c r="X865" s="245"/>
    </row>
    <row r="866" spans="19:24" ht="15.6" customHeight="1" x14ac:dyDescent="0.25">
      <c r="S866" s="22">
        <f>RANK(U866,$U$6:$U$1405,0)+COUNTIF($U$6:$U$1405,U866)-COUNTIF($U$6:U866,U866)</f>
        <v>540</v>
      </c>
      <c r="T866">
        <v>40</v>
      </c>
      <c r="U866" s="22">
        <f t="shared" si="115"/>
        <v>0</v>
      </c>
      <c r="V866" s="10">
        <f t="shared" si="116"/>
        <v>0</v>
      </c>
      <c r="W866" s="22">
        <f t="shared" si="117"/>
        <v>0</v>
      </c>
      <c r="X866" s="245"/>
    </row>
    <row r="867" spans="19:24" ht="15.6" customHeight="1" x14ac:dyDescent="0.25">
      <c r="S867" s="22">
        <f>RANK(U867,$U$6:$U$1405,0)+COUNTIF($U$6:$U$1405,U867)-COUNTIF($U$6:U867,U867)</f>
        <v>539</v>
      </c>
      <c r="T867">
        <v>39</v>
      </c>
      <c r="U867" s="22">
        <f t="shared" si="115"/>
        <v>0</v>
      </c>
      <c r="V867" s="10">
        <f t="shared" si="116"/>
        <v>0</v>
      </c>
      <c r="W867" s="22">
        <f t="shared" si="117"/>
        <v>0</v>
      </c>
      <c r="X867" s="245"/>
    </row>
    <row r="868" spans="19:24" ht="15.6" customHeight="1" x14ac:dyDescent="0.25">
      <c r="S868" s="22">
        <f>RANK(U868,$U$6:$U$1405,0)+COUNTIF($U$6:$U$1405,U868)-COUNTIF($U$6:U868,U868)</f>
        <v>538</v>
      </c>
      <c r="T868">
        <v>38</v>
      </c>
      <c r="U868" s="22">
        <f t="shared" si="115"/>
        <v>0</v>
      </c>
      <c r="V868" s="10">
        <f t="shared" si="116"/>
        <v>0</v>
      </c>
      <c r="W868" s="22">
        <f t="shared" si="117"/>
        <v>0</v>
      </c>
      <c r="X868" s="245"/>
    </row>
    <row r="869" spans="19:24" ht="15.6" customHeight="1" x14ac:dyDescent="0.25">
      <c r="S869" s="22">
        <f>RANK(U869,$U$6:$U$1405,0)+COUNTIF($U$6:$U$1405,U869)-COUNTIF($U$6:U869,U869)</f>
        <v>537</v>
      </c>
      <c r="T869">
        <v>37</v>
      </c>
      <c r="U869" s="22">
        <f t="shared" si="115"/>
        <v>0</v>
      </c>
      <c r="V869" s="10">
        <f t="shared" si="116"/>
        <v>0</v>
      </c>
      <c r="W869" s="22">
        <f t="shared" si="117"/>
        <v>0</v>
      </c>
      <c r="X869" s="245"/>
    </row>
    <row r="870" spans="19:24" ht="15.6" customHeight="1" x14ac:dyDescent="0.25">
      <c r="S870" s="22">
        <f>RANK(U870,$U$6:$U$1405,0)+COUNTIF($U$6:$U$1405,U870)-COUNTIF($U$6:U870,U870)</f>
        <v>536</v>
      </c>
      <c r="T870">
        <v>36</v>
      </c>
      <c r="U870" s="22">
        <f t="shared" ref="U870:U905" si="118">IF($O$32&gt;=T870,1,0)</f>
        <v>0</v>
      </c>
      <c r="V870" s="10">
        <f t="shared" ref="V870:V905" si="119">IF($O$32&gt;=T870,$P$32,0)</f>
        <v>0</v>
      </c>
      <c r="W870" s="22">
        <f t="shared" ref="W870:W905" si="120">IF($O$32&gt;=T870,$Q$32,0)</f>
        <v>0</v>
      </c>
      <c r="X870" s="245"/>
    </row>
    <row r="871" spans="19:24" ht="15.6" customHeight="1" x14ac:dyDescent="0.25">
      <c r="S871" s="22">
        <f>RANK(U871,$U$6:$U$1405,0)+COUNTIF($U$6:$U$1405,U871)-COUNTIF($U$6:U871,U871)</f>
        <v>535</v>
      </c>
      <c r="T871">
        <v>35</v>
      </c>
      <c r="U871" s="22">
        <f t="shared" si="118"/>
        <v>0</v>
      </c>
      <c r="V871" s="10">
        <f t="shared" si="119"/>
        <v>0</v>
      </c>
      <c r="W871" s="22">
        <f t="shared" si="120"/>
        <v>0</v>
      </c>
      <c r="X871" s="245"/>
    </row>
    <row r="872" spans="19:24" ht="15.6" customHeight="1" x14ac:dyDescent="0.25">
      <c r="S872" s="22">
        <f>RANK(U872,$U$6:$U$1405,0)+COUNTIF($U$6:$U$1405,U872)-COUNTIF($U$6:U872,U872)</f>
        <v>534</v>
      </c>
      <c r="T872">
        <v>34</v>
      </c>
      <c r="U872" s="22">
        <f t="shared" si="118"/>
        <v>0</v>
      </c>
      <c r="V872" s="10">
        <f t="shared" si="119"/>
        <v>0</v>
      </c>
      <c r="W872" s="22">
        <f t="shared" si="120"/>
        <v>0</v>
      </c>
      <c r="X872" s="245"/>
    </row>
    <row r="873" spans="19:24" ht="15.6" customHeight="1" x14ac:dyDescent="0.25">
      <c r="S873" s="22">
        <f>RANK(U873,$U$6:$U$1405,0)+COUNTIF($U$6:$U$1405,U873)-COUNTIF($U$6:U873,U873)</f>
        <v>533</v>
      </c>
      <c r="T873">
        <v>33</v>
      </c>
      <c r="U873" s="22">
        <f t="shared" si="118"/>
        <v>0</v>
      </c>
      <c r="V873" s="10">
        <f t="shared" si="119"/>
        <v>0</v>
      </c>
      <c r="W873" s="22">
        <f t="shared" si="120"/>
        <v>0</v>
      </c>
      <c r="X873" s="245"/>
    </row>
    <row r="874" spans="19:24" ht="15.6" customHeight="1" x14ac:dyDescent="0.25">
      <c r="S874" s="22">
        <f>RANK(U874,$U$6:$U$1405,0)+COUNTIF($U$6:$U$1405,U874)-COUNTIF($U$6:U874,U874)</f>
        <v>532</v>
      </c>
      <c r="T874">
        <v>32</v>
      </c>
      <c r="U874" s="22">
        <f t="shared" si="118"/>
        <v>0</v>
      </c>
      <c r="V874" s="10">
        <f t="shared" si="119"/>
        <v>0</v>
      </c>
      <c r="W874" s="22">
        <f t="shared" si="120"/>
        <v>0</v>
      </c>
      <c r="X874" s="245"/>
    </row>
    <row r="875" spans="19:24" ht="15.6" customHeight="1" x14ac:dyDescent="0.25">
      <c r="S875" s="22">
        <f>RANK(U875,$U$6:$U$1405,0)+COUNTIF($U$6:$U$1405,U875)-COUNTIF($U$6:U875,U875)</f>
        <v>531</v>
      </c>
      <c r="T875">
        <v>31</v>
      </c>
      <c r="U875" s="22">
        <f t="shared" si="118"/>
        <v>0</v>
      </c>
      <c r="V875" s="10">
        <f t="shared" si="119"/>
        <v>0</v>
      </c>
      <c r="W875" s="22">
        <f t="shared" si="120"/>
        <v>0</v>
      </c>
      <c r="X875" s="245"/>
    </row>
    <row r="876" spans="19:24" ht="15.6" customHeight="1" x14ac:dyDescent="0.25">
      <c r="S876" s="22">
        <f>RANK(U876,$U$6:$U$1405,0)+COUNTIF($U$6:$U$1405,U876)-COUNTIF($U$6:U876,U876)</f>
        <v>530</v>
      </c>
      <c r="T876">
        <v>30</v>
      </c>
      <c r="U876" s="22">
        <f t="shared" si="118"/>
        <v>0</v>
      </c>
      <c r="V876" s="10">
        <f t="shared" si="119"/>
        <v>0</v>
      </c>
      <c r="W876" s="22">
        <f t="shared" si="120"/>
        <v>0</v>
      </c>
      <c r="X876" s="245"/>
    </row>
    <row r="877" spans="19:24" ht="15.6" customHeight="1" x14ac:dyDescent="0.25">
      <c r="S877" s="22">
        <f>RANK(U877,$U$6:$U$1405,0)+COUNTIF($U$6:$U$1405,U877)-COUNTIF($U$6:U877,U877)</f>
        <v>529</v>
      </c>
      <c r="T877">
        <v>29</v>
      </c>
      <c r="U877" s="22">
        <f t="shared" si="118"/>
        <v>0</v>
      </c>
      <c r="V877" s="10">
        <f t="shared" si="119"/>
        <v>0</v>
      </c>
      <c r="W877" s="22">
        <f t="shared" si="120"/>
        <v>0</v>
      </c>
      <c r="X877" s="245"/>
    </row>
    <row r="878" spans="19:24" ht="15.6" customHeight="1" x14ac:dyDescent="0.25">
      <c r="S878" s="22">
        <f>RANK(U878,$U$6:$U$1405,0)+COUNTIF($U$6:$U$1405,U878)-COUNTIF($U$6:U878,U878)</f>
        <v>528</v>
      </c>
      <c r="T878">
        <v>28</v>
      </c>
      <c r="U878" s="22">
        <f t="shared" si="118"/>
        <v>0</v>
      </c>
      <c r="V878" s="10">
        <f t="shared" si="119"/>
        <v>0</v>
      </c>
      <c r="W878" s="22">
        <f t="shared" si="120"/>
        <v>0</v>
      </c>
      <c r="X878" s="245"/>
    </row>
    <row r="879" spans="19:24" ht="15.6" customHeight="1" x14ac:dyDescent="0.25">
      <c r="S879" s="22">
        <f>RANK(U879,$U$6:$U$1405,0)+COUNTIF($U$6:$U$1405,U879)-COUNTIF($U$6:U879,U879)</f>
        <v>527</v>
      </c>
      <c r="T879">
        <v>27</v>
      </c>
      <c r="U879" s="22">
        <f t="shared" si="118"/>
        <v>0</v>
      </c>
      <c r="V879" s="10">
        <f t="shared" si="119"/>
        <v>0</v>
      </c>
      <c r="W879" s="22">
        <f t="shared" si="120"/>
        <v>0</v>
      </c>
      <c r="X879" s="245"/>
    </row>
    <row r="880" spans="19:24" ht="15.6" customHeight="1" x14ac:dyDescent="0.25">
      <c r="S880" s="22">
        <f>RANK(U880,$U$6:$U$1405,0)+COUNTIF($U$6:$U$1405,U880)-COUNTIF($U$6:U880,U880)</f>
        <v>526</v>
      </c>
      <c r="T880">
        <v>26</v>
      </c>
      <c r="U880" s="22">
        <f t="shared" si="118"/>
        <v>0</v>
      </c>
      <c r="V880" s="10">
        <f t="shared" si="119"/>
        <v>0</v>
      </c>
      <c r="W880" s="22">
        <f t="shared" si="120"/>
        <v>0</v>
      </c>
      <c r="X880" s="245"/>
    </row>
    <row r="881" spans="19:24" ht="15.6" customHeight="1" x14ac:dyDescent="0.25">
      <c r="S881" s="22">
        <f>RANK(U881,$U$6:$U$1405,0)+COUNTIF($U$6:$U$1405,U881)-COUNTIF($U$6:U881,U881)</f>
        <v>525</v>
      </c>
      <c r="T881">
        <v>25</v>
      </c>
      <c r="U881" s="22">
        <f t="shared" si="118"/>
        <v>0</v>
      </c>
      <c r="V881" s="10">
        <f t="shared" si="119"/>
        <v>0</v>
      </c>
      <c r="W881" s="22">
        <f t="shared" si="120"/>
        <v>0</v>
      </c>
      <c r="X881" s="245"/>
    </row>
    <row r="882" spans="19:24" ht="15.6" customHeight="1" x14ac:dyDescent="0.25">
      <c r="S882" s="22">
        <f>RANK(U882,$U$6:$U$1405,0)+COUNTIF($U$6:$U$1405,U882)-COUNTIF($U$6:U882,U882)</f>
        <v>524</v>
      </c>
      <c r="T882">
        <v>24</v>
      </c>
      <c r="U882" s="22">
        <f t="shared" si="118"/>
        <v>0</v>
      </c>
      <c r="V882" s="10">
        <f t="shared" si="119"/>
        <v>0</v>
      </c>
      <c r="W882" s="22">
        <f t="shared" si="120"/>
        <v>0</v>
      </c>
      <c r="X882" s="245"/>
    </row>
    <row r="883" spans="19:24" ht="15.6" customHeight="1" x14ac:dyDescent="0.25">
      <c r="S883" s="22">
        <f>RANK(U883,$U$6:$U$1405,0)+COUNTIF($U$6:$U$1405,U883)-COUNTIF($U$6:U883,U883)</f>
        <v>523</v>
      </c>
      <c r="T883">
        <v>23</v>
      </c>
      <c r="U883" s="22">
        <f t="shared" si="118"/>
        <v>0</v>
      </c>
      <c r="V883" s="10">
        <f t="shared" si="119"/>
        <v>0</v>
      </c>
      <c r="W883" s="22">
        <f t="shared" si="120"/>
        <v>0</v>
      </c>
      <c r="X883" s="245"/>
    </row>
    <row r="884" spans="19:24" ht="15.6" customHeight="1" x14ac:dyDescent="0.25">
      <c r="S884" s="22">
        <f>RANK(U884,$U$6:$U$1405,0)+COUNTIF($U$6:$U$1405,U884)-COUNTIF($U$6:U884,U884)</f>
        <v>522</v>
      </c>
      <c r="T884">
        <v>22</v>
      </c>
      <c r="U884" s="22">
        <f t="shared" si="118"/>
        <v>0</v>
      </c>
      <c r="V884" s="10">
        <f t="shared" si="119"/>
        <v>0</v>
      </c>
      <c r="W884" s="22">
        <f t="shared" si="120"/>
        <v>0</v>
      </c>
      <c r="X884" s="245"/>
    </row>
    <row r="885" spans="19:24" ht="15.6" customHeight="1" x14ac:dyDescent="0.25">
      <c r="S885" s="22">
        <f>RANK(U885,$U$6:$U$1405,0)+COUNTIF($U$6:$U$1405,U885)-COUNTIF($U$6:U885,U885)</f>
        <v>521</v>
      </c>
      <c r="T885">
        <v>21</v>
      </c>
      <c r="U885" s="22">
        <f t="shared" si="118"/>
        <v>0</v>
      </c>
      <c r="V885" s="10">
        <f t="shared" si="119"/>
        <v>0</v>
      </c>
      <c r="W885" s="22">
        <f t="shared" si="120"/>
        <v>0</v>
      </c>
      <c r="X885" s="245"/>
    </row>
    <row r="886" spans="19:24" ht="15.6" customHeight="1" x14ac:dyDescent="0.25">
      <c r="S886" s="22">
        <f>RANK(U886,$U$6:$U$1405,0)+COUNTIF($U$6:$U$1405,U886)-COUNTIF($U$6:U886,U886)</f>
        <v>520</v>
      </c>
      <c r="T886">
        <v>20</v>
      </c>
      <c r="U886" s="22">
        <f t="shared" si="118"/>
        <v>0</v>
      </c>
      <c r="V886" s="10">
        <f t="shared" si="119"/>
        <v>0</v>
      </c>
      <c r="W886" s="22">
        <f t="shared" si="120"/>
        <v>0</v>
      </c>
      <c r="X886" s="245"/>
    </row>
    <row r="887" spans="19:24" ht="15.6" customHeight="1" x14ac:dyDescent="0.25">
      <c r="S887" s="22">
        <f>RANK(U887,$U$6:$U$1405,0)+COUNTIF($U$6:$U$1405,U887)-COUNTIF($U$6:U887,U887)</f>
        <v>519</v>
      </c>
      <c r="T887">
        <v>19</v>
      </c>
      <c r="U887" s="22">
        <f t="shared" si="118"/>
        <v>0</v>
      </c>
      <c r="V887" s="10">
        <f t="shared" si="119"/>
        <v>0</v>
      </c>
      <c r="W887" s="22">
        <f t="shared" si="120"/>
        <v>0</v>
      </c>
      <c r="X887" s="245"/>
    </row>
    <row r="888" spans="19:24" ht="15.6" customHeight="1" x14ac:dyDescent="0.25">
      <c r="S888" s="22">
        <f>RANK(U888,$U$6:$U$1405,0)+COUNTIF($U$6:$U$1405,U888)-COUNTIF($U$6:U888,U888)</f>
        <v>518</v>
      </c>
      <c r="T888">
        <v>18</v>
      </c>
      <c r="U888" s="22">
        <f t="shared" si="118"/>
        <v>0</v>
      </c>
      <c r="V888" s="10">
        <f t="shared" si="119"/>
        <v>0</v>
      </c>
      <c r="W888" s="22">
        <f t="shared" si="120"/>
        <v>0</v>
      </c>
      <c r="X888" s="245"/>
    </row>
    <row r="889" spans="19:24" ht="15.6" customHeight="1" x14ac:dyDescent="0.25">
      <c r="S889" s="22">
        <f>RANK(U889,$U$6:$U$1405,0)+COUNTIF($U$6:$U$1405,U889)-COUNTIF($U$6:U889,U889)</f>
        <v>517</v>
      </c>
      <c r="T889">
        <v>17</v>
      </c>
      <c r="U889" s="22">
        <f t="shared" si="118"/>
        <v>0</v>
      </c>
      <c r="V889" s="10">
        <f t="shared" si="119"/>
        <v>0</v>
      </c>
      <c r="W889" s="22">
        <f t="shared" si="120"/>
        <v>0</v>
      </c>
      <c r="X889" s="245"/>
    </row>
    <row r="890" spans="19:24" ht="15.6" customHeight="1" x14ac:dyDescent="0.25">
      <c r="S890" s="22">
        <f>RANK(U890,$U$6:$U$1405,0)+COUNTIF($U$6:$U$1405,U890)-COUNTIF($U$6:U890,U890)</f>
        <v>516</v>
      </c>
      <c r="T890">
        <v>16</v>
      </c>
      <c r="U890" s="22">
        <f t="shared" si="118"/>
        <v>0</v>
      </c>
      <c r="V890" s="10">
        <f t="shared" si="119"/>
        <v>0</v>
      </c>
      <c r="W890" s="22">
        <f t="shared" si="120"/>
        <v>0</v>
      </c>
      <c r="X890" s="245"/>
    </row>
    <row r="891" spans="19:24" ht="15.6" customHeight="1" x14ac:dyDescent="0.25">
      <c r="S891" s="22">
        <f>RANK(U891,$U$6:$U$1405,0)+COUNTIF($U$6:$U$1405,U891)-COUNTIF($U$6:U891,U891)</f>
        <v>515</v>
      </c>
      <c r="T891">
        <v>15</v>
      </c>
      <c r="U891" s="22">
        <f t="shared" si="118"/>
        <v>0</v>
      </c>
      <c r="V891" s="10">
        <f t="shared" si="119"/>
        <v>0</v>
      </c>
      <c r="W891" s="22">
        <f t="shared" si="120"/>
        <v>0</v>
      </c>
      <c r="X891" s="245"/>
    </row>
    <row r="892" spans="19:24" ht="15.6" customHeight="1" x14ac:dyDescent="0.25">
      <c r="S892" s="22">
        <f>RANK(U892,$U$6:$U$1405,0)+COUNTIF($U$6:$U$1405,U892)-COUNTIF($U$6:U892,U892)</f>
        <v>514</v>
      </c>
      <c r="T892">
        <v>14</v>
      </c>
      <c r="U892" s="22">
        <f t="shared" si="118"/>
        <v>0</v>
      </c>
      <c r="V892" s="10">
        <f t="shared" si="119"/>
        <v>0</v>
      </c>
      <c r="W892" s="22">
        <f t="shared" si="120"/>
        <v>0</v>
      </c>
      <c r="X892" s="245"/>
    </row>
    <row r="893" spans="19:24" ht="15.6" customHeight="1" x14ac:dyDescent="0.25">
      <c r="S893" s="22">
        <f>RANK(U893,$U$6:$U$1405,0)+COUNTIF($U$6:$U$1405,U893)-COUNTIF($U$6:U893,U893)</f>
        <v>513</v>
      </c>
      <c r="T893">
        <v>13</v>
      </c>
      <c r="U893" s="22">
        <f t="shared" si="118"/>
        <v>0</v>
      </c>
      <c r="V893" s="10">
        <f t="shared" si="119"/>
        <v>0</v>
      </c>
      <c r="W893" s="22">
        <f t="shared" si="120"/>
        <v>0</v>
      </c>
      <c r="X893" s="245"/>
    </row>
    <row r="894" spans="19:24" ht="15.6" customHeight="1" x14ac:dyDescent="0.25">
      <c r="S894" s="22">
        <f>RANK(U894,$U$6:$U$1405,0)+COUNTIF($U$6:$U$1405,U894)-COUNTIF($U$6:U894,U894)</f>
        <v>512</v>
      </c>
      <c r="T894">
        <v>12</v>
      </c>
      <c r="U894" s="22">
        <f t="shared" si="118"/>
        <v>0</v>
      </c>
      <c r="V894" s="10">
        <f t="shared" si="119"/>
        <v>0</v>
      </c>
      <c r="W894" s="22">
        <f t="shared" si="120"/>
        <v>0</v>
      </c>
      <c r="X894" s="245"/>
    </row>
    <row r="895" spans="19:24" ht="15.6" customHeight="1" x14ac:dyDescent="0.25">
      <c r="S895" s="22">
        <f>RANK(U895,$U$6:$U$1405,0)+COUNTIF($U$6:$U$1405,U895)-COUNTIF($U$6:U895,U895)</f>
        <v>511</v>
      </c>
      <c r="T895">
        <v>11</v>
      </c>
      <c r="U895" s="22">
        <f t="shared" si="118"/>
        <v>0</v>
      </c>
      <c r="V895" s="10">
        <f t="shared" si="119"/>
        <v>0</v>
      </c>
      <c r="W895" s="22">
        <f t="shared" si="120"/>
        <v>0</v>
      </c>
      <c r="X895" s="245"/>
    </row>
    <row r="896" spans="19:24" ht="15.6" customHeight="1" x14ac:dyDescent="0.25">
      <c r="S896" s="22">
        <f>RANK(U896,$U$6:$U$1405,0)+COUNTIF($U$6:$U$1405,U896)-COUNTIF($U$6:U896,U896)</f>
        <v>510</v>
      </c>
      <c r="T896">
        <v>10</v>
      </c>
      <c r="U896" s="22">
        <f t="shared" si="118"/>
        <v>0</v>
      </c>
      <c r="V896" s="10">
        <f t="shared" si="119"/>
        <v>0</v>
      </c>
      <c r="W896" s="22">
        <f t="shared" si="120"/>
        <v>0</v>
      </c>
      <c r="X896" s="245"/>
    </row>
    <row r="897" spans="19:24" ht="15.6" customHeight="1" x14ac:dyDescent="0.25">
      <c r="S897" s="22">
        <f>RANK(U897,$U$6:$U$1405,0)+COUNTIF($U$6:$U$1405,U897)-COUNTIF($U$6:U897,U897)</f>
        <v>509</v>
      </c>
      <c r="T897">
        <v>9</v>
      </c>
      <c r="U897" s="22">
        <f t="shared" si="118"/>
        <v>0</v>
      </c>
      <c r="V897" s="10">
        <f t="shared" si="119"/>
        <v>0</v>
      </c>
      <c r="W897" s="22">
        <f t="shared" si="120"/>
        <v>0</v>
      </c>
      <c r="X897" s="245"/>
    </row>
    <row r="898" spans="19:24" ht="15.6" customHeight="1" x14ac:dyDescent="0.25">
      <c r="S898" s="22">
        <f>RANK(U898,$U$6:$U$1405,0)+COUNTIF($U$6:$U$1405,U898)-COUNTIF($U$6:U898,U898)</f>
        <v>508</v>
      </c>
      <c r="T898">
        <v>8</v>
      </c>
      <c r="U898" s="22">
        <f t="shared" si="118"/>
        <v>0</v>
      </c>
      <c r="V898" s="10">
        <f t="shared" si="119"/>
        <v>0</v>
      </c>
      <c r="W898" s="22">
        <f t="shared" si="120"/>
        <v>0</v>
      </c>
      <c r="X898" s="245"/>
    </row>
    <row r="899" spans="19:24" ht="15.6" customHeight="1" x14ac:dyDescent="0.25">
      <c r="S899" s="22">
        <f>RANK(U899,$U$6:$U$1405,0)+COUNTIF($U$6:$U$1405,U899)-COUNTIF($U$6:U899,U899)</f>
        <v>507</v>
      </c>
      <c r="T899">
        <v>7</v>
      </c>
      <c r="U899" s="22">
        <f t="shared" si="118"/>
        <v>0</v>
      </c>
      <c r="V899" s="10">
        <f t="shared" si="119"/>
        <v>0</v>
      </c>
      <c r="W899" s="22">
        <f t="shared" si="120"/>
        <v>0</v>
      </c>
      <c r="X899" s="245"/>
    </row>
    <row r="900" spans="19:24" ht="15.6" customHeight="1" x14ac:dyDescent="0.25">
      <c r="S900" s="22">
        <f>RANK(U900,$U$6:$U$1405,0)+COUNTIF($U$6:$U$1405,U900)-COUNTIF($U$6:U900,U900)</f>
        <v>506</v>
      </c>
      <c r="T900">
        <v>6</v>
      </c>
      <c r="U900" s="22">
        <f t="shared" si="118"/>
        <v>0</v>
      </c>
      <c r="V900" s="10">
        <f t="shared" si="119"/>
        <v>0</v>
      </c>
      <c r="W900" s="22">
        <f t="shared" si="120"/>
        <v>0</v>
      </c>
      <c r="X900" s="245"/>
    </row>
    <row r="901" spans="19:24" ht="15.6" customHeight="1" x14ac:dyDescent="0.25">
      <c r="S901" s="22">
        <f>RANK(U901,$U$6:$U$1405,0)+COUNTIF($U$6:$U$1405,U901)-COUNTIF($U$6:U901,U901)</f>
        <v>505</v>
      </c>
      <c r="T901">
        <v>5</v>
      </c>
      <c r="U901" s="22">
        <f t="shared" si="118"/>
        <v>0</v>
      </c>
      <c r="V901" s="10">
        <f t="shared" si="119"/>
        <v>0</v>
      </c>
      <c r="W901" s="22">
        <f t="shared" si="120"/>
        <v>0</v>
      </c>
      <c r="X901" s="245"/>
    </row>
    <row r="902" spans="19:24" ht="15.6" customHeight="1" x14ac:dyDescent="0.25">
      <c r="S902" s="22">
        <f>RANK(U902,$U$6:$U$1405,0)+COUNTIF($U$6:$U$1405,U902)-COUNTIF($U$6:U902,U902)</f>
        <v>504</v>
      </c>
      <c r="T902">
        <v>4</v>
      </c>
      <c r="U902" s="22">
        <f t="shared" si="118"/>
        <v>0</v>
      </c>
      <c r="V902" s="10">
        <f t="shared" si="119"/>
        <v>0</v>
      </c>
      <c r="W902" s="22">
        <f t="shared" si="120"/>
        <v>0</v>
      </c>
      <c r="X902" s="245"/>
    </row>
    <row r="903" spans="19:24" ht="15.6" customHeight="1" x14ac:dyDescent="0.25">
      <c r="S903" s="22">
        <f>RANK(U903,$U$6:$U$1405,0)+COUNTIF($U$6:$U$1405,U903)-COUNTIF($U$6:U903,U903)</f>
        <v>503</v>
      </c>
      <c r="T903">
        <v>3</v>
      </c>
      <c r="U903" s="22">
        <f t="shared" si="118"/>
        <v>0</v>
      </c>
      <c r="V903" s="10">
        <f t="shared" si="119"/>
        <v>0</v>
      </c>
      <c r="W903" s="22">
        <f t="shared" si="120"/>
        <v>0</v>
      </c>
      <c r="X903" s="245"/>
    </row>
    <row r="904" spans="19:24" ht="15.6" customHeight="1" x14ac:dyDescent="0.25">
      <c r="S904" s="22">
        <f>RANK(U904,$U$6:$U$1405,0)+COUNTIF($U$6:$U$1405,U904)-COUNTIF($U$6:U904,U904)</f>
        <v>502</v>
      </c>
      <c r="T904">
        <v>2</v>
      </c>
      <c r="U904" s="22">
        <f t="shared" si="118"/>
        <v>0</v>
      </c>
      <c r="V904" s="10">
        <f t="shared" si="119"/>
        <v>0</v>
      </c>
      <c r="W904" s="22">
        <f t="shared" si="120"/>
        <v>0</v>
      </c>
      <c r="X904" s="245"/>
    </row>
    <row r="905" spans="19:24" ht="15.6" customHeight="1" x14ac:dyDescent="0.25">
      <c r="S905" s="22">
        <f>RANK(U905,$U$6:$U$1405,0)+COUNTIF($U$6:$U$1405,U905)-COUNTIF($U$6:U905,U905)</f>
        <v>501</v>
      </c>
      <c r="T905">
        <v>1</v>
      </c>
      <c r="U905" s="22">
        <f t="shared" si="118"/>
        <v>0</v>
      </c>
      <c r="V905" s="10">
        <f t="shared" si="119"/>
        <v>0</v>
      </c>
      <c r="W905" s="22">
        <f t="shared" si="120"/>
        <v>0</v>
      </c>
      <c r="X905" s="245"/>
    </row>
    <row r="906" spans="19:24" ht="15.6" customHeight="1" x14ac:dyDescent="0.25">
      <c r="S906" s="22">
        <f>RANK(U906,$U$6:$U$1405,0)+COUNTIF($U$6:$U$1405,U906)-COUNTIF($U$6:U906,U906)</f>
        <v>500</v>
      </c>
      <c r="T906">
        <v>100</v>
      </c>
      <c r="U906" s="22">
        <f t="shared" ref="U906:U969" si="121">IF($O$33&gt;=T906,1,0)</f>
        <v>0</v>
      </c>
      <c r="V906" s="10">
        <f t="shared" ref="V906:V969" si="122">IF($O$33&gt;=T906,$P$33,0)</f>
        <v>0</v>
      </c>
      <c r="W906" s="22">
        <f t="shared" ref="W906:W969" si="123">IF($O$33&gt;=T906,$Q$33,0)</f>
        <v>0</v>
      </c>
      <c r="X906" s="245">
        <v>10</v>
      </c>
    </row>
    <row r="907" spans="19:24" ht="15.6" customHeight="1" x14ac:dyDescent="0.25">
      <c r="S907" s="22">
        <f>RANK(U907,$U$6:$U$1405,0)+COUNTIF($U$6:$U$1405,U907)-COUNTIF($U$6:U907,U907)</f>
        <v>499</v>
      </c>
      <c r="T907">
        <v>99</v>
      </c>
      <c r="U907" s="22">
        <f t="shared" si="121"/>
        <v>0</v>
      </c>
      <c r="V907" s="10">
        <f t="shared" si="122"/>
        <v>0</v>
      </c>
      <c r="W907" s="22">
        <f t="shared" si="123"/>
        <v>0</v>
      </c>
      <c r="X907" s="245"/>
    </row>
    <row r="908" spans="19:24" ht="15.6" customHeight="1" x14ac:dyDescent="0.25">
      <c r="S908" s="22">
        <f>RANK(U908,$U$6:$U$1405,0)+COUNTIF($U$6:$U$1405,U908)-COUNTIF($U$6:U908,U908)</f>
        <v>498</v>
      </c>
      <c r="T908">
        <v>98</v>
      </c>
      <c r="U908" s="22">
        <f t="shared" si="121"/>
        <v>0</v>
      </c>
      <c r="V908" s="10">
        <f t="shared" si="122"/>
        <v>0</v>
      </c>
      <c r="W908" s="22">
        <f t="shared" si="123"/>
        <v>0</v>
      </c>
      <c r="X908" s="245"/>
    </row>
    <row r="909" spans="19:24" ht="15.6" customHeight="1" x14ac:dyDescent="0.25">
      <c r="S909" s="22">
        <f>RANK(U909,$U$6:$U$1405,0)+COUNTIF($U$6:$U$1405,U909)-COUNTIF($U$6:U909,U909)</f>
        <v>497</v>
      </c>
      <c r="T909">
        <v>97</v>
      </c>
      <c r="U909" s="22">
        <f t="shared" si="121"/>
        <v>0</v>
      </c>
      <c r="V909" s="10">
        <f t="shared" si="122"/>
        <v>0</v>
      </c>
      <c r="W909" s="22">
        <f t="shared" si="123"/>
        <v>0</v>
      </c>
      <c r="X909" s="245"/>
    </row>
    <row r="910" spans="19:24" ht="15.6" customHeight="1" x14ac:dyDescent="0.25">
      <c r="S910" s="22">
        <f>RANK(U910,$U$6:$U$1405,0)+COUNTIF($U$6:$U$1405,U910)-COUNTIF($U$6:U910,U910)</f>
        <v>496</v>
      </c>
      <c r="T910">
        <v>96</v>
      </c>
      <c r="U910" s="22">
        <f t="shared" si="121"/>
        <v>0</v>
      </c>
      <c r="V910" s="10">
        <f t="shared" si="122"/>
        <v>0</v>
      </c>
      <c r="W910" s="22">
        <f t="shared" si="123"/>
        <v>0</v>
      </c>
      <c r="X910" s="245"/>
    </row>
    <row r="911" spans="19:24" ht="15.6" customHeight="1" x14ac:dyDescent="0.25">
      <c r="S911" s="22">
        <f>RANK(U911,$U$6:$U$1405,0)+COUNTIF($U$6:$U$1405,U911)-COUNTIF($U$6:U911,U911)</f>
        <v>495</v>
      </c>
      <c r="T911">
        <v>95</v>
      </c>
      <c r="U911" s="22">
        <f t="shared" si="121"/>
        <v>0</v>
      </c>
      <c r="V911" s="10">
        <f t="shared" si="122"/>
        <v>0</v>
      </c>
      <c r="W911" s="22">
        <f t="shared" si="123"/>
        <v>0</v>
      </c>
      <c r="X911" s="245"/>
    </row>
    <row r="912" spans="19:24" ht="15.6" customHeight="1" x14ac:dyDescent="0.25">
      <c r="S912" s="22">
        <f>RANK(U912,$U$6:$U$1405,0)+COUNTIF($U$6:$U$1405,U912)-COUNTIF($U$6:U912,U912)</f>
        <v>494</v>
      </c>
      <c r="T912">
        <v>94</v>
      </c>
      <c r="U912" s="22">
        <f t="shared" si="121"/>
        <v>0</v>
      </c>
      <c r="V912" s="10">
        <f t="shared" si="122"/>
        <v>0</v>
      </c>
      <c r="W912" s="22">
        <f t="shared" si="123"/>
        <v>0</v>
      </c>
      <c r="X912" s="245"/>
    </row>
    <row r="913" spans="19:24" ht="15.6" customHeight="1" x14ac:dyDescent="0.25">
      <c r="S913" s="22">
        <f>RANK(U913,$U$6:$U$1405,0)+COUNTIF($U$6:$U$1405,U913)-COUNTIF($U$6:U913,U913)</f>
        <v>493</v>
      </c>
      <c r="T913">
        <v>93</v>
      </c>
      <c r="U913" s="22">
        <f t="shared" si="121"/>
        <v>0</v>
      </c>
      <c r="V913" s="10">
        <f t="shared" si="122"/>
        <v>0</v>
      </c>
      <c r="W913" s="22">
        <f t="shared" si="123"/>
        <v>0</v>
      </c>
      <c r="X913" s="245"/>
    </row>
    <row r="914" spans="19:24" ht="15.6" customHeight="1" x14ac:dyDescent="0.25">
      <c r="S914" s="22">
        <f>RANK(U914,$U$6:$U$1405,0)+COUNTIF($U$6:$U$1405,U914)-COUNTIF($U$6:U914,U914)</f>
        <v>492</v>
      </c>
      <c r="T914">
        <v>92</v>
      </c>
      <c r="U914" s="22">
        <f t="shared" si="121"/>
        <v>0</v>
      </c>
      <c r="V914" s="10">
        <f t="shared" si="122"/>
        <v>0</v>
      </c>
      <c r="W914" s="22">
        <f t="shared" si="123"/>
        <v>0</v>
      </c>
      <c r="X914" s="245"/>
    </row>
    <row r="915" spans="19:24" ht="15.6" customHeight="1" x14ac:dyDescent="0.25">
      <c r="S915" s="22">
        <f>RANK(U915,$U$6:$U$1405,0)+COUNTIF($U$6:$U$1405,U915)-COUNTIF($U$6:U915,U915)</f>
        <v>491</v>
      </c>
      <c r="T915">
        <v>91</v>
      </c>
      <c r="U915" s="22">
        <f t="shared" si="121"/>
        <v>0</v>
      </c>
      <c r="V915" s="10">
        <f t="shared" si="122"/>
        <v>0</v>
      </c>
      <c r="W915" s="22">
        <f t="shared" si="123"/>
        <v>0</v>
      </c>
      <c r="X915" s="245"/>
    </row>
    <row r="916" spans="19:24" ht="15.6" customHeight="1" x14ac:dyDescent="0.25">
      <c r="S916" s="22">
        <f>RANK(U916,$U$6:$U$1405,0)+COUNTIF($U$6:$U$1405,U916)-COUNTIF($U$6:U916,U916)</f>
        <v>490</v>
      </c>
      <c r="T916">
        <v>90</v>
      </c>
      <c r="U916" s="22">
        <f t="shared" si="121"/>
        <v>0</v>
      </c>
      <c r="V916" s="10">
        <f t="shared" si="122"/>
        <v>0</v>
      </c>
      <c r="W916" s="22">
        <f t="shared" si="123"/>
        <v>0</v>
      </c>
      <c r="X916" s="245"/>
    </row>
    <row r="917" spans="19:24" ht="15.6" customHeight="1" x14ac:dyDescent="0.25">
      <c r="S917" s="22">
        <f>RANK(U917,$U$6:$U$1405,0)+COUNTIF($U$6:$U$1405,U917)-COUNTIF($U$6:U917,U917)</f>
        <v>489</v>
      </c>
      <c r="T917">
        <v>89</v>
      </c>
      <c r="U917" s="22">
        <f t="shared" si="121"/>
        <v>0</v>
      </c>
      <c r="V917" s="10">
        <f t="shared" si="122"/>
        <v>0</v>
      </c>
      <c r="W917" s="22">
        <f t="shared" si="123"/>
        <v>0</v>
      </c>
      <c r="X917" s="245"/>
    </row>
    <row r="918" spans="19:24" ht="15.6" customHeight="1" x14ac:dyDescent="0.25">
      <c r="S918" s="22">
        <f>RANK(U918,$U$6:$U$1405,0)+COUNTIF($U$6:$U$1405,U918)-COUNTIF($U$6:U918,U918)</f>
        <v>488</v>
      </c>
      <c r="T918">
        <v>88</v>
      </c>
      <c r="U918" s="22">
        <f t="shared" si="121"/>
        <v>0</v>
      </c>
      <c r="V918" s="10">
        <f t="shared" si="122"/>
        <v>0</v>
      </c>
      <c r="W918" s="22">
        <f t="shared" si="123"/>
        <v>0</v>
      </c>
      <c r="X918" s="245"/>
    </row>
    <row r="919" spans="19:24" ht="15.6" customHeight="1" x14ac:dyDescent="0.25">
      <c r="S919" s="22">
        <f>RANK(U919,$U$6:$U$1405,0)+COUNTIF($U$6:$U$1405,U919)-COUNTIF($U$6:U919,U919)</f>
        <v>487</v>
      </c>
      <c r="T919">
        <v>87</v>
      </c>
      <c r="U919" s="22">
        <f t="shared" si="121"/>
        <v>0</v>
      </c>
      <c r="V919" s="10">
        <f t="shared" si="122"/>
        <v>0</v>
      </c>
      <c r="W919" s="22">
        <f t="shared" si="123"/>
        <v>0</v>
      </c>
      <c r="X919" s="245"/>
    </row>
    <row r="920" spans="19:24" ht="15.6" customHeight="1" x14ac:dyDescent="0.25">
      <c r="S920" s="22">
        <f>RANK(U920,$U$6:$U$1405,0)+COUNTIF($U$6:$U$1405,U920)-COUNTIF($U$6:U920,U920)</f>
        <v>486</v>
      </c>
      <c r="T920">
        <v>86</v>
      </c>
      <c r="U920" s="22">
        <f t="shared" si="121"/>
        <v>0</v>
      </c>
      <c r="V920" s="10">
        <f t="shared" si="122"/>
        <v>0</v>
      </c>
      <c r="W920" s="22">
        <f t="shared" si="123"/>
        <v>0</v>
      </c>
      <c r="X920" s="245"/>
    </row>
    <row r="921" spans="19:24" ht="15.6" customHeight="1" x14ac:dyDescent="0.25">
      <c r="S921" s="22">
        <f>RANK(U921,$U$6:$U$1405,0)+COUNTIF($U$6:$U$1405,U921)-COUNTIF($U$6:U921,U921)</f>
        <v>485</v>
      </c>
      <c r="T921">
        <v>85</v>
      </c>
      <c r="U921" s="22">
        <f t="shared" si="121"/>
        <v>0</v>
      </c>
      <c r="V921" s="10">
        <f t="shared" si="122"/>
        <v>0</v>
      </c>
      <c r="W921" s="22">
        <f t="shared" si="123"/>
        <v>0</v>
      </c>
      <c r="X921" s="245"/>
    </row>
    <row r="922" spans="19:24" ht="15.6" customHeight="1" x14ac:dyDescent="0.25">
      <c r="S922" s="22">
        <f>RANK(U922,$U$6:$U$1405,0)+COUNTIF($U$6:$U$1405,U922)-COUNTIF($U$6:U922,U922)</f>
        <v>484</v>
      </c>
      <c r="T922">
        <v>84</v>
      </c>
      <c r="U922" s="22">
        <f t="shared" si="121"/>
        <v>0</v>
      </c>
      <c r="V922" s="10">
        <f t="shared" si="122"/>
        <v>0</v>
      </c>
      <c r="W922" s="22">
        <f t="shared" si="123"/>
        <v>0</v>
      </c>
      <c r="X922" s="245"/>
    </row>
    <row r="923" spans="19:24" ht="15.6" customHeight="1" x14ac:dyDescent="0.25">
      <c r="S923" s="22">
        <f>RANK(U923,$U$6:$U$1405,0)+COUNTIF($U$6:$U$1405,U923)-COUNTIF($U$6:U923,U923)</f>
        <v>483</v>
      </c>
      <c r="T923">
        <v>83</v>
      </c>
      <c r="U923" s="22">
        <f t="shared" si="121"/>
        <v>0</v>
      </c>
      <c r="V923" s="10">
        <f t="shared" si="122"/>
        <v>0</v>
      </c>
      <c r="W923" s="22">
        <f t="shared" si="123"/>
        <v>0</v>
      </c>
      <c r="X923" s="245"/>
    </row>
    <row r="924" spans="19:24" ht="15.6" customHeight="1" x14ac:dyDescent="0.25">
      <c r="S924" s="22">
        <f>RANK(U924,$U$6:$U$1405,0)+COUNTIF($U$6:$U$1405,U924)-COUNTIF($U$6:U924,U924)</f>
        <v>482</v>
      </c>
      <c r="T924">
        <v>82</v>
      </c>
      <c r="U924" s="22">
        <f t="shared" si="121"/>
        <v>0</v>
      </c>
      <c r="V924" s="10">
        <f t="shared" si="122"/>
        <v>0</v>
      </c>
      <c r="W924" s="22">
        <f t="shared" si="123"/>
        <v>0</v>
      </c>
      <c r="X924" s="245"/>
    </row>
    <row r="925" spans="19:24" ht="15.6" customHeight="1" x14ac:dyDescent="0.25">
      <c r="S925" s="22">
        <f>RANK(U925,$U$6:$U$1405,0)+COUNTIF($U$6:$U$1405,U925)-COUNTIF($U$6:U925,U925)</f>
        <v>481</v>
      </c>
      <c r="T925">
        <v>81</v>
      </c>
      <c r="U925" s="22">
        <f t="shared" si="121"/>
        <v>0</v>
      </c>
      <c r="V925" s="10">
        <f t="shared" si="122"/>
        <v>0</v>
      </c>
      <c r="W925" s="22">
        <f t="shared" si="123"/>
        <v>0</v>
      </c>
      <c r="X925" s="245"/>
    </row>
    <row r="926" spans="19:24" ht="15.6" customHeight="1" x14ac:dyDescent="0.25">
      <c r="S926" s="22">
        <f>RANK(U926,$U$6:$U$1405,0)+COUNTIF($U$6:$U$1405,U926)-COUNTIF($U$6:U926,U926)</f>
        <v>480</v>
      </c>
      <c r="T926">
        <v>80</v>
      </c>
      <c r="U926" s="22">
        <f t="shared" si="121"/>
        <v>0</v>
      </c>
      <c r="V926" s="10">
        <f t="shared" si="122"/>
        <v>0</v>
      </c>
      <c r="W926" s="22">
        <f t="shared" si="123"/>
        <v>0</v>
      </c>
      <c r="X926" s="245"/>
    </row>
    <row r="927" spans="19:24" ht="15.6" customHeight="1" x14ac:dyDescent="0.25">
      <c r="S927" s="22">
        <f>RANK(U927,$U$6:$U$1405,0)+COUNTIF($U$6:$U$1405,U927)-COUNTIF($U$6:U927,U927)</f>
        <v>479</v>
      </c>
      <c r="T927">
        <v>79</v>
      </c>
      <c r="U927" s="22">
        <f t="shared" si="121"/>
        <v>0</v>
      </c>
      <c r="V927" s="10">
        <f t="shared" si="122"/>
        <v>0</v>
      </c>
      <c r="W927" s="22">
        <f t="shared" si="123"/>
        <v>0</v>
      </c>
      <c r="X927" s="245"/>
    </row>
    <row r="928" spans="19:24" ht="15.6" customHeight="1" x14ac:dyDescent="0.25">
      <c r="S928" s="22">
        <f>RANK(U928,$U$6:$U$1405,0)+COUNTIF($U$6:$U$1405,U928)-COUNTIF($U$6:U928,U928)</f>
        <v>478</v>
      </c>
      <c r="T928">
        <v>78</v>
      </c>
      <c r="U928" s="22">
        <f t="shared" si="121"/>
        <v>0</v>
      </c>
      <c r="V928" s="10">
        <f t="shared" si="122"/>
        <v>0</v>
      </c>
      <c r="W928" s="22">
        <f t="shared" si="123"/>
        <v>0</v>
      </c>
      <c r="X928" s="245"/>
    </row>
    <row r="929" spans="19:24" ht="15.6" customHeight="1" x14ac:dyDescent="0.25">
      <c r="S929" s="22">
        <f>RANK(U929,$U$6:$U$1405,0)+COUNTIF($U$6:$U$1405,U929)-COUNTIF($U$6:U929,U929)</f>
        <v>477</v>
      </c>
      <c r="T929">
        <v>77</v>
      </c>
      <c r="U929" s="22">
        <f t="shared" si="121"/>
        <v>0</v>
      </c>
      <c r="V929" s="10">
        <f t="shared" si="122"/>
        <v>0</v>
      </c>
      <c r="W929" s="22">
        <f t="shared" si="123"/>
        <v>0</v>
      </c>
      <c r="X929" s="245"/>
    </row>
    <row r="930" spans="19:24" ht="15.6" customHeight="1" x14ac:dyDescent="0.25">
      <c r="S930" s="22">
        <f>RANK(U930,$U$6:$U$1405,0)+COUNTIF($U$6:$U$1405,U930)-COUNTIF($U$6:U930,U930)</f>
        <v>476</v>
      </c>
      <c r="T930">
        <v>76</v>
      </c>
      <c r="U930" s="22">
        <f t="shared" si="121"/>
        <v>0</v>
      </c>
      <c r="V930" s="10">
        <f t="shared" si="122"/>
        <v>0</v>
      </c>
      <c r="W930" s="22">
        <f t="shared" si="123"/>
        <v>0</v>
      </c>
      <c r="X930" s="245"/>
    </row>
    <row r="931" spans="19:24" ht="15.6" customHeight="1" x14ac:dyDescent="0.25">
      <c r="S931" s="22">
        <f>RANK(U931,$U$6:$U$1405,0)+COUNTIF($U$6:$U$1405,U931)-COUNTIF($U$6:U931,U931)</f>
        <v>475</v>
      </c>
      <c r="T931">
        <v>75</v>
      </c>
      <c r="U931" s="22">
        <f t="shared" si="121"/>
        <v>0</v>
      </c>
      <c r="V931" s="10">
        <f t="shared" si="122"/>
        <v>0</v>
      </c>
      <c r="W931" s="22">
        <f t="shared" si="123"/>
        <v>0</v>
      </c>
      <c r="X931" s="245"/>
    </row>
    <row r="932" spans="19:24" ht="15.6" customHeight="1" x14ac:dyDescent="0.25">
      <c r="S932" s="22">
        <f>RANK(U932,$U$6:$U$1405,0)+COUNTIF($U$6:$U$1405,U932)-COUNTIF($U$6:U932,U932)</f>
        <v>474</v>
      </c>
      <c r="T932">
        <v>74</v>
      </c>
      <c r="U932" s="22">
        <f t="shared" si="121"/>
        <v>0</v>
      </c>
      <c r="V932" s="10">
        <f t="shared" si="122"/>
        <v>0</v>
      </c>
      <c r="W932" s="22">
        <f t="shared" si="123"/>
        <v>0</v>
      </c>
      <c r="X932" s="245"/>
    </row>
    <row r="933" spans="19:24" ht="15.6" customHeight="1" x14ac:dyDescent="0.25">
      <c r="S933" s="22">
        <f>RANK(U933,$U$6:$U$1405,0)+COUNTIF($U$6:$U$1405,U933)-COUNTIF($U$6:U933,U933)</f>
        <v>473</v>
      </c>
      <c r="T933">
        <v>73</v>
      </c>
      <c r="U933" s="22">
        <f t="shared" si="121"/>
        <v>0</v>
      </c>
      <c r="V933" s="10">
        <f t="shared" si="122"/>
        <v>0</v>
      </c>
      <c r="W933" s="22">
        <f t="shared" si="123"/>
        <v>0</v>
      </c>
      <c r="X933" s="245"/>
    </row>
    <row r="934" spans="19:24" ht="15.6" customHeight="1" x14ac:dyDescent="0.25">
      <c r="S934" s="22">
        <f>RANK(U934,$U$6:$U$1405,0)+COUNTIF($U$6:$U$1405,U934)-COUNTIF($U$6:U934,U934)</f>
        <v>472</v>
      </c>
      <c r="T934">
        <v>72</v>
      </c>
      <c r="U934" s="22">
        <f t="shared" si="121"/>
        <v>0</v>
      </c>
      <c r="V934" s="10">
        <f t="shared" si="122"/>
        <v>0</v>
      </c>
      <c r="W934" s="22">
        <f t="shared" si="123"/>
        <v>0</v>
      </c>
      <c r="X934" s="245"/>
    </row>
    <row r="935" spans="19:24" ht="15.6" customHeight="1" x14ac:dyDescent="0.25">
      <c r="S935" s="22">
        <f>RANK(U935,$U$6:$U$1405,0)+COUNTIF($U$6:$U$1405,U935)-COUNTIF($U$6:U935,U935)</f>
        <v>471</v>
      </c>
      <c r="T935">
        <v>71</v>
      </c>
      <c r="U935" s="22">
        <f t="shared" si="121"/>
        <v>0</v>
      </c>
      <c r="V935" s="10">
        <f t="shared" si="122"/>
        <v>0</v>
      </c>
      <c r="W935" s="22">
        <f t="shared" si="123"/>
        <v>0</v>
      </c>
      <c r="X935" s="245"/>
    </row>
    <row r="936" spans="19:24" ht="15.6" customHeight="1" x14ac:dyDescent="0.25">
      <c r="S936" s="22">
        <f>RANK(U936,$U$6:$U$1405,0)+COUNTIF($U$6:$U$1405,U936)-COUNTIF($U$6:U936,U936)</f>
        <v>470</v>
      </c>
      <c r="T936">
        <v>70</v>
      </c>
      <c r="U936" s="22">
        <f t="shared" si="121"/>
        <v>0</v>
      </c>
      <c r="V936" s="10">
        <f t="shared" si="122"/>
        <v>0</v>
      </c>
      <c r="W936" s="22">
        <f t="shared" si="123"/>
        <v>0</v>
      </c>
      <c r="X936" s="245"/>
    </row>
    <row r="937" spans="19:24" ht="15.6" customHeight="1" x14ac:dyDescent="0.25">
      <c r="S937" s="22">
        <f>RANK(U937,$U$6:$U$1405,0)+COUNTIF($U$6:$U$1405,U937)-COUNTIF($U$6:U937,U937)</f>
        <v>469</v>
      </c>
      <c r="T937">
        <v>69</v>
      </c>
      <c r="U937" s="22">
        <f t="shared" si="121"/>
        <v>0</v>
      </c>
      <c r="V937" s="10">
        <f t="shared" si="122"/>
        <v>0</v>
      </c>
      <c r="W937" s="22">
        <f t="shared" si="123"/>
        <v>0</v>
      </c>
      <c r="X937" s="245"/>
    </row>
    <row r="938" spans="19:24" ht="15.6" customHeight="1" x14ac:dyDescent="0.25">
      <c r="S938" s="22">
        <f>RANK(U938,$U$6:$U$1405,0)+COUNTIF($U$6:$U$1405,U938)-COUNTIF($U$6:U938,U938)</f>
        <v>468</v>
      </c>
      <c r="T938">
        <v>68</v>
      </c>
      <c r="U938" s="22">
        <f t="shared" si="121"/>
        <v>0</v>
      </c>
      <c r="V938" s="10">
        <f t="shared" si="122"/>
        <v>0</v>
      </c>
      <c r="W938" s="22">
        <f t="shared" si="123"/>
        <v>0</v>
      </c>
      <c r="X938" s="245"/>
    </row>
    <row r="939" spans="19:24" ht="15.6" customHeight="1" x14ac:dyDescent="0.25">
      <c r="S939" s="22">
        <f>RANK(U939,$U$6:$U$1405,0)+COUNTIF($U$6:$U$1405,U939)-COUNTIF($U$6:U939,U939)</f>
        <v>467</v>
      </c>
      <c r="T939">
        <v>67</v>
      </c>
      <c r="U939" s="22">
        <f t="shared" si="121"/>
        <v>0</v>
      </c>
      <c r="V939" s="10">
        <f t="shared" si="122"/>
        <v>0</v>
      </c>
      <c r="W939" s="22">
        <f t="shared" si="123"/>
        <v>0</v>
      </c>
      <c r="X939" s="245"/>
    </row>
    <row r="940" spans="19:24" ht="15.6" customHeight="1" x14ac:dyDescent="0.25">
      <c r="S940" s="22">
        <f>RANK(U940,$U$6:$U$1405,0)+COUNTIF($U$6:$U$1405,U940)-COUNTIF($U$6:U940,U940)</f>
        <v>466</v>
      </c>
      <c r="T940">
        <v>66</v>
      </c>
      <c r="U940" s="22">
        <f t="shared" si="121"/>
        <v>0</v>
      </c>
      <c r="V940" s="10">
        <f t="shared" si="122"/>
        <v>0</v>
      </c>
      <c r="W940" s="22">
        <f t="shared" si="123"/>
        <v>0</v>
      </c>
      <c r="X940" s="245"/>
    </row>
    <row r="941" spans="19:24" ht="15.6" customHeight="1" x14ac:dyDescent="0.25">
      <c r="S941" s="22">
        <f>RANK(U941,$U$6:$U$1405,0)+COUNTIF($U$6:$U$1405,U941)-COUNTIF($U$6:U941,U941)</f>
        <v>465</v>
      </c>
      <c r="T941">
        <v>65</v>
      </c>
      <c r="U941" s="22">
        <f t="shared" si="121"/>
        <v>0</v>
      </c>
      <c r="V941" s="10">
        <f t="shared" si="122"/>
        <v>0</v>
      </c>
      <c r="W941" s="22">
        <f t="shared" si="123"/>
        <v>0</v>
      </c>
      <c r="X941" s="245"/>
    </row>
    <row r="942" spans="19:24" ht="15.6" customHeight="1" x14ac:dyDescent="0.25">
      <c r="S942" s="22">
        <f>RANK(U942,$U$6:$U$1405,0)+COUNTIF($U$6:$U$1405,U942)-COUNTIF($U$6:U942,U942)</f>
        <v>464</v>
      </c>
      <c r="T942">
        <v>64</v>
      </c>
      <c r="U942" s="22">
        <f t="shared" si="121"/>
        <v>0</v>
      </c>
      <c r="V942" s="10">
        <f t="shared" si="122"/>
        <v>0</v>
      </c>
      <c r="W942" s="22">
        <f t="shared" si="123"/>
        <v>0</v>
      </c>
      <c r="X942" s="245"/>
    </row>
    <row r="943" spans="19:24" ht="15.6" customHeight="1" x14ac:dyDescent="0.25">
      <c r="S943" s="22">
        <f>RANK(U943,$U$6:$U$1405,0)+COUNTIF($U$6:$U$1405,U943)-COUNTIF($U$6:U943,U943)</f>
        <v>463</v>
      </c>
      <c r="T943">
        <v>63</v>
      </c>
      <c r="U943" s="22">
        <f t="shared" si="121"/>
        <v>0</v>
      </c>
      <c r="V943" s="10">
        <f t="shared" si="122"/>
        <v>0</v>
      </c>
      <c r="W943" s="22">
        <f t="shared" si="123"/>
        <v>0</v>
      </c>
      <c r="X943" s="245"/>
    </row>
    <row r="944" spans="19:24" ht="15.6" customHeight="1" x14ac:dyDescent="0.25">
      <c r="S944" s="22">
        <f>RANK(U944,$U$6:$U$1405,0)+COUNTIF($U$6:$U$1405,U944)-COUNTIF($U$6:U944,U944)</f>
        <v>462</v>
      </c>
      <c r="T944">
        <v>62</v>
      </c>
      <c r="U944" s="22">
        <f t="shared" si="121"/>
        <v>0</v>
      </c>
      <c r="V944" s="10">
        <f t="shared" si="122"/>
        <v>0</v>
      </c>
      <c r="W944" s="22">
        <f t="shared" si="123"/>
        <v>0</v>
      </c>
      <c r="X944" s="245"/>
    </row>
    <row r="945" spans="19:24" ht="15.6" customHeight="1" x14ac:dyDescent="0.25">
      <c r="S945" s="22">
        <f>RANK(U945,$U$6:$U$1405,0)+COUNTIF($U$6:$U$1405,U945)-COUNTIF($U$6:U945,U945)</f>
        <v>461</v>
      </c>
      <c r="T945">
        <v>61</v>
      </c>
      <c r="U945" s="22">
        <f t="shared" si="121"/>
        <v>0</v>
      </c>
      <c r="V945" s="10">
        <f t="shared" si="122"/>
        <v>0</v>
      </c>
      <c r="W945" s="22">
        <f t="shared" si="123"/>
        <v>0</v>
      </c>
      <c r="X945" s="245"/>
    </row>
    <row r="946" spans="19:24" ht="15.6" customHeight="1" x14ac:dyDescent="0.25">
      <c r="S946" s="22">
        <f>RANK(U946,$U$6:$U$1405,0)+COUNTIF($U$6:$U$1405,U946)-COUNTIF($U$6:U946,U946)</f>
        <v>460</v>
      </c>
      <c r="T946">
        <v>60</v>
      </c>
      <c r="U946" s="22">
        <f t="shared" si="121"/>
        <v>0</v>
      </c>
      <c r="V946" s="10">
        <f t="shared" si="122"/>
        <v>0</v>
      </c>
      <c r="W946" s="22">
        <f t="shared" si="123"/>
        <v>0</v>
      </c>
      <c r="X946" s="245"/>
    </row>
    <row r="947" spans="19:24" ht="15.6" customHeight="1" x14ac:dyDescent="0.25">
      <c r="S947" s="22">
        <f>RANK(U947,$U$6:$U$1405,0)+COUNTIF($U$6:$U$1405,U947)-COUNTIF($U$6:U947,U947)</f>
        <v>459</v>
      </c>
      <c r="T947">
        <v>59</v>
      </c>
      <c r="U947" s="22">
        <f t="shared" si="121"/>
        <v>0</v>
      </c>
      <c r="V947" s="10">
        <f t="shared" si="122"/>
        <v>0</v>
      </c>
      <c r="W947" s="22">
        <f t="shared" si="123"/>
        <v>0</v>
      </c>
      <c r="X947" s="245"/>
    </row>
    <row r="948" spans="19:24" ht="15.6" customHeight="1" x14ac:dyDescent="0.25">
      <c r="S948" s="22">
        <f>RANK(U948,$U$6:$U$1405,0)+COUNTIF($U$6:$U$1405,U948)-COUNTIF($U$6:U948,U948)</f>
        <v>458</v>
      </c>
      <c r="T948">
        <v>58</v>
      </c>
      <c r="U948" s="22">
        <f t="shared" si="121"/>
        <v>0</v>
      </c>
      <c r="V948" s="10">
        <f t="shared" si="122"/>
        <v>0</v>
      </c>
      <c r="W948" s="22">
        <f t="shared" si="123"/>
        <v>0</v>
      </c>
      <c r="X948" s="245"/>
    </row>
    <row r="949" spans="19:24" ht="15.6" customHeight="1" x14ac:dyDescent="0.25">
      <c r="S949" s="22">
        <f>RANK(U949,$U$6:$U$1405,0)+COUNTIF($U$6:$U$1405,U949)-COUNTIF($U$6:U949,U949)</f>
        <v>457</v>
      </c>
      <c r="T949">
        <v>57</v>
      </c>
      <c r="U949" s="22">
        <f t="shared" si="121"/>
        <v>0</v>
      </c>
      <c r="V949" s="10">
        <f t="shared" si="122"/>
        <v>0</v>
      </c>
      <c r="W949" s="22">
        <f t="shared" si="123"/>
        <v>0</v>
      </c>
      <c r="X949" s="245"/>
    </row>
    <row r="950" spans="19:24" ht="15.6" customHeight="1" x14ac:dyDescent="0.25">
      <c r="S950" s="22">
        <f>RANK(U950,$U$6:$U$1405,0)+COUNTIF($U$6:$U$1405,U950)-COUNTIF($U$6:U950,U950)</f>
        <v>456</v>
      </c>
      <c r="T950">
        <v>56</v>
      </c>
      <c r="U950" s="22">
        <f t="shared" si="121"/>
        <v>0</v>
      </c>
      <c r="V950" s="10">
        <f t="shared" si="122"/>
        <v>0</v>
      </c>
      <c r="W950" s="22">
        <f t="shared" si="123"/>
        <v>0</v>
      </c>
      <c r="X950" s="245"/>
    </row>
    <row r="951" spans="19:24" ht="15.6" customHeight="1" x14ac:dyDescent="0.25">
      <c r="S951" s="22">
        <f>RANK(U951,$U$6:$U$1405,0)+COUNTIF($U$6:$U$1405,U951)-COUNTIF($U$6:U951,U951)</f>
        <v>455</v>
      </c>
      <c r="T951">
        <v>55</v>
      </c>
      <c r="U951" s="22">
        <f t="shared" si="121"/>
        <v>0</v>
      </c>
      <c r="V951" s="10">
        <f t="shared" si="122"/>
        <v>0</v>
      </c>
      <c r="W951" s="22">
        <f t="shared" si="123"/>
        <v>0</v>
      </c>
      <c r="X951" s="245"/>
    </row>
    <row r="952" spans="19:24" ht="15.6" customHeight="1" x14ac:dyDescent="0.25">
      <c r="S952" s="22">
        <f>RANK(U952,$U$6:$U$1405,0)+COUNTIF($U$6:$U$1405,U952)-COUNTIF($U$6:U952,U952)</f>
        <v>454</v>
      </c>
      <c r="T952">
        <v>54</v>
      </c>
      <c r="U952" s="22">
        <f t="shared" si="121"/>
        <v>0</v>
      </c>
      <c r="V952" s="10">
        <f t="shared" si="122"/>
        <v>0</v>
      </c>
      <c r="W952" s="22">
        <f t="shared" si="123"/>
        <v>0</v>
      </c>
      <c r="X952" s="245"/>
    </row>
    <row r="953" spans="19:24" ht="15.6" customHeight="1" x14ac:dyDescent="0.25">
      <c r="S953" s="22">
        <f>RANK(U953,$U$6:$U$1405,0)+COUNTIF($U$6:$U$1405,U953)-COUNTIF($U$6:U953,U953)</f>
        <v>453</v>
      </c>
      <c r="T953">
        <v>53</v>
      </c>
      <c r="U953" s="22">
        <f t="shared" si="121"/>
        <v>0</v>
      </c>
      <c r="V953" s="10">
        <f t="shared" si="122"/>
        <v>0</v>
      </c>
      <c r="W953" s="22">
        <f t="shared" si="123"/>
        <v>0</v>
      </c>
      <c r="X953" s="245"/>
    </row>
    <row r="954" spans="19:24" ht="15.6" customHeight="1" x14ac:dyDescent="0.25">
      <c r="S954" s="22">
        <f>RANK(U954,$U$6:$U$1405,0)+COUNTIF($U$6:$U$1405,U954)-COUNTIF($U$6:U954,U954)</f>
        <v>452</v>
      </c>
      <c r="T954">
        <v>52</v>
      </c>
      <c r="U954" s="22">
        <f t="shared" si="121"/>
        <v>0</v>
      </c>
      <c r="V954" s="10">
        <f t="shared" si="122"/>
        <v>0</v>
      </c>
      <c r="W954" s="22">
        <f t="shared" si="123"/>
        <v>0</v>
      </c>
      <c r="X954" s="245"/>
    </row>
    <row r="955" spans="19:24" ht="15.6" customHeight="1" x14ac:dyDescent="0.25">
      <c r="S955" s="22">
        <f>RANK(U955,$U$6:$U$1405,0)+COUNTIF($U$6:$U$1405,U955)-COUNTIF($U$6:U955,U955)</f>
        <v>451</v>
      </c>
      <c r="T955">
        <v>51</v>
      </c>
      <c r="U955" s="22">
        <f t="shared" si="121"/>
        <v>0</v>
      </c>
      <c r="V955" s="10">
        <f t="shared" si="122"/>
        <v>0</v>
      </c>
      <c r="W955" s="22">
        <f t="shared" si="123"/>
        <v>0</v>
      </c>
      <c r="X955" s="245"/>
    </row>
    <row r="956" spans="19:24" ht="15.6" customHeight="1" x14ac:dyDescent="0.25">
      <c r="S956" s="22">
        <f>RANK(U956,$U$6:$U$1405,0)+COUNTIF($U$6:$U$1405,U956)-COUNTIF($U$6:U956,U956)</f>
        <v>450</v>
      </c>
      <c r="T956">
        <v>50</v>
      </c>
      <c r="U956" s="22">
        <f t="shared" si="121"/>
        <v>0</v>
      </c>
      <c r="V956" s="10">
        <f t="shared" si="122"/>
        <v>0</v>
      </c>
      <c r="W956" s="22">
        <f t="shared" si="123"/>
        <v>0</v>
      </c>
      <c r="X956" s="245"/>
    </row>
    <row r="957" spans="19:24" ht="15.6" customHeight="1" x14ac:dyDescent="0.25">
      <c r="S957" s="22">
        <f>RANK(U957,$U$6:$U$1405,0)+COUNTIF($U$6:$U$1405,U957)-COUNTIF($U$6:U957,U957)</f>
        <v>449</v>
      </c>
      <c r="T957">
        <v>49</v>
      </c>
      <c r="U957" s="22">
        <f t="shared" si="121"/>
        <v>0</v>
      </c>
      <c r="V957" s="10">
        <f t="shared" si="122"/>
        <v>0</v>
      </c>
      <c r="W957" s="22">
        <f t="shared" si="123"/>
        <v>0</v>
      </c>
      <c r="X957" s="245"/>
    </row>
    <row r="958" spans="19:24" ht="15.6" customHeight="1" x14ac:dyDescent="0.25">
      <c r="S958" s="22">
        <f>RANK(U958,$U$6:$U$1405,0)+COUNTIF($U$6:$U$1405,U958)-COUNTIF($U$6:U958,U958)</f>
        <v>448</v>
      </c>
      <c r="T958">
        <v>48</v>
      </c>
      <c r="U958" s="22">
        <f t="shared" si="121"/>
        <v>0</v>
      </c>
      <c r="V958" s="10">
        <f t="shared" si="122"/>
        <v>0</v>
      </c>
      <c r="W958" s="22">
        <f t="shared" si="123"/>
        <v>0</v>
      </c>
      <c r="X958" s="245"/>
    </row>
    <row r="959" spans="19:24" ht="15.6" customHeight="1" x14ac:dyDescent="0.25">
      <c r="S959" s="22">
        <f>RANK(U959,$U$6:$U$1405,0)+COUNTIF($U$6:$U$1405,U959)-COUNTIF($U$6:U959,U959)</f>
        <v>447</v>
      </c>
      <c r="T959">
        <v>47</v>
      </c>
      <c r="U959" s="22">
        <f t="shared" si="121"/>
        <v>0</v>
      </c>
      <c r="V959" s="10">
        <f t="shared" si="122"/>
        <v>0</v>
      </c>
      <c r="W959" s="22">
        <f t="shared" si="123"/>
        <v>0</v>
      </c>
      <c r="X959" s="245"/>
    </row>
    <row r="960" spans="19:24" ht="15.6" customHeight="1" x14ac:dyDescent="0.25">
      <c r="S960" s="22">
        <f>RANK(U960,$U$6:$U$1405,0)+COUNTIF($U$6:$U$1405,U960)-COUNTIF($U$6:U960,U960)</f>
        <v>446</v>
      </c>
      <c r="T960">
        <v>46</v>
      </c>
      <c r="U960" s="22">
        <f t="shared" si="121"/>
        <v>0</v>
      </c>
      <c r="V960" s="10">
        <f t="shared" si="122"/>
        <v>0</v>
      </c>
      <c r="W960" s="22">
        <f t="shared" si="123"/>
        <v>0</v>
      </c>
      <c r="X960" s="245"/>
    </row>
    <row r="961" spans="19:24" ht="15.6" customHeight="1" x14ac:dyDescent="0.25">
      <c r="S961" s="22">
        <f>RANK(U961,$U$6:$U$1405,0)+COUNTIF($U$6:$U$1405,U961)-COUNTIF($U$6:U961,U961)</f>
        <v>445</v>
      </c>
      <c r="T961">
        <v>45</v>
      </c>
      <c r="U961" s="22">
        <f t="shared" si="121"/>
        <v>0</v>
      </c>
      <c r="V961" s="10">
        <f t="shared" si="122"/>
        <v>0</v>
      </c>
      <c r="W961" s="22">
        <f t="shared" si="123"/>
        <v>0</v>
      </c>
      <c r="X961" s="245"/>
    </row>
    <row r="962" spans="19:24" ht="15.6" customHeight="1" x14ac:dyDescent="0.25">
      <c r="S962" s="22">
        <f>RANK(U962,$U$6:$U$1405,0)+COUNTIF($U$6:$U$1405,U962)-COUNTIF($U$6:U962,U962)</f>
        <v>444</v>
      </c>
      <c r="T962">
        <v>44</v>
      </c>
      <c r="U962" s="22">
        <f t="shared" si="121"/>
        <v>0</v>
      </c>
      <c r="V962" s="10">
        <f t="shared" si="122"/>
        <v>0</v>
      </c>
      <c r="W962" s="22">
        <f t="shared" si="123"/>
        <v>0</v>
      </c>
      <c r="X962" s="245"/>
    </row>
    <row r="963" spans="19:24" ht="15.6" customHeight="1" x14ac:dyDescent="0.25">
      <c r="S963" s="22">
        <f>RANK(U963,$U$6:$U$1405,0)+COUNTIF($U$6:$U$1405,U963)-COUNTIF($U$6:U963,U963)</f>
        <v>443</v>
      </c>
      <c r="T963">
        <v>43</v>
      </c>
      <c r="U963" s="22">
        <f t="shared" si="121"/>
        <v>0</v>
      </c>
      <c r="V963" s="10">
        <f t="shared" si="122"/>
        <v>0</v>
      </c>
      <c r="W963" s="22">
        <f t="shared" si="123"/>
        <v>0</v>
      </c>
      <c r="X963" s="245"/>
    </row>
    <row r="964" spans="19:24" ht="15.6" customHeight="1" x14ac:dyDescent="0.25">
      <c r="S964" s="22">
        <f>RANK(U964,$U$6:$U$1405,0)+COUNTIF($U$6:$U$1405,U964)-COUNTIF($U$6:U964,U964)</f>
        <v>442</v>
      </c>
      <c r="T964">
        <v>42</v>
      </c>
      <c r="U964" s="22">
        <f t="shared" si="121"/>
        <v>0</v>
      </c>
      <c r="V964" s="10">
        <f t="shared" si="122"/>
        <v>0</v>
      </c>
      <c r="W964" s="22">
        <f t="shared" si="123"/>
        <v>0</v>
      </c>
      <c r="X964" s="245"/>
    </row>
    <row r="965" spans="19:24" ht="15.6" customHeight="1" x14ac:dyDescent="0.25">
      <c r="S965" s="22">
        <f>RANK(U965,$U$6:$U$1405,0)+COUNTIF($U$6:$U$1405,U965)-COUNTIF($U$6:U965,U965)</f>
        <v>441</v>
      </c>
      <c r="T965">
        <v>41</v>
      </c>
      <c r="U965" s="22">
        <f t="shared" si="121"/>
        <v>0</v>
      </c>
      <c r="V965" s="10">
        <f t="shared" si="122"/>
        <v>0</v>
      </c>
      <c r="W965" s="22">
        <f t="shared" si="123"/>
        <v>0</v>
      </c>
      <c r="X965" s="245"/>
    </row>
    <row r="966" spans="19:24" ht="15.6" customHeight="1" x14ac:dyDescent="0.25">
      <c r="S966" s="22">
        <f>RANK(U966,$U$6:$U$1405,0)+COUNTIF($U$6:$U$1405,U966)-COUNTIF($U$6:U966,U966)</f>
        <v>440</v>
      </c>
      <c r="T966">
        <v>40</v>
      </c>
      <c r="U966" s="22">
        <f t="shared" si="121"/>
        <v>0</v>
      </c>
      <c r="V966" s="10">
        <f t="shared" si="122"/>
        <v>0</v>
      </c>
      <c r="W966" s="22">
        <f t="shared" si="123"/>
        <v>0</v>
      </c>
      <c r="X966" s="245"/>
    </row>
    <row r="967" spans="19:24" ht="15.6" customHeight="1" x14ac:dyDescent="0.25">
      <c r="S967" s="22">
        <f>RANK(U967,$U$6:$U$1405,0)+COUNTIF($U$6:$U$1405,U967)-COUNTIF($U$6:U967,U967)</f>
        <v>439</v>
      </c>
      <c r="T967">
        <v>39</v>
      </c>
      <c r="U967" s="22">
        <f t="shared" si="121"/>
        <v>0</v>
      </c>
      <c r="V967" s="10">
        <f t="shared" si="122"/>
        <v>0</v>
      </c>
      <c r="W967" s="22">
        <f t="shared" si="123"/>
        <v>0</v>
      </c>
      <c r="X967" s="245"/>
    </row>
    <row r="968" spans="19:24" ht="15.6" customHeight="1" x14ac:dyDescent="0.25">
      <c r="S968" s="22">
        <f>RANK(U968,$U$6:$U$1405,0)+COUNTIF($U$6:$U$1405,U968)-COUNTIF($U$6:U968,U968)</f>
        <v>438</v>
      </c>
      <c r="T968">
        <v>38</v>
      </c>
      <c r="U968" s="22">
        <f t="shared" si="121"/>
        <v>0</v>
      </c>
      <c r="V968" s="10">
        <f t="shared" si="122"/>
        <v>0</v>
      </c>
      <c r="W968" s="22">
        <f t="shared" si="123"/>
        <v>0</v>
      </c>
      <c r="X968" s="245"/>
    </row>
    <row r="969" spans="19:24" ht="15.6" customHeight="1" x14ac:dyDescent="0.25">
      <c r="S969" s="22">
        <f>RANK(U969,$U$6:$U$1405,0)+COUNTIF($U$6:$U$1405,U969)-COUNTIF($U$6:U969,U969)</f>
        <v>437</v>
      </c>
      <c r="T969">
        <v>37</v>
      </c>
      <c r="U969" s="22">
        <f t="shared" si="121"/>
        <v>0</v>
      </c>
      <c r="V969" s="10">
        <f t="shared" si="122"/>
        <v>0</v>
      </c>
      <c r="W969" s="22">
        <f t="shared" si="123"/>
        <v>0</v>
      </c>
      <c r="X969" s="245"/>
    </row>
    <row r="970" spans="19:24" ht="15.6" customHeight="1" x14ac:dyDescent="0.25">
      <c r="S970" s="22">
        <f>RANK(U970,$U$6:$U$1405,0)+COUNTIF($U$6:$U$1405,U970)-COUNTIF($U$6:U970,U970)</f>
        <v>436</v>
      </c>
      <c r="T970">
        <v>36</v>
      </c>
      <c r="U970" s="22">
        <f t="shared" ref="U970:U1005" si="124">IF($O$33&gt;=T970,1,0)</f>
        <v>0</v>
      </c>
      <c r="V970" s="10">
        <f t="shared" ref="V970:V1005" si="125">IF($O$33&gt;=T970,$P$33,0)</f>
        <v>0</v>
      </c>
      <c r="W970" s="22">
        <f t="shared" ref="W970:W1005" si="126">IF($O$33&gt;=T970,$Q$33,0)</f>
        <v>0</v>
      </c>
      <c r="X970" s="245"/>
    </row>
    <row r="971" spans="19:24" ht="15.6" customHeight="1" x14ac:dyDescent="0.25">
      <c r="S971" s="22">
        <f>RANK(U971,$U$6:$U$1405,0)+COUNTIF($U$6:$U$1405,U971)-COUNTIF($U$6:U971,U971)</f>
        <v>435</v>
      </c>
      <c r="T971">
        <v>35</v>
      </c>
      <c r="U971" s="22">
        <f t="shared" si="124"/>
        <v>0</v>
      </c>
      <c r="V971" s="10">
        <f t="shared" si="125"/>
        <v>0</v>
      </c>
      <c r="W971" s="22">
        <f t="shared" si="126"/>
        <v>0</v>
      </c>
      <c r="X971" s="245"/>
    </row>
    <row r="972" spans="19:24" ht="15.6" customHeight="1" x14ac:dyDescent="0.25">
      <c r="S972" s="22">
        <f>RANK(U972,$U$6:$U$1405,0)+COUNTIF($U$6:$U$1405,U972)-COUNTIF($U$6:U972,U972)</f>
        <v>434</v>
      </c>
      <c r="T972">
        <v>34</v>
      </c>
      <c r="U972" s="22">
        <f t="shared" si="124"/>
        <v>0</v>
      </c>
      <c r="V972" s="10">
        <f t="shared" si="125"/>
        <v>0</v>
      </c>
      <c r="W972" s="22">
        <f t="shared" si="126"/>
        <v>0</v>
      </c>
      <c r="X972" s="245"/>
    </row>
    <row r="973" spans="19:24" ht="15.6" customHeight="1" x14ac:dyDescent="0.25">
      <c r="S973" s="22">
        <f>RANK(U973,$U$6:$U$1405,0)+COUNTIF($U$6:$U$1405,U973)-COUNTIF($U$6:U973,U973)</f>
        <v>433</v>
      </c>
      <c r="T973">
        <v>33</v>
      </c>
      <c r="U973" s="22">
        <f t="shared" si="124"/>
        <v>0</v>
      </c>
      <c r="V973" s="10">
        <f t="shared" si="125"/>
        <v>0</v>
      </c>
      <c r="W973" s="22">
        <f t="shared" si="126"/>
        <v>0</v>
      </c>
      <c r="X973" s="245"/>
    </row>
    <row r="974" spans="19:24" ht="15.6" customHeight="1" x14ac:dyDescent="0.25">
      <c r="S974" s="22">
        <f>RANK(U974,$U$6:$U$1405,0)+COUNTIF($U$6:$U$1405,U974)-COUNTIF($U$6:U974,U974)</f>
        <v>432</v>
      </c>
      <c r="T974">
        <v>32</v>
      </c>
      <c r="U974" s="22">
        <f t="shared" si="124"/>
        <v>0</v>
      </c>
      <c r="V974" s="10">
        <f t="shared" si="125"/>
        <v>0</v>
      </c>
      <c r="W974" s="22">
        <f t="shared" si="126"/>
        <v>0</v>
      </c>
      <c r="X974" s="245"/>
    </row>
    <row r="975" spans="19:24" ht="15.6" customHeight="1" x14ac:dyDescent="0.25">
      <c r="S975" s="22">
        <f>RANK(U975,$U$6:$U$1405,0)+COUNTIF($U$6:$U$1405,U975)-COUNTIF($U$6:U975,U975)</f>
        <v>431</v>
      </c>
      <c r="T975">
        <v>31</v>
      </c>
      <c r="U975" s="22">
        <f t="shared" si="124"/>
        <v>0</v>
      </c>
      <c r="V975" s="10">
        <f t="shared" si="125"/>
        <v>0</v>
      </c>
      <c r="W975" s="22">
        <f t="shared" si="126"/>
        <v>0</v>
      </c>
      <c r="X975" s="245"/>
    </row>
    <row r="976" spans="19:24" ht="15.6" customHeight="1" x14ac:dyDescent="0.25">
      <c r="S976" s="22">
        <f>RANK(U976,$U$6:$U$1405,0)+COUNTIF($U$6:$U$1405,U976)-COUNTIF($U$6:U976,U976)</f>
        <v>430</v>
      </c>
      <c r="T976">
        <v>30</v>
      </c>
      <c r="U976" s="22">
        <f t="shared" si="124"/>
        <v>0</v>
      </c>
      <c r="V976" s="10">
        <f t="shared" si="125"/>
        <v>0</v>
      </c>
      <c r="W976" s="22">
        <f t="shared" si="126"/>
        <v>0</v>
      </c>
      <c r="X976" s="245"/>
    </row>
    <row r="977" spans="19:24" ht="15.6" customHeight="1" x14ac:dyDescent="0.25">
      <c r="S977" s="22">
        <f>RANK(U977,$U$6:$U$1405,0)+COUNTIF($U$6:$U$1405,U977)-COUNTIF($U$6:U977,U977)</f>
        <v>429</v>
      </c>
      <c r="T977">
        <v>29</v>
      </c>
      <c r="U977" s="22">
        <f t="shared" si="124"/>
        <v>0</v>
      </c>
      <c r="V977" s="10">
        <f t="shared" si="125"/>
        <v>0</v>
      </c>
      <c r="W977" s="22">
        <f t="shared" si="126"/>
        <v>0</v>
      </c>
      <c r="X977" s="245"/>
    </row>
    <row r="978" spans="19:24" ht="15.6" customHeight="1" x14ac:dyDescent="0.25">
      <c r="S978" s="22">
        <f>RANK(U978,$U$6:$U$1405,0)+COUNTIF($U$6:$U$1405,U978)-COUNTIF($U$6:U978,U978)</f>
        <v>428</v>
      </c>
      <c r="T978">
        <v>28</v>
      </c>
      <c r="U978" s="22">
        <f t="shared" si="124"/>
        <v>0</v>
      </c>
      <c r="V978" s="10">
        <f t="shared" si="125"/>
        <v>0</v>
      </c>
      <c r="W978" s="22">
        <f t="shared" si="126"/>
        <v>0</v>
      </c>
      <c r="X978" s="245"/>
    </row>
    <row r="979" spans="19:24" ht="15.6" customHeight="1" x14ac:dyDescent="0.25">
      <c r="S979" s="22">
        <f>RANK(U979,$U$6:$U$1405,0)+COUNTIF($U$6:$U$1405,U979)-COUNTIF($U$6:U979,U979)</f>
        <v>427</v>
      </c>
      <c r="T979">
        <v>27</v>
      </c>
      <c r="U979" s="22">
        <f t="shared" si="124"/>
        <v>0</v>
      </c>
      <c r="V979" s="10">
        <f t="shared" si="125"/>
        <v>0</v>
      </c>
      <c r="W979" s="22">
        <f t="shared" si="126"/>
        <v>0</v>
      </c>
      <c r="X979" s="245"/>
    </row>
    <row r="980" spans="19:24" ht="15.6" customHeight="1" x14ac:dyDescent="0.25">
      <c r="S980" s="22">
        <f>RANK(U980,$U$6:$U$1405,0)+COUNTIF($U$6:$U$1405,U980)-COUNTIF($U$6:U980,U980)</f>
        <v>426</v>
      </c>
      <c r="T980">
        <v>26</v>
      </c>
      <c r="U980" s="22">
        <f t="shared" si="124"/>
        <v>0</v>
      </c>
      <c r="V980" s="10">
        <f t="shared" si="125"/>
        <v>0</v>
      </c>
      <c r="W980" s="22">
        <f t="shared" si="126"/>
        <v>0</v>
      </c>
      <c r="X980" s="245"/>
    </row>
    <row r="981" spans="19:24" ht="15.6" customHeight="1" x14ac:dyDescent="0.25">
      <c r="S981" s="22">
        <f>RANK(U981,$U$6:$U$1405,0)+COUNTIF($U$6:$U$1405,U981)-COUNTIF($U$6:U981,U981)</f>
        <v>425</v>
      </c>
      <c r="T981">
        <v>25</v>
      </c>
      <c r="U981" s="22">
        <f t="shared" si="124"/>
        <v>0</v>
      </c>
      <c r="V981" s="10">
        <f t="shared" si="125"/>
        <v>0</v>
      </c>
      <c r="W981" s="22">
        <f t="shared" si="126"/>
        <v>0</v>
      </c>
      <c r="X981" s="245"/>
    </row>
    <row r="982" spans="19:24" ht="15.6" customHeight="1" x14ac:dyDescent="0.25">
      <c r="S982" s="22">
        <f>RANK(U982,$U$6:$U$1405,0)+COUNTIF($U$6:$U$1405,U982)-COUNTIF($U$6:U982,U982)</f>
        <v>424</v>
      </c>
      <c r="T982">
        <v>24</v>
      </c>
      <c r="U982" s="22">
        <f t="shared" si="124"/>
        <v>0</v>
      </c>
      <c r="V982" s="10">
        <f t="shared" si="125"/>
        <v>0</v>
      </c>
      <c r="W982" s="22">
        <f t="shared" si="126"/>
        <v>0</v>
      </c>
      <c r="X982" s="245"/>
    </row>
    <row r="983" spans="19:24" ht="15.6" customHeight="1" x14ac:dyDescent="0.25">
      <c r="S983" s="22">
        <f>RANK(U983,$U$6:$U$1405,0)+COUNTIF($U$6:$U$1405,U983)-COUNTIF($U$6:U983,U983)</f>
        <v>423</v>
      </c>
      <c r="T983">
        <v>23</v>
      </c>
      <c r="U983" s="22">
        <f t="shared" si="124"/>
        <v>0</v>
      </c>
      <c r="V983" s="10">
        <f t="shared" si="125"/>
        <v>0</v>
      </c>
      <c r="W983" s="22">
        <f t="shared" si="126"/>
        <v>0</v>
      </c>
      <c r="X983" s="245"/>
    </row>
    <row r="984" spans="19:24" ht="15.6" customHeight="1" x14ac:dyDescent="0.25">
      <c r="S984" s="22">
        <f>RANK(U984,$U$6:$U$1405,0)+COUNTIF($U$6:$U$1405,U984)-COUNTIF($U$6:U984,U984)</f>
        <v>422</v>
      </c>
      <c r="T984">
        <v>22</v>
      </c>
      <c r="U984" s="22">
        <f t="shared" si="124"/>
        <v>0</v>
      </c>
      <c r="V984" s="10">
        <f t="shared" si="125"/>
        <v>0</v>
      </c>
      <c r="W984" s="22">
        <f t="shared" si="126"/>
        <v>0</v>
      </c>
      <c r="X984" s="245"/>
    </row>
    <row r="985" spans="19:24" ht="15.6" customHeight="1" x14ac:dyDescent="0.25">
      <c r="S985" s="22">
        <f>RANK(U985,$U$6:$U$1405,0)+COUNTIF($U$6:$U$1405,U985)-COUNTIF($U$6:U985,U985)</f>
        <v>421</v>
      </c>
      <c r="T985">
        <v>21</v>
      </c>
      <c r="U985" s="22">
        <f t="shared" si="124"/>
        <v>0</v>
      </c>
      <c r="V985" s="10">
        <f t="shared" si="125"/>
        <v>0</v>
      </c>
      <c r="W985" s="22">
        <f t="shared" si="126"/>
        <v>0</v>
      </c>
      <c r="X985" s="245"/>
    </row>
    <row r="986" spans="19:24" ht="15.6" customHeight="1" x14ac:dyDescent="0.25">
      <c r="S986" s="22">
        <f>RANK(U986,$U$6:$U$1405,0)+COUNTIF($U$6:$U$1405,U986)-COUNTIF($U$6:U986,U986)</f>
        <v>420</v>
      </c>
      <c r="T986">
        <v>20</v>
      </c>
      <c r="U986" s="22">
        <f t="shared" si="124"/>
        <v>0</v>
      </c>
      <c r="V986" s="10">
        <f t="shared" si="125"/>
        <v>0</v>
      </c>
      <c r="W986" s="22">
        <f t="shared" si="126"/>
        <v>0</v>
      </c>
      <c r="X986" s="245"/>
    </row>
    <row r="987" spans="19:24" ht="15.6" customHeight="1" x14ac:dyDescent="0.25">
      <c r="S987" s="22">
        <f>RANK(U987,$U$6:$U$1405,0)+COUNTIF($U$6:$U$1405,U987)-COUNTIF($U$6:U987,U987)</f>
        <v>419</v>
      </c>
      <c r="T987">
        <v>19</v>
      </c>
      <c r="U987" s="22">
        <f t="shared" si="124"/>
        <v>0</v>
      </c>
      <c r="V987" s="10">
        <f t="shared" si="125"/>
        <v>0</v>
      </c>
      <c r="W987" s="22">
        <f t="shared" si="126"/>
        <v>0</v>
      </c>
      <c r="X987" s="245"/>
    </row>
    <row r="988" spans="19:24" ht="15.6" customHeight="1" x14ac:dyDescent="0.25">
      <c r="S988" s="22">
        <f>RANK(U988,$U$6:$U$1405,0)+COUNTIF($U$6:$U$1405,U988)-COUNTIF($U$6:U988,U988)</f>
        <v>418</v>
      </c>
      <c r="T988">
        <v>18</v>
      </c>
      <c r="U988" s="22">
        <f t="shared" si="124"/>
        <v>0</v>
      </c>
      <c r="V988" s="10">
        <f t="shared" si="125"/>
        <v>0</v>
      </c>
      <c r="W988" s="22">
        <f t="shared" si="126"/>
        <v>0</v>
      </c>
      <c r="X988" s="245"/>
    </row>
    <row r="989" spans="19:24" ht="15.6" customHeight="1" x14ac:dyDescent="0.25">
      <c r="S989" s="22">
        <f>RANK(U989,$U$6:$U$1405,0)+COUNTIF($U$6:$U$1405,U989)-COUNTIF($U$6:U989,U989)</f>
        <v>417</v>
      </c>
      <c r="T989">
        <v>17</v>
      </c>
      <c r="U989" s="22">
        <f t="shared" si="124"/>
        <v>0</v>
      </c>
      <c r="V989" s="10">
        <f t="shared" si="125"/>
        <v>0</v>
      </c>
      <c r="W989" s="22">
        <f t="shared" si="126"/>
        <v>0</v>
      </c>
      <c r="X989" s="245"/>
    </row>
    <row r="990" spans="19:24" ht="15.6" customHeight="1" x14ac:dyDescent="0.25">
      <c r="S990" s="22">
        <f>RANK(U990,$U$6:$U$1405,0)+COUNTIF($U$6:$U$1405,U990)-COUNTIF($U$6:U990,U990)</f>
        <v>416</v>
      </c>
      <c r="T990">
        <v>16</v>
      </c>
      <c r="U990" s="22">
        <f t="shared" si="124"/>
        <v>0</v>
      </c>
      <c r="V990" s="10">
        <f t="shared" si="125"/>
        <v>0</v>
      </c>
      <c r="W990" s="22">
        <f t="shared" si="126"/>
        <v>0</v>
      </c>
      <c r="X990" s="245"/>
    </row>
    <row r="991" spans="19:24" ht="15.6" customHeight="1" x14ac:dyDescent="0.25">
      <c r="S991" s="22">
        <f>RANK(U991,$U$6:$U$1405,0)+COUNTIF($U$6:$U$1405,U991)-COUNTIF($U$6:U991,U991)</f>
        <v>415</v>
      </c>
      <c r="T991">
        <v>15</v>
      </c>
      <c r="U991" s="22">
        <f t="shared" si="124"/>
        <v>0</v>
      </c>
      <c r="V991" s="10">
        <f t="shared" si="125"/>
        <v>0</v>
      </c>
      <c r="W991" s="22">
        <f t="shared" si="126"/>
        <v>0</v>
      </c>
      <c r="X991" s="245"/>
    </row>
    <row r="992" spans="19:24" ht="15.6" customHeight="1" x14ac:dyDescent="0.25">
      <c r="S992" s="22">
        <f>RANK(U992,$U$6:$U$1405,0)+COUNTIF($U$6:$U$1405,U992)-COUNTIF($U$6:U992,U992)</f>
        <v>414</v>
      </c>
      <c r="T992">
        <v>14</v>
      </c>
      <c r="U992" s="22">
        <f t="shared" si="124"/>
        <v>0</v>
      </c>
      <c r="V992" s="10">
        <f t="shared" si="125"/>
        <v>0</v>
      </c>
      <c r="W992" s="22">
        <f t="shared" si="126"/>
        <v>0</v>
      </c>
      <c r="X992" s="245"/>
    </row>
    <row r="993" spans="19:24" ht="15.6" customHeight="1" x14ac:dyDescent="0.25">
      <c r="S993" s="22">
        <f>RANK(U993,$U$6:$U$1405,0)+COUNTIF($U$6:$U$1405,U993)-COUNTIF($U$6:U993,U993)</f>
        <v>413</v>
      </c>
      <c r="T993">
        <v>13</v>
      </c>
      <c r="U993" s="22">
        <f t="shared" si="124"/>
        <v>0</v>
      </c>
      <c r="V993" s="10">
        <f t="shared" si="125"/>
        <v>0</v>
      </c>
      <c r="W993" s="22">
        <f t="shared" si="126"/>
        <v>0</v>
      </c>
      <c r="X993" s="245"/>
    </row>
    <row r="994" spans="19:24" ht="15.6" customHeight="1" x14ac:dyDescent="0.25">
      <c r="S994" s="22">
        <f>RANK(U994,$U$6:$U$1405,0)+COUNTIF($U$6:$U$1405,U994)-COUNTIF($U$6:U994,U994)</f>
        <v>412</v>
      </c>
      <c r="T994">
        <v>12</v>
      </c>
      <c r="U994" s="22">
        <f t="shared" si="124"/>
        <v>0</v>
      </c>
      <c r="V994" s="10">
        <f t="shared" si="125"/>
        <v>0</v>
      </c>
      <c r="W994" s="22">
        <f t="shared" si="126"/>
        <v>0</v>
      </c>
      <c r="X994" s="245"/>
    </row>
    <row r="995" spans="19:24" ht="15.6" customHeight="1" x14ac:dyDescent="0.25">
      <c r="S995" s="22">
        <f>RANK(U995,$U$6:$U$1405,0)+COUNTIF($U$6:$U$1405,U995)-COUNTIF($U$6:U995,U995)</f>
        <v>411</v>
      </c>
      <c r="T995">
        <v>11</v>
      </c>
      <c r="U995" s="22">
        <f t="shared" si="124"/>
        <v>0</v>
      </c>
      <c r="V995" s="10">
        <f t="shared" si="125"/>
        <v>0</v>
      </c>
      <c r="W995" s="22">
        <f t="shared" si="126"/>
        <v>0</v>
      </c>
      <c r="X995" s="245"/>
    </row>
    <row r="996" spans="19:24" ht="15.6" customHeight="1" x14ac:dyDescent="0.25">
      <c r="S996" s="22">
        <f>RANK(U996,$U$6:$U$1405,0)+COUNTIF($U$6:$U$1405,U996)-COUNTIF($U$6:U996,U996)</f>
        <v>410</v>
      </c>
      <c r="T996">
        <v>10</v>
      </c>
      <c r="U996" s="22">
        <f t="shared" si="124"/>
        <v>0</v>
      </c>
      <c r="V996" s="10">
        <f t="shared" si="125"/>
        <v>0</v>
      </c>
      <c r="W996" s="22">
        <f t="shared" si="126"/>
        <v>0</v>
      </c>
      <c r="X996" s="245"/>
    </row>
    <row r="997" spans="19:24" ht="15.6" customHeight="1" x14ac:dyDescent="0.25">
      <c r="S997" s="22">
        <f>RANK(U997,$U$6:$U$1405,0)+COUNTIF($U$6:$U$1405,U997)-COUNTIF($U$6:U997,U997)</f>
        <v>409</v>
      </c>
      <c r="T997">
        <v>9</v>
      </c>
      <c r="U997" s="22">
        <f t="shared" si="124"/>
        <v>0</v>
      </c>
      <c r="V997" s="10">
        <f t="shared" si="125"/>
        <v>0</v>
      </c>
      <c r="W997" s="22">
        <f t="shared" si="126"/>
        <v>0</v>
      </c>
      <c r="X997" s="245"/>
    </row>
    <row r="998" spans="19:24" ht="15.6" customHeight="1" x14ac:dyDescent="0.25">
      <c r="S998" s="22">
        <f>RANK(U998,$U$6:$U$1405,0)+COUNTIF($U$6:$U$1405,U998)-COUNTIF($U$6:U998,U998)</f>
        <v>408</v>
      </c>
      <c r="T998">
        <v>8</v>
      </c>
      <c r="U998" s="22">
        <f t="shared" si="124"/>
        <v>0</v>
      </c>
      <c r="V998" s="10">
        <f t="shared" si="125"/>
        <v>0</v>
      </c>
      <c r="W998" s="22">
        <f t="shared" si="126"/>
        <v>0</v>
      </c>
      <c r="X998" s="245"/>
    </row>
    <row r="999" spans="19:24" ht="15.6" customHeight="1" x14ac:dyDescent="0.25">
      <c r="S999" s="22">
        <f>RANK(U999,$U$6:$U$1405,0)+COUNTIF($U$6:$U$1405,U999)-COUNTIF($U$6:U999,U999)</f>
        <v>407</v>
      </c>
      <c r="T999">
        <v>7</v>
      </c>
      <c r="U999" s="22">
        <f t="shared" si="124"/>
        <v>0</v>
      </c>
      <c r="V999" s="10">
        <f t="shared" si="125"/>
        <v>0</v>
      </c>
      <c r="W999" s="22">
        <f t="shared" si="126"/>
        <v>0</v>
      </c>
      <c r="X999" s="245"/>
    </row>
    <row r="1000" spans="19:24" ht="15.6" customHeight="1" x14ac:dyDescent="0.25">
      <c r="S1000" s="22">
        <f>RANK(U1000,$U$6:$U$1405,0)+COUNTIF($U$6:$U$1405,U1000)-COUNTIF($U$6:U1000,U1000)</f>
        <v>406</v>
      </c>
      <c r="T1000">
        <v>6</v>
      </c>
      <c r="U1000" s="22">
        <f t="shared" si="124"/>
        <v>0</v>
      </c>
      <c r="V1000" s="10">
        <f t="shared" si="125"/>
        <v>0</v>
      </c>
      <c r="W1000" s="22">
        <f t="shared" si="126"/>
        <v>0</v>
      </c>
      <c r="X1000" s="245"/>
    </row>
    <row r="1001" spans="19:24" ht="15.6" customHeight="1" x14ac:dyDescent="0.25">
      <c r="S1001" s="22">
        <f>RANK(U1001,$U$6:$U$1405,0)+COUNTIF($U$6:$U$1405,U1001)-COUNTIF($U$6:U1001,U1001)</f>
        <v>405</v>
      </c>
      <c r="T1001">
        <v>5</v>
      </c>
      <c r="U1001" s="22">
        <f t="shared" si="124"/>
        <v>0</v>
      </c>
      <c r="V1001" s="10">
        <f t="shared" si="125"/>
        <v>0</v>
      </c>
      <c r="W1001" s="22">
        <f t="shared" si="126"/>
        <v>0</v>
      </c>
      <c r="X1001" s="245"/>
    </row>
    <row r="1002" spans="19:24" ht="15.6" customHeight="1" x14ac:dyDescent="0.25">
      <c r="S1002" s="22">
        <f>RANK(U1002,$U$6:$U$1405,0)+COUNTIF($U$6:$U$1405,U1002)-COUNTIF($U$6:U1002,U1002)</f>
        <v>404</v>
      </c>
      <c r="T1002">
        <v>4</v>
      </c>
      <c r="U1002" s="22">
        <f t="shared" si="124"/>
        <v>0</v>
      </c>
      <c r="V1002" s="10">
        <f t="shared" si="125"/>
        <v>0</v>
      </c>
      <c r="W1002" s="22">
        <f t="shared" si="126"/>
        <v>0</v>
      </c>
      <c r="X1002" s="245"/>
    </row>
    <row r="1003" spans="19:24" ht="15.6" customHeight="1" x14ac:dyDescent="0.25">
      <c r="S1003" s="22">
        <f>RANK(U1003,$U$6:$U$1405,0)+COUNTIF($U$6:$U$1405,U1003)-COUNTIF($U$6:U1003,U1003)</f>
        <v>403</v>
      </c>
      <c r="T1003">
        <v>3</v>
      </c>
      <c r="U1003" s="22">
        <f t="shared" si="124"/>
        <v>0</v>
      </c>
      <c r="V1003" s="10">
        <f t="shared" si="125"/>
        <v>0</v>
      </c>
      <c r="W1003" s="22">
        <f t="shared" si="126"/>
        <v>0</v>
      </c>
      <c r="X1003" s="245"/>
    </row>
    <row r="1004" spans="19:24" ht="15.6" customHeight="1" x14ac:dyDescent="0.25">
      <c r="S1004" s="22">
        <f>RANK(U1004,$U$6:$U$1405,0)+COUNTIF($U$6:$U$1405,U1004)-COUNTIF($U$6:U1004,U1004)</f>
        <v>402</v>
      </c>
      <c r="T1004">
        <v>2</v>
      </c>
      <c r="U1004" s="22">
        <f t="shared" si="124"/>
        <v>0</v>
      </c>
      <c r="V1004" s="10">
        <f t="shared" si="125"/>
        <v>0</v>
      </c>
      <c r="W1004" s="22">
        <f t="shared" si="126"/>
        <v>0</v>
      </c>
      <c r="X1004" s="245"/>
    </row>
    <row r="1005" spans="19:24" ht="15.6" customHeight="1" x14ac:dyDescent="0.25">
      <c r="S1005" s="22">
        <f>RANK(U1005,$U$6:$U$1405,0)+COUNTIF($U$6:$U$1405,U1005)-COUNTIF($U$6:U1005,U1005)</f>
        <v>401</v>
      </c>
      <c r="T1005">
        <v>1</v>
      </c>
      <c r="U1005" s="22">
        <f t="shared" si="124"/>
        <v>0</v>
      </c>
      <c r="V1005" s="10">
        <f t="shared" si="125"/>
        <v>0</v>
      </c>
      <c r="W1005" s="22">
        <f t="shared" si="126"/>
        <v>0</v>
      </c>
      <c r="X1005" s="245"/>
    </row>
    <row r="1006" spans="19:24" ht="15.6" customHeight="1" x14ac:dyDescent="0.25">
      <c r="S1006" s="22">
        <f>RANK(U1006,$U$6:$U$1405,0)+COUNTIF($U$6:$U$1405,U1006)-COUNTIF($U$6:U1006,U1006)</f>
        <v>400</v>
      </c>
      <c r="T1006">
        <v>100</v>
      </c>
      <c r="U1006" s="22">
        <f>IF($O$34&gt;=T1006,1,0)</f>
        <v>0</v>
      </c>
      <c r="V1006" s="10">
        <f>IF($O$34&gt;=T1006,$P$34,0)</f>
        <v>0</v>
      </c>
      <c r="W1006" s="22">
        <f>IF($O$34&gt;=T1006,$Q$34,0)</f>
        <v>0</v>
      </c>
      <c r="X1006" s="245">
        <v>11</v>
      </c>
    </row>
    <row r="1007" spans="19:24" ht="15.6" customHeight="1" x14ac:dyDescent="0.25">
      <c r="S1007" s="22">
        <f>RANK(U1007,$U$6:$U$1405,0)+COUNTIF($U$6:$U$1405,U1007)-COUNTIF($U$6:U1007,U1007)</f>
        <v>399</v>
      </c>
      <c r="T1007">
        <v>99</v>
      </c>
      <c r="U1007" s="22">
        <f t="shared" ref="U1007:U1070" si="127">IF($O$34&gt;=T1007,1,0)</f>
        <v>0</v>
      </c>
      <c r="V1007" s="10">
        <f t="shared" ref="V1007:V1070" si="128">IF($O$34&gt;=T1007,$P$34,0)</f>
        <v>0</v>
      </c>
      <c r="W1007" s="22">
        <f t="shared" ref="W1007:W1070" si="129">IF($O$34&gt;=T1007,$Q$34,0)</f>
        <v>0</v>
      </c>
      <c r="X1007" s="245"/>
    </row>
    <row r="1008" spans="19:24" ht="15.6" customHeight="1" x14ac:dyDescent="0.25">
      <c r="S1008" s="22">
        <f>RANK(U1008,$U$6:$U$1405,0)+COUNTIF($U$6:$U$1405,U1008)-COUNTIF($U$6:U1008,U1008)</f>
        <v>398</v>
      </c>
      <c r="T1008">
        <v>98</v>
      </c>
      <c r="U1008" s="22">
        <f t="shared" si="127"/>
        <v>0</v>
      </c>
      <c r="V1008" s="10">
        <f t="shared" si="128"/>
        <v>0</v>
      </c>
      <c r="W1008" s="22">
        <f t="shared" si="129"/>
        <v>0</v>
      </c>
      <c r="X1008" s="245"/>
    </row>
    <row r="1009" spans="19:24" ht="15.6" customHeight="1" x14ac:dyDescent="0.25">
      <c r="S1009" s="22">
        <f>RANK(U1009,$U$6:$U$1405,0)+COUNTIF($U$6:$U$1405,U1009)-COUNTIF($U$6:U1009,U1009)</f>
        <v>397</v>
      </c>
      <c r="T1009">
        <v>97</v>
      </c>
      <c r="U1009" s="22">
        <f t="shared" si="127"/>
        <v>0</v>
      </c>
      <c r="V1009" s="10">
        <f t="shared" si="128"/>
        <v>0</v>
      </c>
      <c r="W1009" s="22">
        <f t="shared" si="129"/>
        <v>0</v>
      </c>
      <c r="X1009" s="245"/>
    </row>
    <row r="1010" spans="19:24" ht="15.6" customHeight="1" x14ac:dyDescent="0.25">
      <c r="S1010" s="22">
        <f>RANK(U1010,$U$6:$U$1405,0)+COUNTIF($U$6:$U$1405,U1010)-COUNTIF($U$6:U1010,U1010)</f>
        <v>396</v>
      </c>
      <c r="T1010">
        <v>96</v>
      </c>
      <c r="U1010" s="22">
        <f t="shared" si="127"/>
        <v>0</v>
      </c>
      <c r="V1010" s="10">
        <f t="shared" si="128"/>
        <v>0</v>
      </c>
      <c r="W1010" s="22">
        <f t="shared" si="129"/>
        <v>0</v>
      </c>
      <c r="X1010" s="245"/>
    </row>
    <row r="1011" spans="19:24" ht="15.6" customHeight="1" x14ac:dyDescent="0.25">
      <c r="S1011" s="22">
        <f>RANK(U1011,$U$6:$U$1405,0)+COUNTIF($U$6:$U$1405,U1011)-COUNTIF($U$6:U1011,U1011)</f>
        <v>395</v>
      </c>
      <c r="T1011">
        <v>95</v>
      </c>
      <c r="U1011" s="22">
        <f t="shared" si="127"/>
        <v>0</v>
      </c>
      <c r="V1011" s="10">
        <f t="shared" si="128"/>
        <v>0</v>
      </c>
      <c r="W1011" s="22">
        <f t="shared" si="129"/>
        <v>0</v>
      </c>
      <c r="X1011" s="245"/>
    </row>
    <row r="1012" spans="19:24" ht="15.6" customHeight="1" x14ac:dyDescent="0.25">
      <c r="S1012" s="22">
        <f>RANK(U1012,$U$6:$U$1405,0)+COUNTIF($U$6:$U$1405,U1012)-COUNTIF($U$6:U1012,U1012)</f>
        <v>394</v>
      </c>
      <c r="T1012">
        <v>94</v>
      </c>
      <c r="U1012" s="22">
        <f t="shared" si="127"/>
        <v>0</v>
      </c>
      <c r="V1012" s="10">
        <f t="shared" si="128"/>
        <v>0</v>
      </c>
      <c r="W1012" s="22">
        <f t="shared" si="129"/>
        <v>0</v>
      </c>
      <c r="X1012" s="245"/>
    </row>
    <row r="1013" spans="19:24" ht="15.6" customHeight="1" x14ac:dyDescent="0.25">
      <c r="S1013" s="22">
        <f>RANK(U1013,$U$6:$U$1405,0)+COUNTIF($U$6:$U$1405,U1013)-COUNTIF($U$6:U1013,U1013)</f>
        <v>393</v>
      </c>
      <c r="T1013">
        <v>93</v>
      </c>
      <c r="U1013" s="22">
        <f t="shared" si="127"/>
        <v>0</v>
      </c>
      <c r="V1013" s="10">
        <f t="shared" si="128"/>
        <v>0</v>
      </c>
      <c r="W1013" s="22">
        <f t="shared" si="129"/>
        <v>0</v>
      </c>
      <c r="X1013" s="245"/>
    </row>
    <row r="1014" spans="19:24" ht="15.6" customHeight="1" x14ac:dyDescent="0.25">
      <c r="S1014" s="22">
        <f>RANK(U1014,$U$6:$U$1405,0)+COUNTIF($U$6:$U$1405,U1014)-COUNTIF($U$6:U1014,U1014)</f>
        <v>392</v>
      </c>
      <c r="T1014">
        <v>92</v>
      </c>
      <c r="U1014" s="22">
        <f t="shared" si="127"/>
        <v>0</v>
      </c>
      <c r="V1014" s="10">
        <f t="shared" si="128"/>
        <v>0</v>
      </c>
      <c r="W1014" s="22">
        <f t="shared" si="129"/>
        <v>0</v>
      </c>
      <c r="X1014" s="245"/>
    </row>
    <row r="1015" spans="19:24" ht="15.6" customHeight="1" x14ac:dyDescent="0.25">
      <c r="S1015" s="22">
        <f>RANK(U1015,$U$6:$U$1405,0)+COUNTIF($U$6:$U$1405,U1015)-COUNTIF($U$6:U1015,U1015)</f>
        <v>391</v>
      </c>
      <c r="T1015">
        <v>91</v>
      </c>
      <c r="U1015" s="22">
        <f t="shared" si="127"/>
        <v>0</v>
      </c>
      <c r="V1015" s="10">
        <f t="shared" si="128"/>
        <v>0</v>
      </c>
      <c r="W1015" s="22">
        <f t="shared" si="129"/>
        <v>0</v>
      </c>
      <c r="X1015" s="245"/>
    </row>
    <row r="1016" spans="19:24" ht="15.6" customHeight="1" x14ac:dyDescent="0.25">
      <c r="S1016" s="22">
        <f>RANK(U1016,$U$6:$U$1405,0)+COUNTIF($U$6:$U$1405,U1016)-COUNTIF($U$6:U1016,U1016)</f>
        <v>390</v>
      </c>
      <c r="T1016">
        <v>90</v>
      </c>
      <c r="U1016" s="22">
        <f t="shared" si="127"/>
        <v>0</v>
      </c>
      <c r="V1016" s="10">
        <f t="shared" si="128"/>
        <v>0</v>
      </c>
      <c r="W1016" s="22">
        <f t="shared" si="129"/>
        <v>0</v>
      </c>
      <c r="X1016" s="245"/>
    </row>
    <row r="1017" spans="19:24" ht="15.6" customHeight="1" x14ac:dyDescent="0.25">
      <c r="S1017" s="22">
        <f>RANK(U1017,$U$6:$U$1405,0)+COUNTIF($U$6:$U$1405,U1017)-COUNTIF($U$6:U1017,U1017)</f>
        <v>389</v>
      </c>
      <c r="T1017">
        <v>89</v>
      </c>
      <c r="U1017" s="22">
        <f t="shared" si="127"/>
        <v>0</v>
      </c>
      <c r="V1017" s="10">
        <f t="shared" si="128"/>
        <v>0</v>
      </c>
      <c r="W1017" s="22">
        <f t="shared" si="129"/>
        <v>0</v>
      </c>
      <c r="X1017" s="245"/>
    </row>
    <row r="1018" spans="19:24" ht="15.6" customHeight="1" x14ac:dyDescent="0.25">
      <c r="S1018" s="22">
        <f>RANK(U1018,$U$6:$U$1405,0)+COUNTIF($U$6:$U$1405,U1018)-COUNTIF($U$6:U1018,U1018)</f>
        <v>388</v>
      </c>
      <c r="T1018">
        <v>88</v>
      </c>
      <c r="U1018" s="22">
        <f t="shared" si="127"/>
        <v>0</v>
      </c>
      <c r="V1018" s="10">
        <f t="shared" si="128"/>
        <v>0</v>
      </c>
      <c r="W1018" s="22">
        <f t="shared" si="129"/>
        <v>0</v>
      </c>
      <c r="X1018" s="245"/>
    </row>
    <row r="1019" spans="19:24" ht="15.6" customHeight="1" x14ac:dyDescent="0.25">
      <c r="S1019" s="22">
        <f>RANK(U1019,$U$6:$U$1405,0)+COUNTIF($U$6:$U$1405,U1019)-COUNTIF($U$6:U1019,U1019)</f>
        <v>387</v>
      </c>
      <c r="T1019">
        <v>87</v>
      </c>
      <c r="U1019" s="22">
        <f t="shared" si="127"/>
        <v>0</v>
      </c>
      <c r="V1019" s="10">
        <f t="shared" si="128"/>
        <v>0</v>
      </c>
      <c r="W1019" s="22">
        <f t="shared" si="129"/>
        <v>0</v>
      </c>
      <c r="X1019" s="245"/>
    </row>
    <row r="1020" spans="19:24" ht="15.6" customHeight="1" x14ac:dyDescent="0.25">
      <c r="S1020" s="22">
        <f>RANK(U1020,$U$6:$U$1405,0)+COUNTIF($U$6:$U$1405,U1020)-COUNTIF($U$6:U1020,U1020)</f>
        <v>386</v>
      </c>
      <c r="T1020">
        <v>86</v>
      </c>
      <c r="U1020" s="22">
        <f t="shared" si="127"/>
        <v>0</v>
      </c>
      <c r="V1020" s="10">
        <f t="shared" si="128"/>
        <v>0</v>
      </c>
      <c r="W1020" s="22">
        <f t="shared" si="129"/>
        <v>0</v>
      </c>
      <c r="X1020" s="245"/>
    </row>
    <row r="1021" spans="19:24" ht="15.6" customHeight="1" x14ac:dyDescent="0.25">
      <c r="S1021" s="22">
        <f>RANK(U1021,$U$6:$U$1405,0)+COUNTIF($U$6:$U$1405,U1021)-COUNTIF($U$6:U1021,U1021)</f>
        <v>385</v>
      </c>
      <c r="T1021">
        <v>85</v>
      </c>
      <c r="U1021" s="22">
        <f t="shared" si="127"/>
        <v>0</v>
      </c>
      <c r="V1021" s="10">
        <f t="shared" si="128"/>
        <v>0</v>
      </c>
      <c r="W1021" s="22">
        <f t="shared" si="129"/>
        <v>0</v>
      </c>
      <c r="X1021" s="245"/>
    </row>
    <row r="1022" spans="19:24" ht="15.6" customHeight="1" x14ac:dyDescent="0.25">
      <c r="S1022" s="22">
        <f>RANK(U1022,$U$6:$U$1405,0)+COUNTIF($U$6:$U$1405,U1022)-COUNTIF($U$6:U1022,U1022)</f>
        <v>384</v>
      </c>
      <c r="T1022">
        <v>84</v>
      </c>
      <c r="U1022" s="22">
        <f t="shared" si="127"/>
        <v>0</v>
      </c>
      <c r="V1022" s="10">
        <f t="shared" si="128"/>
        <v>0</v>
      </c>
      <c r="W1022" s="22">
        <f t="shared" si="129"/>
        <v>0</v>
      </c>
      <c r="X1022" s="245"/>
    </row>
    <row r="1023" spans="19:24" ht="15.6" customHeight="1" x14ac:dyDescent="0.25">
      <c r="S1023" s="22">
        <f>RANK(U1023,$U$6:$U$1405,0)+COUNTIF($U$6:$U$1405,U1023)-COUNTIF($U$6:U1023,U1023)</f>
        <v>383</v>
      </c>
      <c r="T1023">
        <v>83</v>
      </c>
      <c r="U1023" s="22">
        <f t="shared" si="127"/>
        <v>0</v>
      </c>
      <c r="V1023" s="10">
        <f t="shared" si="128"/>
        <v>0</v>
      </c>
      <c r="W1023" s="22">
        <f t="shared" si="129"/>
        <v>0</v>
      </c>
      <c r="X1023" s="245"/>
    </row>
    <row r="1024" spans="19:24" ht="15.6" customHeight="1" x14ac:dyDescent="0.25">
      <c r="S1024" s="22">
        <f>RANK(U1024,$U$6:$U$1405,0)+COUNTIF($U$6:$U$1405,U1024)-COUNTIF($U$6:U1024,U1024)</f>
        <v>382</v>
      </c>
      <c r="T1024">
        <v>82</v>
      </c>
      <c r="U1024" s="22">
        <f t="shared" si="127"/>
        <v>0</v>
      </c>
      <c r="V1024" s="10">
        <f t="shared" si="128"/>
        <v>0</v>
      </c>
      <c r="W1024" s="22">
        <f t="shared" si="129"/>
        <v>0</v>
      </c>
      <c r="X1024" s="245"/>
    </row>
    <row r="1025" spans="19:24" ht="15.6" customHeight="1" x14ac:dyDescent="0.25">
      <c r="S1025" s="22">
        <f>RANK(U1025,$U$6:$U$1405,0)+COUNTIF($U$6:$U$1405,U1025)-COUNTIF($U$6:U1025,U1025)</f>
        <v>381</v>
      </c>
      <c r="T1025">
        <v>81</v>
      </c>
      <c r="U1025" s="22">
        <f t="shared" si="127"/>
        <v>0</v>
      </c>
      <c r="V1025" s="10">
        <f t="shared" si="128"/>
        <v>0</v>
      </c>
      <c r="W1025" s="22">
        <f t="shared" si="129"/>
        <v>0</v>
      </c>
      <c r="X1025" s="245"/>
    </row>
    <row r="1026" spans="19:24" ht="15.6" customHeight="1" x14ac:dyDescent="0.25">
      <c r="S1026" s="22">
        <f>RANK(U1026,$U$6:$U$1405,0)+COUNTIF($U$6:$U$1405,U1026)-COUNTIF($U$6:U1026,U1026)</f>
        <v>380</v>
      </c>
      <c r="T1026">
        <v>80</v>
      </c>
      <c r="U1026" s="22">
        <f t="shared" si="127"/>
        <v>0</v>
      </c>
      <c r="V1026" s="10">
        <f t="shared" si="128"/>
        <v>0</v>
      </c>
      <c r="W1026" s="22">
        <f t="shared" si="129"/>
        <v>0</v>
      </c>
      <c r="X1026" s="245"/>
    </row>
    <row r="1027" spans="19:24" ht="15.6" customHeight="1" x14ac:dyDescent="0.25">
      <c r="S1027" s="22">
        <f>RANK(U1027,$U$6:$U$1405,0)+COUNTIF($U$6:$U$1405,U1027)-COUNTIF($U$6:U1027,U1027)</f>
        <v>379</v>
      </c>
      <c r="T1027">
        <v>79</v>
      </c>
      <c r="U1027" s="22">
        <f t="shared" si="127"/>
        <v>0</v>
      </c>
      <c r="V1027" s="10">
        <f t="shared" si="128"/>
        <v>0</v>
      </c>
      <c r="W1027" s="22">
        <f t="shared" si="129"/>
        <v>0</v>
      </c>
      <c r="X1027" s="245"/>
    </row>
    <row r="1028" spans="19:24" ht="15.6" customHeight="1" x14ac:dyDescent="0.25">
      <c r="S1028" s="22">
        <f>RANK(U1028,$U$6:$U$1405,0)+COUNTIF($U$6:$U$1405,U1028)-COUNTIF($U$6:U1028,U1028)</f>
        <v>378</v>
      </c>
      <c r="T1028">
        <v>78</v>
      </c>
      <c r="U1028" s="22">
        <f t="shared" si="127"/>
        <v>0</v>
      </c>
      <c r="V1028" s="10">
        <f t="shared" si="128"/>
        <v>0</v>
      </c>
      <c r="W1028" s="22">
        <f t="shared" si="129"/>
        <v>0</v>
      </c>
      <c r="X1028" s="245"/>
    </row>
    <row r="1029" spans="19:24" ht="15.6" customHeight="1" x14ac:dyDescent="0.25">
      <c r="S1029" s="22">
        <f>RANK(U1029,$U$6:$U$1405,0)+COUNTIF($U$6:$U$1405,U1029)-COUNTIF($U$6:U1029,U1029)</f>
        <v>377</v>
      </c>
      <c r="T1029">
        <v>77</v>
      </c>
      <c r="U1029" s="22">
        <f t="shared" si="127"/>
        <v>0</v>
      </c>
      <c r="V1029" s="10">
        <f t="shared" si="128"/>
        <v>0</v>
      </c>
      <c r="W1029" s="22">
        <f t="shared" si="129"/>
        <v>0</v>
      </c>
      <c r="X1029" s="245"/>
    </row>
    <row r="1030" spans="19:24" ht="15.6" customHeight="1" x14ac:dyDescent="0.25">
      <c r="S1030" s="22">
        <f>RANK(U1030,$U$6:$U$1405,0)+COUNTIF($U$6:$U$1405,U1030)-COUNTIF($U$6:U1030,U1030)</f>
        <v>376</v>
      </c>
      <c r="T1030">
        <v>76</v>
      </c>
      <c r="U1030" s="22">
        <f t="shared" si="127"/>
        <v>0</v>
      </c>
      <c r="V1030" s="10">
        <f t="shared" si="128"/>
        <v>0</v>
      </c>
      <c r="W1030" s="22">
        <f t="shared" si="129"/>
        <v>0</v>
      </c>
      <c r="X1030" s="245"/>
    </row>
    <row r="1031" spans="19:24" ht="15.6" customHeight="1" x14ac:dyDescent="0.25">
      <c r="S1031" s="22">
        <f>RANK(U1031,$U$6:$U$1405,0)+COUNTIF($U$6:$U$1405,U1031)-COUNTIF($U$6:U1031,U1031)</f>
        <v>375</v>
      </c>
      <c r="T1031">
        <v>75</v>
      </c>
      <c r="U1031" s="22">
        <f t="shared" si="127"/>
        <v>0</v>
      </c>
      <c r="V1031" s="10">
        <f t="shared" si="128"/>
        <v>0</v>
      </c>
      <c r="W1031" s="22">
        <f t="shared" si="129"/>
        <v>0</v>
      </c>
      <c r="X1031" s="245"/>
    </row>
    <row r="1032" spans="19:24" ht="15.6" customHeight="1" x14ac:dyDescent="0.25">
      <c r="S1032" s="22">
        <f>RANK(U1032,$U$6:$U$1405,0)+COUNTIF($U$6:$U$1405,U1032)-COUNTIF($U$6:U1032,U1032)</f>
        <v>374</v>
      </c>
      <c r="T1032">
        <v>74</v>
      </c>
      <c r="U1032" s="22">
        <f t="shared" si="127"/>
        <v>0</v>
      </c>
      <c r="V1032" s="10">
        <f t="shared" si="128"/>
        <v>0</v>
      </c>
      <c r="W1032" s="22">
        <f t="shared" si="129"/>
        <v>0</v>
      </c>
      <c r="X1032" s="245"/>
    </row>
    <row r="1033" spans="19:24" ht="15.6" customHeight="1" x14ac:dyDescent="0.25">
      <c r="S1033" s="22">
        <f>RANK(U1033,$U$6:$U$1405,0)+COUNTIF($U$6:$U$1405,U1033)-COUNTIF($U$6:U1033,U1033)</f>
        <v>373</v>
      </c>
      <c r="T1033">
        <v>73</v>
      </c>
      <c r="U1033" s="22">
        <f t="shared" si="127"/>
        <v>0</v>
      </c>
      <c r="V1033" s="10">
        <f t="shared" si="128"/>
        <v>0</v>
      </c>
      <c r="W1033" s="22">
        <f t="shared" si="129"/>
        <v>0</v>
      </c>
      <c r="X1033" s="245"/>
    </row>
    <row r="1034" spans="19:24" ht="15.6" customHeight="1" x14ac:dyDescent="0.25">
      <c r="S1034" s="22">
        <f>RANK(U1034,$U$6:$U$1405,0)+COUNTIF($U$6:$U$1405,U1034)-COUNTIF($U$6:U1034,U1034)</f>
        <v>372</v>
      </c>
      <c r="T1034">
        <v>72</v>
      </c>
      <c r="U1034" s="22">
        <f t="shared" si="127"/>
        <v>0</v>
      </c>
      <c r="V1034" s="10">
        <f t="shared" si="128"/>
        <v>0</v>
      </c>
      <c r="W1034" s="22">
        <f t="shared" si="129"/>
        <v>0</v>
      </c>
      <c r="X1034" s="245"/>
    </row>
    <row r="1035" spans="19:24" ht="15.6" customHeight="1" x14ac:dyDescent="0.25">
      <c r="S1035" s="22">
        <f>RANK(U1035,$U$6:$U$1405,0)+COUNTIF($U$6:$U$1405,U1035)-COUNTIF($U$6:U1035,U1035)</f>
        <v>371</v>
      </c>
      <c r="T1035">
        <v>71</v>
      </c>
      <c r="U1035" s="22">
        <f t="shared" si="127"/>
        <v>0</v>
      </c>
      <c r="V1035" s="10">
        <f t="shared" si="128"/>
        <v>0</v>
      </c>
      <c r="W1035" s="22">
        <f t="shared" si="129"/>
        <v>0</v>
      </c>
      <c r="X1035" s="245"/>
    </row>
    <row r="1036" spans="19:24" ht="15.6" customHeight="1" x14ac:dyDescent="0.25">
      <c r="S1036" s="22">
        <f>RANK(U1036,$U$6:$U$1405,0)+COUNTIF($U$6:$U$1405,U1036)-COUNTIF($U$6:U1036,U1036)</f>
        <v>370</v>
      </c>
      <c r="T1036">
        <v>70</v>
      </c>
      <c r="U1036" s="22">
        <f t="shared" si="127"/>
        <v>0</v>
      </c>
      <c r="V1036" s="10">
        <f t="shared" si="128"/>
        <v>0</v>
      </c>
      <c r="W1036" s="22">
        <f t="shared" si="129"/>
        <v>0</v>
      </c>
      <c r="X1036" s="245"/>
    </row>
    <row r="1037" spans="19:24" ht="15.6" customHeight="1" x14ac:dyDescent="0.25">
      <c r="S1037" s="22">
        <f>RANK(U1037,$U$6:$U$1405,0)+COUNTIF($U$6:$U$1405,U1037)-COUNTIF($U$6:U1037,U1037)</f>
        <v>369</v>
      </c>
      <c r="T1037">
        <v>69</v>
      </c>
      <c r="U1037" s="22">
        <f t="shared" si="127"/>
        <v>0</v>
      </c>
      <c r="V1037" s="10">
        <f t="shared" si="128"/>
        <v>0</v>
      </c>
      <c r="W1037" s="22">
        <f t="shared" si="129"/>
        <v>0</v>
      </c>
      <c r="X1037" s="245"/>
    </row>
    <row r="1038" spans="19:24" ht="15.6" customHeight="1" x14ac:dyDescent="0.25">
      <c r="S1038" s="22">
        <f>RANK(U1038,$U$6:$U$1405,0)+COUNTIF($U$6:$U$1405,U1038)-COUNTIF($U$6:U1038,U1038)</f>
        <v>368</v>
      </c>
      <c r="T1038">
        <v>68</v>
      </c>
      <c r="U1038" s="22">
        <f t="shared" si="127"/>
        <v>0</v>
      </c>
      <c r="V1038" s="10">
        <f t="shared" si="128"/>
        <v>0</v>
      </c>
      <c r="W1038" s="22">
        <f t="shared" si="129"/>
        <v>0</v>
      </c>
      <c r="X1038" s="245"/>
    </row>
    <row r="1039" spans="19:24" ht="15.6" customHeight="1" x14ac:dyDescent="0.25">
      <c r="S1039" s="22">
        <f>RANK(U1039,$U$6:$U$1405,0)+COUNTIF($U$6:$U$1405,U1039)-COUNTIF($U$6:U1039,U1039)</f>
        <v>367</v>
      </c>
      <c r="T1039">
        <v>67</v>
      </c>
      <c r="U1039" s="22">
        <f t="shared" si="127"/>
        <v>0</v>
      </c>
      <c r="V1039" s="10">
        <f t="shared" si="128"/>
        <v>0</v>
      </c>
      <c r="W1039" s="22">
        <f t="shared" si="129"/>
        <v>0</v>
      </c>
      <c r="X1039" s="245"/>
    </row>
    <row r="1040" spans="19:24" ht="15.6" customHeight="1" x14ac:dyDescent="0.25">
      <c r="S1040" s="22">
        <f>RANK(U1040,$U$6:$U$1405,0)+COUNTIF($U$6:$U$1405,U1040)-COUNTIF($U$6:U1040,U1040)</f>
        <v>366</v>
      </c>
      <c r="T1040">
        <v>66</v>
      </c>
      <c r="U1040" s="22">
        <f t="shared" si="127"/>
        <v>0</v>
      </c>
      <c r="V1040" s="10">
        <f t="shared" si="128"/>
        <v>0</v>
      </c>
      <c r="W1040" s="22">
        <f t="shared" si="129"/>
        <v>0</v>
      </c>
      <c r="X1040" s="245"/>
    </row>
    <row r="1041" spans="19:24" ht="15.6" customHeight="1" x14ac:dyDescent="0.25">
      <c r="S1041" s="22">
        <f>RANK(U1041,$U$6:$U$1405,0)+COUNTIF($U$6:$U$1405,U1041)-COUNTIF($U$6:U1041,U1041)</f>
        <v>365</v>
      </c>
      <c r="T1041">
        <v>65</v>
      </c>
      <c r="U1041" s="22">
        <f t="shared" si="127"/>
        <v>0</v>
      </c>
      <c r="V1041" s="10">
        <f t="shared" si="128"/>
        <v>0</v>
      </c>
      <c r="W1041" s="22">
        <f t="shared" si="129"/>
        <v>0</v>
      </c>
      <c r="X1041" s="245"/>
    </row>
    <row r="1042" spans="19:24" ht="15.6" customHeight="1" x14ac:dyDescent="0.25">
      <c r="S1042" s="22">
        <f>RANK(U1042,$U$6:$U$1405,0)+COUNTIF($U$6:$U$1405,U1042)-COUNTIF($U$6:U1042,U1042)</f>
        <v>364</v>
      </c>
      <c r="T1042">
        <v>64</v>
      </c>
      <c r="U1042" s="22">
        <f t="shared" si="127"/>
        <v>0</v>
      </c>
      <c r="V1042" s="10">
        <f t="shared" si="128"/>
        <v>0</v>
      </c>
      <c r="W1042" s="22">
        <f t="shared" si="129"/>
        <v>0</v>
      </c>
      <c r="X1042" s="245"/>
    </row>
    <row r="1043" spans="19:24" ht="15.6" customHeight="1" x14ac:dyDescent="0.25">
      <c r="S1043" s="22">
        <f>RANK(U1043,$U$6:$U$1405,0)+COUNTIF($U$6:$U$1405,U1043)-COUNTIF($U$6:U1043,U1043)</f>
        <v>363</v>
      </c>
      <c r="T1043">
        <v>63</v>
      </c>
      <c r="U1043" s="22">
        <f t="shared" si="127"/>
        <v>0</v>
      </c>
      <c r="V1043" s="10">
        <f t="shared" si="128"/>
        <v>0</v>
      </c>
      <c r="W1043" s="22">
        <f t="shared" si="129"/>
        <v>0</v>
      </c>
      <c r="X1043" s="245"/>
    </row>
    <row r="1044" spans="19:24" ht="15.6" customHeight="1" x14ac:dyDescent="0.25">
      <c r="S1044" s="22">
        <f>RANK(U1044,$U$6:$U$1405,0)+COUNTIF($U$6:$U$1405,U1044)-COUNTIF($U$6:U1044,U1044)</f>
        <v>362</v>
      </c>
      <c r="T1044">
        <v>62</v>
      </c>
      <c r="U1044" s="22">
        <f t="shared" si="127"/>
        <v>0</v>
      </c>
      <c r="V1044" s="10">
        <f t="shared" si="128"/>
        <v>0</v>
      </c>
      <c r="W1044" s="22">
        <f t="shared" si="129"/>
        <v>0</v>
      </c>
      <c r="X1044" s="245"/>
    </row>
    <row r="1045" spans="19:24" ht="15.6" customHeight="1" x14ac:dyDescent="0.25">
      <c r="S1045" s="22">
        <f>RANK(U1045,$U$6:$U$1405,0)+COUNTIF($U$6:$U$1405,U1045)-COUNTIF($U$6:U1045,U1045)</f>
        <v>361</v>
      </c>
      <c r="T1045">
        <v>61</v>
      </c>
      <c r="U1045" s="22">
        <f t="shared" si="127"/>
        <v>0</v>
      </c>
      <c r="V1045" s="10">
        <f t="shared" si="128"/>
        <v>0</v>
      </c>
      <c r="W1045" s="22">
        <f t="shared" si="129"/>
        <v>0</v>
      </c>
      <c r="X1045" s="245"/>
    </row>
    <row r="1046" spans="19:24" ht="15.6" customHeight="1" x14ac:dyDescent="0.25">
      <c r="S1046" s="22">
        <f>RANK(U1046,$U$6:$U$1405,0)+COUNTIF($U$6:$U$1405,U1046)-COUNTIF($U$6:U1046,U1046)</f>
        <v>360</v>
      </c>
      <c r="T1046">
        <v>60</v>
      </c>
      <c r="U1046" s="22">
        <f t="shared" si="127"/>
        <v>0</v>
      </c>
      <c r="V1046" s="10">
        <f t="shared" si="128"/>
        <v>0</v>
      </c>
      <c r="W1046" s="22">
        <f t="shared" si="129"/>
        <v>0</v>
      </c>
      <c r="X1046" s="245"/>
    </row>
    <row r="1047" spans="19:24" ht="15.6" customHeight="1" x14ac:dyDescent="0.25">
      <c r="S1047" s="22">
        <f>RANK(U1047,$U$6:$U$1405,0)+COUNTIF($U$6:$U$1405,U1047)-COUNTIF($U$6:U1047,U1047)</f>
        <v>359</v>
      </c>
      <c r="T1047">
        <v>59</v>
      </c>
      <c r="U1047" s="22">
        <f t="shared" si="127"/>
        <v>0</v>
      </c>
      <c r="V1047" s="10">
        <f t="shared" si="128"/>
        <v>0</v>
      </c>
      <c r="W1047" s="22">
        <f t="shared" si="129"/>
        <v>0</v>
      </c>
      <c r="X1047" s="245"/>
    </row>
    <row r="1048" spans="19:24" ht="15.6" customHeight="1" x14ac:dyDescent="0.25">
      <c r="S1048" s="22">
        <f>RANK(U1048,$U$6:$U$1405,0)+COUNTIF($U$6:$U$1405,U1048)-COUNTIF($U$6:U1048,U1048)</f>
        <v>358</v>
      </c>
      <c r="T1048">
        <v>58</v>
      </c>
      <c r="U1048" s="22">
        <f t="shared" si="127"/>
        <v>0</v>
      </c>
      <c r="V1048" s="10">
        <f t="shared" si="128"/>
        <v>0</v>
      </c>
      <c r="W1048" s="22">
        <f t="shared" si="129"/>
        <v>0</v>
      </c>
      <c r="X1048" s="245"/>
    </row>
    <row r="1049" spans="19:24" ht="15.6" customHeight="1" x14ac:dyDescent="0.25">
      <c r="S1049" s="22">
        <f>RANK(U1049,$U$6:$U$1405,0)+COUNTIF($U$6:$U$1405,U1049)-COUNTIF($U$6:U1049,U1049)</f>
        <v>357</v>
      </c>
      <c r="T1049">
        <v>57</v>
      </c>
      <c r="U1049" s="22">
        <f t="shared" si="127"/>
        <v>0</v>
      </c>
      <c r="V1049" s="10">
        <f t="shared" si="128"/>
        <v>0</v>
      </c>
      <c r="W1049" s="22">
        <f t="shared" si="129"/>
        <v>0</v>
      </c>
      <c r="X1049" s="245"/>
    </row>
    <row r="1050" spans="19:24" ht="15.6" customHeight="1" x14ac:dyDescent="0.25">
      <c r="S1050" s="22">
        <f>RANK(U1050,$U$6:$U$1405,0)+COUNTIF($U$6:$U$1405,U1050)-COUNTIF($U$6:U1050,U1050)</f>
        <v>356</v>
      </c>
      <c r="T1050">
        <v>56</v>
      </c>
      <c r="U1050" s="22">
        <f t="shared" si="127"/>
        <v>0</v>
      </c>
      <c r="V1050" s="10">
        <f t="shared" si="128"/>
        <v>0</v>
      </c>
      <c r="W1050" s="22">
        <f t="shared" si="129"/>
        <v>0</v>
      </c>
      <c r="X1050" s="245"/>
    </row>
    <row r="1051" spans="19:24" ht="15.6" customHeight="1" x14ac:dyDescent="0.25">
      <c r="S1051" s="22">
        <f>RANK(U1051,$U$6:$U$1405,0)+COUNTIF($U$6:$U$1405,U1051)-COUNTIF($U$6:U1051,U1051)</f>
        <v>355</v>
      </c>
      <c r="T1051">
        <v>55</v>
      </c>
      <c r="U1051" s="22">
        <f t="shared" si="127"/>
        <v>0</v>
      </c>
      <c r="V1051" s="10">
        <f t="shared" si="128"/>
        <v>0</v>
      </c>
      <c r="W1051" s="22">
        <f t="shared" si="129"/>
        <v>0</v>
      </c>
      <c r="X1051" s="245"/>
    </row>
    <row r="1052" spans="19:24" ht="15.6" customHeight="1" x14ac:dyDescent="0.25">
      <c r="S1052" s="22">
        <f>RANK(U1052,$U$6:$U$1405,0)+COUNTIF($U$6:$U$1405,U1052)-COUNTIF($U$6:U1052,U1052)</f>
        <v>354</v>
      </c>
      <c r="T1052">
        <v>54</v>
      </c>
      <c r="U1052" s="22">
        <f t="shared" si="127"/>
        <v>0</v>
      </c>
      <c r="V1052" s="10">
        <f t="shared" si="128"/>
        <v>0</v>
      </c>
      <c r="W1052" s="22">
        <f t="shared" si="129"/>
        <v>0</v>
      </c>
      <c r="X1052" s="245"/>
    </row>
    <row r="1053" spans="19:24" ht="15.6" customHeight="1" x14ac:dyDescent="0.25">
      <c r="S1053" s="22">
        <f>RANK(U1053,$U$6:$U$1405,0)+COUNTIF($U$6:$U$1405,U1053)-COUNTIF($U$6:U1053,U1053)</f>
        <v>353</v>
      </c>
      <c r="T1053">
        <v>53</v>
      </c>
      <c r="U1053" s="22">
        <f t="shared" si="127"/>
        <v>0</v>
      </c>
      <c r="V1053" s="10">
        <f t="shared" si="128"/>
        <v>0</v>
      </c>
      <c r="W1053" s="22">
        <f t="shared" si="129"/>
        <v>0</v>
      </c>
      <c r="X1053" s="245"/>
    </row>
    <row r="1054" spans="19:24" ht="15.6" customHeight="1" x14ac:dyDescent="0.25">
      <c r="S1054" s="22">
        <f>RANK(U1054,$U$6:$U$1405,0)+COUNTIF($U$6:$U$1405,U1054)-COUNTIF($U$6:U1054,U1054)</f>
        <v>352</v>
      </c>
      <c r="T1054">
        <v>52</v>
      </c>
      <c r="U1054" s="22">
        <f t="shared" si="127"/>
        <v>0</v>
      </c>
      <c r="V1054" s="10">
        <f t="shared" si="128"/>
        <v>0</v>
      </c>
      <c r="W1054" s="22">
        <f t="shared" si="129"/>
        <v>0</v>
      </c>
      <c r="X1054" s="245"/>
    </row>
    <row r="1055" spans="19:24" ht="15.6" customHeight="1" x14ac:dyDescent="0.25">
      <c r="S1055" s="22">
        <f>RANK(U1055,$U$6:$U$1405,0)+COUNTIF($U$6:$U$1405,U1055)-COUNTIF($U$6:U1055,U1055)</f>
        <v>351</v>
      </c>
      <c r="T1055">
        <v>51</v>
      </c>
      <c r="U1055" s="22">
        <f t="shared" si="127"/>
        <v>0</v>
      </c>
      <c r="V1055" s="10">
        <f t="shared" si="128"/>
        <v>0</v>
      </c>
      <c r="W1055" s="22">
        <f t="shared" si="129"/>
        <v>0</v>
      </c>
      <c r="X1055" s="245"/>
    </row>
    <row r="1056" spans="19:24" ht="15.6" customHeight="1" x14ac:dyDescent="0.25">
      <c r="S1056" s="22">
        <f>RANK(U1056,$U$6:$U$1405,0)+COUNTIF($U$6:$U$1405,U1056)-COUNTIF($U$6:U1056,U1056)</f>
        <v>350</v>
      </c>
      <c r="T1056">
        <v>50</v>
      </c>
      <c r="U1056" s="22">
        <f t="shared" si="127"/>
        <v>0</v>
      </c>
      <c r="V1056" s="10">
        <f t="shared" si="128"/>
        <v>0</v>
      </c>
      <c r="W1056" s="22">
        <f t="shared" si="129"/>
        <v>0</v>
      </c>
      <c r="X1056" s="245"/>
    </row>
    <row r="1057" spans="19:24" ht="15.6" customHeight="1" x14ac:dyDescent="0.25">
      <c r="S1057" s="22">
        <f>RANK(U1057,$U$6:$U$1405,0)+COUNTIF($U$6:$U$1405,U1057)-COUNTIF($U$6:U1057,U1057)</f>
        <v>349</v>
      </c>
      <c r="T1057">
        <v>49</v>
      </c>
      <c r="U1057" s="22">
        <f t="shared" si="127"/>
        <v>0</v>
      </c>
      <c r="V1057" s="10">
        <f t="shared" si="128"/>
        <v>0</v>
      </c>
      <c r="W1057" s="22">
        <f t="shared" si="129"/>
        <v>0</v>
      </c>
      <c r="X1057" s="245"/>
    </row>
    <row r="1058" spans="19:24" ht="15.6" customHeight="1" x14ac:dyDescent="0.25">
      <c r="S1058" s="22">
        <f>RANK(U1058,$U$6:$U$1405,0)+COUNTIF($U$6:$U$1405,U1058)-COUNTIF($U$6:U1058,U1058)</f>
        <v>348</v>
      </c>
      <c r="T1058">
        <v>48</v>
      </c>
      <c r="U1058" s="22">
        <f t="shared" si="127"/>
        <v>0</v>
      </c>
      <c r="V1058" s="10">
        <f t="shared" si="128"/>
        <v>0</v>
      </c>
      <c r="W1058" s="22">
        <f t="shared" si="129"/>
        <v>0</v>
      </c>
      <c r="X1058" s="245"/>
    </row>
    <row r="1059" spans="19:24" ht="15.6" customHeight="1" x14ac:dyDescent="0.25">
      <c r="S1059" s="22">
        <f>RANK(U1059,$U$6:$U$1405,0)+COUNTIF($U$6:$U$1405,U1059)-COUNTIF($U$6:U1059,U1059)</f>
        <v>347</v>
      </c>
      <c r="T1059">
        <v>47</v>
      </c>
      <c r="U1059" s="22">
        <f t="shared" si="127"/>
        <v>0</v>
      </c>
      <c r="V1059" s="10">
        <f t="shared" si="128"/>
        <v>0</v>
      </c>
      <c r="W1059" s="22">
        <f t="shared" si="129"/>
        <v>0</v>
      </c>
      <c r="X1059" s="245"/>
    </row>
    <row r="1060" spans="19:24" ht="15.6" customHeight="1" x14ac:dyDescent="0.25">
      <c r="S1060" s="22">
        <f>RANK(U1060,$U$6:$U$1405,0)+COUNTIF($U$6:$U$1405,U1060)-COUNTIF($U$6:U1060,U1060)</f>
        <v>346</v>
      </c>
      <c r="T1060">
        <v>46</v>
      </c>
      <c r="U1060" s="22">
        <f t="shared" si="127"/>
        <v>0</v>
      </c>
      <c r="V1060" s="10">
        <f t="shared" si="128"/>
        <v>0</v>
      </c>
      <c r="W1060" s="22">
        <f t="shared" si="129"/>
        <v>0</v>
      </c>
      <c r="X1060" s="245"/>
    </row>
    <row r="1061" spans="19:24" ht="15.6" customHeight="1" x14ac:dyDescent="0.25">
      <c r="S1061" s="22">
        <f>RANK(U1061,$U$6:$U$1405,0)+COUNTIF($U$6:$U$1405,U1061)-COUNTIF($U$6:U1061,U1061)</f>
        <v>345</v>
      </c>
      <c r="T1061">
        <v>45</v>
      </c>
      <c r="U1061" s="22">
        <f t="shared" si="127"/>
        <v>0</v>
      </c>
      <c r="V1061" s="10">
        <f t="shared" si="128"/>
        <v>0</v>
      </c>
      <c r="W1061" s="22">
        <f t="shared" si="129"/>
        <v>0</v>
      </c>
      <c r="X1061" s="245"/>
    </row>
    <row r="1062" spans="19:24" ht="15.6" customHeight="1" x14ac:dyDescent="0.25">
      <c r="S1062" s="22">
        <f>RANK(U1062,$U$6:$U$1405,0)+COUNTIF($U$6:$U$1405,U1062)-COUNTIF($U$6:U1062,U1062)</f>
        <v>344</v>
      </c>
      <c r="T1062">
        <v>44</v>
      </c>
      <c r="U1062" s="22">
        <f t="shared" si="127"/>
        <v>0</v>
      </c>
      <c r="V1062" s="10">
        <f t="shared" si="128"/>
        <v>0</v>
      </c>
      <c r="W1062" s="22">
        <f t="shared" si="129"/>
        <v>0</v>
      </c>
      <c r="X1062" s="245"/>
    </row>
    <row r="1063" spans="19:24" ht="15.6" customHeight="1" x14ac:dyDescent="0.25">
      <c r="S1063" s="22">
        <f>RANK(U1063,$U$6:$U$1405,0)+COUNTIF($U$6:$U$1405,U1063)-COUNTIF($U$6:U1063,U1063)</f>
        <v>343</v>
      </c>
      <c r="T1063">
        <v>43</v>
      </c>
      <c r="U1063" s="22">
        <f t="shared" si="127"/>
        <v>0</v>
      </c>
      <c r="V1063" s="10">
        <f t="shared" si="128"/>
        <v>0</v>
      </c>
      <c r="W1063" s="22">
        <f t="shared" si="129"/>
        <v>0</v>
      </c>
      <c r="X1063" s="245"/>
    </row>
    <row r="1064" spans="19:24" ht="15.6" customHeight="1" x14ac:dyDescent="0.25">
      <c r="S1064" s="22">
        <f>RANK(U1064,$U$6:$U$1405,0)+COUNTIF($U$6:$U$1405,U1064)-COUNTIF($U$6:U1064,U1064)</f>
        <v>342</v>
      </c>
      <c r="T1064">
        <v>42</v>
      </c>
      <c r="U1064" s="22">
        <f t="shared" si="127"/>
        <v>0</v>
      </c>
      <c r="V1064" s="10">
        <f t="shared" si="128"/>
        <v>0</v>
      </c>
      <c r="W1064" s="22">
        <f t="shared" si="129"/>
        <v>0</v>
      </c>
      <c r="X1064" s="245"/>
    </row>
    <row r="1065" spans="19:24" ht="15.6" customHeight="1" x14ac:dyDescent="0.25">
      <c r="S1065" s="22">
        <f>RANK(U1065,$U$6:$U$1405,0)+COUNTIF($U$6:$U$1405,U1065)-COUNTIF($U$6:U1065,U1065)</f>
        <v>341</v>
      </c>
      <c r="T1065">
        <v>41</v>
      </c>
      <c r="U1065" s="22">
        <f t="shared" si="127"/>
        <v>0</v>
      </c>
      <c r="V1065" s="10">
        <f t="shared" si="128"/>
        <v>0</v>
      </c>
      <c r="W1065" s="22">
        <f t="shared" si="129"/>
        <v>0</v>
      </c>
      <c r="X1065" s="245"/>
    </row>
    <row r="1066" spans="19:24" ht="15.6" customHeight="1" x14ac:dyDescent="0.25">
      <c r="S1066" s="22">
        <f>RANK(U1066,$U$6:$U$1405,0)+COUNTIF($U$6:$U$1405,U1066)-COUNTIF($U$6:U1066,U1066)</f>
        <v>340</v>
      </c>
      <c r="T1066">
        <v>40</v>
      </c>
      <c r="U1066" s="22">
        <f t="shared" si="127"/>
        <v>0</v>
      </c>
      <c r="V1066" s="10">
        <f t="shared" si="128"/>
        <v>0</v>
      </c>
      <c r="W1066" s="22">
        <f t="shared" si="129"/>
        <v>0</v>
      </c>
      <c r="X1066" s="245"/>
    </row>
    <row r="1067" spans="19:24" ht="15.6" customHeight="1" x14ac:dyDescent="0.25">
      <c r="S1067" s="22">
        <f>RANK(U1067,$U$6:$U$1405,0)+COUNTIF($U$6:$U$1405,U1067)-COUNTIF($U$6:U1067,U1067)</f>
        <v>339</v>
      </c>
      <c r="T1067">
        <v>39</v>
      </c>
      <c r="U1067" s="22">
        <f t="shared" si="127"/>
        <v>0</v>
      </c>
      <c r="V1067" s="10">
        <f t="shared" si="128"/>
        <v>0</v>
      </c>
      <c r="W1067" s="22">
        <f t="shared" si="129"/>
        <v>0</v>
      </c>
      <c r="X1067" s="245"/>
    </row>
    <row r="1068" spans="19:24" ht="15.6" customHeight="1" x14ac:dyDescent="0.25">
      <c r="S1068" s="22">
        <f>RANK(U1068,$U$6:$U$1405,0)+COUNTIF($U$6:$U$1405,U1068)-COUNTIF($U$6:U1068,U1068)</f>
        <v>338</v>
      </c>
      <c r="T1068">
        <v>38</v>
      </c>
      <c r="U1068" s="22">
        <f t="shared" si="127"/>
        <v>0</v>
      </c>
      <c r="V1068" s="10">
        <f t="shared" si="128"/>
        <v>0</v>
      </c>
      <c r="W1068" s="22">
        <f t="shared" si="129"/>
        <v>0</v>
      </c>
      <c r="X1068" s="245"/>
    </row>
    <row r="1069" spans="19:24" ht="15.6" customHeight="1" x14ac:dyDescent="0.25">
      <c r="S1069" s="22">
        <f>RANK(U1069,$U$6:$U$1405,0)+COUNTIF($U$6:$U$1405,U1069)-COUNTIF($U$6:U1069,U1069)</f>
        <v>337</v>
      </c>
      <c r="T1069">
        <v>37</v>
      </c>
      <c r="U1069" s="22">
        <f t="shared" si="127"/>
        <v>0</v>
      </c>
      <c r="V1069" s="10">
        <f t="shared" si="128"/>
        <v>0</v>
      </c>
      <c r="W1069" s="22">
        <f t="shared" si="129"/>
        <v>0</v>
      </c>
      <c r="X1069" s="245"/>
    </row>
    <row r="1070" spans="19:24" ht="15.6" customHeight="1" x14ac:dyDescent="0.25">
      <c r="S1070" s="22">
        <f>RANK(U1070,$U$6:$U$1405,0)+COUNTIF($U$6:$U$1405,U1070)-COUNTIF($U$6:U1070,U1070)</f>
        <v>336</v>
      </c>
      <c r="T1070">
        <v>36</v>
      </c>
      <c r="U1070" s="22">
        <f t="shared" si="127"/>
        <v>0</v>
      </c>
      <c r="V1070" s="10">
        <f t="shared" si="128"/>
        <v>0</v>
      </c>
      <c r="W1070" s="22">
        <f t="shared" si="129"/>
        <v>0</v>
      </c>
      <c r="X1070" s="245"/>
    </row>
    <row r="1071" spans="19:24" ht="15.6" customHeight="1" x14ac:dyDescent="0.25">
      <c r="S1071" s="22">
        <f>RANK(U1071,$U$6:$U$1405,0)+COUNTIF($U$6:$U$1405,U1071)-COUNTIF($U$6:U1071,U1071)</f>
        <v>335</v>
      </c>
      <c r="T1071">
        <v>35</v>
      </c>
      <c r="U1071" s="22">
        <f t="shared" ref="U1071:U1105" si="130">IF($O$34&gt;=T1071,1,0)</f>
        <v>0</v>
      </c>
      <c r="V1071" s="10">
        <f t="shared" ref="V1071:V1105" si="131">IF($O$34&gt;=T1071,$P$34,0)</f>
        <v>0</v>
      </c>
      <c r="W1071" s="22">
        <f t="shared" ref="W1071:W1105" si="132">IF($O$34&gt;=T1071,$Q$34,0)</f>
        <v>0</v>
      </c>
      <c r="X1071" s="245"/>
    </row>
    <row r="1072" spans="19:24" ht="15.6" customHeight="1" x14ac:dyDescent="0.25">
      <c r="S1072" s="22">
        <f>RANK(U1072,$U$6:$U$1405,0)+COUNTIF($U$6:$U$1405,U1072)-COUNTIF($U$6:U1072,U1072)</f>
        <v>334</v>
      </c>
      <c r="T1072">
        <v>34</v>
      </c>
      <c r="U1072" s="22">
        <f t="shared" si="130"/>
        <v>0</v>
      </c>
      <c r="V1072" s="10">
        <f t="shared" si="131"/>
        <v>0</v>
      </c>
      <c r="W1072" s="22">
        <f t="shared" si="132"/>
        <v>0</v>
      </c>
      <c r="X1072" s="245"/>
    </row>
    <row r="1073" spans="19:24" ht="15.6" customHeight="1" x14ac:dyDescent="0.25">
      <c r="S1073" s="22">
        <f>RANK(U1073,$U$6:$U$1405,0)+COUNTIF($U$6:$U$1405,U1073)-COUNTIF($U$6:U1073,U1073)</f>
        <v>333</v>
      </c>
      <c r="T1073">
        <v>33</v>
      </c>
      <c r="U1073" s="22">
        <f t="shared" si="130"/>
        <v>0</v>
      </c>
      <c r="V1073" s="10">
        <f t="shared" si="131"/>
        <v>0</v>
      </c>
      <c r="W1073" s="22">
        <f t="shared" si="132"/>
        <v>0</v>
      </c>
      <c r="X1073" s="245"/>
    </row>
    <row r="1074" spans="19:24" ht="15.6" customHeight="1" x14ac:dyDescent="0.25">
      <c r="S1074" s="22">
        <f>RANK(U1074,$U$6:$U$1405,0)+COUNTIF($U$6:$U$1405,U1074)-COUNTIF($U$6:U1074,U1074)</f>
        <v>332</v>
      </c>
      <c r="T1074">
        <v>32</v>
      </c>
      <c r="U1074" s="22">
        <f t="shared" si="130"/>
        <v>0</v>
      </c>
      <c r="V1074" s="10">
        <f t="shared" si="131"/>
        <v>0</v>
      </c>
      <c r="W1074" s="22">
        <f t="shared" si="132"/>
        <v>0</v>
      </c>
      <c r="X1074" s="245"/>
    </row>
    <row r="1075" spans="19:24" ht="15.6" customHeight="1" x14ac:dyDescent="0.25">
      <c r="S1075" s="22">
        <f>RANK(U1075,$U$6:$U$1405,0)+COUNTIF($U$6:$U$1405,U1075)-COUNTIF($U$6:U1075,U1075)</f>
        <v>331</v>
      </c>
      <c r="T1075">
        <v>31</v>
      </c>
      <c r="U1075" s="22">
        <f t="shared" si="130"/>
        <v>0</v>
      </c>
      <c r="V1075" s="10">
        <f t="shared" si="131"/>
        <v>0</v>
      </c>
      <c r="W1075" s="22">
        <f t="shared" si="132"/>
        <v>0</v>
      </c>
      <c r="X1075" s="245"/>
    </row>
    <row r="1076" spans="19:24" ht="15.6" customHeight="1" x14ac:dyDescent="0.25">
      <c r="S1076" s="22">
        <f>RANK(U1076,$U$6:$U$1405,0)+COUNTIF($U$6:$U$1405,U1076)-COUNTIF($U$6:U1076,U1076)</f>
        <v>330</v>
      </c>
      <c r="T1076">
        <v>30</v>
      </c>
      <c r="U1076" s="22">
        <f t="shared" si="130"/>
        <v>0</v>
      </c>
      <c r="V1076" s="10">
        <f t="shared" si="131"/>
        <v>0</v>
      </c>
      <c r="W1076" s="22">
        <f t="shared" si="132"/>
        <v>0</v>
      </c>
      <c r="X1076" s="245"/>
    </row>
    <row r="1077" spans="19:24" ht="15.6" customHeight="1" x14ac:dyDescent="0.25">
      <c r="S1077" s="22">
        <f>RANK(U1077,$U$6:$U$1405,0)+COUNTIF($U$6:$U$1405,U1077)-COUNTIF($U$6:U1077,U1077)</f>
        <v>329</v>
      </c>
      <c r="T1077">
        <v>29</v>
      </c>
      <c r="U1077" s="22">
        <f t="shared" si="130"/>
        <v>0</v>
      </c>
      <c r="V1077" s="10">
        <f t="shared" si="131"/>
        <v>0</v>
      </c>
      <c r="W1077" s="22">
        <f t="shared" si="132"/>
        <v>0</v>
      </c>
      <c r="X1077" s="245"/>
    </row>
    <row r="1078" spans="19:24" ht="15.6" customHeight="1" x14ac:dyDescent="0.25">
      <c r="S1078" s="22">
        <f>RANK(U1078,$U$6:$U$1405,0)+COUNTIF($U$6:$U$1405,U1078)-COUNTIF($U$6:U1078,U1078)</f>
        <v>328</v>
      </c>
      <c r="T1078">
        <v>28</v>
      </c>
      <c r="U1078" s="22">
        <f t="shared" si="130"/>
        <v>0</v>
      </c>
      <c r="V1078" s="10">
        <f t="shared" si="131"/>
        <v>0</v>
      </c>
      <c r="W1078" s="22">
        <f t="shared" si="132"/>
        <v>0</v>
      </c>
      <c r="X1078" s="245"/>
    </row>
    <row r="1079" spans="19:24" ht="15.6" customHeight="1" x14ac:dyDescent="0.25">
      <c r="S1079" s="22">
        <f>RANK(U1079,$U$6:$U$1405,0)+COUNTIF($U$6:$U$1405,U1079)-COUNTIF($U$6:U1079,U1079)</f>
        <v>327</v>
      </c>
      <c r="T1079">
        <v>27</v>
      </c>
      <c r="U1079" s="22">
        <f t="shared" si="130"/>
        <v>0</v>
      </c>
      <c r="V1079" s="10">
        <f t="shared" si="131"/>
        <v>0</v>
      </c>
      <c r="W1079" s="22">
        <f t="shared" si="132"/>
        <v>0</v>
      </c>
      <c r="X1079" s="245"/>
    </row>
    <row r="1080" spans="19:24" ht="15.6" customHeight="1" x14ac:dyDescent="0.25">
      <c r="S1080" s="22">
        <f>RANK(U1080,$U$6:$U$1405,0)+COUNTIF($U$6:$U$1405,U1080)-COUNTIF($U$6:U1080,U1080)</f>
        <v>326</v>
      </c>
      <c r="T1080">
        <v>26</v>
      </c>
      <c r="U1080" s="22">
        <f t="shared" si="130"/>
        <v>0</v>
      </c>
      <c r="V1080" s="10">
        <f t="shared" si="131"/>
        <v>0</v>
      </c>
      <c r="W1080" s="22">
        <f t="shared" si="132"/>
        <v>0</v>
      </c>
      <c r="X1080" s="245"/>
    </row>
    <row r="1081" spans="19:24" ht="15.6" customHeight="1" x14ac:dyDescent="0.25">
      <c r="S1081" s="22">
        <f>RANK(U1081,$U$6:$U$1405,0)+COUNTIF($U$6:$U$1405,U1081)-COUNTIF($U$6:U1081,U1081)</f>
        <v>325</v>
      </c>
      <c r="T1081">
        <v>25</v>
      </c>
      <c r="U1081" s="22">
        <f t="shared" si="130"/>
        <v>0</v>
      </c>
      <c r="V1081" s="10">
        <f t="shared" si="131"/>
        <v>0</v>
      </c>
      <c r="W1081" s="22">
        <f t="shared" si="132"/>
        <v>0</v>
      </c>
      <c r="X1081" s="245"/>
    </row>
    <row r="1082" spans="19:24" ht="15.6" customHeight="1" x14ac:dyDescent="0.25">
      <c r="S1082" s="22">
        <f>RANK(U1082,$U$6:$U$1405,0)+COUNTIF($U$6:$U$1405,U1082)-COUNTIF($U$6:U1082,U1082)</f>
        <v>324</v>
      </c>
      <c r="T1082">
        <v>24</v>
      </c>
      <c r="U1082" s="22">
        <f t="shared" si="130"/>
        <v>0</v>
      </c>
      <c r="V1082" s="10">
        <f t="shared" si="131"/>
        <v>0</v>
      </c>
      <c r="W1082" s="22">
        <f t="shared" si="132"/>
        <v>0</v>
      </c>
      <c r="X1082" s="245"/>
    </row>
    <row r="1083" spans="19:24" ht="15.6" customHeight="1" x14ac:dyDescent="0.25">
      <c r="S1083" s="22">
        <f>RANK(U1083,$U$6:$U$1405,0)+COUNTIF($U$6:$U$1405,U1083)-COUNTIF($U$6:U1083,U1083)</f>
        <v>323</v>
      </c>
      <c r="T1083">
        <v>23</v>
      </c>
      <c r="U1083" s="22">
        <f t="shared" si="130"/>
        <v>0</v>
      </c>
      <c r="V1083" s="10">
        <f t="shared" si="131"/>
        <v>0</v>
      </c>
      <c r="W1083" s="22">
        <f t="shared" si="132"/>
        <v>0</v>
      </c>
      <c r="X1083" s="245"/>
    </row>
    <row r="1084" spans="19:24" ht="15.6" customHeight="1" x14ac:dyDescent="0.25">
      <c r="S1084" s="22">
        <f>RANK(U1084,$U$6:$U$1405,0)+COUNTIF($U$6:$U$1405,U1084)-COUNTIF($U$6:U1084,U1084)</f>
        <v>322</v>
      </c>
      <c r="T1084">
        <v>22</v>
      </c>
      <c r="U1084" s="22">
        <f t="shared" si="130"/>
        <v>0</v>
      </c>
      <c r="V1084" s="10">
        <f t="shared" si="131"/>
        <v>0</v>
      </c>
      <c r="W1084" s="22">
        <f t="shared" si="132"/>
        <v>0</v>
      </c>
      <c r="X1084" s="245"/>
    </row>
    <row r="1085" spans="19:24" ht="15.6" customHeight="1" x14ac:dyDescent="0.25">
      <c r="S1085" s="22">
        <f>RANK(U1085,$U$6:$U$1405,0)+COUNTIF($U$6:$U$1405,U1085)-COUNTIF($U$6:U1085,U1085)</f>
        <v>321</v>
      </c>
      <c r="T1085">
        <v>21</v>
      </c>
      <c r="U1085" s="22">
        <f t="shared" si="130"/>
        <v>0</v>
      </c>
      <c r="V1085" s="10">
        <f t="shared" si="131"/>
        <v>0</v>
      </c>
      <c r="W1085" s="22">
        <f t="shared" si="132"/>
        <v>0</v>
      </c>
      <c r="X1085" s="245"/>
    </row>
    <row r="1086" spans="19:24" ht="15.6" customHeight="1" x14ac:dyDescent="0.25">
      <c r="S1086" s="22">
        <f>RANK(U1086,$U$6:$U$1405,0)+COUNTIF($U$6:$U$1405,U1086)-COUNTIF($U$6:U1086,U1086)</f>
        <v>320</v>
      </c>
      <c r="T1086">
        <v>20</v>
      </c>
      <c r="U1086" s="22">
        <f t="shared" si="130"/>
        <v>0</v>
      </c>
      <c r="V1086" s="10">
        <f t="shared" si="131"/>
        <v>0</v>
      </c>
      <c r="W1086" s="22">
        <f t="shared" si="132"/>
        <v>0</v>
      </c>
      <c r="X1086" s="245"/>
    </row>
    <row r="1087" spans="19:24" ht="15.6" customHeight="1" x14ac:dyDescent="0.25">
      <c r="S1087" s="22">
        <f>RANK(U1087,$U$6:$U$1405,0)+COUNTIF($U$6:$U$1405,U1087)-COUNTIF($U$6:U1087,U1087)</f>
        <v>319</v>
      </c>
      <c r="T1087">
        <v>19</v>
      </c>
      <c r="U1087" s="22">
        <f t="shared" si="130"/>
        <v>0</v>
      </c>
      <c r="V1087" s="10">
        <f t="shared" si="131"/>
        <v>0</v>
      </c>
      <c r="W1087" s="22">
        <f t="shared" si="132"/>
        <v>0</v>
      </c>
      <c r="X1087" s="245"/>
    </row>
    <row r="1088" spans="19:24" ht="15.6" customHeight="1" x14ac:dyDescent="0.25">
      <c r="S1088" s="22">
        <f>RANK(U1088,$U$6:$U$1405,0)+COUNTIF($U$6:$U$1405,U1088)-COUNTIF($U$6:U1088,U1088)</f>
        <v>318</v>
      </c>
      <c r="T1088">
        <v>18</v>
      </c>
      <c r="U1088" s="22">
        <f t="shared" si="130"/>
        <v>0</v>
      </c>
      <c r="V1088" s="10">
        <f t="shared" si="131"/>
        <v>0</v>
      </c>
      <c r="W1088" s="22">
        <f t="shared" si="132"/>
        <v>0</v>
      </c>
      <c r="X1088" s="245"/>
    </row>
    <row r="1089" spans="19:24" ht="15.6" customHeight="1" x14ac:dyDescent="0.25">
      <c r="S1089" s="22">
        <f>RANK(U1089,$U$6:$U$1405,0)+COUNTIF($U$6:$U$1405,U1089)-COUNTIF($U$6:U1089,U1089)</f>
        <v>317</v>
      </c>
      <c r="T1089">
        <v>17</v>
      </c>
      <c r="U1089" s="22">
        <f t="shared" si="130"/>
        <v>0</v>
      </c>
      <c r="V1089" s="10">
        <f t="shared" si="131"/>
        <v>0</v>
      </c>
      <c r="W1089" s="22">
        <f t="shared" si="132"/>
        <v>0</v>
      </c>
      <c r="X1089" s="245"/>
    </row>
    <row r="1090" spans="19:24" ht="15.6" customHeight="1" x14ac:dyDescent="0.25">
      <c r="S1090" s="22">
        <f>RANK(U1090,$U$6:$U$1405,0)+COUNTIF($U$6:$U$1405,U1090)-COUNTIF($U$6:U1090,U1090)</f>
        <v>316</v>
      </c>
      <c r="T1090">
        <v>16</v>
      </c>
      <c r="U1090" s="22">
        <f t="shared" si="130"/>
        <v>0</v>
      </c>
      <c r="V1090" s="10">
        <f t="shared" si="131"/>
        <v>0</v>
      </c>
      <c r="W1090" s="22">
        <f t="shared" si="132"/>
        <v>0</v>
      </c>
      <c r="X1090" s="245"/>
    </row>
    <row r="1091" spans="19:24" ht="15.6" customHeight="1" x14ac:dyDescent="0.25">
      <c r="S1091" s="22">
        <f>RANK(U1091,$U$6:$U$1405,0)+COUNTIF($U$6:$U$1405,U1091)-COUNTIF($U$6:U1091,U1091)</f>
        <v>315</v>
      </c>
      <c r="T1091">
        <v>15</v>
      </c>
      <c r="U1091" s="22">
        <f t="shared" si="130"/>
        <v>0</v>
      </c>
      <c r="V1091" s="10">
        <f t="shared" si="131"/>
        <v>0</v>
      </c>
      <c r="W1091" s="22">
        <f t="shared" si="132"/>
        <v>0</v>
      </c>
      <c r="X1091" s="245"/>
    </row>
    <row r="1092" spans="19:24" ht="15.6" customHeight="1" x14ac:dyDescent="0.25">
      <c r="S1092" s="22">
        <f>RANK(U1092,$U$6:$U$1405,0)+COUNTIF($U$6:$U$1405,U1092)-COUNTIF($U$6:U1092,U1092)</f>
        <v>314</v>
      </c>
      <c r="T1092">
        <v>14</v>
      </c>
      <c r="U1092" s="22">
        <f t="shared" si="130"/>
        <v>0</v>
      </c>
      <c r="V1092" s="10">
        <f t="shared" si="131"/>
        <v>0</v>
      </c>
      <c r="W1092" s="22">
        <f t="shared" si="132"/>
        <v>0</v>
      </c>
      <c r="X1092" s="245"/>
    </row>
    <row r="1093" spans="19:24" ht="15.6" customHeight="1" x14ac:dyDescent="0.25">
      <c r="S1093" s="22">
        <f>RANK(U1093,$U$6:$U$1405,0)+COUNTIF($U$6:$U$1405,U1093)-COUNTIF($U$6:U1093,U1093)</f>
        <v>313</v>
      </c>
      <c r="T1093">
        <v>13</v>
      </c>
      <c r="U1093" s="22">
        <f t="shared" si="130"/>
        <v>0</v>
      </c>
      <c r="V1093" s="10">
        <f t="shared" si="131"/>
        <v>0</v>
      </c>
      <c r="W1093" s="22">
        <f t="shared" si="132"/>
        <v>0</v>
      </c>
      <c r="X1093" s="245"/>
    </row>
    <row r="1094" spans="19:24" ht="15.6" customHeight="1" x14ac:dyDescent="0.25">
      <c r="S1094" s="22">
        <f>RANK(U1094,$U$6:$U$1405,0)+COUNTIF($U$6:$U$1405,U1094)-COUNTIF($U$6:U1094,U1094)</f>
        <v>312</v>
      </c>
      <c r="T1094">
        <v>12</v>
      </c>
      <c r="U1094" s="22">
        <f t="shared" si="130"/>
        <v>0</v>
      </c>
      <c r="V1094" s="10">
        <f t="shared" si="131"/>
        <v>0</v>
      </c>
      <c r="W1094" s="22">
        <f t="shared" si="132"/>
        <v>0</v>
      </c>
      <c r="X1094" s="245"/>
    </row>
    <row r="1095" spans="19:24" ht="15.6" customHeight="1" x14ac:dyDescent="0.25">
      <c r="S1095" s="22">
        <f>RANK(U1095,$U$6:$U$1405,0)+COUNTIF($U$6:$U$1405,U1095)-COUNTIF($U$6:U1095,U1095)</f>
        <v>311</v>
      </c>
      <c r="T1095">
        <v>11</v>
      </c>
      <c r="U1095" s="22">
        <f t="shared" si="130"/>
        <v>0</v>
      </c>
      <c r="V1095" s="10">
        <f t="shared" si="131"/>
        <v>0</v>
      </c>
      <c r="W1095" s="22">
        <f t="shared" si="132"/>
        <v>0</v>
      </c>
      <c r="X1095" s="245"/>
    </row>
    <row r="1096" spans="19:24" ht="15.6" customHeight="1" x14ac:dyDescent="0.25">
      <c r="S1096" s="22">
        <f>RANK(U1096,$U$6:$U$1405,0)+COUNTIF($U$6:$U$1405,U1096)-COUNTIF($U$6:U1096,U1096)</f>
        <v>310</v>
      </c>
      <c r="T1096">
        <v>10</v>
      </c>
      <c r="U1096" s="22">
        <f t="shared" si="130"/>
        <v>0</v>
      </c>
      <c r="V1096" s="10">
        <f t="shared" si="131"/>
        <v>0</v>
      </c>
      <c r="W1096" s="22">
        <f t="shared" si="132"/>
        <v>0</v>
      </c>
      <c r="X1096" s="245"/>
    </row>
    <row r="1097" spans="19:24" ht="15.6" customHeight="1" x14ac:dyDescent="0.25">
      <c r="S1097" s="22">
        <f>RANK(U1097,$U$6:$U$1405,0)+COUNTIF($U$6:$U$1405,U1097)-COUNTIF($U$6:U1097,U1097)</f>
        <v>309</v>
      </c>
      <c r="T1097">
        <v>9</v>
      </c>
      <c r="U1097" s="22">
        <f t="shared" si="130"/>
        <v>0</v>
      </c>
      <c r="V1097" s="10">
        <f t="shared" si="131"/>
        <v>0</v>
      </c>
      <c r="W1097" s="22">
        <f t="shared" si="132"/>
        <v>0</v>
      </c>
      <c r="X1097" s="245"/>
    </row>
    <row r="1098" spans="19:24" ht="15.6" customHeight="1" x14ac:dyDescent="0.25">
      <c r="S1098" s="22">
        <f>RANK(U1098,$U$6:$U$1405,0)+COUNTIF($U$6:$U$1405,U1098)-COUNTIF($U$6:U1098,U1098)</f>
        <v>308</v>
      </c>
      <c r="T1098">
        <v>8</v>
      </c>
      <c r="U1098" s="22">
        <f t="shared" si="130"/>
        <v>0</v>
      </c>
      <c r="V1098" s="10">
        <f t="shared" si="131"/>
        <v>0</v>
      </c>
      <c r="W1098" s="22">
        <f t="shared" si="132"/>
        <v>0</v>
      </c>
      <c r="X1098" s="245"/>
    </row>
    <row r="1099" spans="19:24" ht="15.6" customHeight="1" x14ac:dyDescent="0.25">
      <c r="S1099" s="22">
        <f>RANK(U1099,$U$6:$U$1405,0)+COUNTIF($U$6:$U$1405,U1099)-COUNTIF($U$6:U1099,U1099)</f>
        <v>307</v>
      </c>
      <c r="T1099">
        <v>7</v>
      </c>
      <c r="U1099" s="22">
        <f t="shared" si="130"/>
        <v>0</v>
      </c>
      <c r="V1099" s="10">
        <f t="shared" si="131"/>
        <v>0</v>
      </c>
      <c r="W1099" s="22">
        <f t="shared" si="132"/>
        <v>0</v>
      </c>
      <c r="X1099" s="245"/>
    </row>
    <row r="1100" spans="19:24" ht="15.6" customHeight="1" x14ac:dyDescent="0.25">
      <c r="S1100" s="22">
        <f>RANK(U1100,$U$6:$U$1405,0)+COUNTIF($U$6:$U$1405,U1100)-COUNTIF($U$6:U1100,U1100)</f>
        <v>306</v>
      </c>
      <c r="T1100">
        <v>6</v>
      </c>
      <c r="U1100" s="22">
        <f t="shared" si="130"/>
        <v>0</v>
      </c>
      <c r="V1100" s="10">
        <f t="shared" si="131"/>
        <v>0</v>
      </c>
      <c r="W1100" s="22">
        <f t="shared" si="132"/>
        <v>0</v>
      </c>
      <c r="X1100" s="245"/>
    </row>
    <row r="1101" spans="19:24" ht="15.6" customHeight="1" x14ac:dyDescent="0.25">
      <c r="S1101" s="22">
        <f>RANK(U1101,$U$6:$U$1405,0)+COUNTIF($U$6:$U$1405,U1101)-COUNTIF($U$6:U1101,U1101)</f>
        <v>305</v>
      </c>
      <c r="T1101">
        <v>5</v>
      </c>
      <c r="U1101" s="22">
        <f t="shared" si="130"/>
        <v>0</v>
      </c>
      <c r="V1101" s="10">
        <f t="shared" si="131"/>
        <v>0</v>
      </c>
      <c r="W1101" s="22">
        <f t="shared" si="132"/>
        <v>0</v>
      </c>
      <c r="X1101" s="245"/>
    </row>
    <row r="1102" spans="19:24" ht="15.6" customHeight="1" x14ac:dyDescent="0.25">
      <c r="S1102" s="22">
        <f>RANK(U1102,$U$6:$U$1405,0)+COUNTIF($U$6:$U$1405,U1102)-COUNTIF($U$6:U1102,U1102)</f>
        <v>304</v>
      </c>
      <c r="T1102">
        <v>4</v>
      </c>
      <c r="U1102" s="22">
        <f t="shared" si="130"/>
        <v>0</v>
      </c>
      <c r="V1102" s="10">
        <f t="shared" si="131"/>
        <v>0</v>
      </c>
      <c r="W1102" s="22">
        <f t="shared" si="132"/>
        <v>0</v>
      </c>
      <c r="X1102" s="245"/>
    </row>
    <row r="1103" spans="19:24" ht="15.6" customHeight="1" x14ac:dyDescent="0.25">
      <c r="S1103" s="22">
        <f>RANK(U1103,$U$6:$U$1405,0)+COUNTIF($U$6:$U$1405,U1103)-COUNTIF($U$6:U1103,U1103)</f>
        <v>303</v>
      </c>
      <c r="T1103">
        <v>3</v>
      </c>
      <c r="U1103" s="22">
        <f t="shared" si="130"/>
        <v>0</v>
      </c>
      <c r="V1103" s="10">
        <f t="shared" si="131"/>
        <v>0</v>
      </c>
      <c r="W1103" s="22">
        <f t="shared" si="132"/>
        <v>0</v>
      </c>
      <c r="X1103" s="245"/>
    </row>
    <row r="1104" spans="19:24" ht="15.6" customHeight="1" x14ac:dyDescent="0.25">
      <c r="S1104" s="22">
        <f>RANK(U1104,$U$6:$U$1405,0)+COUNTIF($U$6:$U$1405,U1104)-COUNTIF($U$6:U1104,U1104)</f>
        <v>302</v>
      </c>
      <c r="T1104">
        <v>2</v>
      </c>
      <c r="U1104" s="22">
        <f t="shared" si="130"/>
        <v>0</v>
      </c>
      <c r="V1104" s="10">
        <f t="shared" si="131"/>
        <v>0</v>
      </c>
      <c r="W1104" s="22">
        <f t="shared" si="132"/>
        <v>0</v>
      </c>
      <c r="X1104" s="245"/>
    </row>
    <row r="1105" spans="19:24" ht="15.6" customHeight="1" x14ac:dyDescent="0.25">
      <c r="S1105" s="22">
        <f>RANK(U1105,$U$6:$U$1405,0)+COUNTIF($U$6:$U$1405,U1105)-COUNTIF($U$6:U1105,U1105)</f>
        <v>301</v>
      </c>
      <c r="T1105">
        <v>1</v>
      </c>
      <c r="U1105" s="22">
        <f t="shared" si="130"/>
        <v>0</v>
      </c>
      <c r="V1105" s="10">
        <f t="shared" si="131"/>
        <v>0</v>
      </c>
      <c r="W1105" s="22">
        <f t="shared" si="132"/>
        <v>0</v>
      </c>
      <c r="X1105" s="245"/>
    </row>
    <row r="1106" spans="19:24" ht="15.6" customHeight="1" x14ac:dyDescent="0.25">
      <c r="S1106" s="22">
        <f>RANK(U1106,$U$6:$U$1405,0)+COUNTIF($U$6:$U$1405,U1106)-COUNTIF($U$6:U1106,U1106)</f>
        <v>300</v>
      </c>
      <c r="T1106">
        <v>100</v>
      </c>
      <c r="U1106" s="22">
        <f>IF($O$35&gt;=T1106,1,0)</f>
        <v>0</v>
      </c>
      <c r="V1106" s="10">
        <f>IF($O$35&gt;=T1106,$P$35,0)</f>
        <v>0</v>
      </c>
      <c r="W1106" s="22">
        <f>IF($O$35&gt;=T1106,$Q$35,0)</f>
        <v>0</v>
      </c>
      <c r="X1106" s="245">
        <v>12</v>
      </c>
    </row>
    <row r="1107" spans="19:24" ht="15.6" customHeight="1" x14ac:dyDescent="0.25">
      <c r="S1107" s="22">
        <f>RANK(U1107,$U$6:$U$1405,0)+COUNTIF($U$6:$U$1405,U1107)-COUNTIF($U$6:U1107,U1107)</f>
        <v>299</v>
      </c>
      <c r="T1107">
        <v>99</v>
      </c>
      <c r="U1107" s="22">
        <f t="shared" ref="U1107:U1170" si="133">IF($O$35&gt;=T1107,1,0)</f>
        <v>0</v>
      </c>
      <c r="V1107" s="10">
        <f t="shared" ref="V1107:V1170" si="134">IF($O$35&gt;=T1107,$P$35,0)</f>
        <v>0</v>
      </c>
      <c r="W1107" s="22">
        <f t="shared" ref="W1107:W1170" si="135">IF($O$35&gt;=T1107,$Q$35,0)</f>
        <v>0</v>
      </c>
      <c r="X1107" s="245"/>
    </row>
    <row r="1108" spans="19:24" ht="15.6" customHeight="1" x14ac:dyDescent="0.25">
      <c r="S1108" s="22">
        <f>RANK(U1108,$U$6:$U$1405,0)+COUNTIF($U$6:$U$1405,U1108)-COUNTIF($U$6:U1108,U1108)</f>
        <v>298</v>
      </c>
      <c r="T1108">
        <v>98</v>
      </c>
      <c r="U1108" s="22">
        <f t="shared" si="133"/>
        <v>0</v>
      </c>
      <c r="V1108" s="10">
        <f t="shared" si="134"/>
        <v>0</v>
      </c>
      <c r="W1108" s="22">
        <f t="shared" si="135"/>
        <v>0</v>
      </c>
      <c r="X1108" s="245"/>
    </row>
    <row r="1109" spans="19:24" ht="15.6" customHeight="1" x14ac:dyDescent="0.25">
      <c r="S1109" s="22">
        <f>RANK(U1109,$U$6:$U$1405,0)+COUNTIF($U$6:$U$1405,U1109)-COUNTIF($U$6:U1109,U1109)</f>
        <v>297</v>
      </c>
      <c r="T1109">
        <v>97</v>
      </c>
      <c r="U1109" s="22">
        <f t="shared" si="133"/>
        <v>0</v>
      </c>
      <c r="V1109" s="10">
        <f t="shared" si="134"/>
        <v>0</v>
      </c>
      <c r="W1109" s="22">
        <f t="shared" si="135"/>
        <v>0</v>
      </c>
      <c r="X1109" s="245"/>
    </row>
    <row r="1110" spans="19:24" ht="15.6" customHeight="1" x14ac:dyDescent="0.25">
      <c r="S1110" s="22">
        <f>RANK(U1110,$U$6:$U$1405,0)+COUNTIF($U$6:$U$1405,U1110)-COUNTIF($U$6:U1110,U1110)</f>
        <v>296</v>
      </c>
      <c r="T1110">
        <v>96</v>
      </c>
      <c r="U1110" s="22">
        <f t="shared" si="133"/>
        <v>0</v>
      </c>
      <c r="V1110" s="10">
        <f t="shared" si="134"/>
        <v>0</v>
      </c>
      <c r="W1110" s="22">
        <f t="shared" si="135"/>
        <v>0</v>
      </c>
      <c r="X1110" s="245"/>
    </row>
    <row r="1111" spans="19:24" ht="15.6" customHeight="1" x14ac:dyDescent="0.25">
      <c r="S1111" s="22">
        <f>RANK(U1111,$U$6:$U$1405,0)+COUNTIF($U$6:$U$1405,U1111)-COUNTIF($U$6:U1111,U1111)</f>
        <v>295</v>
      </c>
      <c r="T1111">
        <v>95</v>
      </c>
      <c r="U1111" s="22">
        <f t="shared" si="133"/>
        <v>0</v>
      </c>
      <c r="V1111" s="10">
        <f t="shared" si="134"/>
        <v>0</v>
      </c>
      <c r="W1111" s="22">
        <f t="shared" si="135"/>
        <v>0</v>
      </c>
      <c r="X1111" s="245"/>
    </row>
    <row r="1112" spans="19:24" ht="15.6" customHeight="1" x14ac:dyDescent="0.25">
      <c r="S1112" s="22">
        <f>RANK(U1112,$U$6:$U$1405,0)+COUNTIF($U$6:$U$1405,U1112)-COUNTIF($U$6:U1112,U1112)</f>
        <v>294</v>
      </c>
      <c r="T1112">
        <v>94</v>
      </c>
      <c r="U1112" s="22">
        <f t="shared" si="133"/>
        <v>0</v>
      </c>
      <c r="V1112" s="10">
        <f t="shared" si="134"/>
        <v>0</v>
      </c>
      <c r="W1112" s="22">
        <f t="shared" si="135"/>
        <v>0</v>
      </c>
      <c r="X1112" s="245"/>
    </row>
    <row r="1113" spans="19:24" ht="15.6" customHeight="1" x14ac:dyDescent="0.25">
      <c r="S1113" s="22">
        <f>RANK(U1113,$U$6:$U$1405,0)+COUNTIF($U$6:$U$1405,U1113)-COUNTIF($U$6:U1113,U1113)</f>
        <v>293</v>
      </c>
      <c r="T1113">
        <v>93</v>
      </c>
      <c r="U1113" s="22">
        <f t="shared" si="133"/>
        <v>0</v>
      </c>
      <c r="V1113" s="10">
        <f t="shared" si="134"/>
        <v>0</v>
      </c>
      <c r="W1113" s="22">
        <f t="shared" si="135"/>
        <v>0</v>
      </c>
      <c r="X1113" s="245"/>
    </row>
    <row r="1114" spans="19:24" ht="15.6" customHeight="1" x14ac:dyDescent="0.25">
      <c r="S1114" s="22">
        <f>RANK(U1114,$U$6:$U$1405,0)+COUNTIF($U$6:$U$1405,U1114)-COUNTIF($U$6:U1114,U1114)</f>
        <v>292</v>
      </c>
      <c r="T1114">
        <v>92</v>
      </c>
      <c r="U1114" s="22">
        <f t="shared" si="133"/>
        <v>0</v>
      </c>
      <c r="V1114" s="10">
        <f t="shared" si="134"/>
        <v>0</v>
      </c>
      <c r="W1114" s="22">
        <f t="shared" si="135"/>
        <v>0</v>
      </c>
      <c r="X1114" s="245"/>
    </row>
    <row r="1115" spans="19:24" ht="15.6" customHeight="1" x14ac:dyDescent="0.25">
      <c r="S1115" s="22">
        <f>RANK(U1115,$U$6:$U$1405,0)+COUNTIF($U$6:$U$1405,U1115)-COUNTIF($U$6:U1115,U1115)</f>
        <v>291</v>
      </c>
      <c r="T1115">
        <v>91</v>
      </c>
      <c r="U1115" s="22">
        <f t="shared" si="133"/>
        <v>0</v>
      </c>
      <c r="V1115" s="10">
        <f t="shared" si="134"/>
        <v>0</v>
      </c>
      <c r="W1115" s="22">
        <f t="shared" si="135"/>
        <v>0</v>
      </c>
      <c r="X1115" s="245"/>
    </row>
    <row r="1116" spans="19:24" ht="15.6" customHeight="1" x14ac:dyDescent="0.25">
      <c r="S1116" s="22">
        <f>RANK(U1116,$U$6:$U$1405,0)+COUNTIF($U$6:$U$1405,U1116)-COUNTIF($U$6:U1116,U1116)</f>
        <v>290</v>
      </c>
      <c r="T1116">
        <v>90</v>
      </c>
      <c r="U1116" s="22">
        <f t="shared" si="133"/>
        <v>0</v>
      </c>
      <c r="V1116" s="10">
        <f t="shared" si="134"/>
        <v>0</v>
      </c>
      <c r="W1116" s="22">
        <f t="shared" si="135"/>
        <v>0</v>
      </c>
      <c r="X1116" s="245"/>
    </row>
    <row r="1117" spans="19:24" ht="15.6" customHeight="1" x14ac:dyDescent="0.25">
      <c r="S1117" s="22">
        <f>RANK(U1117,$U$6:$U$1405,0)+COUNTIF($U$6:$U$1405,U1117)-COUNTIF($U$6:U1117,U1117)</f>
        <v>289</v>
      </c>
      <c r="T1117">
        <v>89</v>
      </c>
      <c r="U1117" s="22">
        <f t="shared" si="133"/>
        <v>0</v>
      </c>
      <c r="V1117" s="10">
        <f t="shared" si="134"/>
        <v>0</v>
      </c>
      <c r="W1117" s="22">
        <f t="shared" si="135"/>
        <v>0</v>
      </c>
      <c r="X1117" s="245"/>
    </row>
    <row r="1118" spans="19:24" ht="15.6" customHeight="1" x14ac:dyDescent="0.25">
      <c r="S1118" s="22">
        <f>RANK(U1118,$U$6:$U$1405,0)+COUNTIF($U$6:$U$1405,U1118)-COUNTIF($U$6:U1118,U1118)</f>
        <v>288</v>
      </c>
      <c r="T1118">
        <v>88</v>
      </c>
      <c r="U1118" s="22">
        <f t="shared" si="133"/>
        <v>0</v>
      </c>
      <c r="V1118" s="10">
        <f t="shared" si="134"/>
        <v>0</v>
      </c>
      <c r="W1118" s="22">
        <f t="shared" si="135"/>
        <v>0</v>
      </c>
      <c r="X1118" s="245"/>
    </row>
    <row r="1119" spans="19:24" ht="15.6" customHeight="1" x14ac:dyDescent="0.25">
      <c r="S1119" s="22">
        <f>RANK(U1119,$U$6:$U$1405,0)+COUNTIF($U$6:$U$1405,U1119)-COUNTIF($U$6:U1119,U1119)</f>
        <v>287</v>
      </c>
      <c r="T1119">
        <v>87</v>
      </c>
      <c r="U1119" s="22">
        <f t="shared" si="133"/>
        <v>0</v>
      </c>
      <c r="V1119" s="10">
        <f t="shared" si="134"/>
        <v>0</v>
      </c>
      <c r="W1119" s="22">
        <f t="shared" si="135"/>
        <v>0</v>
      </c>
      <c r="X1119" s="245"/>
    </row>
    <row r="1120" spans="19:24" ht="15.6" customHeight="1" x14ac:dyDescent="0.25">
      <c r="S1120" s="22">
        <f>RANK(U1120,$U$6:$U$1405,0)+COUNTIF($U$6:$U$1405,U1120)-COUNTIF($U$6:U1120,U1120)</f>
        <v>286</v>
      </c>
      <c r="T1120">
        <v>86</v>
      </c>
      <c r="U1120" s="22">
        <f t="shared" si="133"/>
        <v>0</v>
      </c>
      <c r="V1120" s="10">
        <f t="shared" si="134"/>
        <v>0</v>
      </c>
      <c r="W1120" s="22">
        <f t="shared" si="135"/>
        <v>0</v>
      </c>
      <c r="X1120" s="245"/>
    </row>
    <row r="1121" spans="19:24" ht="15.6" customHeight="1" x14ac:dyDescent="0.25">
      <c r="S1121" s="22">
        <f>RANK(U1121,$U$6:$U$1405,0)+COUNTIF($U$6:$U$1405,U1121)-COUNTIF($U$6:U1121,U1121)</f>
        <v>285</v>
      </c>
      <c r="T1121">
        <v>85</v>
      </c>
      <c r="U1121" s="22">
        <f t="shared" si="133"/>
        <v>0</v>
      </c>
      <c r="V1121" s="10">
        <f t="shared" si="134"/>
        <v>0</v>
      </c>
      <c r="W1121" s="22">
        <f t="shared" si="135"/>
        <v>0</v>
      </c>
      <c r="X1121" s="245"/>
    </row>
    <row r="1122" spans="19:24" ht="15.6" customHeight="1" x14ac:dyDescent="0.25">
      <c r="S1122" s="22">
        <f>RANK(U1122,$U$6:$U$1405,0)+COUNTIF($U$6:$U$1405,U1122)-COUNTIF($U$6:U1122,U1122)</f>
        <v>284</v>
      </c>
      <c r="T1122">
        <v>84</v>
      </c>
      <c r="U1122" s="22">
        <f t="shared" si="133"/>
        <v>0</v>
      </c>
      <c r="V1122" s="10">
        <f t="shared" si="134"/>
        <v>0</v>
      </c>
      <c r="W1122" s="22">
        <f t="shared" si="135"/>
        <v>0</v>
      </c>
      <c r="X1122" s="245"/>
    </row>
    <row r="1123" spans="19:24" ht="15.6" customHeight="1" x14ac:dyDescent="0.25">
      <c r="S1123" s="22">
        <f>RANK(U1123,$U$6:$U$1405,0)+COUNTIF($U$6:$U$1405,U1123)-COUNTIF($U$6:U1123,U1123)</f>
        <v>283</v>
      </c>
      <c r="T1123">
        <v>83</v>
      </c>
      <c r="U1123" s="22">
        <f t="shared" si="133"/>
        <v>0</v>
      </c>
      <c r="V1123" s="10">
        <f t="shared" si="134"/>
        <v>0</v>
      </c>
      <c r="W1123" s="22">
        <f t="shared" si="135"/>
        <v>0</v>
      </c>
      <c r="X1123" s="245"/>
    </row>
    <row r="1124" spans="19:24" ht="15.6" customHeight="1" x14ac:dyDescent="0.25">
      <c r="S1124" s="22">
        <f>RANK(U1124,$U$6:$U$1405,0)+COUNTIF($U$6:$U$1405,U1124)-COUNTIF($U$6:U1124,U1124)</f>
        <v>282</v>
      </c>
      <c r="T1124">
        <v>82</v>
      </c>
      <c r="U1124" s="22">
        <f t="shared" si="133"/>
        <v>0</v>
      </c>
      <c r="V1124" s="10">
        <f t="shared" si="134"/>
        <v>0</v>
      </c>
      <c r="W1124" s="22">
        <f t="shared" si="135"/>
        <v>0</v>
      </c>
      <c r="X1124" s="245"/>
    </row>
    <row r="1125" spans="19:24" ht="15.6" customHeight="1" x14ac:dyDescent="0.25">
      <c r="S1125" s="22">
        <f>RANK(U1125,$U$6:$U$1405,0)+COUNTIF($U$6:$U$1405,U1125)-COUNTIF($U$6:U1125,U1125)</f>
        <v>281</v>
      </c>
      <c r="T1125">
        <v>81</v>
      </c>
      <c r="U1125" s="22">
        <f t="shared" si="133"/>
        <v>0</v>
      </c>
      <c r="V1125" s="10">
        <f t="shared" si="134"/>
        <v>0</v>
      </c>
      <c r="W1125" s="22">
        <f t="shared" si="135"/>
        <v>0</v>
      </c>
      <c r="X1125" s="245"/>
    </row>
    <row r="1126" spans="19:24" ht="15.6" customHeight="1" x14ac:dyDescent="0.25">
      <c r="S1126" s="22">
        <f>RANK(U1126,$U$6:$U$1405,0)+COUNTIF($U$6:$U$1405,U1126)-COUNTIF($U$6:U1126,U1126)</f>
        <v>280</v>
      </c>
      <c r="T1126">
        <v>80</v>
      </c>
      <c r="U1126" s="22">
        <f t="shared" si="133"/>
        <v>0</v>
      </c>
      <c r="V1126" s="10">
        <f t="shared" si="134"/>
        <v>0</v>
      </c>
      <c r="W1126" s="22">
        <f t="shared" si="135"/>
        <v>0</v>
      </c>
      <c r="X1126" s="245"/>
    </row>
    <row r="1127" spans="19:24" ht="15.6" customHeight="1" x14ac:dyDescent="0.25">
      <c r="S1127" s="22">
        <f>RANK(U1127,$U$6:$U$1405,0)+COUNTIF($U$6:$U$1405,U1127)-COUNTIF($U$6:U1127,U1127)</f>
        <v>279</v>
      </c>
      <c r="T1127">
        <v>79</v>
      </c>
      <c r="U1127" s="22">
        <f t="shared" si="133"/>
        <v>0</v>
      </c>
      <c r="V1127" s="10">
        <f t="shared" si="134"/>
        <v>0</v>
      </c>
      <c r="W1127" s="22">
        <f t="shared" si="135"/>
        <v>0</v>
      </c>
      <c r="X1127" s="245"/>
    </row>
    <row r="1128" spans="19:24" ht="15.6" customHeight="1" x14ac:dyDescent="0.25">
      <c r="S1128" s="22">
        <f>RANK(U1128,$U$6:$U$1405,0)+COUNTIF($U$6:$U$1405,U1128)-COUNTIF($U$6:U1128,U1128)</f>
        <v>278</v>
      </c>
      <c r="T1128">
        <v>78</v>
      </c>
      <c r="U1128" s="22">
        <f t="shared" si="133"/>
        <v>0</v>
      </c>
      <c r="V1128" s="10">
        <f t="shared" si="134"/>
        <v>0</v>
      </c>
      <c r="W1128" s="22">
        <f t="shared" si="135"/>
        <v>0</v>
      </c>
      <c r="X1128" s="245"/>
    </row>
    <row r="1129" spans="19:24" ht="15.6" customHeight="1" x14ac:dyDescent="0.25">
      <c r="S1129" s="22">
        <f>RANK(U1129,$U$6:$U$1405,0)+COUNTIF($U$6:$U$1405,U1129)-COUNTIF($U$6:U1129,U1129)</f>
        <v>277</v>
      </c>
      <c r="T1129">
        <v>77</v>
      </c>
      <c r="U1129" s="22">
        <f t="shared" si="133"/>
        <v>0</v>
      </c>
      <c r="V1129" s="10">
        <f t="shared" si="134"/>
        <v>0</v>
      </c>
      <c r="W1129" s="22">
        <f t="shared" si="135"/>
        <v>0</v>
      </c>
      <c r="X1129" s="245"/>
    </row>
    <row r="1130" spans="19:24" ht="15.6" customHeight="1" x14ac:dyDescent="0.25">
      <c r="S1130" s="22">
        <f>RANK(U1130,$U$6:$U$1405,0)+COUNTIF($U$6:$U$1405,U1130)-COUNTIF($U$6:U1130,U1130)</f>
        <v>276</v>
      </c>
      <c r="T1130">
        <v>76</v>
      </c>
      <c r="U1130" s="22">
        <f t="shared" si="133"/>
        <v>0</v>
      </c>
      <c r="V1130" s="10">
        <f t="shared" si="134"/>
        <v>0</v>
      </c>
      <c r="W1130" s="22">
        <f t="shared" si="135"/>
        <v>0</v>
      </c>
      <c r="X1130" s="245"/>
    </row>
    <row r="1131" spans="19:24" ht="15.6" customHeight="1" x14ac:dyDescent="0.25">
      <c r="S1131" s="22">
        <f>RANK(U1131,$U$6:$U$1405,0)+COUNTIF($U$6:$U$1405,U1131)-COUNTIF($U$6:U1131,U1131)</f>
        <v>275</v>
      </c>
      <c r="T1131">
        <v>75</v>
      </c>
      <c r="U1131" s="22">
        <f t="shared" si="133"/>
        <v>0</v>
      </c>
      <c r="V1131" s="10">
        <f t="shared" si="134"/>
        <v>0</v>
      </c>
      <c r="W1131" s="22">
        <f t="shared" si="135"/>
        <v>0</v>
      </c>
      <c r="X1131" s="245"/>
    </row>
    <row r="1132" spans="19:24" ht="15.6" customHeight="1" x14ac:dyDescent="0.25">
      <c r="S1132" s="22">
        <f>RANK(U1132,$U$6:$U$1405,0)+COUNTIF($U$6:$U$1405,U1132)-COUNTIF($U$6:U1132,U1132)</f>
        <v>274</v>
      </c>
      <c r="T1132">
        <v>74</v>
      </c>
      <c r="U1132" s="22">
        <f t="shared" si="133"/>
        <v>0</v>
      </c>
      <c r="V1132" s="10">
        <f t="shared" si="134"/>
        <v>0</v>
      </c>
      <c r="W1132" s="22">
        <f t="shared" si="135"/>
        <v>0</v>
      </c>
      <c r="X1132" s="245"/>
    </row>
    <row r="1133" spans="19:24" ht="15.6" customHeight="1" x14ac:dyDescent="0.25">
      <c r="S1133" s="22">
        <f>RANK(U1133,$U$6:$U$1405,0)+COUNTIF($U$6:$U$1405,U1133)-COUNTIF($U$6:U1133,U1133)</f>
        <v>273</v>
      </c>
      <c r="T1133">
        <v>73</v>
      </c>
      <c r="U1133" s="22">
        <f t="shared" si="133"/>
        <v>0</v>
      </c>
      <c r="V1133" s="10">
        <f t="shared" si="134"/>
        <v>0</v>
      </c>
      <c r="W1133" s="22">
        <f t="shared" si="135"/>
        <v>0</v>
      </c>
      <c r="X1133" s="245"/>
    </row>
    <row r="1134" spans="19:24" ht="15.6" customHeight="1" x14ac:dyDescent="0.25">
      <c r="S1134" s="22">
        <f>RANK(U1134,$U$6:$U$1405,0)+COUNTIF($U$6:$U$1405,U1134)-COUNTIF($U$6:U1134,U1134)</f>
        <v>272</v>
      </c>
      <c r="T1134">
        <v>72</v>
      </c>
      <c r="U1134" s="22">
        <f t="shared" si="133"/>
        <v>0</v>
      </c>
      <c r="V1134" s="10">
        <f t="shared" si="134"/>
        <v>0</v>
      </c>
      <c r="W1134" s="22">
        <f t="shared" si="135"/>
        <v>0</v>
      </c>
      <c r="X1134" s="245"/>
    </row>
    <row r="1135" spans="19:24" ht="15.6" customHeight="1" x14ac:dyDescent="0.25">
      <c r="S1135" s="22">
        <f>RANK(U1135,$U$6:$U$1405,0)+COUNTIF($U$6:$U$1405,U1135)-COUNTIF($U$6:U1135,U1135)</f>
        <v>271</v>
      </c>
      <c r="T1135">
        <v>71</v>
      </c>
      <c r="U1135" s="22">
        <f t="shared" si="133"/>
        <v>0</v>
      </c>
      <c r="V1135" s="10">
        <f t="shared" si="134"/>
        <v>0</v>
      </c>
      <c r="W1135" s="22">
        <f t="shared" si="135"/>
        <v>0</v>
      </c>
      <c r="X1135" s="245"/>
    </row>
    <row r="1136" spans="19:24" ht="15.6" customHeight="1" x14ac:dyDescent="0.25">
      <c r="S1136" s="22">
        <f>RANK(U1136,$U$6:$U$1405,0)+COUNTIF($U$6:$U$1405,U1136)-COUNTIF($U$6:U1136,U1136)</f>
        <v>270</v>
      </c>
      <c r="T1136">
        <v>70</v>
      </c>
      <c r="U1136" s="22">
        <f t="shared" si="133"/>
        <v>0</v>
      </c>
      <c r="V1136" s="10">
        <f t="shared" si="134"/>
        <v>0</v>
      </c>
      <c r="W1136" s="22">
        <f t="shared" si="135"/>
        <v>0</v>
      </c>
      <c r="X1136" s="245"/>
    </row>
    <row r="1137" spans="19:24" ht="15.6" customHeight="1" x14ac:dyDescent="0.25">
      <c r="S1137" s="22">
        <f>RANK(U1137,$U$6:$U$1405,0)+COUNTIF($U$6:$U$1405,U1137)-COUNTIF($U$6:U1137,U1137)</f>
        <v>269</v>
      </c>
      <c r="T1137">
        <v>69</v>
      </c>
      <c r="U1137" s="22">
        <f t="shared" si="133"/>
        <v>0</v>
      </c>
      <c r="V1137" s="10">
        <f t="shared" si="134"/>
        <v>0</v>
      </c>
      <c r="W1137" s="22">
        <f t="shared" si="135"/>
        <v>0</v>
      </c>
      <c r="X1137" s="245"/>
    </row>
    <row r="1138" spans="19:24" ht="15.6" customHeight="1" x14ac:dyDescent="0.25">
      <c r="S1138" s="22">
        <f>RANK(U1138,$U$6:$U$1405,0)+COUNTIF($U$6:$U$1405,U1138)-COUNTIF($U$6:U1138,U1138)</f>
        <v>268</v>
      </c>
      <c r="T1138">
        <v>68</v>
      </c>
      <c r="U1138" s="22">
        <f t="shared" si="133"/>
        <v>0</v>
      </c>
      <c r="V1138" s="10">
        <f t="shared" si="134"/>
        <v>0</v>
      </c>
      <c r="W1138" s="22">
        <f t="shared" si="135"/>
        <v>0</v>
      </c>
      <c r="X1138" s="245"/>
    </row>
    <row r="1139" spans="19:24" ht="15.6" customHeight="1" x14ac:dyDescent="0.25">
      <c r="S1139" s="22">
        <f>RANK(U1139,$U$6:$U$1405,0)+COUNTIF($U$6:$U$1405,U1139)-COUNTIF($U$6:U1139,U1139)</f>
        <v>267</v>
      </c>
      <c r="T1139">
        <v>67</v>
      </c>
      <c r="U1139" s="22">
        <f t="shared" si="133"/>
        <v>0</v>
      </c>
      <c r="V1139" s="10">
        <f t="shared" si="134"/>
        <v>0</v>
      </c>
      <c r="W1139" s="22">
        <f t="shared" si="135"/>
        <v>0</v>
      </c>
      <c r="X1139" s="245"/>
    </row>
    <row r="1140" spans="19:24" ht="15.6" customHeight="1" x14ac:dyDescent="0.25">
      <c r="S1140" s="22">
        <f>RANK(U1140,$U$6:$U$1405,0)+COUNTIF($U$6:$U$1405,U1140)-COUNTIF($U$6:U1140,U1140)</f>
        <v>266</v>
      </c>
      <c r="T1140">
        <v>66</v>
      </c>
      <c r="U1140" s="22">
        <f t="shared" si="133"/>
        <v>0</v>
      </c>
      <c r="V1140" s="10">
        <f t="shared" si="134"/>
        <v>0</v>
      </c>
      <c r="W1140" s="22">
        <f t="shared" si="135"/>
        <v>0</v>
      </c>
      <c r="X1140" s="245"/>
    </row>
    <row r="1141" spans="19:24" ht="15.6" customHeight="1" x14ac:dyDescent="0.25">
      <c r="S1141" s="22">
        <f>RANK(U1141,$U$6:$U$1405,0)+COUNTIF($U$6:$U$1405,U1141)-COUNTIF($U$6:U1141,U1141)</f>
        <v>265</v>
      </c>
      <c r="T1141">
        <v>65</v>
      </c>
      <c r="U1141" s="22">
        <f t="shared" si="133"/>
        <v>0</v>
      </c>
      <c r="V1141" s="10">
        <f t="shared" si="134"/>
        <v>0</v>
      </c>
      <c r="W1141" s="22">
        <f t="shared" si="135"/>
        <v>0</v>
      </c>
      <c r="X1141" s="245"/>
    </row>
    <row r="1142" spans="19:24" ht="15.6" customHeight="1" x14ac:dyDescent="0.25">
      <c r="S1142" s="22">
        <f>RANK(U1142,$U$6:$U$1405,0)+COUNTIF($U$6:$U$1405,U1142)-COUNTIF($U$6:U1142,U1142)</f>
        <v>264</v>
      </c>
      <c r="T1142">
        <v>64</v>
      </c>
      <c r="U1142" s="22">
        <f t="shared" si="133"/>
        <v>0</v>
      </c>
      <c r="V1142" s="10">
        <f t="shared" si="134"/>
        <v>0</v>
      </c>
      <c r="W1142" s="22">
        <f t="shared" si="135"/>
        <v>0</v>
      </c>
      <c r="X1142" s="245"/>
    </row>
    <row r="1143" spans="19:24" ht="15.6" customHeight="1" x14ac:dyDescent="0.25">
      <c r="S1143" s="22">
        <f>RANK(U1143,$U$6:$U$1405,0)+COUNTIF($U$6:$U$1405,U1143)-COUNTIF($U$6:U1143,U1143)</f>
        <v>263</v>
      </c>
      <c r="T1143">
        <v>63</v>
      </c>
      <c r="U1143" s="22">
        <f t="shared" si="133"/>
        <v>0</v>
      </c>
      <c r="V1143" s="10">
        <f t="shared" si="134"/>
        <v>0</v>
      </c>
      <c r="W1143" s="22">
        <f t="shared" si="135"/>
        <v>0</v>
      </c>
      <c r="X1143" s="245"/>
    </row>
    <row r="1144" spans="19:24" ht="15.6" customHeight="1" x14ac:dyDescent="0.25">
      <c r="S1144" s="22">
        <f>RANK(U1144,$U$6:$U$1405,0)+COUNTIF($U$6:$U$1405,U1144)-COUNTIF($U$6:U1144,U1144)</f>
        <v>262</v>
      </c>
      <c r="T1144">
        <v>62</v>
      </c>
      <c r="U1144" s="22">
        <f t="shared" si="133"/>
        <v>0</v>
      </c>
      <c r="V1144" s="10">
        <f t="shared" si="134"/>
        <v>0</v>
      </c>
      <c r="W1144" s="22">
        <f t="shared" si="135"/>
        <v>0</v>
      </c>
      <c r="X1144" s="245"/>
    </row>
    <row r="1145" spans="19:24" ht="15.6" customHeight="1" x14ac:dyDescent="0.25">
      <c r="S1145" s="22">
        <f>RANK(U1145,$U$6:$U$1405,0)+COUNTIF($U$6:$U$1405,U1145)-COUNTIF($U$6:U1145,U1145)</f>
        <v>261</v>
      </c>
      <c r="T1145">
        <v>61</v>
      </c>
      <c r="U1145" s="22">
        <f t="shared" si="133"/>
        <v>0</v>
      </c>
      <c r="V1145" s="10">
        <f t="shared" si="134"/>
        <v>0</v>
      </c>
      <c r="W1145" s="22">
        <f t="shared" si="135"/>
        <v>0</v>
      </c>
      <c r="X1145" s="245"/>
    </row>
    <row r="1146" spans="19:24" ht="15.6" customHeight="1" x14ac:dyDescent="0.25">
      <c r="S1146" s="22">
        <f>RANK(U1146,$U$6:$U$1405,0)+COUNTIF($U$6:$U$1405,U1146)-COUNTIF($U$6:U1146,U1146)</f>
        <v>260</v>
      </c>
      <c r="T1146">
        <v>60</v>
      </c>
      <c r="U1146" s="22">
        <f t="shared" si="133"/>
        <v>0</v>
      </c>
      <c r="V1146" s="10">
        <f t="shared" si="134"/>
        <v>0</v>
      </c>
      <c r="W1146" s="22">
        <f t="shared" si="135"/>
        <v>0</v>
      </c>
      <c r="X1146" s="245"/>
    </row>
    <row r="1147" spans="19:24" ht="15.6" customHeight="1" x14ac:dyDescent="0.25">
      <c r="S1147" s="22">
        <f>RANK(U1147,$U$6:$U$1405,0)+COUNTIF($U$6:$U$1405,U1147)-COUNTIF($U$6:U1147,U1147)</f>
        <v>259</v>
      </c>
      <c r="T1147">
        <v>59</v>
      </c>
      <c r="U1147" s="22">
        <f t="shared" si="133"/>
        <v>0</v>
      </c>
      <c r="V1147" s="10">
        <f t="shared" si="134"/>
        <v>0</v>
      </c>
      <c r="W1147" s="22">
        <f t="shared" si="135"/>
        <v>0</v>
      </c>
      <c r="X1147" s="245"/>
    </row>
    <row r="1148" spans="19:24" ht="15.6" customHeight="1" x14ac:dyDescent="0.25">
      <c r="S1148" s="22">
        <f>RANK(U1148,$U$6:$U$1405,0)+COUNTIF($U$6:$U$1405,U1148)-COUNTIF($U$6:U1148,U1148)</f>
        <v>258</v>
      </c>
      <c r="T1148">
        <v>58</v>
      </c>
      <c r="U1148" s="22">
        <f t="shared" si="133"/>
        <v>0</v>
      </c>
      <c r="V1148" s="10">
        <f t="shared" si="134"/>
        <v>0</v>
      </c>
      <c r="W1148" s="22">
        <f t="shared" si="135"/>
        <v>0</v>
      </c>
      <c r="X1148" s="245"/>
    </row>
    <row r="1149" spans="19:24" ht="15.6" customHeight="1" x14ac:dyDescent="0.25">
      <c r="S1149" s="22">
        <f>RANK(U1149,$U$6:$U$1405,0)+COUNTIF($U$6:$U$1405,U1149)-COUNTIF($U$6:U1149,U1149)</f>
        <v>257</v>
      </c>
      <c r="T1149">
        <v>57</v>
      </c>
      <c r="U1149" s="22">
        <f t="shared" si="133"/>
        <v>0</v>
      </c>
      <c r="V1149" s="10">
        <f t="shared" si="134"/>
        <v>0</v>
      </c>
      <c r="W1149" s="22">
        <f t="shared" si="135"/>
        <v>0</v>
      </c>
      <c r="X1149" s="245"/>
    </row>
    <row r="1150" spans="19:24" ht="15.6" customHeight="1" x14ac:dyDescent="0.25">
      <c r="S1150" s="22">
        <f>RANK(U1150,$U$6:$U$1405,0)+COUNTIF($U$6:$U$1405,U1150)-COUNTIF($U$6:U1150,U1150)</f>
        <v>256</v>
      </c>
      <c r="T1150">
        <v>56</v>
      </c>
      <c r="U1150" s="22">
        <f t="shared" si="133"/>
        <v>0</v>
      </c>
      <c r="V1150" s="10">
        <f t="shared" si="134"/>
        <v>0</v>
      </c>
      <c r="W1150" s="22">
        <f t="shared" si="135"/>
        <v>0</v>
      </c>
      <c r="X1150" s="245"/>
    </row>
    <row r="1151" spans="19:24" ht="15.6" customHeight="1" x14ac:dyDescent="0.25">
      <c r="S1151" s="22">
        <f>RANK(U1151,$U$6:$U$1405,0)+COUNTIF($U$6:$U$1405,U1151)-COUNTIF($U$6:U1151,U1151)</f>
        <v>255</v>
      </c>
      <c r="T1151">
        <v>55</v>
      </c>
      <c r="U1151" s="22">
        <f t="shared" si="133"/>
        <v>0</v>
      </c>
      <c r="V1151" s="10">
        <f t="shared" si="134"/>
        <v>0</v>
      </c>
      <c r="W1151" s="22">
        <f t="shared" si="135"/>
        <v>0</v>
      </c>
      <c r="X1151" s="245"/>
    </row>
    <row r="1152" spans="19:24" ht="15.6" customHeight="1" x14ac:dyDescent="0.25">
      <c r="S1152" s="22">
        <f>RANK(U1152,$U$6:$U$1405,0)+COUNTIF($U$6:$U$1405,U1152)-COUNTIF($U$6:U1152,U1152)</f>
        <v>254</v>
      </c>
      <c r="T1152">
        <v>54</v>
      </c>
      <c r="U1152" s="22">
        <f t="shared" si="133"/>
        <v>0</v>
      </c>
      <c r="V1152" s="10">
        <f t="shared" si="134"/>
        <v>0</v>
      </c>
      <c r="W1152" s="22">
        <f t="shared" si="135"/>
        <v>0</v>
      </c>
      <c r="X1152" s="245"/>
    </row>
    <row r="1153" spans="19:24" ht="15.6" customHeight="1" x14ac:dyDescent="0.25">
      <c r="S1153" s="22">
        <f>RANK(U1153,$U$6:$U$1405,0)+COUNTIF($U$6:$U$1405,U1153)-COUNTIF($U$6:U1153,U1153)</f>
        <v>253</v>
      </c>
      <c r="T1153">
        <v>53</v>
      </c>
      <c r="U1153" s="22">
        <f t="shared" si="133"/>
        <v>0</v>
      </c>
      <c r="V1153" s="10">
        <f t="shared" si="134"/>
        <v>0</v>
      </c>
      <c r="W1153" s="22">
        <f t="shared" si="135"/>
        <v>0</v>
      </c>
      <c r="X1153" s="245"/>
    </row>
    <row r="1154" spans="19:24" ht="15.6" customHeight="1" x14ac:dyDescent="0.25">
      <c r="S1154" s="22">
        <f>RANK(U1154,$U$6:$U$1405,0)+COUNTIF($U$6:$U$1405,U1154)-COUNTIF($U$6:U1154,U1154)</f>
        <v>252</v>
      </c>
      <c r="T1154">
        <v>52</v>
      </c>
      <c r="U1154" s="22">
        <f t="shared" si="133"/>
        <v>0</v>
      </c>
      <c r="V1154" s="10">
        <f t="shared" si="134"/>
        <v>0</v>
      </c>
      <c r="W1154" s="22">
        <f t="shared" si="135"/>
        <v>0</v>
      </c>
      <c r="X1154" s="245"/>
    </row>
    <row r="1155" spans="19:24" ht="15.6" customHeight="1" x14ac:dyDescent="0.25">
      <c r="S1155" s="22">
        <f>RANK(U1155,$U$6:$U$1405,0)+COUNTIF($U$6:$U$1405,U1155)-COUNTIF($U$6:U1155,U1155)</f>
        <v>251</v>
      </c>
      <c r="T1155">
        <v>51</v>
      </c>
      <c r="U1155" s="22">
        <f t="shared" si="133"/>
        <v>0</v>
      </c>
      <c r="V1155" s="10">
        <f t="shared" si="134"/>
        <v>0</v>
      </c>
      <c r="W1155" s="22">
        <f t="shared" si="135"/>
        <v>0</v>
      </c>
      <c r="X1155" s="245"/>
    </row>
    <row r="1156" spans="19:24" ht="15.6" customHeight="1" x14ac:dyDescent="0.25">
      <c r="S1156" s="22">
        <f>RANK(U1156,$U$6:$U$1405,0)+COUNTIF($U$6:$U$1405,U1156)-COUNTIF($U$6:U1156,U1156)</f>
        <v>250</v>
      </c>
      <c r="T1156">
        <v>50</v>
      </c>
      <c r="U1156" s="22">
        <f t="shared" si="133"/>
        <v>0</v>
      </c>
      <c r="V1156" s="10">
        <f t="shared" si="134"/>
        <v>0</v>
      </c>
      <c r="W1156" s="22">
        <f t="shared" si="135"/>
        <v>0</v>
      </c>
      <c r="X1156" s="245"/>
    </row>
    <row r="1157" spans="19:24" ht="15.6" customHeight="1" x14ac:dyDescent="0.25">
      <c r="S1157" s="22">
        <f>RANK(U1157,$U$6:$U$1405,0)+COUNTIF($U$6:$U$1405,U1157)-COUNTIF($U$6:U1157,U1157)</f>
        <v>249</v>
      </c>
      <c r="T1157">
        <v>49</v>
      </c>
      <c r="U1157" s="22">
        <f t="shared" si="133"/>
        <v>0</v>
      </c>
      <c r="V1157" s="10">
        <f t="shared" si="134"/>
        <v>0</v>
      </c>
      <c r="W1157" s="22">
        <f t="shared" si="135"/>
        <v>0</v>
      </c>
      <c r="X1157" s="245"/>
    </row>
    <row r="1158" spans="19:24" ht="15.6" customHeight="1" x14ac:dyDescent="0.25">
      <c r="S1158" s="22">
        <f>RANK(U1158,$U$6:$U$1405,0)+COUNTIF($U$6:$U$1405,U1158)-COUNTIF($U$6:U1158,U1158)</f>
        <v>248</v>
      </c>
      <c r="T1158">
        <v>48</v>
      </c>
      <c r="U1158" s="22">
        <f t="shared" si="133"/>
        <v>0</v>
      </c>
      <c r="V1158" s="10">
        <f t="shared" si="134"/>
        <v>0</v>
      </c>
      <c r="W1158" s="22">
        <f t="shared" si="135"/>
        <v>0</v>
      </c>
      <c r="X1158" s="245"/>
    </row>
    <row r="1159" spans="19:24" ht="15.6" customHeight="1" x14ac:dyDescent="0.25">
      <c r="S1159" s="22">
        <f>RANK(U1159,$U$6:$U$1405,0)+COUNTIF($U$6:$U$1405,U1159)-COUNTIF($U$6:U1159,U1159)</f>
        <v>247</v>
      </c>
      <c r="T1159">
        <v>47</v>
      </c>
      <c r="U1159" s="22">
        <f t="shared" si="133"/>
        <v>0</v>
      </c>
      <c r="V1159" s="10">
        <f t="shared" si="134"/>
        <v>0</v>
      </c>
      <c r="W1159" s="22">
        <f t="shared" si="135"/>
        <v>0</v>
      </c>
      <c r="X1159" s="245"/>
    </row>
    <row r="1160" spans="19:24" ht="15.6" customHeight="1" x14ac:dyDescent="0.25">
      <c r="S1160" s="22">
        <f>RANK(U1160,$U$6:$U$1405,0)+COUNTIF($U$6:$U$1405,U1160)-COUNTIF($U$6:U1160,U1160)</f>
        <v>246</v>
      </c>
      <c r="T1160">
        <v>46</v>
      </c>
      <c r="U1160" s="22">
        <f t="shared" si="133"/>
        <v>0</v>
      </c>
      <c r="V1160" s="10">
        <f t="shared" si="134"/>
        <v>0</v>
      </c>
      <c r="W1160" s="22">
        <f t="shared" si="135"/>
        <v>0</v>
      </c>
      <c r="X1160" s="245"/>
    </row>
    <row r="1161" spans="19:24" ht="15.6" customHeight="1" x14ac:dyDescent="0.25">
      <c r="S1161" s="22">
        <f>RANK(U1161,$U$6:$U$1405,0)+COUNTIF($U$6:$U$1405,U1161)-COUNTIF($U$6:U1161,U1161)</f>
        <v>245</v>
      </c>
      <c r="T1161">
        <v>45</v>
      </c>
      <c r="U1161" s="22">
        <f t="shared" si="133"/>
        <v>0</v>
      </c>
      <c r="V1161" s="10">
        <f t="shared" si="134"/>
        <v>0</v>
      </c>
      <c r="W1161" s="22">
        <f t="shared" si="135"/>
        <v>0</v>
      </c>
      <c r="X1161" s="245"/>
    </row>
    <row r="1162" spans="19:24" ht="15.6" customHeight="1" x14ac:dyDescent="0.25">
      <c r="S1162" s="22">
        <f>RANK(U1162,$U$6:$U$1405,0)+COUNTIF($U$6:$U$1405,U1162)-COUNTIF($U$6:U1162,U1162)</f>
        <v>244</v>
      </c>
      <c r="T1162">
        <v>44</v>
      </c>
      <c r="U1162" s="22">
        <f t="shared" si="133"/>
        <v>0</v>
      </c>
      <c r="V1162" s="10">
        <f t="shared" si="134"/>
        <v>0</v>
      </c>
      <c r="W1162" s="22">
        <f t="shared" si="135"/>
        <v>0</v>
      </c>
      <c r="X1162" s="245"/>
    </row>
    <row r="1163" spans="19:24" ht="15.6" customHeight="1" x14ac:dyDescent="0.25">
      <c r="S1163" s="22">
        <f>RANK(U1163,$U$6:$U$1405,0)+COUNTIF($U$6:$U$1405,U1163)-COUNTIF($U$6:U1163,U1163)</f>
        <v>243</v>
      </c>
      <c r="T1163">
        <v>43</v>
      </c>
      <c r="U1163" s="22">
        <f t="shared" si="133"/>
        <v>0</v>
      </c>
      <c r="V1163" s="10">
        <f t="shared" si="134"/>
        <v>0</v>
      </c>
      <c r="W1163" s="22">
        <f t="shared" si="135"/>
        <v>0</v>
      </c>
      <c r="X1163" s="245"/>
    </row>
    <row r="1164" spans="19:24" ht="15.6" customHeight="1" x14ac:dyDescent="0.25">
      <c r="S1164" s="22">
        <f>RANK(U1164,$U$6:$U$1405,0)+COUNTIF($U$6:$U$1405,U1164)-COUNTIF($U$6:U1164,U1164)</f>
        <v>242</v>
      </c>
      <c r="T1164">
        <v>42</v>
      </c>
      <c r="U1164" s="22">
        <f t="shared" si="133"/>
        <v>0</v>
      </c>
      <c r="V1164" s="10">
        <f t="shared" si="134"/>
        <v>0</v>
      </c>
      <c r="W1164" s="22">
        <f t="shared" si="135"/>
        <v>0</v>
      </c>
      <c r="X1164" s="245"/>
    </row>
    <row r="1165" spans="19:24" ht="15.6" customHeight="1" x14ac:dyDescent="0.25">
      <c r="S1165" s="22">
        <f>RANK(U1165,$U$6:$U$1405,0)+COUNTIF($U$6:$U$1405,U1165)-COUNTIF($U$6:U1165,U1165)</f>
        <v>241</v>
      </c>
      <c r="T1165">
        <v>41</v>
      </c>
      <c r="U1165" s="22">
        <f t="shared" si="133"/>
        <v>0</v>
      </c>
      <c r="V1165" s="10">
        <f t="shared" si="134"/>
        <v>0</v>
      </c>
      <c r="W1165" s="22">
        <f t="shared" si="135"/>
        <v>0</v>
      </c>
      <c r="X1165" s="245"/>
    </row>
    <row r="1166" spans="19:24" ht="15.6" customHeight="1" x14ac:dyDescent="0.25">
      <c r="S1166" s="22">
        <f>RANK(U1166,$U$6:$U$1405,0)+COUNTIF($U$6:$U$1405,U1166)-COUNTIF($U$6:U1166,U1166)</f>
        <v>240</v>
      </c>
      <c r="T1166">
        <v>40</v>
      </c>
      <c r="U1166" s="22">
        <f t="shared" si="133"/>
        <v>0</v>
      </c>
      <c r="V1166" s="10">
        <f t="shared" si="134"/>
        <v>0</v>
      </c>
      <c r="W1166" s="22">
        <f t="shared" si="135"/>
        <v>0</v>
      </c>
      <c r="X1166" s="245"/>
    </row>
    <row r="1167" spans="19:24" ht="15.6" customHeight="1" x14ac:dyDescent="0.25">
      <c r="S1167" s="22">
        <f>RANK(U1167,$U$6:$U$1405,0)+COUNTIF($U$6:$U$1405,U1167)-COUNTIF($U$6:U1167,U1167)</f>
        <v>239</v>
      </c>
      <c r="T1167">
        <v>39</v>
      </c>
      <c r="U1167" s="22">
        <f t="shared" si="133"/>
        <v>0</v>
      </c>
      <c r="V1167" s="10">
        <f t="shared" si="134"/>
        <v>0</v>
      </c>
      <c r="W1167" s="22">
        <f t="shared" si="135"/>
        <v>0</v>
      </c>
      <c r="X1167" s="245"/>
    </row>
    <row r="1168" spans="19:24" ht="15.6" customHeight="1" x14ac:dyDescent="0.25">
      <c r="S1168" s="22">
        <f>RANK(U1168,$U$6:$U$1405,0)+COUNTIF($U$6:$U$1405,U1168)-COUNTIF($U$6:U1168,U1168)</f>
        <v>238</v>
      </c>
      <c r="T1168">
        <v>38</v>
      </c>
      <c r="U1168" s="22">
        <f t="shared" si="133"/>
        <v>0</v>
      </c>
      <c r="V1168" s="10">
        <f t="shared" si="134"/>
        <v>0</v>
      </c>
      <c r="W1168" s="22">
        <f t="shared" si="135"/>
        <v>0</v>
      </c>
      <c r="X1168" s="245"/>
    </row>
    <row r="1169" spans="19:24" ht="15.6" customHeight="1" x14ac:dyDescent="0.25">
      <c r="S1169" s="22">
        <f>RANK(U1169,$U$6:$U$1405,0)+COUNTIF($U$6:$U$1405,U1169)-COUNTIF($U$6:U1169,U1169)</f>
        <v>237</v>
      </c>
      <c r="T1169">
        <v>37</v>
      </c>
      <c r="U1169" s="22">
        <f t="shared" si="133"/>
        <v>0</v>
      </c>
      <c r="V1169" s="10">
        <f t="shared" si="134"/>
        <v>0</v>
      </c>
      <c r="W1169" s="22">
        <f t="shared" si="135"/>
        <v>0</v>
      </c>
      <c r="X1169" s="245"/>
    </row>
    <row r="1170" spans="19:24" ht="15.6" customHeight="1" x14ac:dyDescent="0.25">
      <c r="S1170" s="22">
        <f>RANK(U1170,$U$6:$U$1405,0)+COUNTIF($U$6:$U$1405,U1170)-COUNTIF($U$6:U1170,U1170)</f>
        <v>236</v>
      </c>
      <c r="T1170">
        <v>36</v>
      </c>
      <c r="U1170" s="22">
        <f t="shared" si="133"/>
        <v>0</v>
      </c>
      <c r="V1170" s="10">
        <f t="shared" si="134"/>
        <v>0</v>
      </c>
      <c r="W1170" s="22">
        <f t="shared" si="135"/>
        <v>0</v>
      </c>
      <c r="X1170" s="245"/>
    </row>
    <row r="1171" spans="19:24" ht="15.6" customHeight="1" x14ac:dyDescent="0.25">
      <c r="S1171" s="22">
        <f>RANK(U1171,$U$6:$U$1405,0)+COUNTIF($U$6:$U$1405,U1171)-COUNTIF($U$6:U1171,U1171)</f>
        <v>235</v>
      </c>
      <c r="T1171">
        <v>35</v>
      </c>
      <c r="U1171" s="22">
        <f t="shared" ref="U1171:U1205" si="136">IF($O$35&gt;=T1171,1,0)</f>
        <v>0</v>
      </c>
      <c r="V1171" s="10">
        <f t="shared" ref="V1171:V1205" si="137">IF($O$35&gt;=T1171,$P$35,0)</f>
        <v>0</v>
      </c>
      <c r="W1171" s="22">
        <f t="shared" ref="W1171:W1205" si="138">IF($O$35&gt;=T1171,$Q$35,0)</f>
        <v>0</v>
      </c>
      <c r="X1171" s="245"/>
    </row>
    <row r="1172" spans="19:24" ht="15.6" customHeight="1" x14ac:dyDescent="0.25">
      <c r="S1172" s="22">
        <f>RANK(U1172,$U$6:$U$1405,0)+COUNTIF($U$6:$U$1405,U1172)-COUNTIF($U$6:U1172,U1172)</f>
        <v>234</v>
      </c>
      <c r="T1172">
        <v>34</v>
      </c>
      <c r="U1172" s="22">
        <f t="shared" si="136"/>
        <v>0</v>
      </c>
      <c r="V1172" s="10">
        <f t="shared" si="137"/>
        <v>0</v>
      </c>
      <c r="W1172" s="22">
        <f t="shared" si="138"/>
        <v>0</v>
      </c>
      <c r="X1172" s="245"/>
    </row>
    <row r="1173" spans="19:24" ht="15.6" customHeight="1" x14ac:dyDescent="0.25">
      <c r="S1173" s="22">
        <f>RANK(U1173,$U$6:$U$1405,0)+COUNTIF($U$6:$U$1405,U1173)-COUNTIF($U$6:U1173,U1173)</f>
        <v>233</v>
      </c>
      <c r="T1173">
        <v>33</v>
      </c>
      <c r="U1173" s="22">
        <f t="shared" si="136"/>
        <v>0</v>
      </c>
      <c r="V1173" s="10">
        <f t="shared" si="137"/>
        <v>0</v>
      </c>
      <c r="W1173" s="22">
        <f t="shared" si="138"/>
        <v>0</v>
      </c>
      <c r="X1173" s="245"/>
    </row>
    <row r="1174" spans="19:24" ht="15.6" customHeight="1" x14ac:dyDescent="0.25">
      <c r="S1174" s="22">
        <f>RANK(U1174,$U$6:$U$1405,0)+COUNTIF($U$6:$U$1405,U1174)-COUNTIF($U$6:U1174,U1174)</f>
        <v>232</v>
      </c>
      <c r="T1174">
        <v>32</v>
      </c>
      <c r="U1174" s="22">
        <f t="shared" si="136"/>
        <v>0</v>
      </c>
      <c r="V1174" s="10">
        <f t="shared" si="137"/>
        <v>0</v>
      </c>
      <c r="W1174" s="22">
        <f t="shared" si="138"/>
        <v>0</v>
      </c>
      <c r="X1174" s="245"/>
    </row>
    <row r="1175" spans="19:24" ht="15.6" customHeight="1" x14ac:dyDescent="0.25">
      <c r="S1175" s="22">
        <f>RANK(U1175,$U$6:$U$1405,0)+COUNTIF($U$6:$U$1405,U1175)-COUNTIF($U$6:U1175,U1175)</f>
        <v>231</v>
      </c>
      <c r="T1175">
        <v>31</v>
      </c>
      <c r="U1175" s="22">
        <f t="shared" si="136"/>
        <v>0</v>
      </c>
      <c r="V1175" s="10">
        <f t="shared" si="137"/>
        <v>0</v>
      </c>
      <c r="W1175" s="22">
        <f t="shared" si="138"/>
        <v>0</v>
      </c>
      <c r="X1175" s="245"/>
    </row>
    <row r="1176" spans="19:24" ht="15.6" customHeight="1" x14ac:dyDescent="0.25">
      <c r="S1176" s="22">
        <f>RANK(U1176,$U$6:$U$1405,0)+COUNTIF($U$6:$U$1405,U1176)-COUNTIF($U$6:U1176,U1176)</f>
        <v>230</v>
      </c>
      <c r="T1176">
        <v>30</v>
      </c>
      <c r="U1176" s="22">
        <f t="shared" si="136"/>
        <v>0</v>
      </c>
      <c r="V1176" s="10">
        <f t="shared" si="137"/>
        <v>0</v>
      </c>
      <c r="W1176" s="22">
        <f t="shared" si="138"/>
        <v>0</v>
      </c>
      <c r="X1176" s="245"/>
    </row>
    <row r="1177" spans="19:24" ht="15.6" customHeight="1" x14ac:dyDescent="0.25">
      <c r="S1177" s="22">
        <f>RANK(U1177,$U$6:$U$1405,0)+COUNTIF($U$6:$U$1405,U1177)-COUNTIF($U$6:U1177,U1177)</f>
        <v>229</v>
      </c>
      <c r="T1177">
        <v>29</v>
      </c>
      <c r="U1177" s="22">
        <f t="shared" si="136"/>
        <v>0</v>
      </c>
      <c r="V1177" s="10">
        <f t="shared" si="137"/>
        <v>0</v>
      </c>
      <c r="W1177" s="22">
        <f t="shared" si="138"/>
        <v>0</v>
      </c>
      <c r="X1177" s="245"/>
    </row>
    <row r="1178" spans="19:24" ht="15.6" customHeight="1" x14ac:dyDescent="0.25">
      <c r="S1178" s="22">
        <f>RANK(U1178,$U$6:$U$1405,0)+COUNTIF($U$6:$U$1405,U1178)-COUNTIF($U$6:U1178,U1178)</f>
        <v>228</v>
      </c>
      <c r="T1178">
        <v>28</v>
      </c>
      <c r="U1178" s="22">
        <f t="shared" si="136"/>
        <v>0</v>
      </c>
      <c r="V1178" s="10">
        <f t="shared" si="137"/>
        <v>0</v>
      </c>
      <c r="W1178" s="22">
        <f t="shared" si="138"/>
        <v>0</v>
      </c>
      <c r="X1178" s="245"/>
    </row>
    <row r="1179" spans="19:24" ht="15.6" customHeight="1" x14ac:dyDescent="0.25">
      <c r="S1179" s="22">
        <f>RANK(U1179,$U$6:$U$1405,0)+COUNTIF($U$6:$U$1405,U1179)-COUNTIF($U$6:U1179,U1179)</f>
        <v>227</v>
      </c>
      <c r="T1179">
        <v>27</v>
      </c>
      <c r="U1179" s="22">
        <f t="shared" si="136"/>
        <v>0</v>
      </c>
      <c r="V1179" s="10">
        <f t="shared" si="137"/>
        <v>0</v>
      </c>
      <c r="W1179" s="22">
        <f t="shared" si="138"/>
        <v>0</v>
      </c>
      <c r="X1179" s="245"/>
    </row>
    <row r="1180" spans="19:24" ht="15.6" customHeight="1" x14ac:dyDescent="0.25">
      <c r="S1180" s="22">
        <f>RANK(U1180,$U$6:$U$1405,0)+COUNTIF($U$6:$U$1405,U1180)-COUNTIF($U$6:U1180,U1180)</f>
        <v>226</v>
      </c>
      <c r="T1180">
        <v>26</v>
      </c>
      <c r="U1180" s="22">
        <f t="shared" si="136"/>
        <v>0</v>
      </c>
      <c r="V1180" s="10">
        <f t="shared" si="137"/>
        <v>0</v>
      </c>
      <c r="W1180" s="22">
        <f t="shared" si="138"/>
        <v>0</v>
      </c>
      <c r="X1180" s="245"/>
    </row>
    <row r="1181" spans="19:24" ht="15.6" customHeight="1" x14ac:dyDescent="0.25">
      <c r="S1181" s="22">
        <f>RANK(U1181,$U$6:$U$1405,0)+COUNTIF($U$6:$U$1405,U1181)-COUNTIF($U$6:U1181,U1181)</f>
        <v>225</v>
      </c>
      <c r="T1181">
        <v>25</v>
      </c>
      <c r="U1181" s="22">
        <f t="shared" si="136"/>
        <v>0</v>
      </c>
      <c r="V1181" s="10">
        <f t="shared" si="137"/>
        <v>0</v>
      </c>
      <c r="W1181" s="22">
        <f t="shared" si="138"/>
        <v>0</v>
      </c>
      <c r="X1181" s="245"/>
    </row>
    <row r="1182" spans="19:24" ht="15.6" customHeight="1" x14ac:dyDescent="0.25">
      <c r="S1182" s="22">
        <f>RANK(U1182,$U$6:$U$1405,0)+COUNTIF($U$6:$U$1405,U1182)-COUNTIF($U$6:U1182,U1182)</f>
        <v>224</v>
      </c>
      <c r="T1182">
        <v>24</v>
      </c>
      <c r="U1182" s="22">
        <f t="shared" si="136"/>
        <v>0</v>
      </c>
      <c r="V1182" s="10">
        <f t="shared" si="137"/>
        <v>0</v>
      </c>
      <c r="W1182" s="22">
        <f t="shared" si="138"/>
        <v>0</v>
      </c>
      <c r="X1182" s="245"/>
    </row>
    <row r="1183" spans="19:24" ht="15.6" customHeight="1" x14ac:dyDescent="0.25">
      <c r="S1183" s="22">
        <f>RANK(U1183,$U$6:$U$1405,0)+COUNTIF($U$6:$U$1405,U1183)-COUNTIF($U$6:U1183,U1183)</f>
        <v>223</v>
      </c>
      <c r="T1183">
        <v>23</v>
      </c>
      <c r="U1183" s="22">
        <f t="shared" si="136"/>
        <v>0</v>
      </c>
      <c r="V1183" s="10">
        <f t="shared" si="137"/>
        <v>0</v>
      </c>
      <c r="W1183" s="22">
        <f t="shared" si="138"/>
        <v>0</v>
      </c>
      <c r="X1183" s="245"/>
    </row>
    <row r="1184" spans="19:24" ht="15.6" customHeight="1" x14ac:dyDescent="0.25">
      <c r="S1184" s="22">
        <f>RANK(U1184,$U$6:$U$1405,0)+COUNTIF($U$6:$U$1405,U1184)-COUNTIF($U$6:U1184,U1184)</f>
        <v>222</v>
      </c>
      <c r="T1184">
        <v>22</v>
      </c>
      <c r="U1184" s="22">
        <f t="shared" si="136"/>
        <v>0</v>
      </c>
      <c r="V1184" s="10">
        <f t="shared" si="137"/>
        <v>0</v>
      </c>
      <c r="W1184" s="22">
        <f t="shared" si="138"/>
        <v>0</v>
      </c>
      <c r="X1184" s="245"/>
    </row>
    <row r="1185" spans="19:24" ht="15.6" customHeight="1" x14ac:dyDescent="0.25">
      <c r="S1185" s="22">
        <f>RANK(U1185,$U$6:$U$1405,0)+COUNTIF($U$6:$U$1405,U1185)-COUNTIF($U$6:U1185,U1185)</f>
        <v>221</v>
      </c>
      <c r="T1185">
        <v>21</v>
      </c>
      <c r="U1185" s="22">
        <f t="shared" si="136"/>
        <v>0</v>
      </c>
      <c r="V1185" s="10">
        <f t="shared" si="137"/>
        <v>0</v>
      </c>
      <c r="W1185" s="22">
        <f t="shared" si="138"/>
        <v>0</v>
      </c>
      <c r="X1185" s="245"/>
    </row>
    <row r="1186" spans="19:24" ht="15.6" customHeight="1" x14ac:dyDescent="0.25">
      <c r="S1186" s="22">
        <f>RANK(U1186,$U$6:$U$1405,0)+COUNTIF($U$6:$U$1405,U1186)-COUNTIF($U$6:U1186,U1186)</f>
        <v>220</v>
      </c>
      <c r="T1186">
        <v>20</v>
      </c>
      <c r="U1186" s="22">
        <f t="shared" si="136"/>
        <v>0</v>
      </c>
      <c r="V1186" s="10">
        <f t="shared" si="137"/>
        <v>0</v>
      </c>
      <c r="W1186" s="22">
        <f t="shared" si="138"/>
        <v>0</v>
      </c>
      <c r="X1186" s="245"/>
    </row>
    <row r="1187" spans="19:24" ht="15.6" customHeight="1" x14ac:dyDescent="0.25">
      <c r="S1187" s="22">
        <f>RANK(U1187,$U$6:$U$1405,0)+COUNTIF($U$6:$U$1405,U1187)-COUNTIF($U$6:U1187,U1187)</f>
        <v>219</v>
      </c>
      <c r="T1187">
        <v>19</v>
      </c>
      <c r="U1187" s="22">
        <f t="shared" si="136"/>
        <v>0</v>
      </c>
      <c r="V1187" s="10">
        <f t="shared" si="137"/>
        <v>0</v>
      </c>
      <c r="W1187" s="22">
        <f t="shared" si="138"/>
        <v>0</v>
      </c>
      <c r="X1187" s="245"/>
    </row>
    <row r="1188" spans="19:24" ht="15.6" customHeight="1" x14ac:dyDescent="0.25">
      <c r="S1188" s="22">
        <f>RANK(U1188,$U$6:$U$1405,0)+COUNTIF($U$6:$U$1405,U1188)-COUNTIF($U$6:U1188,U1188)</f>
        <v>218</v>
      </c>
      <c r="T1188">
        <v>18</v>
      </c>
      <c r="U1188" s="22">
        <f t="shared" si="136"/>
        <v>0</v>
      </c>
      <c r="V1188" s="10">
        <f t="shared" si="137"/>
        <v>0</v>
      </c>
      <c r="W1188" s="22">
        <f t="shared" si="138"/>
        <v>0</v>
      </c>
      <c r="X1188" s="245"/>
    </row>
    <row r="1189" spans="19:24" ht="15.6" customHeight="1" x14ac:dyDescent="0.25">
      <c r="S1189" s="22">
        <f>RANK(U1189,$U$6:$U$1405,0)+COUNTIF($U$6:$U$1405,U1189)-COUNTIF($U$6:U1189,U1189)</f>
        <v>217</v>
      </c>
      <c r="T1189">
        <v>17</v>
      </c>
      <c r="U1189" s="22">
        <f t="shared" si="136"/>
        <v>0</v>
      </c>
      <c r="V1189" s="10">
        <f t="shared" si="137"/>
        <v>0</v>
      </c>
      <c r="W1189" s="22">
        <f t="shared" si="138"/>
        <v>0</v>
      </c>
      <c r="X1189" s="245"/>
    </row>
    <row r="1190" spans="19:24" ht="15.6" customHeight="1" x14ac:dyDescent="0.25">
      <c r="S1190" s="22">
        <f>RANK(U1190,$U$6:$U$1405,0)+COUNTIF($U$6:$U$1405,U1190)-COUNTIF($U$6:U1190,U1190)</f>
        <v>216</v>
      </c>
      <c r="T1190">
        <v>16</v>
      </c>
      <c r="U1190" s="22">
        <f t="shared" si="136"/>
        <v>0</v>
      </c>
      <c r="V1190" s="10">
        <f t="shared" si="137"/>
        <v>0</v>
      </c>
      <c r="W1190" s="22">
        <f t="shared" si="138"/>
        <v>0</v>
      </c>
      <c r="X1190" s="245"/>
    </row>
    <row r="1191" spans="19:24" ht="15.6" customHeight="1" x14ac:dyDescent="0.25">
      <c r="S1191" s="22">
        <f>RANK(U1191,$U$6:$U$1405,0)+COUNTIF($U$6:$U$1405,U1191)-COUNTIF($U$6:U1191,U1191)</f>
        <v>215</v>
      </c>
      <c r="T1191">
        <v>15</v>
      </c>
      <c r="U1191" s="22">
        <f t="shared" si="136"/>
        <v>0</v>
      </c>
      <c r="V1191" s="10">
        <f t="shared" si="137"/>
        <v>0</v>
      </c>
      <c r="W1191" s="22">
        <f t="shared" si="138"/>
        <v>0</v>
      </c>
      <c r="X1191" s="245"/>
    </row>
    <row r="1192" spans="19:24" ht="15.6" customHeight="1" x14ac:dyDescent="0.25">
      <c r="S1192" s="22">
        <f>RANK(U1192,$U$6:$U$1405,0)+COUNTIF($U$6:$U$1405,U1192)-COUNTIF($U$6:U1192,U1192)</f>
        <v>214</v>
      </c>
      <c r="T1192">
        <v>14</v>
      </c>
      <c r="U1192" s="22">
        <f t="shared" si="136"/>
        <v>0</v>
      </c>
      <c r="V1192" s="10">
        <f t="shared" si="137"/>
        <v>0</v>
      </c>
      <c r="W1192" s="22">
        <f t="shared" si="138"/>
        <v>0</v>
      </c>
      <c r="X1192" s="245"/>
    </row>
    <row r="1193" spans="19:24" ht="15.6" customHeight="1" x14ac:dyDescent="0.25">
      <c r="S1193" s="22">
        <f>RANK(U1193,$U$6:$U$1405,0)+COUNTIF($U$6:$U$1405,U1193)-COUNTIF($U$6:U1193,U1193)</f>
        <v>213</v>
      </c>
      <c r="T1193">
        <v>13</v>
      </c>
      <c r="U1193" s="22">
        <f t="shared" si="136"/>
        <v>0</v>
      </c>
      <c r="V1193" s="10">
        <f t="shared" si="137"/>
        <v>0</v>
      </c>
      <c r="W1193" s="22">
        <f t="shared" si="138"/>
        <v>0</v>
      </c>
      <c r="X1193" s="245"/>
    </row>
    <row r="1194" spans="19:24" ht="15.6" customHeight="1" x14ac:dyDescent="0.25">
      <c r="S1194" s="22">
        <f>RANK(U1194,$U$6:$U$1405,0)+COUNTIF($U$6:$U$1405,U1194)-COUNTIF($U$6:U1194,U1194)</f>
        <v>212</v>
      </c>
      <c r="T1194">
        <v>12</v>
      </c>
      <c r="U1194" s="22">
        <f t="shared" si="136"/>
        <v>0</v>
      </c>
      <c r="V1194" s="10">
        <f t="shared" si="137"/>
        <v>0</v>
      </c>
      <c r="W1194" s="22">
        <f t="shared" si="138"/>
        <v>0</v>
      </c>
      <c r="X1194" s="245"/>
    </row>
    <row r="1195" spans="19:24" ht="15.6" customHeight="1" x14ac:dyDescent="0.25">
      <c r="S1195" s="22">
        <f>RANK(U1195,$U$6:$U$1405,0)+COUNTIF($U$6:$U$1405,U1195)-COUNTIF($U$6:U1195,U1195)</f>
        <v>211</v>
      </c>
      <c r="T1195">
        <v>11</v>
      </c>
      <c r="U1195" s="22">
        <f t="shared" si="136"/>
        <v>0</v>
      </c>
      <c r="V1195" s="10">
        <f t="shared" si="137"/>
        <v>0</v>
      </c>
      <c r="W1195" s="22">
        <f t="shared" si="138"/>
        <v>0</v>
      </c>
      <c r="X1195" s="245"/>
    </row>
    <row r="1196" spans="19:24" ht="15.6" customHeight="1" x14ac:dyDescent="0.25">
      <c r="S1196" s="22">
        <f>RANK(U1196,$U$6:$U$1405,0)+COUNTIF($U$6:$U$1405,U1196)-COUNTIF($U$6:U1196,U1196)</f>
        <v>210</v>
      </c>
      <c r="T1196">
        <v>10</v>
      </c>
      <c r="U1196" s="22">
        <f t="shared" si="136"/>
        <v>0</v>
      </c>
      <c r="V1196" s="10">
        <f t="shared" si="137"/>
        <v>0</v>
      </c>
      <c r="W1196" s="22">
        <f t="shared" si="138"/>
        <v>0</v>
      </c>
      <c r="X1196" s="245"/>
    </row>
    <row r="1197" spans="19:24" ht="15.6" customHeight="1" x14ac:dyDescent="0.25">
      <c r="S1197" s="22">
        <f>RANK(U1197,$U$6:$U$1405,0)+COUNTIF($U$6:$U$1405,U1197)-COUNTIF($U$6:U1197,U1197)</f>
        <v>209</v>
      </c>
      <c r="T1197">
        <v>9</v>
      </c>
      <c r="U1197" s="22">
        <f t="shared" si="136"/>
        <v>0</v>
      </c>
      <c r="V1197" s="10">
        <f t="shared" si="137"/>
        <v>0</v>
      </c>
      <c r="W1197" s="22">
        <f t="shared" si="138"/>
        <v>0</v>
      </c>
      <c r="X1197" s="245"/>
    </row>
    <row r="1198" spans="19:24" ht="15.6" customHeight="1" x14ac:dyDescent="0.25">
      <c r="S1198" s="22">
        <f>RANK(U1198,$U$6:$U$1405,0)+COUNTIF($U$6:$U$1405,U1198)-COUNTIF($U$6:U1198,U1198)</f>
        <v>208</v>
      </c>
      <c r="T1198">
        <v>8</v>
      </c>
      <c r="U1198" s="22">
        <f t="shared" si="136"/>
        <v>0</v>
      </c>
      <c r="V1198" s="10">
        <f t="shared" si="137"/>
        <v>0</v>
      </c>
      <c r="W1198" s="22">
        <f t="shared" si="138"/>
        <v>0</v>
      </c>
      <c r="X1198" s="245"/>
    </row>
    <row r="1199" spans="19:24" ht="15.6" customHeight="1" x14ac:dyDescent="0.25">
      <c r="S1199" s="22">
        <f>RANK(U1199,$U$6:$U$1405,0)+COUNTIF($U$6:$U$1405,U1199)-COUNTIF($U$6:U1199,U1199)</f>
        <v>207</v>
      </c>
      <c r="T1199">
        <v>7</v>
      </c>
      <c r="U1199" s="22">
        <f t="shared" si="136"/>
        <v>0</v>
      </c>
      <c r="V1199" s="10">
        <f t="shared" si="137"/>
        <v>0</v>
      </c>
      <c r="W1199" s="22">
        <f t="shared" si="138"/>
        <v>0</v>
      </c>
      <c r="X1199" s="245"/>
    </row>
    <row r="1200" spans="19:24" ht="15.6" customHeight="1" x14ac:dyDescent="0.25">
      <c r="S1200" s="22">
        <f>RANK(U1200,$U$6:$U$1405,0)+COUNTIF($U$6:$U$1405,U1200)-COUNTIF($U$6:U1200,U1200)</f>
        <v>206</v>
      </c>
      <c r="T1200">
        <v>6</v>
      </c>
      <c r="U1200" s="22">
        <f t="shared" si="136"/>
        <v>0</v>
      </c>
      <c r="V1200" s="10">
        <f t="shared" si="137"/>
        <v>0</v>
      </c>
      <c r="W1200" s="22">
        <f t="shared" si="138"/>
        <v>0</v>
      </c>
      <c r="X1200" s="245"/>
    </row>
    <row r="1201" spans="17:24" ht="15.6" customHeight="1" x14ac:dyDescent="0.25">
      <c r="S1201" s="22">
        <f>RANK(U1201,$U$6:$U$1405,0)+COUNTIF($U$6:$U$1405,U1201)-COUNTIF($U$6:U1201,U1201)</f>
        <v>205</v>
      </c>
      <c r="T1201">
        <v>5</v>
      </c>
      <c r="U1201" s="22">
        <f t="shared" si="136"/>
        <v>0</v>
      </c>
      <c r="V1201" s="10">
        <f t="shared" si="137"/>
        <v>0</v>
      </c>
      <c r="W1201" s="22">
        <f t="shared" si="138"/>
        <v>0</v>
      </c>
      <c r="X1201" s="245"/>
    </row>
    <row r="1202" spans="17:24" ht="15.6" customHeight="1" x14ac:dyDescent="0.25">
      <c r="S1202" s="22">
        <f>RANK(U1202,$U$6:$U$1405,0)+COUNTIF($U$6:$U$1405,U1202)-COUNTIF($U$6:U1202,U1202)</f>
        <v>204</v>
      </c>
      <c r="T1202">
        <v>4</v>
      </c>
      <c r="U1202" s="22">
        <f t="shared" si="136"/>
        <v>0</v>
      </c>
      <c r="V1202" s="10">
        <f t="shared" si="137"/>
        <v>0</v>
      </c>
      <c r="W1202" s="22">
        <f t="shared" si="138"/>
        <v>0</v>
      </c>
      <c r="X1202" s="245"/>
    </row>
    <row r="1203" spans="17:24" ht="15.6" customHeight="1" x14ac:dyDescent="0.25">
      <c r="S1203" s="22">
        <f>RANK(U1203,$U$6:$U$1405,0)+COUNTIF($U$6:$U$1405,U1203)-COUNTIF($U$6:U1203,U1203)</f>
        <v>203</v>
      </c>
      <c r="T1203">
        <v>3</v>
      </c>
      <c r="U1203" s="22">
        <f t="shared" si="136"/>
        <v>0</v>
      </c>
      <c r="V1203" s="10">
        <f t="shared" si="137"/>
        <v>0</v>
      </c>
      <c r="W1203" s="22">
        <f t="shared" si="138"/>
        <v>0</v>
      </c>
      <c r="X1203" s="245"/>
    </row>
    <row r="1204" spans="17:24" ht="15.6" customHeight="1" x14ac:dyDescent="0.25">
      <c r="S1204" s="22">
        <f>RANK(U1204,$U$6:$U$1405,0)+COUNTIF($U$6:$U$1405,U1204)-COUNTIF($U$6:U1204,U1204)</f>
        <v>202</v>
      </c>
      <c r="T1204">
        <v>2</v>
      </c>
      <c r="U1204" s="22">
        <f t="shared" si="136"/>
        <v>0</v>
      </c>
      <c r="V1204" s="10">
        <f t="shared" si="137"/>
        <v>0</v>
      </c>
      <c r="W1204" s="22">
        <f t="shared" si="138"/>
        <v>0</v>
      </c>
      <c r="X1204" s="245"/>
    </row>
    <row r="1205" spans="17:24" ht="15.6" customHeight="1" x14ac:dyDescent="0.25">
      <c r="S1205" s="22">
        <f>RANK(U1205,$U$6:$U$1405,0)+COUNTIF($U$6:$U$1405,U1205)-COUNTIF($U$6:U1205,U1205)</f>
        <v>201</v>
      </c>
      <c r="T1205">
        <v>1</v>
      </c>
      <c r="U1205" s="22">
        <f t="shared" si="136"/>
        <v>0</v>
      </c>
      <c r="V1205" s="10">
        <f t="shared" si="137"/>
        <v>0</v>
      </c>
      <c r="W1205" s="22">
        <f t="shared" si="138"/>
        <v>0</v>
      </c>
      <c r="X1205" s="245"/>
    </row>
    <row r="1206" spans="17:24" ht="15.6" customHeight="1" x14ac:dyDescent="0.25">
      <c r="Q1206" s="105"/>
      <c r="R1206" s="105"/>
      <c r="S1206" s="22">
        <f>RANK(U1206,$U$6:$U$1405,0)+COUNTIF($U$6:$U$1405,U1206)-COUNTIF($U$6:U1206,U1206)</f>
        <v>200</v>
      </c>
      <c r="T1206">
        <v>100</v>
      </c>
      <c r="U1206" s="22">
        <f>IF($O$36&gt;=T1206,1,0)</f>
        <v>0</v>
      </c>
      <c r="V1206" s="10">
        <f>IF($O$36&gt;=T1206,$P$36,0)</f>
        <v>0</v>
      </c>
      <c r="W1206" s="22">
        <f>IF($O$36&gt;=T1206,$Q$36,0)</f>
        <v>0</v>
      </c>
      <c r="X1206" s="245">
        <v>13</v>
      </c>
    </row>
    <row r="1207" spans="17:24" ht="15.6" customHeight="1" x14ac:dyDescent="0.25">
      <c r="S1207" s="22">
        <f>RANK(U1207,$U$6:$U$1405,0)+COUNTIF($U$6:$U$1405,U1207)-COUNTIF($U$6:U1207,U1207)</f>
        <v>199</v>
      </c>
      <c r="T1207">
        <v>99</v>
      </c>
      <c r="U1207" s="22">
        <f t="shared" ref="U1207:U1270" si="139">IF($O$36&gt;=T1207,1,0)</f>
        <v>0</v>
      </c>
      <c r="V1207" s="10">
        <f t="shared" ref="V1207:V1270" si="140">IF($O$36&gt;=T1207,$P$36,0)</f>
        <v>0</v>
      </c>
      <c r="W1207" s="22">
        <f t="shared" ref="W1207:W1270" si="141">IF($O$36&gt;=T1207,$Q$36,0)</f>
        <v>0</v>
      </c>
      <c r="X1207" s="245"/>
    </row>
    <row r="1208" spans="17:24" ht="15.6" customHeight="1" x14ac:dyDescent="0.25">
      <c r="S1208" s="22">
        <f>RANK(U1208,$U$6:$U$1405,0)+COUNTIF($U$6:$U$1405,U1208)-COUNTIF($U$6:U1208,U1208)</f>
        <v>198</v>
      </c>
      <c r="T1208">
        <v>98</v>
      </c>
      <c r="U1208" s="22">
        <f t="shared" si="139"/>
        <v>0</v>
      </c>
      <c r="V1208" s="10">
        <f t="shared" si="140"/>
        <v>0</v>
      </c>
      <c r="W1208" s="22">
        <f t="shared" si="141"/>
        <v>0</v>
      </c>
      <c r="X1208" s="245"/>
    </row>
    <row r="1209" spans="17:24" ht="15.6" customHeight="1" x14ac:dyDescent="0.25">
      <c r="S1209" s="22">
        <f>RANK(U1209,$U$6:$U$1405,0)+COUNTIF($U$6:$U$1405,U1209)-COUNTIF($U$6:U1209,U1209)</f>
        <v>197</v>
      </c>
      <c r="T1209">
        <v>97</v>
      </c>
      <c r="U1209" s="22">
        <f t="shared" si="139"/>
        <v>0</v>
      </c>
      <c r="V1209" s="10">
        <f t="shared" si="140"/>
        <v>0</v>
      </c>
      <c r="W1209" s="22">
        <f t="shared" si="141"/>
        <v>0</v>
      </c>
      <c r="X1209" s="245"/>
    </row>
    <row r="1210" spans="17:24" ht="15.6" customHeight="1" x14ac:dyDescent="0.25">
      <c r="S1210" s="22">
        <f>RANK(U1210,$U$6:$U$1405,0)+COUNTIF($U$6:$U$1405,U1210)-COUNTIF($U$6:U1210,U1210)</f>
        <v>196</v>
      </c>
      <c r="T1210">
        <v>96</v>
      </c>
      <c r="U1210" s="22">
        <f t="shared" si="139"/>
        <v>0</v>
      </c>
      <c r="V1210" s="10">
        <f t="shared" si="140"/>
        <v>0</v>
      </c>
      <c r="W1210" s="22">
        <f t="shared" si="141"/>
        <v>0</v>
      </c>
      <c r="X1210" s="245"/>
    </row>
    <row r="1211" spans="17:24" ht="15.6" customHeight="1" x14ac:dyDescent="0.25">
      <c r="S1211" s="22">
        <f>RANK(U1211,$U$6:$U$1405,0)+COUNTIF($U$6:$U$1405,U1211)-COUNTIF($U$6:U1211,U1211)</f>
        <v>195</v>
      </c>
      <c r="T1211">
        <v>95</v>
      </c>
      <c r="U1211" s="22">
        <f t="shared" si="139"/>
        <v>0</v>
      </c>
      <c r="V1211" s="10">
        <f t="shared" si="140"/>
        <v>0</v>
      </c>
      <c r="W1211" s="22">
        <f t="shared" si="141"/>
        <v>0</v>
      </c>
      <c r="X1211" s="245"/>
    </row>
    <row r="1212" spans="17:24" ht="15.6" customHeight="1" x14ac:dyDescent="0.25">
      <c r="S1212" s="22">
        <f>RANK(U1212,$U$6:$U$1405,0)+COUNTIF($U$6:$U$1405,U1212)-COUNTIF($U$6:U1212,U1212)</f>
        <v>194</v>
      </c>
      <c r="T1212">
        <v>94</v>
      </c>
      <c r="U1212" s="22">
        <f t="shared" si="139"/>
        <v>0</v>
      </c>
      <c r="V1212" s="10">
        <f t="shared" si="140"/>
        <v>0</v>
      </c>
      <c r="W1212" s="22">
        <f t="shared" si="141"/>
        <v>0</v>
      </c>
      <c r="X1212" s="245"/>
    </row>
    <row r="1213" spans="17:24" ht="15.6" customHeight="1" x14ac:dyDescent="0.25">
      <c r="S1213" s="22">
        <f>RANK(U1213,$U$6:$U$1405,0)+COUNTIF($U$6:$U$1405,U1213)-COUNTIF($U$6:U1213,U1213)</f>
        <v>193</v>
      </c>
      <c r="T1213">
        <v>93</v>
      </c>
      <c r="U1213" s="22">
        <f t="shared" si="139"/>
        <v>0</v>
      </c>
      <c r="V1213" s="10">
        <f t="shared" si="140"/>
        <v>0</v>
      </c>
      <c r="W1213" s="22">
        <f t="shared" si="141"/>
        <v>0</v>
      </c>
      <c r="X1213" s="245"/>
    </row>
    <row r="1214" spans="17:24" ht="15.6" customHeight="1" x14ac:dyDescent="0.25">
      <c r="S1214" s="22">
        <f>RANK(U1214,$U$6:$U$1405,0)+COUNTIF($U$6:$U$1405,U1214)-COUNTIF($U$6:U1214,U1214)</f>
        <v>192</v>
      </c>
      <c r="T1214">
        <v>92</v>
      </c>
      <c r="U1214" s="22">
        <f t="shared" si="139"/>
        <v>0</v>
      </c>
      <c r="V1214" s="10">
        <f t="shared" si="140"/>
        <v>0</v>
      </c>
      <c r="W1214" s="22">
        <f t="shared" si="141"/>
        <v>0</v>
      </c>
      <c r="X1214" s="245"/>
    </row>
    <row r="1215" spans="17:24" ht="15.6" customHeight="1" x14ac:dyDescent="0.25">
      <c r="S1215" s="22">
        <f>RANK(U1215,$U$6:$U$1405,0)+COUNTIF($U$6:$U$1405,U1215)-COUNTIF($U$6:U1215,U1215)</f>
        <v>191</v>
      </c>
      <c r="T1215">
        <v>91</v>
      </c>
      <c r="U1215" s="22">
        <f t="shared" si="139"/>
        <v>0</v>
      </c>
      <c r="V1215" s="10">
        <f t="shared" si="140"/>
        <v>0</v>
      </c>
      <c r="W1215" s="22">
        <f t="shared" si="141"/>
        <v>0</v>
      </c>
      <c r="X1215" s="245"/>
    </row>
    <row r="1216" spans="17:24" ht="15.6" customHeight="1" x14ac:dyDescent="0.25">
      <c r="S1216" s="22">
        <f>RANK(U1216,$U$6:$U$1405,0)+COUNTIF($U$6:$U$1405,U1216)-COUNTIF($U$6:U1216,U1216)</f>
        <v>190</v>
      </c>
      <c r="T1216">
        <v>90</v>
      </c>
      <c r="U1216" s="22">
        <f t="shared" si="139"/>
        <v>0</v>
      </c>
      <c r="V1216" s="10">
        <f t="shared" si="140"/>
        <v>0</v>
      </c>
      <c r="W1216" s="22">
        <f t="shared" si="141"/>
        <v>0</v>
      </c>
      <c r="X1216" s="245"/>
    </row>
    <row r="1217" spans="19:24" ht="15.6" customHeight="1" x14ac:dyDescent="0.25">
      <c r="S1217" s="22">
        <f>RANK(U1217,$U$6:$U$1405,0)+COUNTIF($U$6:$U$1405,U1217)-COUNTIF($U$6:U1217,U1217)</f>
        <v>189</v>
      </c>
      <c r="T1217">
        <v>89</v>
      </c>
      <c r="U1217" s="22">
        <f t="shared" si="139"/>
        <v>0</v>
      </c>
      <c r="V1217" s="10">
        <f t="shared" si="140"/>
        <v>0</v>
      </c>
      <c r="W1217" s="22">
        <f t="shared" si="141"/>
        <v>0</v>
      </c>
      <c r="X1217" s="245"/>
    </row>
    <row r="1218" spans="19:24" ht="15.6" customHeight="1" x14ac:dyDescent="0.25">
      <c r="S1218" s="22">
        <f>RANK(U1218,$U$6:$U$1405,0)+COUNTIF($U$6:$U$1405,U1218)-COUNTIF($U$6:U1218,U1218)</f>
        <v>188</v>
      </c>
      <c r="T1218">
        <v>88</v>
      </c>
      <c r="U1218" s="22">
        <f t="shared" si="139"/>
        <v>0</v>
      </c>
      <c r="V1218" s="10">
        <f t="shared" si="140"/>
        <v>0</v>
      </c>
      <c r="W1218" s="22">
        <f t="shared" si="141"/>
        <v>0</v>
      </c>
      <c r="X1218" s="245"/>
    </row>
    <row r="1219" spans="19:24" ht="15.6" customHeight="1" x14ac:dyDescent="0.25">
      <c r="S1219" s="22">
        <f>RANK(U1219,$U$6:$U$1405,0)+COUNTIF($U$6:$U$1405,U1219)-COUNTIF($U$6:U1219,U1219)</f>
        <v>187</v>
      </c>
      <c r="T1219">
        <v>87</v>
      </c>
      <c r="U1219" s="22">
        <f t="shared" si="139"/>
        <v>0</v>
      </c>
      <c r="V1219" s="10">
        <f t="shared" si="140"/>
        <v>0</v>
      </c>
      <c r="W1219" s="22">
        <f t="shared" si="141"/>
        <v>0</v>
      </c>
      <c r="X1219" s="245"/>
    </row>
    <row r="1220" spans="19:24" ht="15.6" customHeight="1" x14ac:dyDescent="0.25">
      <c r="S1220" s="22">
        <f>RANK(U1220,$U$6:$U$1405,0)+COUNTIF($U$6:$U$1405,U1220)-COUNTIF($U$6:U1220,U1220)</f>
        <v>186</v>
      </c>
      <c r="T1220">
        <v>86</v>
      </c>
      <c r="U1220" s="22">
        <f t="shared" si="139"/>
        <v>0</v>
      </c>
      <c r="V1220" s="10">
        <f t="shared" si="140"/>
        <v>0</v>
      </c>
      <c r="W1220" s="22">
        <f t="shared" si="141"/>
        <v>0</v>
      </c>
      <c r="X1220" s="245"/>
    </row>
    <row r="1221" spans="19:24" ht="15.6" customHeight="1" x14ac:dyDescent="0.25">
      <c r="S1221" s="22">
        <f>RANK(U1221,$U$6:$U$1405,0)+COUNTIF($U$6:$U$1405,U1221)-COUNTIF($U$6:U1221,U1221)</f>
        <v>185</v>
      </c>
      <c r="T1221">
        <v>85</v>
      </c>
      <c r="U1221" s="22">
        <f t="shared" si="139"/>
        <v>0</v>
      </c>
      <c r="V1221" s="10">
        <f t="shared" si="140"/>
        <v>0</v>
      </c>
      <c r="W1221" s="22">
        <f t="shared" si="141"/>
        <v>0</v>
      </c>
      <c r="X1221" s="245"/>
    </row>
    <row r="1222" spans="19:24" ht="15.6" customHeight="1" x14ac:dyDescent="0.25">
      <c r="S1222" s="22">
        <f>RANK(U1222,$U$6:$U$1405,0)+COUNTIF($U$6:$U$1405,U1222)-COUNTIF($U$6:U1222,U1222)</f>
        <v>184</v>
      </c>
      <c r="T1222">
        <v>84</v>
      </c>
      <c r="U1222" s="22">
        <f t="shared" si="139"/>
        <v>0</v>
      </c>
      <c r="V1222" s="10">
        <f t="shared" si="140"/>
        <v>0</v>
      </c>
      <c r="W1222" s="22">
        <f t="shared" si="141"/>
        <v>0</v>
      </c>
      <c r="X1222" s="245"/>
    </row>
    <row r="1223" spans="19:24" ht="15.6" customHeight="1" x14ac:dyDescent="0.25">
      <c r="S1223" s="22">
        <f>RANK(U1223,$U$6:$U$1405,0)+COUNTIF($U$6:$U$1405,U1223)-COUNTIF($U$6:U1223,U1223)</f>
        <v>183</v>
      </c>
      <c r="T1223">
        <v>83</v>
      </c>
      <c r="U1223" s="22">
        <f t="shared" si="139"/>
        <v>0</v>
      </c>
      <c r="V1223" s="10">
        <f t="shared" si="140"/>
        <v>0</v>
      </c>
      <c r="W1223" s="22">
        <f t="shared" si="141"/>
        <v>0</v>
      </c>
      <c r="X1223" s="245"/>
    </row>
    <row r="1224" spans="19:24" ht="15.6" customHeight="1" x14ac:dyDescent="0.25">
      <c r="S1224" s="22">
        <f>RANK(U1224,$U$6:$U$1405,0)+COUNTIF($U$6:$U$1405,U1224)-COUNTIF($U$6:U1224,U1224)</f>
        <v>182</v>
      </c>
      <c r="T1224">
        <v>82</v>
      </c>
      <c r="U1224" s="22">
        <f t="shared" si="139"/>
        <v>0</v>
      </c>
      <c r="V1224" s="10">
        <f t="shared" si="140"/>
        <v>0</v>
      </c>
      <c r="W1224" s="22">
        <f t="shared" si="141"/>
        <v>0</v>
      </c>
      <c r="X1224" s="245"/>
    </row>
    <row r="1225" spans="19:24" ht="15.6" customHeight="1" x14ac:dyDescent="0.25">
      <c r="S1225" s="22">
        <f>RANK(U1225,$U$6:$U$1405,0)+COUNTIF($U$6:$U$1405,U1225)-COUNTIF($U$6:U1225,U1225)</f>
        <v>181</v>
      </c>
      <c r="T1225">
        <v>81</v>
      </c>
      <c r="U1225" s="22">
        <f t="shared" si="139"/>
        <v>0</v>
      </c>
      <c r="V1225" s="10">
        <f t="shared" si="140"/>
        <v>0</v>
      </c>
      <c r="W1225" s="22">
        <f t="shared" si="141"/>
        <v>0</v>
      </c>
      <c r="X1225" s="245"/>
    </row>
    <row r="1226" spans="19:24" ht="15.6" customHeight="1" x14ac:dyDescent="0.25">
      <c r="S1226" s="22">
        <f>RANK(U1226,$U$6:$U$1405,0)+COUNTIF($U$6:$U$1405,U1226)-COUNTIF($U$6:U1226,U1226)</f>
        <v>180</v>
      </c>
      <c r="T1226">
        <v>80</v>
      </c>
      <c r="U1226" s="22">
        <f t="shared" si="139"/>
        <v>0</v>
      </c>
      <c r="V1226" s="10">
        <f t="shared" si="140"/>
        <v>0</v>
      </c>
      <c r="W1226" s="22">
        <f t="shared" si="141"/>
        <v>0</v>
      </c>
      <c r="X1226" s="245"/>
    </row>
    <row r="1227" spans="19:24" ht="15.6" customHeight="1" x14ac:dyDescent="0.25">
      <c r="S1227" s="22">
        <f>RANK(U1227,$U$6:$U$1405,0)+COUNTIF($U$6:$U$1405,U1227)-COUNTIF($U$6:U1227,U1227)</f>
        <v>179</v>
      </c>
      <c r="T1227">
        <v>79</v>
      </c>
      <c r="U1227" s="22">
        <f t="shared" si="139"/>
        <v>0</v>
      </c>
      <c r="V1227" s="10">
        <f t="shared" si="140"/>
        <v>0</v>
      </c>
      <c r="W1227" s="22">
        <f t="shared" si="141"/>
        <v>0</v>
      </c>
      <c r="X1227" s="245"/>
    </row>
    <row r="1228" spans="19:24" ht="15.6" customHeight="1" x14ac:dyDescent="0.25">
      <c r="S1228" s="22">
        <f>RANK(U1228,$U$6:$U$1405,0)+COUNTIF($U$6:$U$1405,U1228)-COUNTIF($U$6:U1228,U1228)</f>
        <v>178</v>
      </c>
      <c r="T1228">
        <v>78</v>
      </c>
      <c r="U1228" s="22">
        <f t="shared" si="139"/>
        <v>0</v>
      </c>
      <c r="V1228" s="10">
        <f t="shared" si="140"/>
        <v>0</v>
      </c>
      <c r="W1228" s="22">
        <f t="shared" si="141"/>
        <v>0</v>
      </c>
      <c r="X1228" s="245"/>
    </row>
    <row r="1229" spans="19:24" ht="15.6" customHeight="1" x14ac:dyDescent="0.25">
      <c r="S1229" s="22">
        <f>RANK(U1229,$U$6:$U$1405,0)+COUNTIF($U$6:$U$1405,U1229)-COUNTIF($U$6:U1229,U1229)</f>
        <v>177</v>
      </c>
      <c r="T1229">
        <v>77</v>
      </c>
      <c r="U1229" s="22">
        <f t="shared" si="139"/>
        <v>0</v>
      </c>
      <c r="V1229" s="10">
        <f t="shared" si="140"/>
        <v>0</v>
      </c>
      <c r="W1229" s="22">
        <f t="shared" si="141"/>
        <v>0</v>
      </c>
      <c r="X1229" s="245"/>
    </row>
    <row r="1230" spans="19:24" ht="15.6" customHeight="1" x14ac:dyDescent="0.25">
      <c r="S1230" s="22">
        <f>RANK(U1230,$U$6:$U$1405,0)+COUNTIF($U$6:$U$1405,U1230)-COUNTIF($U$6:U1230,U1230)</f>
        <v>176</v>
      </c>
      <c r="T1230">
        <v>76</v>
      </c>
      <c r="U1230" s="22">
        <f t="shared" si="139"/>
        <v>0</v>
      </c>
      <c r="V1230" s="10">
        <f t="shared" si="140"/>
        <v>0</v>
      </c>
      <c r="W1230" s="22">
        <f t="shared" si="141"/>
        <v>0</v>
      </c>
      <c r="X1230" s="245"/>
    </row>
    <row r="1231" spans="19:24" ht="15.6" customHeight="1" x14ac:dyDescent="0.25">
      <c r="S1231" s="22">
        <f>RANK(U1231,$U$6:$U$1405,0)+COUNTIF($U$6:$U$1405,U1231)-COUNTIF($U$6:U1231,U1231)</f>
        <v>175</v>
      </c>
      <c r="T1231">
        <v>75</v>
      </c>
      <c r="U1231" s="22">
        <f t="shared" si="139"/>
        <v>0</v>
      </c>
      <c r="V1231" s="10">
        <f t="shared" si="140"/>
        <v>0</v>
      </c>
      <c r="W1231" s="22">
        <f t="shared" si="141"/>
        <v>0</v>
      </c>
      <c r="X1231" s="245"/>
    </row>
    <row r="1232" spans="19:24" ht="15.6" customHeight="1" x14ac:dyDescent="0.25">
      <c r="S1232" s="22">
        <f>RANK(U1232,$U$6:$U$1405,0)+COUNTIF($U$6:$U$1405,U1232)-COUNTIF($U$6:U1232,U1232)</f>
        <v>174</v>
      </c>
      <c r="T1232">
        <v>74</v>
      </c>
      <c r="U1232" s="22">
        <f t="shared" si="139"/>
        <v>0</v>
      </c>
      <c r="V1232" s="10">
        <f t="shared" si="140"/>
        <v>0</v>
      </c>
      <c r="W1232" s="22">
        <f t="shared" si="141"/>
        <v>0</v>
      </c>
      <c r="X1232" s="245"/>
    </row>
    <row r="1233" spans="19:24" ht="15.6" customHeight="1" x14ac:dyDescent="0.25">
      <c r="S1233" s="22">
        <f>RANK(U1233,$U$6:$U$1405,0)+COUNTIF($U$6:$U$1405,U1233)-COUNTIF($U$6:U1233,U1233)</f>
        <v>173</v>
      </c>
      <c r="T1233">
        <v>73</v>
      </c>
      <c r="U1233" s="22">
        <f t="shared" si="139"/>
        <v>0</v>
      </c>
      <c r="V1233" s="10">
        <f t="shared" si="140"/>
        <v>0</v>
      </c>
      <c r="W1233" s="22">
        <f t="shared" si="141"/>
        <v>0</v>
      </c>
      <c r="X1233" s="245"/>
    </row>
    <row r="1234" spans="19:24" ht="15.6" customHeight="1" x14ac:dyDescent="0.25">
      <c r="S1234" s="22">
        <f>RANK(U1234,$U$6:$U$1405,0)+COUNTIF($U$6:$U$1405,U1234)-COUNTIF($U$6:U1234,U1234)</f>
        <v>172</v>
      </c>
      <c r="T1234">
        <v>72</v>
      </c>
      <c r="U1234" s="22">
        <f t="shared" si="139"/>
        <v>0</v>
      </c>
      <c r="V1234" s="10">
        <f t="shared" si="140"/>
        <v>0</v>
      </c>
      <c r="W1234" s="22">
        <f t="shared" si="141"/>
        <v>0</v>
      </c>
      <c r="X1234" s="245"/>
    </row>
    <row r="1235" spans="19:24" ht="15.6" customHeight="1" x14ac:dyDescent="0.25">
      <c r="S1235" s="22">
        <f>RANK(U1235,$U$6:$U$1405,0)+COUNTIF($U$6:$U$1405,U1235)-COUNTIF($U$6:U1235,U1235)</f>
        <v>171</v>
      </c>
      <c r="T1235">
        <v>71</v>
      </c>
      <c r="U1235" s="22">
        <f t="shared" si="139"/>
        <v>0</v>
      </c>
      <c r="V1235" s="10">
        <f t="shared" si="140"/>
        <v>0</v>
      </c>
      <c r="W1235" s="22">
        <f t="shared" si="141"/>
        <v>0</v>
      </c>
      <c r="X1235" s="245"/>
    </row>
    <row r="1236" spans="19:24" ht="15.6" customHeight="1" x14ac:dyDescent="0.25">
      <c r="S1236" s="22">
        <f>RANK(U1236,$U$6:$U$1405,0)+COUNTIF($U$6:$U$1405,U1236)-COUNTIF($U$6:U1236,U1236)</f>
        <v>170</v>
      </c>
      <c r="T1236">
        <v>70</v>
      </c>
      <c r="U1236" s="22">
        <f t="shared" si="139"/>
        <v>0</v>
      </c>
      <c r="V1236" s="10">
        <f t="shared" si="140"/>
        <v>0</v>
      </c>
      <c r="W1236" s="22">
        <f t="shared" si="141"/>
        <v>0</v>
      </c>
      <c r="X1236" s="245"/>
    </row>
    <row r="1237" spans="19:24" ht="15.6" customHeight="1" x14ac:dyDescent="0.25">
      <c r="S1237" s="22">
        <f>RANK(U1237,$U$6:$U$1405,0)+COUNTIF($U$6:$U$1405,U1237)-COUNTIF($U$6:U1237,U1237)</f>
        <v>169</v>
      </c>
      <c r="T1237">
        <v>69</v>
      </c>
      <c r="U1237" s="22">
        <f t="shared" si="139"/>
        <v>0</v>
      </c>
      <c r="V1237" s="10">
        <f t="shared" si="140"/>
        <v>0</v>
      </c>
      <c r="W1237" s="22">
        <f t="shared" si="141"/>
        <v>0</v>
      </c>
      <c r="X1237" s="245"/>
    </row>
    <row r="1238" spans="19:24" ht="15.6" customHeight="1" x14ac:dyDescent="0.25">
      <c r="S1238" s="22">
        <f>RANK(U1238,$U$6:$U$1405,0)+COUNTIF($U$6:$U$1405,U1238)-COUNTIF($U$6:U1238,U1238)</f>
        <v>168</v>
      </c>
      <c r="T1238">
        <v>68</v>
      </c>
      <c r="U1238" s="22">
        <f t="shared" si="139"/>
        <v>0</v>
      </c>
      <c r="V1238" s="10">
        <f t="shared" si="140"/>
        <v>0</v>
      </c>
      <c r="W1238" s="22">
        <f t="shared" si="141"/>
        <v>0</v>
      </c>
      <c r="X1238" s="245"/>
    </row>
    <row r="1239" spans="19:24" ht="15.6" customHeight="1" x14ac:dyDescent="0.25">
      <c r="S1239" s="22">
        <f>RANK(U1239,$U$6:$U$1405,0)+COUNTIF($U$6:$U$1405,U1239)-COUNTIF($U$6:U1239,U1239)</f>
        <v>167</v>
      </c>
      <c r="T1239">
        <v>67</v>
      </c>
      <c r="U1239" s="22">
        <f t="shared" si="139"/>
        <v>0</v>
      </c>
      <c r="V1239" s="10">
        <f t="shared" si="140"/>
        <v>0</v>
      </c>
      <c r="W1239" s="22">
        <f t="shared" si="141"/>
        <v>0</v>
      </c>
      <c r="X1239" s="245"/>
    </row>
    <row r="1240" spans="19:24" ht="15.6" customHeight="1" x14ac:dyDescent="0.25">
      <c r="S1240" s="22">
        <f>RANK(U1240,$U$6:$U$1405,0)+COUNTIF($U$6:$U$1405,U1240)-COUNTIF($U$6:U1240,U1240)</f>
        <v>166</v>
      </c>
      <c r="T1240">
        <v>66</v>
      </c>
      <c r="U1240" s="22">
        <f t="shared" si="139"/>
        <v>0</v>
      </c>
      <c r="V1240" s="10">
        <f t="shared" si="140"/>
        <v>0</v>
      </c>
      <c r="W1240" s="22">
        <f t="shared" si="141"/>
        <v>0</v>
      </c>
      <c r="X1240" s="245"/>
    </row>
    <row r="1241" spans="19:24" ht="15.6" customHeight="1" x14ac:dyDescent="0.25">
      <c r="S1241" s="22">
        <f>RANK(U1241,$U$6:$U$1405,0)+COUNTIF($U$6:$U$1405,U1241)-COUNTIF($U$6:U1241,U1241)</f>
        <v>165</v>
      </c>
      <c r="T1241">
        <v>65</v>
      </c>
      <c r="U1241" s="22">
        <f t="shared" si="139"/>
        <v>0</v>
      </c>
      <c r="V1241" s="10">
        <f t="shared" si="140"/>
        <v>0</v>
      </c>
      <c r="W1241" s="22">
        <f t="shared" si="141"/>
        <v>0</v>
      </c>
      <c r="X1241" s="245"/>
    </row>
    <row r="1242" spans="19:24" ht="15.6" customHeight="1" x14ac:dyDescent="0.25">
      <c r="S1242" s="22">
        <f>RANK(U1242,$U$6:$U$1405,0)+COUNTIF($U$6:$U$1405,U1242)-COUNTIF($U$6:U1242,U1242)</f>
        <v>164</v>
      </c>
      <c r="T1242">
        <v>64</v>
      </c>
      <c r="U1242" s="22">
        <f t="shared" si="139"/>
        <v>0</v>
      </c>
      <c r="V1242" s="10">
        <f t="shared" si="140"/>
        <v>0</v>
      </c>
      <c r="W1242" s="22">
        <f t="shared" si="141"/>
        <v>0</v>
      </c>
      <c r="X1242" s="245"/>
    </row>
    <row r="1243" spans="19:24" ht="15.6" customHeight="1" x14ac:dyDescent="0.25">
      <c r="S1243" s="22">
        <f>RANK(U1243,$U$6:$U$1405,0)+COUNTIF($U$6:$U$1405,U1243)-COUNTIF($U$6:U1243,U1243)</f>
        <v>163</v>
      </c>
      <c r="T1243">
        <v>63</v>
      </c>
      <c r="U1243" s="22">
        <f t="shared" si="139"/>
        <v>0</v>
      </c>
      <c r="V1243" s="10">
        <f t="shared" si="140"/>
        <v>0</v>
      </c>
      <c r="W1243" s="22">
        <f t="shared" si="141"/>
        <v>0</v>
      </c>
      <c r="X1243" s="245"/>
    </row>
    <row r="1244" spans="19:24" ht="15.6" customHeight="1" x14ac:dyDescent="0.25">
      <c r="S1244" s="22">
        <f>RANK(U1244,$U$6:$U$1405,0)+COUNTIF($U$6:$U$1405,U1244)-COUNTIF($U$6:U1244,U1244)</f>
        <v>162</v>
      </c>
      <c r="T1244">
        <v>62</v>
      </c>
      <c r="U1244" s="22">
        <f t="shared" si="139"/>
        <v>0</v>
      </c>
      <c r="V1244" s="10">
        <f t="shared" si="140"/>
        <v>0</v>
      </c>
      <c r="W1244" s="22">
        <f t="shared" si="141"/>
        <v>0</v>
      </c>
      <c r="X1244" s="245"/>
    </row>
    <row r="1245" spans="19:24" ht="15.6" customHeight="1" x14ac:dyDescent="0.25">
      <c r="S1245" s="22">
        <f>RANK(U1245,$U$6:$U$1405,0)+COUNTIF($U$6:$U$1405,U1245)-COUNTIF($U$6:U1245,U1245)</f>
        <v>161</v>
      </c>
      <c r="T1245">
        <v>61</v>
      </c>
      <c r="U1245" s="22">
        <f t="shared" si="139"/>
        <v>0</v>
      </c>
      <c r="V1245" s="10">
        <f t="shared" si="140"/>
        <v>0</v>
      </c>
      <c r="W1245" s="22">
        <f t="shared" si="141"/>
        <v>0</v>
      </c>
      <c r="X1245" s="245"/>
    </row>
    <row r="1246" spans="19:24" ht="15.6" customHeight="1" x14ac:dyDescent="0.25">
      <c r="S1246" s="22">
        <f>RANK(U1246,$U$6:$U$1405,0)+COUNTIF($U$6:$U$1405,U1246)-COUNTIF($U$6:U1246,U1246)</f>
        <v>160</v>
      </c>
      <c r="T1246">
        <v>60</v>
      </c>
      <c r="U1246" s="22">
        <f t="shared" si="139"/>
        <v>0</v>
      </c>
      <c r="V1246" s="10">
        <f t="shared" si="140"/>
        <v>0</v>
      </c>
      <c r="W1246" s="22">
        <f t="shared" si="141"/>
        <v>0</v>
      </c>
      <c r="X1246" s="245"/>
    </row>
    <row r="1247" spans="19:24" ht="15.6" customHeight="1" x14ac:dyDescent="0.25">
      <c r="S1247" s="22">
        <f>RANK(U1247,$U$6:$U$1405,0)+COUNTIF($U$6:$U$1405,U1247)-COUNTIF($U$6:U1247,U1247)</f>
        <v>159</v>
      </c>
      <c r="T1247">
        <v>59</v>
      </c>
      <c r="U1247" s="22">
        <f t="shared" si="139"/>
        <v>0</v>
      </c>
      <c r="V1247" s="10">
        <f t="shared" si="140"/>
        <v>0</v>
      </c>
      <c r="W1247" s="22">
        <f t="shared" si="141"/>
        <v>0</v>
      </c>
      <c r="X1247" s="245"/>
    </row>
    <row r="1248" spans="19:24" ht="15.6" customHeight="1" x14ac:dyDescent="0.25">
      <c r="S1248" s="22">
        <f>RANK(U1248,$U$6:$U$1405,0)+COUNTIF($U$6:$U$1405,U1248)-COUNTIF($U$6:U1248,U1248)</f>
        <v>158</v>
      </c>
      <c r="T1248">
        <v>58</v>
      </c>
      <c r="U1248" s="22">
        <f t="shared" si="139"/>
        <v>0</v>
      </c>
      <c r="V1248" s="10">
        <f t="shared" si="140"/>
        <v>0</v>
      </c>
      <c r="W1248" s="22">
        <f t="shared" si="141"/>
        <v>0</v>
      </c>
      <c r="X1248" s="245"/>
    </row>
    <row r="1249" spans="19:24" ht="15.6" customHeight="1" x14ac:dyDescent="0.25">
      <c r="S1249" s="22">
        <f>RANK(U1249,$U$6:$U$1405,0)+COUNTIF($U$6:$U$1405,U1249)-COUNTIF($U$6:U1249,U1249)</f>
        <v>157</v>
      </c>
      <c r="T1249">
        <v>57</v>
      </c>
      <c r="U1249" s="22">
        <f t="shared" si="139"/>
        <v>0</v>
      </c>
      <c r="V1249" s="10">
        <f t="shared" si="140"/>
        <v>0</v>
      </c>
      <c r="W1249" s="22">
        <f t="shared" si="141"/>
        <v>0</v>
      </c>
      <c r="X1249" s="245"/>
    </row>
    <row r="1250" spans="19:24" ht="15.6" customHeight="1" x14ac:dyDescent="0.25">
      <c r="S1250" s="22">
        <f>RANK(U1250,$U$6:$U$1405,0)+COUNTIF($U$6:$U$1405,U1250)-COUNTIF($U$6:U1250,U1250)</f>
        <v>156</v>
      </c>
      <c r="T1250">
        <v>56</v>
      </c>
      <c r="U1250" s="22">
        <f t="shared" si="139"/>
        <v>0</v>
      </c>
      <c r="V1250" s="10">
        <f t="shared" si="140"/>
        <v>0</v>
      </c>
      <c r="W1250" s="22">
        <f t="shared" si="141"/>
        <v>0</v>
      </c>
      <c r="X1250" s="245"/>
    </row>
    <row r="1251" spans="19:24" ht="15.6" customHeight="1" x14ac:dyDescent="0.25">
      <c r="S1251" s="22">
        <f>RANK(U1251,$U$6:$U$1405,0)+COUNTIF($U$6:$U$1405,U1251)-COUNTIF($U$6:U1251,U1251)</f>
        <v>155</v>
      </c>
      <c r="T1251">
        <v>55</v>
      </c>
      <c r="U1251" s="22">
        <f t="shared" si="139"/>
        <v>0</v>
      </c>
      <c r="V1251" s="10">
        <f t="shared" si="140"/>
        <v>0</v>
      </c>
      <c r="W1251" s="22">
        <f t="shared" si="141"/>
        <v>0</v>
      </c>
      <c r="X1251" s="245"/>
    </row>
    <row r="1252" spans="19:24" ht="15.6" customHeight="1" x14ac:dyDescent="0.25">
      <c r="S1252" s="22">
        <f>RANK(U1252,$U$6:$U$1405,0)+COUNTIF($U$6:$U$1405,U1252)-COUNTIF($U$6:U1252,U1252)</f>
        <v>154</v>
      </c>
      <c r="T1252">
        <v>54</v>
      </c>
      <c r="U1252" s="22">
        <f t="shared" si="139"/>
        <v>0</v>
      </c>
      <c r="V1252" s="10">
        <f t="shared" si="140"/>
        <v>0</v>
      </c>
      <c r="W1252" s="22">
        <f t="shared" si="141"/>
        <v>0</v>
      </c>
      <c r="X1252" s="245"/>
    </row>
    <row r="1253" spans="19:24" ht="15.6" customHeight="1" x14ac:dyDescent="0.25">
      <c r="S1253" s="22">
        <f>RANK(U1253,$U$6:$U$1405,0)+COUNTIF($U$6:$U$1405,U1253)-COUNTIF($U$6:U1253,U1253)</f>
        <v>153</v>
      </c>
      <c r="T1253">
        <v>53</v>
      </c>
      <c r="U1253" s="22">
        <f t="shared" si="139"/>
        <v>0</v>
      </c>
      <c r="V1253" s="10">
        <f t="shared" si="140"/>
        <v>0</v>
      </c>
      <c r="W1253" s="22">
        <f t="shared" si="141"/>
        <v>0</v>
      </c>
      <c r="X1253" s="245"/>
    </row>
    <row r="1254" spans="19:24" ht="15.6" customHeight="1" x14ac:dyDescent="0.25">
      <c r="S1254" s="22">
        <f>RANK(U1254,$U$6:$U$1405,0)+COUNTIF($U$6:$U$1405,U1254)-COUNTIF($U$6:U1254,U1254)</f>
        <v>152</v>
      </c>
      <c r="T1254">
        <v>52</v>
      </c>
      <c r="U1254" s="22">
        <f t="shared" si="139"/>
        <v>0</v>
      </c>
      <c r="V1254" s="10">
        <f t="shared" si="140"/>
        <v>0</v>
      </c>
      <c r="W1254" s="22">
        <f t="shared" si="141"/>
        <v>0</v>
      </c>
      <c r="X1254" s="245"/>
    </row>
    <row r="1255" spans="19:24" ht="15.6" customHeight="1" x14ac:dyDescent="0.25">
      <c r="S1255" s="22">
        <f>RANK(U1255,$U$6:$U$1405,0)+COUNTIF($U$6:$U$1405,U1255)-COUNTIF($U$6:U1255,U1255)</f>
        <v>151</v>
      </c>
      <c r="T1255">
        <v>51</v>
      </c>
      <c r="U1255" s="22">
        <f t="shared" si="139"/>
        <v>0</v>
      </c>
      <c r="V1255" s="10">
        <f t="shared" si="140"/>
        <v>0</v>
      </c>
      <c r="W1255" s="22">
        <f t="shared" si="141"/>
        <v>0</v>
      </c>
      <c r="X1255" s="245"/>
    </row>
    <row r="1256" spans="19:24" ht="15.6" customHeight="1" x14ac:dyDescent="0.25">
      <c r="S1256" s="22">
        <f>RANK(U1256,$U$6:$U$1405,0)+COUNTIF($U$6:$U$1405,U1256)-COUNTIF($U$6:U1256,U1256)</f>
        <v>150</v>
      </c>
      <c r="T1256">
        <v>50</v>
      </c>
      <c r="U1256" s="22">
        <f t="shared" si="139"/>
        <v>0</v>
      </c>
      <c r="V1256" s="10">
        <f t="shared" si="140"/>
        <v>0</v>
      </c>
      <c r="W1256" s="22">
        <f t="shared" si="141"/>
        <v>0</v>
      </c>
      <c r="X1256" s="245"/>
    </row>
    <row r="1257" spans="19:24" ht="15.6" customHeight="1" x14ac:dyDescent="0.25">
      <c r="S1257" s="22">
        <f>RANK(U1257,$U$6:$U$1405,0)+COUNTIF($U$6:$U$1405,U1257)-COUNTIF($U$6:U1257,U1257)</f>
        <v>149</v>
      </c>
      <c r="T1257">
        <v>49</v>
      </c>
      <c r="U1257" s="22">
        <f t="shared" si="139"/>
        <v>0</v>
      </c>
      <c r="V1257" s="10">
        <f t="shared" si="140"/>
        <v>0</v>
      </c>
      <c r="W1257" s="22">
        <f t="shared" si="141"/>
        <v>0</v>
      </c>
      <c r="X1257" s="245"/>
    </row>
    <row r="1258" spans="19:24" ht="15.6" customHeight="1" x14ac:dyDescent="0.25">
      <c r="S1258" s="22">
        <f>RANK(U1258,$U$6:$U$1405,0)+COUNTIF($U$6:$U$1405,U1258)-COUNTIF($U$6:U1258,U1258)</f>
        <v>148</v>
      </c>
      <c r="T1258">
        <v>48</v>
      </c>
      <c r="U1258" s="22">
        <f t="shared" si="139"/>
        <v>0</v>
      </c>
      <c r="V1258" s="10">
        <f t="shared" si="140"/>
        <v>0</v>
      </c>
      <c r="W1258" s="22">
        <f t="shared" si="141"/>
        <v>0</v>
      </c>
      <c r="X1258" s="245"/>
    </row>
    <row r="1259" spans="19:24" ht="15.6" customHeight="1" x14ac:dyDescent="0.25">
      <c r="S1259" s="22">
        <f>RANK(U1259,$U$6:$U$1405,0)+COUNTIF($U$6:$U$1405,U1259)-COUNTIF($U$6:U1259,U1259)</f>
        <v>147</v>
      </c>
      <c r="T1259">
        <v>47</v>
      </c>
      <c r="U1259" s="22">
        <f t="shared" si="139"/>
        <v>0</v>
      </c>
      <c r="V1259" s="10">
        <f t="shared" si="140"/>
        <v>0</v>
      </c>
      <c r="W1259" s="22">
        <f t="shared" si="141"/>
        <v>0</v>
      </c>
      <c r="X1259" s="245"/>
    </row>
    <row r="1260" spans="19:24" ht="15.6" customHeight="1" x14ac:dyDescent="0.25">
      <c r="S1260" s="22">
        <f>RANK(U1260,$U$6:$U$1405,0)+COUNTIF($U$6:$U$1405,U1260)-COUNTIF($U$6:U1260,U1260)</f>
        <v>146</v>
      </c>
      <c r="T1260">
        <v>46</v>
      </c>
      <c r="U1260" s="22">
        <f t="shared" si="139"/>
        <v>0</v>
      </c>
      <c r="V1260" s="10">
        <f t="shared" si="140"/>
        <v>0</v>
      </c>
      <c r="W1260" s="22">
        <f t="shared" si="141"/>
        <v>0</v>
      </c>
      <c r="X1260" s="245"/>
    </row>
    <row r="1261" spans="19:24" ht="15.6" customHeight="1" x14ac:dyDescent="0.25">
      <c r="S1261" s="22">
        <f>RANK(U1261,$U$6:$U$1405,0)+COUNTIF($U$6:$U$1405,U1261)-COUNTIF($U$6:U1261,U1261)</f>
        <v>145</v>
      </c>
      <c r="T1261">
        <v>45</v>
      </c>
      <c r="U1261" s="22">
        <f t="shared" si="139"/>
        <v>0</v>
      </c>
      <c r="V1261" s="10">
        <f t="shared" si="140"/>
        <v>0</v>
      </c>
      <c r="W1261" s="22">
        <f t="shared" si="141"/>
        <v>0</v>
      </c>
      <c r="X1261" s="245"/>
    </row>
    <row r="1262" spans="19:24" ht="15.6" customHeight="1" x14ac:dyDescent="0.25">
      <c r="S1262" s="22">
        <f>RANK(U1262,$U$6:$U$1405,0)+COUNTIF($U$6:$U$1405,U1262)-COUNTIF($U$6:U1262,U1262)</f>
        <v>144</v>
      </c>
      <c r="T1262">
        <v>44</v>
      </c>
      <c r="U1262" s="22">
        <f t="shared" si="139"/>
        <v>0</v>
      </c>
      <c r="V1262" s="10">
        <f t="shared" si="140"/>
        <v>0</v>
      </c>
      <c r="W1262" s="22">
        <f t="shared" si="141"/>
        <v>0</v>
      </c>
      <c r="X1262" s="245"/>
    </row>
    <row r="1263" spans="19:24" ht="15.6" customHeight="1" x14ac:dyDescent="0.25">
      <c r="S1263" s="22">
        <f>RANK(U1263,$U$6:$U$1405,0)+COUNTIF($U$6:$U$1405,U1263)-COUNTIF($U$6:U1263,U1263)</f>
        <v>143</v>
      </c>
      <c r="T1263">
        <v>43</v>
      </c>
      <c r="U1263" s="22">
        <f t="shared" si="139"/>
        <v>0</v>
      </c>
      <c r="V1263" s="10">
        <f t="shared" si="140"/>
        <v>0</v>
      </c>
      <c r="W1263" s="22">
        <f t="shared" si="141"/>
        <v>0</v>
      </c>
      <c r="X1263" s="245"/>
    </row>
    <row r="1264" spans="19:24" ht="15.6" customHeight="1" x14ac:dyDescent="0.25">
      <c r="S1264" s="22">
        <f>RANK(U1264,$U$6:$U$1405,0)+COUNTIF($U$6:$U$1405,U1264)-COUNTIF($U$6:U1264,U1264)</f>
        <v>142</v>
      </c>
      <c r="T1264">
        <v>42</v>
      </c>
      <c r="U1264" s="22">
        <f t="shared" si="139"/>
        <v>0</v>
      </c>
      <c r="V1264" s="10">
        <f t="shared" si="140"/>
        <v>0</v>
      </c>
      <c r="W1264" s="22">
        <f t="shared" si="141"/>
        <v>0</v>
      </c>
      <c r="X1264" s="245"/>
    </row>
    <row r="1265" spans="19:24" ht="15.6" customHeight="1" x14ac:dyDescent="0.25">
      <c r="S1265" s="22">
        <f>RANK(U1265,$U$6:$U$1405,0)+COUNTIF($U$6:$U$1405,U1265)-COUNTIF($U$6:U1265,U1265)</f>
        <v>141</v>
      </c>
      <c r="T1265">
        <v>41</v>
      </c>
      <c r="U1265" s="22">
        <f t="shared" si="139"/>
        <v>0</v>
      </c>
      <c r="V1265" s="10">
        <f t="shared" si="140"/>
        <v>0</v>
      </c>
      <c r="W1265" s="22">
        <f t="shared" si="141"/>
        <v>0</v>
      </c>
      <c r="X1265" s="245"/>
    </row>
    <row r="1266" spans="19:24" ht="15.6" customHeight="1" x14ac:dyDescent="0.25">
      <c r="S1266" s="22">
        <f>RANK(U1266,$U$6:$U$1405,0)+COUNTIF($U$6:$U$1405,U1266)-COUNTIF($U$6:U1266,U1266)</f>
        <v>140</v>
      </c>
      <c r="T1266">
        <v>40</v>
      </c>
      <c r="U1266" s="22">
        <f t="shared" si="139"/>
        <v>0</v>
      </c>
      <c r="V1266" s="10">
        <f t="shared" si="140"/>
        <v>0</v>
      </c>
      <c r="W1266" s="22">
        <f t="shared" si="141"/>
        <v>0</v>
      </c>
      <c r="X1266" s="245"/>
    </row>
    <row r="1267" spans="19:24" ht="15.6" customHeight="1" x14ac:dyDescent="0.25">
      <c r="S1267" s="22">
        <f>RANK(U1267,$U$6:$U$1405,0)+COUNTIF($U$6:$U$1405,U1267)-COUNTIF($U$6:U1267,U1267)</f>
        <v>139</v>
      </c>
      <c r="T1267">
        <v>39</v>
      </c>
      <c r="U1267" s="22">
        <f t="shared" si="139"/>
        <v>0</v>
      </c>
      <c r="V1267" s="10">
        <f t="shared" si="140"/>
        <v>0</v>
      </c>
      <c r="W1267" s="22">
        <f t="shared" si="141"/>
        <v>0</v>
      </c>
      <c r="X1267" s="245"/>
    </row>
    <row r="1268" spans="19:24" ht="15.6" customHeight="1" x14ac:dyDescent="0.25">
      <c r="S1268" s="22">
        <f>RANK(U1268,$U$6:$U$1405,0)+COUNTIF($U$6:$U$1405,U1268)-COUNTIF($U$6:U1268,U1268)</f>
        <v>138</v>
      </c>
      <c r="T1268">
        <v>38</v>
      </c>
      <c r="U1268" s="22">
        <f t="shared" si="139"/>
        <v>0</v>
      </c>
      <c r="V1268" s="10">
        <f t="shared" si="140"/>
        <v>0</v>
      </c>
      <c r="W1268" s="22">
        <f t="shared" si="141"/>
        <v>0</v>
      </c>
      <c r="X1268" s="245"/>
    </row>
    <row r="1269" spans="19:24" ht="15.6" customHeight="1" x14ac:dyDescent="0.25">
      <c r="S1269" s="22">
        <f>RANK(U1269,$U$6:$U$1405,0)+COUNTIF($U$6:$U$1405,U1269)-COUNTIF($U$6:U1269,U1269)</f>
        <v>137</v>
      </c>
      <c r="T1269">
        <v>37</v>
      </c>
      <c r="U1269" s="22">
        <f t="shared" si="139"/>
        <v>0</v>
      </c>
      <c r="V1269" s="10">
        <f t="shared" si="140"/>
        <v>0</v>
      </c>
      <c r="W1269" s="22">
        <f t="shared" si="141"/>
        <v>0</v>
      </c>
      <c r="X1269" s="245"/>
    </row>
    <row r="1270" spans="19:24" ht="15.6" customHeight="1" x14ac:dyDescent="0.25">
      <c r="S1270" s="22">
        <f>RANK(U1270,$U$6:$U$1405,0)+COUNTIF($U$6:$U$1405,U1270)-COUNTIF($U$6:U1270,U1270)</f>
        <v>136</v>
      </c>
      <c r="T1270">
        <v>36</v>
      </c>
      <c r="U1270" s="22">
        <f t="shared" si="139"/>
        <v>0</v>
      </c>
      <c r="V1270" s="10">
        <f t="shared" si="140"/>
        <v>0</v>
      </c>
      <c r="W1270" s="22">
        <f t="shared" si="141"/>
        <v>0</v>
      </c>
      <c r="X1270" s="245"/>
    </row>
    <row r="1271" spans="19:24" ht="15.6" customHeight="1" x14ac:dyDescent="0.25">
      <c r="S1271" s="22">
        <f>RANK(U1271,$U$6:$U$1405,0)+COUNTIF($U$6:$U$1405,U1271)-COUNTIF($U$6:U1271,U1271)</f>
        <v>135</v>
      </c>
      <c r="T1271">
        <v>35</v>
      </c>
      <c r="U1271" s="22">
        <f t="shared" ref="U1271:U1305" si="142">IF($O$36&gt;=T1271,1,0)</f>
        <v>0</v>
      </c>
      <c r="V1271" s="10">
        <f t="shared" ref="V1271:V1305" si="143">IF($O$36&gt;=T1271,$P$36,0)</f>
        <v>0</v>
      </c>
      <c r="W1271" s="22">
        <f t="shared" ref="W1271:W1305" si="144">IF($O$36&gt;=T1271,$Q$36,0)</f>
        <v>0</v>
      </c>
      <c r="X1271" s="245"/>
    </row>
    <row r="1272" spans="19:24" ht="15.6" customHeight="1" x14ac:dyDescent="0.25">
      <c r="S1272" s="22">
        <f>RANK(U1272,$U$6:$U$1405,0)+COUNTIF($U$6:$U$1405,U1272)-COUNTIF($U$6:U1272,U1272)</f>
        <v>134</v>
      </c>
      <c r="T1272">
        <v>34</v>
      </c>
      <c r="U1272" s="22">
        <f t="shared" si="142"/>
        <v>0</v>
      </c>
      <c r="V1272" s="10">
        <f t="shared" si="143"/>
        <v>0</v>
      </c>
      <c r="W1272" s="22">
        <f t="shared" si="144"/>
        <v>0</v>
      </c>
      <c r="X1272" s="245"/>
    </row>
    <row r="1273" spans="19:24" ht="15.6" customHeight="1" x14ac:dyDescent="0.25">
      <c r="S1273" s="22">
        <f>RANK(U1273,$U$6:$U$1405,0)+COUNTIF($U$6:$U$1405,U1273)-COUNTIF($U$6:U1273,U1273)</f>
        <v>133</v>
      </c>
      <c r="T1273">
        <v>33</v>
      </c>
      <c r="U1273" s="22">
        <f t="shared" si="142"/>
        <v>0</v>
      </c>
      <c r="V1273" s="10">
        <f t="shared" si="143"/>
        <v>0</v>
      </c>
      <c r="W1273" s="22">
        <f t="shared" si="144"/>
        <v>0</v>
      </c>
      <c r="X1273" s="245"/>
    </row>
    <row r="1274" spans="19:24" ht="15.6" customHeight="1" x14ac:dyDescent="0.25">
      <c r="S1274" s="22">
        <f>RANK(U1274,$U$6:$U$1405,0)+COUNTIF($U$6:$U$1405,U1274)-COUNTIF($U$6:U1274,U1274)</f>
        <v>132</v>
      </c>
      <c r="T1274">
        <v>32</v>
      </c>
      <c r="U1274" s="22">
        <f t="shared" si="142"/>
        <v>0</v>
      </c>
      <c r="V1274" s="10">
        <f t="shared" si="143"/>
        <v>0</v>
      </c>
      <c r="W1274" s="22">
        <f t="shared" si="144"/>
        <v>0</v>
      </c>
      <c r="X1274" s="245"/>
    </row>
    <row r="1275" spans="19:24" ht="15.6" customHeight="1" x14ac:dyDescent="0.25">
      <c r="S1275" s="22">
        <f>RANK(U1275,$U$6:$U$1405,0)+COUNTIF($U$6:$U$1405,U1275)-COUNTIF($U$6:U1275,U1275)</f>
        <v>131</v>
      </c>
      <c r="T1275">
        <v>31</v>
      </c>
      <c r="U1275" s="22">
        <f t="shared" si="142"/>
        <v>0</v>
      </c>
      <c r="V1275" s="10">
        <f t="shared" si="143"/>
        <v>0</v>
      </c>
      <c r="W1275" s="22">
        <f t="shared" si="144"/>
        <v>0</v>
      </c>
      <c r="X1275" s="245"/>
    </row>
    <row r="1276" spans="19:24" ht="15.6" customHeight="1" x14ac:dyDescent="0.25">
      <c r="S1276" s="22">
        <f>RANK(U1276,$U$6:$U$1405,0)+COUNTIF($U$6:$U$1405,U1276)-COUNTIF($U$6:U1276,U1276)</f>
        <v>130</v>
      </c>
      <c r="T1276">
        <v>30</v>
      </c>
      <c r="U1276" s="22">
        <f t="shared" si="142"/>
        <v>0</v>
      </c>
      <c r="V1276" s="10">
        <f t="shared" si="143"/>
        <v>0</v>
      </c>
      <c r="W1276" s="22">
        <f t="shared" si="144"/>
        <v>0</v>
      </c>
      <c r="X1276" s="245"/>
    </row>
    <row r="1277" spans="19:24" ht="15.6" customHeight="1" x14ac:dyDescent="0.25">
      <c r="S1277" s="22">
        <f>RANK(U1277,$U$6:$U$1405,0)+COUNTIF($U$6:$U$1405,U1277)-COUNTIF($U$6:U1277,U1277)</f>
        <v>129</v>
      </c>
      <c r="T1277">
        <v>29</v>
      </c>
      <c r="U1277" s="22">
        <f t="shared" si="142"/>
        <v>0</v>
      </c>
      <c r="V1277" s="10">
        <f t="shared" si="143"/>
        <v>0</v>
      </c>
      <c r="W1277" s="22">
        <f t="shared" si="144"/>
        <v>0</v>
      </c>
      <c r="X1277" s="245"/>
    </row>
    <row r="1278" spans="19:24" ht="15.6" customHeight="1" x14ac:dyDescent="0.25">
      <c r="S1278" s="22">
        <f>RANK(U1278,$U$6:$U$1405,0)+COUNTIF($U$6:$U$1405,U1278)-COUNTIF($U$6:U1278,U1278)</f>
        <v>128</v>
      </c>
      <c r="T1278">
        <v>28</v>
      </c>
      <c r="U1278" s="22">
        <f t="shared" si="142"/>
        <v>0</v>
      </c>
      <c r="V1278" s="10">
        <f t="shared" si="143"/>
        <v>0</v>
      </c>
      <c r="W1278" s="22">
        <f t="shared" si="144"/>
        <v>0</v>
      </c>
      <c r="X1278" s="245"/>
    </row>
    <row r="1279" spans="19:24" ht="15.6" customHeight="1" x14ac:dyDescent="0.25">
      <c r="S1279" s="22">
        <f>RANK(U1279,$U$6:$U$1405,0)+COUNTIF($U$6:$U$1405,U1279)-COUNTIF($U$6:U1279,U1279)</f>
        <v>127</v>
      </c>
      <c r="T1279">
        <v>27</v>
      </c>
      <c r="U1279" s="22">
        <f t="shared" si="142"/>
        <v>0</v>
      </c>
      <c r="V1279" s="10">
        <f t="shared" si="143"/>
        <v>0</v>
      </c>
      <c r="W1279" s="22">
        <f t="shared" si="144"/>
        <v>0</v>
      </c>
      <c r="X1279" s="245"/>
    </row>
    <row r="1280" spans="19:24" ht="15.6" customHeight="1" x14ac:dyDescent="0.25">
      <c r="S1280" s="22">
        <f>RANK(U1280,$U$6:$U$1405,0)+COUNTIF($U$6:$U$1405,U1280)-COUNTIF($U$6:U1280,U1280)</f>
        <v>126</v>
      </c>
      <c r="T1280">
        <v>26</v>
      </c>
      <c r="U1280" s="22">
        <f t="shared" si="142"/>
        <v>0</v>
      </c>
      <c r="V1280" s="10">
        <f t="shared" si="143"/>
        <v>0</v>
      </c>
      <c r="W1280" s="22">
        <f t="shared" si="144"/>
        <v>0</v>
      </c>
      <c r="X1280" s="245"/>
    </row>
    <row r="1281" spans="19:24" ht="15.6" customHeight="1" x14ac:dyDescent="0.25">
      <c r="S1281" s="22">
        <f>RANK(U1281,$U$6:$U$1405,0)+COUNTIF($U$6:$U$1405,U1281)-COUNTIF($U$6:U1281,U1281)</f>
        <v>125</v>
      </c>
      <c r="T1281">
        <v>25</v>
      </c>
      <c r="U1281" s="22">
        <f t="shared" si="142"/>
        <v>0</v>
      </c>
      <c r="V1281" s="10">
        <f t="shared" si="143"/>
        <v>0</v>
      </c>
      <c r="W1281" s="22">
        <f t="shared" si="144"/>
        <v>0</v>
      </c>
      <c r="X1281" s="245"/>
    </row>
    <row r="1282" spans="19:24" ht="15.6" customHeight="1" x14ac:dyDescent="0.25">
      <c r="S1282" s="22">
        <f>RANK(U1282,$U$6:$U$1405,0)+COUNTIF($U$6:$U$1405,U1282)-COUNTIF($U$6:U1282,U1282)</f>
        <v>124</v>
      </c>
      <c r="T1282">
        <v>24</v>
      </c>
      <c r="U1282" s="22">
        <f t="shared" si="142"/>
        <v>0</v>
      </c>
      <c r="V1282" s="10">
        <f t="shared" si="143"/>
        <v>0</v>
      </c>
      <c r="W1282" s="22">
        <f t="shared" si="144"/>
        <v>0</v>
      </c>
      <c r="X1282" s="245"/>
    </row>
    <row r="1283" spans="19:24" ht="15.6" customHeight="1" x14ac:dyDescent="0.25">
      <c r="S1283" s="22">
        <f>RANK(U1283,$U$6:$U$1405,0)+COUNTIF($U$6:$U$1405,U1283)-COUNTIF($U$6:U1283,U1283)</f>
        <v>123</v>
      </c>
      <c r="T1283">
        <v>23</v>
      </c>
      <c r="U1283" s="22">
        <f t="shared" si="142"/>
        <v>0</v>
      </c>
      <c r="V1283" s="10">
        <f t="shared" si="143"/>
        <v>0</v>
      </c>
      <c r="W1283" s="22">
        <f t="shared" si="144"/>
        <v>0</v>
      </c>
      <c r="X1283" s="245"/>
    </row>
    <row r="1284" spans="19:24" ht="15.6" customHeight="1" x14ac:dyDescent="0.25">
      <c r="S1284" s="22">
        <f>RANK(U1284,$U$6:$U$1405,0)+COUNTIF($U$6:$U$1405,U1284)-COUNTIF($U$6:U1284,U1284)</f>
        <v>122</v>
      </c>
      <c r="T1284">
        <v>22</v>
      </c>
      <c r="U1284" s="22">
        <f t="shared" si="142"/>
        <v>0</v>
      </c>
      <c r="V1284" s="10">
        <f t="shared" si="143"/>
        <v>0</v>
      </c>
      <c r="W1284" s="22">
        <f t="shared" si="144"/>
        <v>0</v>
      </c>
      <c r="X1284" s="245"/>
    </row>
    <row r="1285" spans="19:24" ht="15.6" customHeight="1" x14ac:dyDescent="0.25">
      <c r="S1285" s="22">
        <f>RANK(U1285,$U$6:$U$1405,0)+COUNTIF($U$6:$U$1405,U1285)-COUNTIF($U$6:U1285,U1285)</f>
        <v>121</v>
      </c>
      <c r="T1285">
        <v>21</v>
      </c>
      <c r="U1285" s="22">
        <f t="shared" si="142"/>
        <v>0</v>
      </c>
      <c r="V1285" s="10">
        <f t="shared" si="143"/>
        <v>0</v>
      </c>
      <c r="W1285" s="22">
        <f t="shared" si="144"/>
        <v>0</v>
      </c>
      <c r="X1285" s="245"/>
    </row>
    <row r="1286" spans="19:24" ht="15.6" customHeight="1" x14ac:dyDescent="0.25">
      <c r="S1286" s="22">
        <f>RANK(U1286,$U$6:$U$1405,0)+COUNTIF($U$6:$U$1405,U1286)-COUNTIF($U$6:U1286,U1286)</f>
        <v>120</v>
      </c>
      <c r="T1286">
        <v>20</v>
      </c>
      <c r="U1286" s="22">
        <f t="shared" si="142"/>
        <v>0</v>
      </c>
      <c r="V1286" s="10">
        <f t="shared" si="143"/>
        <v>0</v>
      </c>
      <c r="W1286" s="22">
        <f t="shared" si="144"/>
        <v>0</v>
      </c>
      <c r="X1286" s="245"/>
    </row>
    <row r="1287" spans="19:24" ht="15.6" customHeight="1" x14ac:dyDescent="0.25">
      <c r="S1287" s="22">
        <f>RANK(U1287,$U$6:$U$1405,0)+COUNTIF($U$6:$U$1405,U1287)-COUNTIF($U$6:U1287,U1287)</f>
        <v>119</v>
      </c>
      <c r="T1287">
        <v>19</v>
      </c>
      <c r="U1287" s="22">
        <f t="shared" si="142"/>
        <v>0</v>
      </c>
      <c r="V1287" s="10">
        <f t="shared" si="143"/>
        <v>0</v>
      </c>
      <c r="W1287" s="22">
        <f t="shared" si="144"/>
        <v>0</v>
      </c>
      <c r="X1287" s="245"/>
    </row>
    <row r="1288" spans="19:24" ht="15.6" customHeight="1" x14ac:dyDescent="0.25">
      <c r="S1288" s="22">
        <f>RANK(U1288,$U$6:$U$1405,0)+COUNTIF($U$6:$U$1405,U1288)-COUNTIF($U$6:U1288,U1288)</f>
        <v>118</v>
      </c>
      <c r="T1288">
        <v>18</v>
      </c>
      <c r="U1288" s="22">
        <f t="shared" si="142"/>
        <v>0</v>
      </c>
      <c r="V1288" s="10">
        <f t="shared" si="143"/>
        <v>0</v>
      </c>
      <c r="W1288" s="22">
        <f t="shared" si="144"/>
        <v>0</v>
      </c>
      <c r="X1288" s="245"/>
    </row>
    <row r="1289" spans="19:24" ht="15.6" customHeight="1" x14ac:dyDescent="0.25">
      <c r="S1289" s="22">
        <f>RANK(U1289,$U$6:$U$1405,0)+COUNTIF($U$6:$U$1405,U1289)-COUNTIF($U$6:U1289,U1289)</f>
        <v>117</v>
      </c>
      <c r="T1289">
        <v>17</v>
      </c>
      <c r="U1289" s="22">
        <f t="shared" si="142"/>
        <v>0</v>
      </c>
      <c r="V1289" s="10">
        <f t="shared" si="143"/>
        <v>0</v>
      </c>
      <c r="W1289" s="22">
        <f t="shared" si="144"/>
        <v>0</v>
      </c>
      <c r="X1289" s="245"/>
    </row>
    <row r="1290" spans="19:24" ht="15.6" customHeight="1" x14ac:dyDescent="0.25">
      <c r="S1290" s="22">
        <f>RANK(U1290,$U$6:$U$1405,0)+COUNTIF($U$6:$U$1405,U1290)-COUNTIF($U$6:U1290,U1290)</f>
        <v>116</v>
      </c>
      <c r="T1290">
        <v>16</v>
      </c>
      <c r="U1290" s="22">
        <f t="shared" si="142"/>
        <v>0</v>
      </c>
      <c r="V1290" s="10">
        <f t="shared" si="143"/>
        <v>0</v>
      </c>
      <c r="W1290" s="22">
        <f t="shared" si="144"/>
        <v>0</v>
      </c>
      <c r="X1290" s="245"/>
    </row>
    <row r="1291" spans="19:24" ht="15.6" customHeight="1" x14ac:dyDescent="0.25">
      <c r="S1291" s="22">
        <f>RANK(U1291,$U$6:$U$1405,0)+COUNTIF($U$6:$U$1405,U1291)-COUNTIF($U$6:U1291,U1291)</f>
        <v>115</v>
      </c>
      <c r="T1291">
        <v>15</v>
      </c>
      <c r="U1291" s="22">
        <f t="shared" si="142"/>
        <v>0</v>
      </c>
      <c r="V1291" s="10">
        <f t="shared" si="143"/>
        <v>0</v>
      </c>
      <c r="W1291" s="22">
        <f t="shared" si="144"/>
        <v>0</v>
      </c>
      <c r="X1291" s="245"/>
    </row>
    <row r="1292" spans="19:24" ht="15.6" customHeight="1" x14ac:dyDescent="0.25">
      <c r="S1292" s="22">
        <f>RANK(U1292,$U$6:$U$1405,0)+COUNTIF($U$6:$U$1405,U1292)-COUNTIF($U$6:U1292,U1292)</f>
        <v>114</v>
      </c>
      <c r="T1292">
        <v>14</v>
      </c>
      <c r="U1292" s="22">
        <f t="shared" si="142"/>
        <v>0</v>
      </c>
      <c r="V1292" s="10">
        <f t="shared" si="143"/>
        <v>0</v>
      </c>
      <c r="W1292" s="22">
        <f t="shared" si="144"/>
        <v>0</v>
      </c>
      <c r="X1292" s="245"/>
    </row>
    <row r="1293" spans="19:24" ht="15.6" customHeight="1" x14ac:dyDescent="0.25">
      <c r="S1293" s="22">
        <f>RANK(U1293,$U$6:$U$1405,0)+COUNTIF($U$6:$U$1405,U1293)-COUNTIF($U$6:U1293,U1293)</f>
        <v>113</v>
      </c>
      <c r="T1293">
        <v>13</v>
      </c>
      <c r="U1293" s="22">
        <f t="shared" si="142"/>
        <v>0</v>
      </c>
      <c r="V1293" s="10">
        <f t="shared" si="143"/>
        <v>0</v>
      </c>
      <c r="W1293" s="22">
        <f t="shared" si="144"/>
        <v>0</v>
      </c>
      <c r="X1293" s="245"/>
    </row>
    <row r="1294" spans="19:24" ht="15.6" customHeight="1" x14ac:dyDescent="0.25">
      <c r="S1294" s="22">
        <f>RANK(U1294,$U$6:$U$1405,0)+COUNTIF($U$6:$U$1405,U1294)-COUNTIF($U$6:U1294,U1294)</f>
        <v>112</v>
      </c>
      <c r="T1294">
        <v>12</v>
      </c>
      <c r="U1294" s="22">
        <f t="shared" si="142"/>
        <v>0</v>
      </c>
      <c r="V1294" s="10">
        <f t="shared" si="143"/>
        <v>0</v>
      </c>
      <c r="W1294" s="22">
        <f t="shared" si="144"/>
        <v>0</v>
      </c>
      <c r="X1294" s="245"/>
    </row>
    <row r="1295" spans="19:24" ht="15.6" customHeight="1" x14ac:dyDescent="0.25">
      <c r="S1295" s="22">
        <f>RANK(U1295,$U$6:$U$1405,0)+COUNTIF($U$6:$U$1405,U1295)-COUNTIF($U$6:U1295,U1295)</f>
        <v>111</v>
      </c>
      <c r="T1295">
        <v>11</v>
      </c>
      <c r="U1295" s="22">
        <f t="shared" si="142"/>
        <v>0</v>
      </c>
      <c r="V1295" s="10">
        <f t="shared" si="143"/>
        <v>0</v>
      </c>
      <c r="W1295" s="22">
        <f t="shared" si="144"/>
        <v>0</v>
      </c>
      <c r="X1295" s="245"/>
    </row>
    <row r="1296" spans="19:24" ht="15.6" customHeight="1" x14ac:dyDescent="0.25">
      <c r="S1296" s="22">
        <f>RANK(U1296,$U$6:$U$1405,0)+COUNTIF($U$6:$U$1405,U1296)-COUNTIF($U$6:U1296,U1296)</f>
        <v>110</v>
      </c>
      <c r="T1296">
        <v>10</v>
      </c>
      <c r="U1296" s="22">
        <f t="shared" si="142"/>
        <v>0</v>
      </c>
      <c r="V1296" s="10">
        <f t="shared" si="143"/>
        <v>0</v>
      </c>
      <c r="W1296" s="22">
        <f t="shared" si="144"/>
        <v>0</v>
      </c>
      <c r="X1296" s="245"/>
    </row>
    <row r="1297" spans="19:24" ht="15.6" customHeight="1" x14ac:dyDescent="0.25">
      <c r="S1297" s="22">
        <f>RANK(U1297,$U$6:$U$1405,0)+COUNTIF($U$6:$U$1405,U1297)-COUNTIF($U$6:U1297,U1297)</f>
        <v>109</v>
      </c>
      <c r="T1297">
        <v>9</v>
      </c>
      <c r="U1297" s="22">
        <f t="shared" si="142"/>
        <v>0</v>
      </c>
      <c r="V1297" s="10">
        <f t="shared" si="143"/>
        <v>0</v>
      </c>
      <c r="W1297" s="22">
        <f t="shared" si="144"/>
        <v>0</v>
      </c>
      <c r="X1297" s="245"/>
    </row>
    <row r="1298" spans="19:24" ht="15.6" customHeight="1" x14ac:dyDescent="0.25">
      <c r="S1298" s="22">
        <f>RANK(U1298,$U$6:$U$1405,0)+COUNTIF($U$6:$U$1405,U1298)-COUNTIF($U$6:U1298,U1298)</f>
        <v>108</v>
      </c>
      <c r="T1298">
        <v>8</v>
      </c>
      <c r="U1298" s="22">
        <f t="shared" si="142"/>
        <v>0</v>
      </c>
      <c r="V1298" s="10">
        <f t="shared" si="143"/>
        <v>0</v>
      </c>
      <c r="W1298" s="22">
        <f t="shared" si="144"/>
        <v>0</v>
      </c>
      <c r="X1298" s="245"/>
    </row>
    <row r="1299" spans="19:24" ht="15.6" customHeight="1" x14ac:dyDescent="0.25">
      <c r="S1299" s="22">
        <f>RANK(U1299,$U$6:$U$1405,0)+COUNTIF($U$6:$U$1405,U1299)-COUNTIF($U$6:U1299,U1299)</f>
        <v>107</v>
      </c>
      <c r="T1299">
        <v>7</v>
      </c>
      <c r="U1299" s="22">
        <f t="shared" si="142"/>
        <v>0</v>
      </c>
      <c r="V1299" s="10">
        <f t="shared" si="143"/>
        <v>0</v>
      </c>
      <c r="W1299" s="22">
        <f t="shared" si="144"/>
        <v>0</v>
      </c>
      <c r="X1299" s="245"/>
    </row>
    <row r="1300" spans="19:24" ht="15.6" customHeight="1" x14ac:dyDescent="0.25">
      <c r="S1300" s="22">
        <f>RANK(U1300,$U$6:$U$1405,0)+COUNTIF($U$6:$U$1405,U1300)-COUNTIF($U$6:U1300,U1300)</f>
        <v>106</v>
      </c>
      <c r="T1300">
        <v>6</v>
      </c>
      <c r="U1300" s="22">
        <f t="shared" si="142"/>
        <v>0</v>
      </c>
      <c r="V1300" s="10">
        <f t="shared" si="143"/>
        <v>0</v>
      </c>
      <c r="W1300" s="22">
        <f t="shared" si="144"/>
        <v>0</v>
      </c>
      <c r="X1300" s="245"/>
    </row>
    <row r="1301" spans="19:24" ht="15.6" customHeight="1" x14ac:dyDescent="0.25">
      <c r="S1301" s="22">
        <f>RANK(U1301,$U$6:$U$1405,0)+COUNTIF($U$6:$U$1405,U1301)-COUNTIF($U$6:U1301,U1301)</f>
        <v>105</v>
      </c>
      <c r="T1301">
        <v>5</v>
      </c>
      <c r="U1301" s="22">
        <f t="shared" si="142"/>
        <v>0</v>
      </c>
      <c r="V1301" s="10">
        <f t="shared" si="143"/>
        <v>0</v>
      </c>
      <c r="W1301" s="22">
        <f t="shared" si="144"/>
        <v>0</v>
      </c>
      <c r="X1301" s="245"/>
    </row>
    <row r="1302" spans="19:24" ht="15.6" customHeight="1" x14ac:dyDescent="0.25">
      <c r="S1302" s="22">
        <f>RANK(U1302,$U$6:$U$1405,0)+COUNTIF($U$6:$U$1405,U1302)-COUNTIF($U$6:U1302,U1302)</f>
        <v>104</v>
      </c>
      <c r="T1302">
        <v>4</v>
      </c>
      <c r="U1302" s="22">
        <f t="shared" si="142"/>
        <v>0</v>
      </c>
      <c r="V1302" s="10">
        <f t="shared" si="143"/>
        <v>0</v>
      </c>
      <c r="W1302" s="22">
        <f t="shared" si="144"/>
        <v>0</v>
      </c>
      <c r="X1302" s="245"/>
    </row>
    <row r="1303" spans="19:24" ht="15.6" customHeight="1" x14ac:dyDescent="0.25">
      <c r="S1303" s="22">
        <f>RANK(U1303,$U$6:$U$1405,0)+COUNTIF($U$6:$U$1405,U1303)-COUNTIF($U$6:U1303,U1303)</f>
        <v>103</v>
      </c>
      <c r="T1303">
        <v>3</v>
      </c>
      <c r="U1303" s="22">
        <f t="shared" si="142"/>
        <v>0</v>
      </c>
      <c r="V1303" s="10">
        <f t="shared" si="143"/>
        <v>0</v>
      </c>
      <c r="W1303" s="22">
        <f t="shared" si="144"/>
        <v>0</v>
      </c>
      <c r="X1303" s="245"/>
    </row>
    <row r="1304" spans="19:24" ht="15.6" customHeight="1" x14ac:dyDescent="0.25">
      <c r="S1304" s="22">
        <f>RANK(U1304,$U$6:$U$1405,0)+COUNTIF($U$6:$U$1405,U1304)-COUNTIF($U$6:U1304,U1304)</f>
        <v>102</v>
      </c>
      <c r="T1304">
        <v>2</v>
      </c>
      <c r="U1304" s="22">
        <f t="shared" si="142"/>
        <v>0</v>
      </c>
      <c r="V1304" s="10">
        <f t="shared" si="143"/>
        <v>0</v>
      </c>
      <c r="W1304" s="22">
        <f t="shared" si="144"/>
        <v>0</v>
      </c>
      <c r="X1304" s="245"/>
    </row>
    <row r="1305" spans="19:24" ht="15.6" customHeight="1" x14ac:dyDescent="0.25">
      <c r="S1305" s="22">
        <f>RANK(U1305,$U$6:$U$1405,0)+COUNTIF($U$6:$U$1405,U1305)-COUNTIF($U$6:U1305,U1305)</f>
        <v>101</v>
      </c>
      <c r="T1305">
        <v>1</v>
      </c>
      <c r="U1305" s="22">
        <f t="shared" si="142"/>
        <v>0</v>
      </c>
      <c r="V1305" s="10">
        <f t="shared" si="143"/>
        <v>0</v>
      </c>
      <c r="W1305" s="22">
        <f t="shared" si="144"/>
        <v>0</v>
      </c>
      <c r="X1305" s="245"/>
    </row>
    <row r="1306" spans="19:24" ht="15.6" customHeight="1" x14ac:dyDescent="0.25">
      <c r="S1306" s="22">
        <f>RANK(U1306,$U$6:$U$1405,0)+COUNTIF($U$6:$U$1405,U1306)-COUNTIF($U$6:U1306,U1306)</f>
        <v>100</v>
      </c>
      <c r="T1306">
        <v>100</v>
      </c>
      <c r="U1306" s="22">
        <f>IF($O$37&gt;=T1306,1,0)</f>
        <v>0</v>
      </c>
      <c r="V1306" s="10">
        <f>IF($O$37&gt;=T1306,$P$37,0)</f>
        <v>0</v>
      </c>
      <c r="W1306" s="22">
        <f>IF($O$37&gt;=T1306,$Q$37,0)</f>
        <v>0</v>
      </c>
      <c r="X1306" s="245">
        <v>14</v>
      </c>
    </row>
    <row r="1307" spans="19:24" ht="15.6" customHeight="1" x14ac:dyDescent="0.25">
      <c r="S1307" s="22">
        <f>RANK(U1307,$U$6:$U$1405,0)+COUNTIF($U$6:$U$1405,U1307)-COUNTIF($U$6:U1307,U1307)</f>
        <v>99</v>
      </c>
      <c r="T1307">
        <v>99</v>
      </c>
      <c r="U1307" s="22">
        <f t="shared" ref="U1307:U1370" si="145">IF($O$37&gt;=T1307,1,0)</f>
        <v>0</v>
      </c>
      <c r="V1307" s="10">
        <f t="shared" ref="V1307:V1370" si="146">IF($O$37&gt;=T1307,$P$37,0)</f>
        <v>0</v>
      </c>
      <c r="W1307" s="22">
        <f t="shared" ref="W1307:W1370" si="147">IF($O$37&gt;=T1307,$Q$37,0)</f>
        <v>0</v>
      </c>
      <c r="X1307" s="245"/>
    </row>
    <row r="1308" spans="19:24" ht="15.6" customHeight="1" x14ac:dyDescent="0.25">
      <c r="S1308" s="22">
        <f>RANK(U1308,$U$6:$U$1405,0)+COUNTIF($U$6:$U$1405,U1308)-COUNTIF($U$6:U1308,U1308)</f>
        <v>98</v>
      </c>
      <c r="T1308">
        <v>98</v>
      </c>
      <c r="U1308" s="22">
        <f t="shared" si="145"/>
        <v>0</v>
      </c>
      <c r="V1308" s="10">
        <f t="shared" si="146"/>
        <v>0</v>
      </c>
      <c r="W1308" s="22">
        <f t="shared" si="147"/>
        <v>0</v>
      </c>
      <c r="X1308" s="245"/>
    </row>
    <row r="1309" spans="19:24" ht="15.6" customHeight="1" x14ac:dyDescent="0.25">
      <c r="S1309" s="22">
        <f>RANK(U1309,$U$6:$U$1405,0)+COUNTIF($U$6:$U$1405,U1309)-COUNTIF($U$6:U1309,U1309)</f>
        <v>97</v>
      </c>
      <c r="T1309">
        <v>97</v>
      </c>
      <c r="U1309" s="22">
        <f t="shared" si="145"/>
        <v>0</v>
      </c>
      <c r="V1309" s="10">
        <f t="shared" si="146"/>
        <v>0</v>
      </c>
      <c r="W1309" s="22">
        <f t="shared" si="147"/>
        <v>0</v>
      </c>
      <c r="X1309" s="245"/>
    </row>
    <row r="1310" spans="19:24" ht="15.6" customHeight="1" x14ac:dyDescent="0.25">
      <c r="S1310" s="22">
        <f>RANK(U1310,$U$6:$U$1405,0)+COUNTIF($U$6:$U$1405,U1310)-COUNTIF($U$6:U1310,U1310)</f>
        <v>96</v>
      </c>
      <c r="T1310">
        <v>96</v>
      </c>
      <c r="U1310" s="22">
        <f t="shared" si="145"/>
        <v>0</v>
      </c>
      <c r="V1310" s="10">
        <f t="shared" si="146"/>
        <v>0</v>
      </c>
      <c r="W1310" s="22">
        <f t="shared" si="147"/>
        <v>0</v>
      </c>
      <c r="X1310" s="245"/>
    </row>
    <row r="1311" spans="19:24" ht="15.6" customHeight="1" x14ac:dyDescent="0.25">
      <c r="S1311" s="22">
        <f>RANK(U1311,$U$6:$U$1405,0)+COUNTIF($U$6:$U$1405,U1311)-COUNTIF($U$6:U1311,U1311)</f>
        <v>95</v>
      </c>
      <c r="T1311">
        <v>95</v>
      </c>
      <c r="U1311" s="22">
        <f t="shared" si="145"/>
        <v>0</v>
      </c>
      <c r="V1311" s="10">
        <f t="shared" si="146"/>
        <v>0</v>
      </c>
      <c r="W1311" s="22">
        <f t="shared" si="147"/>
        <v>0</v>
      </c>
      <c r="X1311" s="245"/>
    </row>
    <row r="1312" spans="19:24" ht="15.6" customHeight="1" x14ac:dyDescent="0.25">
      <c r="S1312" s="22">
        <f>RANK(U1312,$U$6:$U$1405,0)+COUNTIF($U$6:$U$1405,U1312)-COUNTIF($U$6:U1312,U1312)</f>
        <v>94</v>
      </c>
      <c r="T1312">
        <v>94</v>
      </c>
      <c r="U1312" s="22">
        <f t="shared" si="145"/>
        <v>0</v>
      </c>
      <c r="V1312" s="10">
        <f t="shared" si="146"/>
        <v>0</v>
      </c>
      <c r="W1312" s="22">
        <f t="shared" si="147"/>
        <v>0</v>
      </c>
      <c r="X1312" s="245"/>
    </row>
    <row r="1313" spans="19:24" ht="15.6" customHeight="1" x14ac:dyDescent="0.25">
      <c r="S1313" s="22">
        <f>RANK(U1313,$U$6:$U$1405,0)+COUNTIF($U$6:$U$1405,U1313)-COUNTIF($U$6:U1313,U1313)</f>
        <v>93</v>
      </c>
      <c r="T1313">
        <v>93</v>
      </c>
      <c r="U1313" s="22">
        <f t="shared" si="145"/>
        <v>0</v>
      </c>
      <c r="V1313" s="10">
        <f t="shared" si="146"/>
        <v>0</v>
      </c>
      <c r="W1313" s="22">
        <f t="shared" si="147"/>
        <v>0</v>
      </c>
      <c r="X1313" s="245"/>
    </row>
    <row r="1314" spans="19:24" ht="15.6" customHeight="1" x14ac:dyDescent="0.25">
      <c r="S1314" s="22">
        <f>RANK(U1314,$U$6:$U$1405,0)+COUNTIF($U$6:$U$1405,U1314)-COUNTIF($U$6:U1314,U1314)</f>
        <v>92</v>
      </c>
      <c r="T1314">
        <v>92</v>
      </c>
      <c r="U1314" s="22">
        <f t="shared" si="145"/>
        <v>0</v>
      </c>
      <c r="V1314" s="10">
        <f t="shared" si="146"/>
        <v>0</v>
      </c>
      <c r="W1314" s="22">
        <f t="shared" si="147"/>
        <v>0</v>
      </c>
      <c r="X1314" s="245"/>
    </row>
    <row r="1315" spans="19:24" ht="15.6" customHeight="1" x14ac:dyDescent="0.25">
      <c r="S1315" s="22">
        <f>RANK(U1315,$U$6:$U$1405,0)+COUNTIF($U$6:$U$1405,U1315)-COUNTIF($U$6:U1315,U1315)</f>
        <v>91</v>
      </c>
      <c r="T1315">
        <v>91</v>
      </c>
      <c r="U1315" s="22">
        <f t="shared" si="145"/>
        <v>0</v>
      </c>
      <c r="V1315" s="10">
        <f t="shared" si="146"/>
        <v>0</v>
      </c>
      <c r="W1315" s="22">
        <f t="shared" si="147"/>
        <v>0</v>
      </c>
      <c r="X1315" s="245"/>
    </row>
    <row r="1316" spans="19:24" ht="15.6" customHeight="1" x14ac:dyDescent="0.25">
      <c r="S1316" s="22">
        <f>RANK(U1316,$U$6:$U$1405,0)+COUNTIF($U$6:$U$1405,U1316)-COUNTIF($U$6:U1316,U1316)</f>
        <v>90</v>
      </c>
      <c r="T1316">
        <v>90</v>
      </c>
      <c r="U1316" s="22">
        <f t="shared" si="145"/>
        <v>0</v>
      </c>
      <c r="V1316" s="10">
        <f t="shared" si="146"/>
        <v>0</v>
      </c>
      <c r="W1316" s="22">
        <f t="shared" si="147"/>
        <v>0</v>
      </c>
      <c r="X1316" s="245"/>
    </row>
    <row r="1317" spans="19:24" ht="15.6" customHeight="1" x14ac:dyDescent="0.25">
      <c r="S1317" s="22">
        <f>RANK(U1317,$U$6:$U$1405,0)+COUNTIF($U$6:$U$1405,U1317)-COUNTIF($U$6:U1317,U1317)</f>
        <v>89</v>
      </c>
      <c r="T1317">
        <v>89</v>
      </c>
      <c r="U1317" s="22">
        <f t="shared" si="145"/>
        <v>0</v>
      </c>
      <c r="V1317" s="10">
        <f t="shared" si="146"/>
        <v>0</v>
      </c>
      <c r="W1317" s="22">
        <f t="shared" si="147"/>
        <v>0</v>
      </c>
      <c r="X1317" s="245"/>
    </row>
    <row r="1318" spans="19:24" ht="15.6" customHeight="1" x14ac:dyDescent="0.25">
      <c r="S1318" s="22">
        <f>RANK(U1318,$U$6:$U$1405,0)+COUNTIF($U$6:$U$1405,U1318)-COUNTIF($U$6:U1318,U1318)</f>
        <v>88</v>
      </c>
      <c r="T1318">
        <v>88</v>
      </c>
      <c r="U1318" s="22">
        <f t="shared" si="145"/>
        <v>0</v>
      </c>
      <c r="V1318" s="10">
        <f t="shared" si="146"/>
        <v>0</v>
      </c>
      <c r="W1318" s="22">
        <f t="shared" si="147"/>
        <v>0</v>
      </c>
      <c r="X1318" s="245"/>
    </row>
    <row r="1319" spans="19:24" ht="15.6" customHeight="1" x14ac:dyDescent="0.25">
      <c r="S1319" s="22">
        <f>RANK(U1319,$U$6:$U$1405,0)+COUNTIF($U$6:$U$1405,U1319)-COUNTIF($U$6:U1319,U1319)</f>
        <v>87</v>
      </c>
      <c r="T1319">
        <v>87</v>
      </c>
      <c r="U1319" s="22">
        <f t="shared" si="145"/>
        <v>0</v>
      </c>
      <c r="V1319" s="10">
        <f t="shared" si="146"/>
        <v>0</v>
      </c>
      <c r="W1319" s="22">
        <f t="shared" si="147"/>
        <v>0</v>
      </c>
      <c r="X1319" s="245"/>
    </row>
    <row r="1320" spans="19:24" ht="15.6" customHeight="1" x14ac:dyDescent="0.25">
      <c r="S1320" s="22">
        <f>RANK(U1320,$U$6:$U$1405,0)+COUNTIF($U$6:$U$1405,U1320)-COUNTIF($U$6:U1320,U1320)</f>
        <v>86</v>
      </c>
      <c r="T1320">
        <v>86</v>
      </c>
      <c r="U1320" s="22">
        <f t="shared" si="145"/>
        <v>0</v>
      </c>
      <c r="V1320" s="10">
        <f t="shared" si="146"/>
        <v>0</v>
      </c>
      <c r="W1320" s="22">
        <f t="shared" si="147"/>
        <v>0</v>
      </c>
      <c r="X1320" s="245"/>
    </row>
    <row r="1321" spans="19:24" ht="15.6" customHeight="1" x14ac:dyDescent="0.25">
      <c r="S1321" s="22">
        <f>RANK(U1321,$U$6:$U$1405,0)+COUNTIF($U$6:$U$1405,U1321)-COUNTIF($U$6:U1321,U1321)</f>
        <v>85</v>
      </c>
      <c r="T1321">
        <v>85</v>
      </c>
      <c r="U1321" s="22">
        <f t="shared" si="145"/>
        <v>0</v>
      </c>
      <c r="V1321" s="10">
        <f t="shared" si="146"/>
        <v>0</v>
      </c>
      <c r="W1321" s="22">
        <f t="shared" si="147"/>
        <v>0</v>
      </c>
      <c r="X1321" s="245"/>
    </row>
    <row r="1322" spans="19:24" ht="15.6" customHeight="1" x14ac:dyDescent="0.25">
      <c r="S1322" s="22">
        <f>RANK(U1322,$U$6:$U$1405,0)+COUNTIF($U$6:$U$1405,U1322)-COUNTIF($U$6:U1322,U1322)</f>
        <v>84</v>
      </c>
      <c r="T1322">
        <v>84</v>
      </c>
      <c r="U1322" s="22">
        <f t="shared" si="145"/>
        <v>0</v>
      </c>
      <c r="V1322" s="10">
        <f t="shared" si="146"/>
        <v>0</v>
      </c>
      <c r="W1322" s="22">
        <f t="shared" si="147"/>
        <v>0</v>
      </c>
      <c r="X1322" s="245"/>
    </row>
    <row r="1323" spans="19:24" ht="15.6" customHeight="1" x14ac:dyDescent="0.25">
      <c r="S1323" s="22">
        <f>RANK(U1323,$U$6:$U$1405,0)+COUNTIF($U$6:$U$1405,U1323)-COUNTIF($U$6:U1323,U1323)</f>
        <v>83</v>
      </c>
      <c r="T1323">
        <v>83</v>
      </c>
      <c r="U1323" s="22">
        <f t="shared" si="145"/>
        <v>0</v>
      </c>
      <c r="V1323" s="10">
        <f t="shared" si="146"/>
        <v>0</v>
      </c>
      <c r="W1323" s="22">
        <f t="shared" si="147"/>
        <v>0</v>
      </c>
      <c r="X1323" s="245"/>
    </row>
    <row r="1324" spans="19:24" ht="15.6" customHeight="1" x14ac:dyDescent="0.25">
      <c r="S1324" s="22">
        <f>RANK(U1324,$U$6:$U$1405,0)+COUNTIF($U$6:$U$1405,U1324)-COUNTIF($U$6:U1324,U1324)</f>
        <v>82</v>
      </c>
      <c r="T1324">
        <v>82</v>
      </c>
      <c r="U1324" s="22">
        <f t="shared" si="145"/>
        <v>0</v>
      </c>
      <c r="V1324" s="10">
        <f t="shared" si="146"/>
        <v>0</v>
      </c>
      <c r="W1324" s="22">
        <f t="shared" si="147"/>
        <v>0</v>
      </c>
      <c r="X1324" s="245"/>
    </row>
    <row r="1325" spans="19:24" ht="15.6" customHeight="1" x14ac:dyDescent="0.25">
      <c r="S1325" s="22">
        <f>RANK(U1325,$U$6:$U$1405,0)+COUNTIF($U$6:$U$1405,U1325)-COUNTIF($U$6:U1325,U1325)</f>
        <v>81</v>
      </c>
      <c r="T1325">
        <v>81</v>
      </c>
      <c r="U1325" s="22">
        <f t="shared" si="145"/>
        <v>0</v>
      </c>
      <c r="V1325" s="10">
        <f t="shared" si="146"/>
        <v>0</v>
      </c>
      <c r="W1325" s="22">
        <f t="shared" si="147"/>
        <v>0</v>
      </c>
      <c r="X1325" s="245"/>
    </row>
    <row r="1326" spans="19:24" ht="15.6" customHeight="1" x14ac:dyDescent="0.25">
      <c r="S1326" s="22">
        <f>RANK(U1326,$U$6:$U$1405,0)+COUNTIF($U$6:$U$1405,U1326)-COUNTIF($U$6:U1326,U1326)</f>
        <v>80</v>
      </c>
      <c r="T1326">
        <v>80</v>
      </c>
      <c r="U1326" s="22">
        <f t="shared" si="145"/>
        <v>0</v>
      </c>
      <c r="V1326" s="10">
        <f t="shared" si="146"/>
        <v>0</v>
      </c>
      <c r="W1326" s="22">
        <f t="shared" si="147"/>
        <v>0</v>
      </c>
      <c r="X1326" s="245"/>
    </row>
    <row r="1327" spans="19:24" ht="15.6" customHeight="1" x14ac:dyDescent="0.25">
      <c r="S1327" s="22">
        <f>RANK(U1327,$U$6:$U$1405,0)+COUNTIF($U$6:$U$1405,U1327)-COUNTIF($U$6:U1327,U1327)</f>
        <v>79</v>
      </c>
      <c r="T1327">
        <v>79</v>
      </c>
      <c r="U1327" s="22">
        <f t="shared" si="145"/>
        <v>0</v>
      </c>
      <c r="V1327" s="10">
        <f t="shared" si="146"/>
        <v>0</v>
      </c>
      <c r="W1327" s="22">
        <f t="shared" si="147"/>
        <v>0</v>
      </c>
      <c r="X1327" s="245"/>
    </row>
    <row r="1328" spans="19:24" ht="15.6" customHeight="1" x14ac:dyDescent="0.25">
      <c r="S1328" s="22">
        <f>RANK(U1328,$U$6:$U$1405,0)+COUNTIF($U$6:$U$1405,U1328)-COUNTIF($U$6:U1328,U1328)</f>
        <v>78</v>
      </c>
      <c r="T1328">
        <v>78</v>
      </c>
      <c r="U1328" s="22">
        <f t="shared" si="145"/>
        <v>0</v>
      </c>
      <c r="V1328" s="10">
        <f t="shared" si="146"/>
        <v>0</v>
      </c>
      <c r="W1328" s="22">
        <f t="shared" si="147"/>
        <v>0</v>
      </c>
      <c r="X1328" s="245"/>
    </row>
    <row r="1329" spans="19:24" ht="15.6" customHeight="1" x14ac:dyDescent="0.25">
      <c r="S1329" s="22">
        <f>RANK(U1329,$U$6:$U$1405,0)+COUNTIF($U$6:$U$1405,U1329)-COUNTIF($U$6:U1329,U1329)</f>
        <v>77</v>
      </c>
      <c r="T1329">
        <v>77</v>
      </c>
      <c r="U1329" s="22">
        <f t="shared" si="145"/>
        <v>0</v>
      </c>
      <c r="V1329" s="10">
        <f t="shared" si="146"/>
        <v>0</v>
      </c>
      <c r="W1329" s="22">
        <f t="shared" si="147"/>
        <v>0</v>
      </c>
      <c r="X1329" s="245"/>
    </row>
    <row r="1330" spans="19:24" ht="15.6" customHeight="1" x14ac:dyDescent="0.25">
      <c r="S1330" s="22">
        <f>RANK(U1330,$U$6:$U$1405,0)+COUNTIF($U$6:$U$1405,U1330)-COUNTIF($U$6:U1330,U1330)</f>
        <v>76</v>
      </c>
      <c r="T1330">
        <v>76</v>
      </c>
      <c r="U1330" s="22">
        <f t="shared" si="145"/>
        <v>0</v>
      </c>
      <c r="V1330" s="10">
        <f t="shared" si="146"/>
        <v>0</v>
      </c>
      <c r="W1330" s="22">
        <f t="shared" si="147"/>
        <v>0</v>
      </c>
      <c r="X1330" s="245"/>
    </row>
    <row r="1331" spans="19:24" ht="15.6" customHeight="1" x14ac:dyDescent="0.25">
      <c r="S1331" s="22">
        <f>RANK(U1331,$U$6:$U$1405,0)+COUNTIF($U$6:$U$1405,U1331)-COUNTIF($U$6:U1331,U1331)</f>
        <v>75</v>
      </c>
      <c r="T1331">
        <v>75</v>
      </c>
      <c r="U1331" s="22">
        <f t="shared" si="145"/>
        <v>0</v>
      </c>
      <c r="V1331" s="10">
        <f t="shared" si="146"/>
        <v>0</v>
      </c>
      <c r="W1331" s="22">
        <f t="shared" si="147"/>
        <v>0</v>
      </c>
      <c r="X1331" s="245"/>
    </row>
    <row r="1332" spans="19:24" ht="15.6" customHeight="1" x14ac:dyDescent="0.25">
      <c r="S1332" s="22">
        <f>RANK(U1332,$U$6:$U$1405,0)+COUNTIF($U$6:$U$1405,U1332)-COUNTIF($U$6:U1332,U1332)</f>
        <v>74</v>
      </c>
      <c r="T1332">
        <v>74</v>
      </c>
      <c r="U1332" s="22">
        <f t="shared" si="145"/>
        <v>0</v>
      </c>
      <c r="V1332" s="10">
        <f t="shared" si="146"/>
        <v>0</v>
      </c>
      <c r="W1332" s="22">
        <f t="shared" si="147"/>
        <v>0</v>
      </c>
      <c r="X1332" s="245"/>
    </row>
    <row r="1333" spans="19:24" ht="15.6" customHeight="1" x14ac:dyDescent="0.25">
      <c r="S1333" s="22">
        <f>RANK(U1333,$U$6:$U$1405,0)+COUNTIF($U$6:$U$1405,U1333)-COUNTIF($U$6:U1333,U1333)</f>
        <v>73</v>
      </c>
      <c r="T1333">
        <v>73</v>
      </c>
      <c r="U1333" s="22">
        <f t="shared" si="145"/>
        <v>0</v>
      </c>
      <c r="V1333" s="10">
        <f t="shared" si="146"/>
        <v>0</v>
      </c>
      <c r="W1333" s="22">
        <f t="shared" si="147"/>
        <v>0</v>
      </c>
      <c r="X1333" s="245"/>
    </row>
    <row r="1334" spans="19:24" ht="15.6" customHeight="1" x14ac:dyDescent="0.25">
      <c r="S1334" s="22">
        <f>RANK(U1334,$U$6:$U$1405,0)+COUNTIF($U$6:$U$1405,U1334)-COUNTIF($U$6:U1334,U1334)</f>
        <v>72</v>
      </c>
      <c r="T1334">
        <v>72</v>
      </c>
      <c r="U1334" s="22">
        <f t="shared" si="145"/>
        <v>0</v>
      </c>
      <c r="V1334" s="10">
        <f t="shared" si="146"/>
        <v>0</v>
      </c>
      <c r="W1334" s="22">
        <f t="shared" si="147"/>
        <v>0</v>
      </c>
      <c r="X1334" s="245"/>
    </row>
    <row r="1335" spans="19:24" ht="15.6" customHeight="1" x14ac:dyDescent="0.25">
      <c r="S1335" s="22">
        <f>RANK(U1335,$U$6:$U$1405,0)+COUNTIF($U$6:$U$1405,U1335)-COUNTIF($U$6:U1335,U1335)</f>
        <v>71</v>
      </c>
      <c r="T1335">
        <v>71</v>
      </c>
      <c r="U1335" s="22">
        <f t="shared" si="145"/>
        <v>0</v>
      </c>
      <c r="V1335" s="10">
        <f t="shared" si="146"/>
        <v>0</v>
      </c>
      <c r="W1335" s="22">
        <f t="shared" si="147"/>
        <v>0</v>
      </c>
      <c r="X1335" s="245"/>
    </row>
    <row r="1336" spans="19:24" ht="15.6" customHeight="1" x14ac:dyDescent="0.25">
      <c r="S1336" s="22">
        <f>RANK(U1336,$U$6:$U$1405,0)+COUNTIF($U$6:$U$1405,U1336)-COUNTIF($U$6:U1336,U1336)</f>
        <v>70</v>
      </c>
      <c r="T1336">
        <v>70</v>
      </c>
      <c r="U1336" s="22">
        <f t="shared" si="145"/>
        <v>0</v>
      </c>
      <c r="V1336" s="10">
        <f t="shared" si="146"/>
        <v>0</v>
      </c>
      <c r="W1336" s="22">
        <f t="shared" si="147"/>
        <v>0</v>
      </c>
      <c r="X1336" s="245"/>
    </row>
    <row r="1337" spans="19:24" ht="15.6" customHeight="1" x14ac:dyDescent="0.25">
      <c r="S1337" s="22">
        <f>RANK(U1337,$U$6:$U$1405,0)+COUNTIF($U$6:$U$1405,U1337)-COUNTIF($U$6:U1337,U1337)</f>
        <v>69</v>
      </c>
      <c r="T1337">
        <v>69</v>
      </c>
      <c r="U1337" s="22">
        <f t="shared" si="145"/>
        <v>0</v>
      </c>
      <c r="V1337" s="10">
        <f t="shared" si="146"/>
        <v>0</v>
      </c>
      <c r="W1337" s="22">
        <f t="shared" si="147"/>
        <v>0</v>
      </c>
      <c r="X1337" s="245"/>
    </row>
    <row r="1338" spans="19:24" ht="15.6" customHeight="1" x14ac:dyDescent="0.25">
      <c r="S1338" s="22">
        <f>RANK(U1338,$U$6:$U$1405,0)+COUNTIF($U$6:$U$1405,U1338)-COUNTIF($U$6:U1338,U1338)</f>
        <v>68</v>
      </c>
      <c r="T1338">
        <v>68</v>
      </c>
      <c r="U1338" s="22">
        <f t="shared" si="145"/>
        <v>0</v>
      </c>
      <c r="V1338" s="10">
        <f t="shared" si="146"/>
        <v>0</v>
      </c>
      <c r="W1338" s="22">
        <f t="shared" si="147"/>
        <v>0</v>
      </c>
      <c r="X1338" s="245"/>
    </row>
    <row r="1339" spans="19:24" ht="15.6" customHeight="1" x14ac:dyDescent="0.25">
      <c r="S1339" s="22">
        <f>RANK(U1339,$U$6:$U$1405,0)+COUNTIF($U$6:$U$1405,U1339)-COUNTIF($U$6:U1339,U1339)</f>
        <v>67</v>
      </c>
      <c r="T1339">
        <v>67</v>
      </c>
      <c r="U1339" s="22">
        <f t="shared" si="145"/>
        <v>0</v>
      </c>
      <c r="V1339" s="10">
        <f t="shared" si="146"/>
        <v>0</v>
      </c>
      <c r="W1339" s="22">
        <f t="shared" si="147"/>
        <v>0</v>
      </c>
      <c r="X1339" s="245"/>
    </row>
    <row r="1340" spans="19:24" ht="15.6" customHeight="1" x14ac:dyDescent="0.25">
      <c r="S1340" s="22">
        <f>RANK(U1340,$U$6:$U$1405,0)+COUNTIF($U$6:$U$1405,U1340)-COUNTIF($U$6:U1340,U1340)</f>
        <v>66</v>
      </c>
      <c r="T1340">
        <v>66</v>
      </c>
      <c r="U1340" s="22">
        <f t="shared" si="145"/>
        <v>0</v>
      </c>
      <c r="V1340" s="10">
        <f t="shared" si="146"/>
        <v>0</v>
      </c>
      <c r="W1340" s="22">
        <f t="shared" si="147"/>
        <v>0</v>
      </c>
      <c r="X1340" s="245"/>
    </row>
    <row r="1341" spans="19:24" ht="15.6" customHeight="1" x14ac:dyDescent="0.25">
      <c r="S1341" s="22">
        <f>RANK(U1341,$U$6:$U$1405,0)+COUNTIF($U$6:$U$1405,U1341)-COUNTIF($U$6:U1341,U1341)</f>
        <v>65</v>
      </c>
      <c r="T1341">
        <v>65</v>
      </c>
      <c r="U1341" s="22">
        <f t="shared" si="145"/>
        <v>0</v>
      </c>
      <c r="V1341" s="10">
        <f t="shared" si="146"/>
        <v>0</v>
      </c>
      <c r="W1341" s="22">
        <f t="shared" si="147"/>
        <v>0</v>
      </c>
      <c r="X1341" s="245"/>
    </row>
    <row r="1342" spans="19:24" ht="15.6" customHeight="1" x14ac:dyDescent="0.25">
      <c r="S1342" s="22">
        <f>RANK(U1342,$U$6:$U$1405,0)+COUNTIF($U$6:$U$1405,U1342)-COUNTIF($U$6:U1342,U1342)</f>
        <v>64</v>
      </c>
      <c r="T1342">
        <v>64</v>
      </c>
      <c r="U1342" s="22">
        <f t="shared" si="145"/>
        <v>0</v>
      </c>
      <c r="V1342" s="10">
        <f t="shared" si="146"/>
        <v>0</v>
      </c>
      <c r="W1342" s="22">
        <f t="shared" si="147"/>
        <v>0</v>
      </c>
      <c r="X1342" s="245"/>
    </row>
    <row r="1343" spans="19:24" ht="15.6" customHeight="1" x14ac:dyDescent="0.25">
      <c r="S1343" s="22">
        <f>RANK(U1343,$U$6:$U$1405,0)+COUNTIF($U$6:$U$1405,U1343)-COUNTIF($U$6:U1343,U1343)</f>
        <v>63</v>
      </c>
      <c r="T1343">
        <v>63</v>
      </c>
      <c r="U1343" s="22">
        <f t="shared" si="145"/>
        <v>0</v>
      </c>
      <c r="V1343" s="10">
        <f t="shared" si="146"/>
        <v>0</v>
      </c>
      <c r="W1343" s="22">
        <f t="shared" si="147"/>
        <v>0</v>
      </c>
      <c r="X1343" s="245"/>
    </row>
    <row r="1344" spans="19:24" ht="15.6" customHeight="1" x14ac:dyDescent="0.25">
      <c r="S1344" s="22">
        <f>RANK(U1344,$U$6:$U$1405,0)+COUNTIF($U$6:$U$1405,U1344)-COUNTIF($U$6:U1344,U1344)</f>
        <v>62</v>
      </c>
      <c r="T1344">
        <v>62</v>
      </c>
      <c r="U1344" s="22">
        <f t="shared" si="145"/>
        <v>0</v>
      </c>
      <c r="V1344" s="10">
        <f t="shared" si="146"/>
        <v>0</v>
      </c>
      <c r="W1344" s="22">
        <f t="shared" si="147"/>
        <v>0</v>
      </c>
      <c r="X1344" s="245"/>
    </row>
    <row r="1345" spans="19:24" ht="15.6" customHeight="1" x14ac:dyDescent="0.25">
      <c r="S1345" s="22">
        <f>RANK(U1345,$U$6:$U$1405,0)+COUNTIF($U$6:$U$1405,U1345)-COUNTIF($U$6:U1345,U1345)</f>
        <v>61</v>
      </c>
      <c r="T1345">
        <v>61</v>
      </c>
      <c r="U1345" s="22">
        <f t="shared" si="145"/>
        <v>0</v>
      </c>
      <c r="V1345" s="10">
        <f t="shared" si="146"/>
        <v>0</v>
      </c>
      <c r="W1345" s="22">
        <f t="shared" si="147"/>
        <v>0</v>
      </c>
      <c r="X1345" s="245"/>
    </row>
    <row r="1346" spans="19:24" ht="15.6" customHeight="1" x14ac:dyDescent="0.25">
      <c r="S1346" s="22">
        <f>RANK(U1346,$U$6:$U$1405,0)+COUNTIF($U$6:$U$1405,U1346)-COUNTIF($U$6:U1346,U1346)</f>
        <v>60</v>
      </c>
      <c r="T1346">
        <v>60</v>
      </c>
      <c r="U1346" s="22">
        <f t="shared" si="145"/>
        <v>0</v>
      </c>
      <c r="V1346" s="10">
        <f t="shared" si="146"/>
        <v>0</v>
      </c>
      <c r="W1346" s="22">
        <f t="shared" si="147"/>
        <v>0</v>
      </c>
      <c r="X1346" s="245"/>
    </row>
    <row r="1347" spans="19:24" ht="15.6" customHeight="1" x14ac:dyDescent="0.25">
      <c r="S1347" s="22">
        <f>RANK(U1347,$U$6:$U$1405,0)+COUNTIF($U$6:$U$1405,U1347)-COUNTIF($U$6:U1347,U1347)</f>
        <v>59</v>
      </c>
      <c r="T1347">
        <v>59</v>
      </c>
      <c r="U1347" s="22">
        <f t="shared" si="145"/>
        <v>0</v>
      </c>
      <c r="V1347" s="10">
        <f t="shared" si="146"/>
        <v>0</v>
      </c>
      <c r="W1347" s="22">
        <f t="shared" si="147"/>
        <v>0</v>
      </c>
      <c r="X1347" s="245"/>
    </row>
    <row r="1348" spans="19:24" ht="15.6" customHeight="1" x14ac:dyDescent="0.25">
      <c r="S1348" s="22">
        <f>RANK(U1348,$U$6:$U$1405,0)+COUNTIF($U$6:$U$1405,U1348)-COUNTIF($U$6:U1348,U1348)</f>
        <v>58</v>
      </c>
      <c r="T1348">
        <v>58</v>
      </c>
      <c r="U1348" s="22">
        <f t="shared" si="145"/>
        <v>0</v>
      </c>
      <c r="V1348" s="10">
        <f t="shared" si="146"/>
        <v>0</v>
      </c>
      <c r="W1348" s="22">
        <f t="shared" si="147"/>
        <v>0</v>
      </c>
      <c r="X1348" s="245"/>
    </row>
    <row r="1349" spans="19:24" ht="15.6" customHeight="1" x14ac:dyDescent="0.25">
      <c r="S1349" s="22">
        <f>RANK(U1349,$U$6:$U$1405,0)+COUNTIF($U$6:$U$1405,U1349)-COUNTIF($U$6:U1349,U1349)</f>
        <v>57</v>
      </c>
      <c r="T1349">
        <v>57</v>
      </c>
      <c r="U1349" s="22">
        <f t="shared" si="145"/>
        <v>0</v>
      </c>
      <c r="V1349" s="10">
        <f t="shared" si="146"/>
        <v>0</v>
      </c>
      <c r="W1349" s="22">
        <f t="shared" si="147"/>
        <v>0</v>
      </c>
      <c r="X1349" s="245"/>
    </row>
    <row r="1350" spans="19:24" ht="15.6" customHeight="1" x14ac:dyDescent="0.25">
      <c r="S1350" s="22">
        <f>RANK(U1350,$U$6:$U$1405,0)+COUNTIF($U$6:$U$1405,U1350)-COUNTIF($U$6:U1350,U1350)</f>
        <v>56</v>
      </c>
      <c r="T1350">
        <v>56</v>
      </c>
      <c r="U1350" s="22">
        <f t="shared" si="145"/>
        <v>0</v>
      </c>
      <c r="V1350" s="10">
        <f t="shared" si="146"/>
        <v>0</v>
      </c>
      <c r="W1350" s="22">
        <f t="shared" si="147"/>
        <v>0</v>
      </c>
      <c r="X1350" s="245"/>
    </row>
    <row r="1351" spans="19:24" ht="15.6" customHeight="1" x14ac:dyDescent="0.25">
      <c r="S1351" s="22">
        <f>RANK(U1351,$U$6:$U$1405,0)+COUNTIF($U$6:$U$1405,U1351)-COUNTIF($U$6:U1351,U1351)</f>
        <v>55</v>
      </c>
      <c r="T1351">
        <v>55</v>
      </c>
      <c r="U1351" s="22">
        <f t="shared" si="145"/>
        <v>0</v>
      </c>
      <c r="V1351" s="10">
        <f t="shared" si="146"/>
        <v>0</v>
      </c>
      <c r="W1351" s="22">
        <f t="shared" si="147"/>
        <v>0</v>
      </c>
      <c r="X1351" s="245"/>
    </row>
    <row r="1352" spans="19:24" ht="15.6" customHeight="1" x14ac:dyDescent="0.25">
      <c r="S1352" s="22">
        <f>RANK(U1352,$U$6:$U$1405,0)+COUNTIF($U$6:$U$1405,U1352)-COUNTIF($U$6:U1352,U1352)</f>
        <v>54</v>
      </c>
      <c r="T1352">
        <v>54</v>
      </c>
      <c r="U1352" s="22">
        <f t="shared" si="145"/>
        <v>0</v>
      </c>
      <c r="V1352" s="10">
        <f t="shared" si="146"/>
        <v>0</v>
      </c>
      <c r="W1352" s="22">
        <f t="shared" si="147"/>
        <v>0</v>
      </c>
      <c r="X1352" s="245"/>
    </row>
    <row r="1353" spans="19:24" ht="15.6" customHeight="1" x14ac:dyDescent="0.25">
      <c r="S1353" s="22">
        <f>RANK(U1353,$U$6:$U$1405,0)+COUNTIF($U$6:$U$1405,U1353)-COUNTIF($U$6:U1353,U1353)</f>
        <v>53</v>
      </c>
      <c r="T1353">
        <v>53</v>
      </c>
      <c r="U1353" s="22">
        <f t="shared" si="145"/>
        <v>0</v>
      </c>
      <c r="V1353" s="10">
        <f t="shared" si="146"/>
        <v>0</v>
      </c>
      <c r="W1353" s="22">
        <f t="shared" si="147"/>
        <v>0</v>
      </c>
      <c r="X1353" s="245"/>
    </row>
    <row r="1354" spans="19:24" ht="15.6" customHeight="1" x14ac:dyDescent="0.25">
      <c r="S1354" s="22">
        <f>RANK(U1354,$U$6:$U$1405,0)+COUNTIF($U$6:$U$1405,U1354)-COUNTIF($U$6:U1354,U1354)</f>
        <v>52</v>
      </c>
      <c r="T1354">
        <v>52</v>
      </c>
      <c r="U1354" s="22">
        <f t="shared" si="145"/>
        <v>0</v>
      </c>
      <c r="V1354" s="10">
        <f t="shared" si="146"/>
        <v>0</v>
      </c>
      <c r="W1354" s="22">
        <f t="shared" si="147"/>
        <v>0</v>
      </c>
      <c r="X1354" s="245"/>
    </row>
    <row r="1355" spans="19:24" ht="15.6" customHeight="1" x14ac:dyDescent="0.25">
      <c r="S1355" s="22">
        <f>RANK(U1355,$U$6:$U$1405,0)+COUNTIF($U$6:$U$1405,U1355)-COUNTIF($U$6:U1355,U1355)</f>
        <v>51</v>
      </c>
      <c r="T1355">
        <v>51</v>
      </c>
      <c r="U1355" s="22">
        <f t="shared" si="145"/>
        <v>0</v>
      </c>
      <c r="V1355" s="10">
        <f t="shared" si="146"/>
        <v>0</v>
      </c>
      <c r="W1355" s="22">
        <f t="shared" si="147"/>
        <v>0</v>
      </c>
      <c r="X1355" s="245"/>
    </row>
    <row r="1356" spans="19:24" ht="15.6" customHeight="1" x14ac:dyDescent="0.25">
      <c r="S1356" s="22">
        <f>RANK(U1356,$U$6:$U$1405,0)+COUNTIF($U$6:$U$1405,U1356)-COUNTIF($U$6:U1356,U1356)</f>
        <v>50</v>
      </c>
      <c r="T1356">
        <v>50</v>
      </c>
      <c r="U1356" s="22">
        <f t="shared" si="145"/>
        <v>0</v>
      </c>
      <c r="V1356" s="10">
        <f t="shared" si="146"/>
        <v>0</v>
      </c>
      <c r="W1356" s="22">
        <f t="shared" si="147"/>
        <v>0</v>
      </c>
      <c r="X1356" s="245"/>
    </row>
    <row r="1357" spans="19:24" ht="15.6" customHeight="1" x14ac:dyDescent="0.25">
      <c r="S1357" s="22">
        <f>RANK(U1357,$U$6:$U$1405,0)+COUNTIF($U$6:$U$1405,U1357)-COUNTIF($U$6:U1357,U1357)</f>
        <v>49</v>
      </c>
      <c r="T1357">
        <v>49</v>
      </c>
      <c r="U1357" s="22">
        <f t="shared" si="145"/>
        <v>0</v>
      </c>
      <c r="V1357" s="10">
        <f t="shared" si="146"/>
        <v>0</v>
      </c>
      <c r="W1357" s="22">
        <f t="shared" si="147"/>
        <v>0</v>
      </c>
      <c r="X1357" s="245"/>
    </row>
    <row r="1358" spans="19:24" ht="15.6" customHeight="1" x14ac:dyDescent="0.25">
      <c r="S1358" s="22">
        <f>RANK(U1358,$U$6:$U$1405,0)+COUNTIF($U$6:$U$1405,U1358)-COUNTIF($U$6:U1358,U1358)</f>
        <v>48</v>
      </c>
      <c r="T1358">
        <v>48</v>
      </c>
      <c r="U1358" s="22">
        <f t="shared" si="145"/>
        <v>0</v>
      </c>
      <c r="V1358" s="10">
        <f t="shared" si="146"/>
        <v>0</v>
      </c>
      <c r="W1358" s="22">
        <f t="shared" si="147"/>
        <v>0</v>
      </c>
      <c r="X1358" s="245"/>
    </row>
    <row r="1359" spans="19:24" ht="15.6" customHeight="1" x14ac:dyDescent="0.25">
      <c r="S1359" s="22">
        <f>RANK(U1359,$U$6:$U$1405,0)+COUNTIF($U$6:$U$1405,U1359)-COUNTIF($U$6:U1359,U1359)</f>
        <v>47</v>
      </c>
      <c r="T1359">
        <v>47</v>
      </c>
      <c r="U1359" s="22">
        <f t="shared" si="145"/>
        <v>0</v>
      </c>
      <c r="V1359" s="10">
        <f t="shared" si="146"/>
        <v>0</v>
      </c>
      <c r="W1359" s="22">
        <f t="shared" si="147"/>
        <v>0</v>
      </c>
      <c r="X1359" s="245"/>
    </row>
    <row r="1360" spans="19:24" ht="15.6" customHeight="1" x14ac:dyDescent="0.25">
      <c r="S1360" s="22">
        <f>RANK(U1360,$U$6:$U$1405,0)+COUNTIF($U$6:$U$1405,U1360)-COUNTIF($U$6:U1360,U1360)</f>
        <v>46</v>
      </c>
      <c r="T1360">
        <v>46</v>
      </c>
      <c r="U1360" s="22">
        <f t="shared" si="145"/>
        <v>0</v>
      </c>
      <c r="V1360" s="10">
        <f t="shared" si="146"/>
        <v>0</v>
      </c>
      <c r="W1360" s="22">
        <f t="shared" si="147"/>
        <v>0</v>
      </c>
      <c r="X1360" s="245"/>
    </row>
    <row r="1361" spans="19:24" ht="15.6" customHeight="1" x14ac:dyDescent="0.25">
      <c r="S1361" s="22">
        <f>RANK(U1361,$U$6:$U$1405,0)+COUNTIF($U$6:$U$1405,U1361)-COUNTIF($U$6:U1361,U1361)</f>
        <v>45</v>
      </c>
      <c r="T1361">
        <v>45</v>
      </c>
      <c r="U1361" s="22">
        <f t="shared" si="145"/>
        <v>0</v>
      </c>
      <c r="V1361" s="10">
        <f t="shared" si="146"/>
        <v>0</v>
      </c>
      <c r="W1361" s="22">
        <f t="shared" si="147"/>
        <v>0</v>
      </c>
      <c r="X1361" s="245"/>
    </row>
    <row r="1362" spans="19:24" ht="15.6" customHeight="1" x14ac:dyDescent="0.25">
      <c r="S1362" s="22">
        <f>RANK(U1362,$U$6:$U$1405,0)+COUNTIF($U$6:$U$1405,U1362)-COUNTIF($U$6:U1362,U1362)</f>
        <v>44</v>
      </c>
      <c r="T1362">
        <v>44</v>
      </c>
      <c r="U1362" s="22">
        <f t="shared" si="145"/>
        <v>0</v>
      </c>
      <c r="V1362" s="10">
        <f t="shared" si="146"/>
        <v>0</v>
      </c>
      <c r="W1362" s="22">
        <f t="shared" si="147"/>
        <v>0</v>
      </c>
      <c r="X1362" s="245"/>
    </row>
    <row r="1363" spans="19:24" ht="15.6" customHeight="1" x14ac:dyDescent="0.25">
      <c r="S1363" s="22">
        <f>RANK(U1363,$U$6:$U$1405,0)+COUNTIF($U$6:$U$1405,U1363)-COUNTIF($U$6:U1363,U1363)</f>
        <v>43</v>
      </c>
      <c r="T1363">
        <v>43</v>
      </c>
      <c r="U1363" s="22">
        <f t="shared" si="145"/>
        <v>0</v>
      </c>
      <c r="V1363" s="10">
        <f t="shared" si="146"/>
        <v>0</v>
      </c>
      <c r="W1363" s="22">
        <f t="shared" si="147"/>
        <v>0</v>
      </c>
      <c r="X1363" s="245"/>
    </row>
    <row r="1364" spans="19:24" ht="15.6" customHeight="1" x14ac:dyDescent="0.25">
      <c r="S1364" s="22">
        <f>RANK(U1364,$U$6:$U$1405,0)+COUNTIF($U$6:$U$1405,U1364)-COUNTIF($U$6:U1364,U1364)</f>
        <v>42</v>
      </c>
      <c r="T1364">
        <v>42</v>
      </c>
      <c r="U1364" s="22">
        <f t="shared" si="145"/>
        <v>0</v>
      </c>
      <c r="V1364" s="10">
        <f t="shared" si="146"/>
        <v>0</v>
      </c>
      <c r="W1364" s="22">
        <f t="shared" si="147"/>
        <v>0</v>
      </c>
      <c r="X1364" s="245"/>
    </row>
    <row r="1365" spans="19:24" ht="15.6" customHeight="1" x14ac:dyDescent="0.25">
      <c r="S1365" s="22">
        <f>RANK(U1365,$U$6:$U$1405,0)+COUNTIF($U$6:$U$1405,U1365)-COUNTIF($U$6:U1365,U1365)</f>
        <v>41</v>
      </c>
      <c r="T1365">
        <v>41</v>
      </c>
      <c r="U1365" s="22">
        <f t="shared" si="145"/>
        <v>0</v>
      </c>
      <c r="V1365" s="10">
        <f t="shared" si="146"/>
        <v>0</v>
      </c>
      <c r="W1365" s="22">
        <f t="shared" si="147"/>
        <v>0</v>
      </c>
      <c r="X1365" s="245"/>
    </row>
    <row r="1366" spans="19:24" ht="15.6" customHeight="1" x14ac:dyDescent="0.25">
      <c r="S1366" s="22">
        <f>RANK(U1366,$U$6:$U$1405,0)+COUNTIF($U$6:$U$1405,U1366)-COUNTIF($U$6:U1366,U1366)</f>
        <v>40</v>
      </c>
      <c r="T1366">
        <v>40</v>
      </c>
      <c r="U1366" s="22">
        <f t="shared" si="145"/>
        <v>0</v>
      </c>
      <c r="V1366" s="10">
        <f t="shared" si="146"/>
        <v>0</v>
      </c>
      <c r="W1366" s="22">
        <f t="shared" si="147"/>
        <v>0</v>
      </c>
      <c r="X1366" s="245"/>
    </row>
    <row r="1367" spans="19:24" ht="15.6" customHeight="1" x14ac:dyDescent="0.25">
      <c r="S1367" s="22">
        <f>RANK(U1367,$U$6:$U$1405,0)+COUNTIF($U$6:$U$1405,U1367)-COUNTIF($U$6:U1367,U1367)</f>
        <v>39</v>
      </c>
      <c r="T1367">
        <v>39</v>
      </c>
      <c r="U1367" s="22">
        <f t="shared" si="145"/>
        <v>0</v>
      </c>
      <c r="V1367" s="10">
        <f t="shared" si="146"/>
        <v>0</v>
      </c>
      <c r="W1367" s="22">
        <f t="shared" si="147"/>
        <v>0</v>
      </c>
      <c r="X1367" s="245"/>
    </row>
    <row r="1368" spans="19:24" ht="15.6" customHeight="1" x14ac:dyDescent="0.25">
      <c r="S1368" s="22">
        <f>RANK(U1368,$U$6:$U$1405,0)+COUNTIF($U$6:$U$1405,U1368)-COUNTIF($U$6:U1368,U1368)</f>
        <v>38</v>
      </c>
      <c r="T1368">
        <v>38</v>
      </c>
      <c r="U1368" s="22">
        <f t="shared" si="145"/>
        <v>0</v>
      </c>
      <c r="V1368" s="10">
        <f t="shared" si="146"/>
        <v>0</v>
      </c>
      <c r="W1368" s="22">
        <f t="shared" si="147"/>
        <v>0</v>
      </c>
      <c r="X1368" s="245"/>
    </row>
    <row r="1369" spans="19:24" ht="15.6" customHeight="1" x14ac:dyDescent="0.25">
      <c r="S1369" s="22">
        <f>RANK(U1369,$U$6:$U$1405,0)+COUNTIF($U$6:$U$1405,U1369)-COUNTIF($U$6:U1369,U1369)</f>
        <v>37</v>
      </c>
      <c r="T1369">
        <v>37</v>
      </c>
      <c r="U1369" s="22">
        <f t="shared" si="145"/>
        <v>0</v>
      </c>
      <c r="V1369" s="10">
        <f t="shared" si="146"/>
        <v>0</v>
      </c>
      <c r="W1369" s="22">
        <f t="shared" si="147"/>
        <v>0</v>
      </c>
      <c r="X1369" s="245"/>
    </row>
    <row r="1370" spans="19:24" ht="15.6" customHeight="1" x14ac:dyDescent="0.25">
      <c r="S1370" s="22">
        <f>RANK(U1370,$U$6:$U$1405,0)+COUNTIF($U$6:$U$1405,U1370)-COUNTIF($U$6:U1370,U1370)</f>
        <v>36</v>
      </c>
      <c r="T1370">
        <v>36</v>
      </c>
      <c r="U1370" s="22">
        <f t="shared" si="145"/>
        <v>0</v>
      </c>
      <c r="V1370" s="10">
        <f t="shared" si="146"/>
        <v>0</v>
      </c>
      <c r="W1370" s="22">
        <f t="shared" si="147"/>
        <v>0</v>
      </c>
      <c r="X1370" s="245"/>
    </row>
    <row r="1371" spans="19:24" ht="15.6" customHeight="1" x14ac:dyDescent="0.25">
      <c r="S1371" s="22">
        <f>RANK(U1371,$U$6:$U$1405,0)+COUNTIF($U$6:$U$1405,U1371)-COUNTIF($U$6:U1371,U1371)</f>
        <v>35</v>
      </c>
      <c r="T1371">
        <v>35</v>
      </c>
      <c r="U1371" s="22">
        <f t="shared" ref="U1371:U1405" si="148">IF($O$37&gt;=T1371,1,0)</f>
        <v>0</v>
      </c>
      <c r="V1371" s="10">
        <f t="shared" ref="V1371:V1405" si="149">IF($O$37&gt;=T1371,$P$37,0)</f>
        <v>0</v>
      </c>
      <c r="W1371" s="22">
        <f t="shared" ref="W1371:W1405" si="150">IF($O$37&gt;=T1371,$Q$37,0)</f>
        <v>0</v>
      </c>
      <c r="X1371" s="245"/>
    </row>
    <row r="1372" spans="19:24" ht="15.6" customHeight="1" x14ac:dyDescent="0.25">
      <c r="S1372" s="22">
        <f>RANK(U1372,$U$6:$U$1405,0)+COUNTIF($U$6:$U$1405,U1372)-COUNTIF($U$6:U1372,U1372)</f>
        <v>34</v>
      </c>
      <c r="T1372">
        <v>34</v>
      </c>
      <c r="U1372" s="22">
        <f t="shared" si="148"/>
        <v>0</v>
      </c>
      <c r="V1372" s="10">
        <f t="shared" si="149"/>
        <v>0</v>
      </c>
      <c r="W1372" s="22">
        <f t="shared" si="150"/>
        <v>0</v>
      </c>
      <c r="X1372" s="245"/>
    </row>
    <row r="1373" spans="19:24" ht="15.6" customHeight="1" x14ac:dyDescent="0.25">
      <c r="S1373" s="22">
        <f>RANK(U1373,$U$6:$U$1405,0)+COUNTIF($U$6:$U$1405,U1373)-COUNTIF($U$6:U1373,U1373)</f>
        <v>33</v>
      </c>
      <c r="T1373">
        <v>33</v>
      </c>
      <c r="U1373" s="22">
        <f t="shared" si="148"/>
        <v>0</v>
      </c>
      <c r="V1373" s="10">
        <f t="shared" si="149"/>
        <v>0</v>
      </c>
      <c r="W1373" s="22">
        <f t="shared" si="150"/>
        <v>0</v>
      </c>
      <c r="X1373" s="245"/>
    </row>
    <row r="1374" spans="19:24" ht="15.6" customHeight="1" x14ac:dyDescent="0.25">
      <c r="S1374" s="22">
        <f>RANK(U1374,$U$6:$U$1405,0)+COUNTIF($U$6:$U$1405,U1374)-COUNTIF($U$6:U1374,U1374)</f>
        <v>32</v>
      </c>
      <c r="T1374">
        <v>32</v>
      </c>
      <c r="U1374" s="22">
        <f t="shared" si="148"/>
        <v>0</v>
      </c>
      <c r="V1374" s="10">
        <f t="shared" si="149"/>
        <v>0</v>
      </c>
      <c r="W1374" s="22">
        <f t="shared" si="150"/>
        <v>0</v>
      </c>
      <c r="X1374" s="245"/>
    </row>
    <row r="1375" spans="19:24" ht="15.6" customHeight="1" x14ac:dyDescent="0.25">
      <c r="S1375" s="22">
        <f>RANK(U1375,$U$6:$U$1405,0)+COUNTIF($U$6:$U$1405,U1375)-COUNTIF($U$6:U1375,U1375)</f>
        <v>31</v>
      </c>
      <c r="T1375">
        <v>31</v>
      </c>
      <c r="U1375" s="22">
        <f t="shared" si="148"/>
        <v>0</v>
      </c>
      <c r="V1375" s="10">
        <f t="shared" si="149"/>
        <v>0</v>
      </c>
      <c r="W1375" s="22">
        <f t="shared" si="150"/>
        <v>0</v>
      </c>
      <c r="X1375" s="245"/>
    </row>
    <row r="1376" spans="19:24" ht="15.6" customHeight="1" x14ac:dyDescent="0.25">
      <c r="S1376" s="22">
        <f>RANK(U1376,$U$6:$U$1405,0)+COUNTIF($U$6:$U$1405,U1376)-COUNTIF($U$6:U1376,U1376)</f>
        <v>30</v>
      </c>
      <c r="T1376">
        <v>30</v>
      </c>
      <c r="U1376" s="22">
        <f t="shared" si="148"/>
        <v>0</v>
      </c>
      <c r="V1376" s="10">
        <f t="shared" si="149"/>
        <v>0</v>
      </c>
      <c r="W1376" s="22">
        <f t="shared" si="150"/>
        <v>0</v>
      </c>
      <c r="X1376" s="245"/>
    </row>
    <row r="1377" spans="19:24" ht="15.6" customHeight="1" x14ac:dyDescent="0.25">
      <c r="S1377" s="22">
        <f>RANK(U1377,$U$6:$U$1405,0)+COUNTIF($U$6:$U$1405,U1377)-COUNTIF($U$6:U1377,U1377)</f>
        <v>29</v>
      </c>
      <c r="T1377">
        <v>29</v>
      </c>
      <c r="U1377" s="22">
        <f t="shared" si="148"/>
        <v>0</v>
      </c>
      <c r="V1377" s="10">
        <f t="shared" si="149"/>
        <v>0</v>
      </c>
      <c r="W1377" s="22">
        <f t="shared" si="150"/>
        <v>0</v>
      </c>
      <c r="X1377" s="245"/>
    </row>
    <row r="1378" spans="19:24" ht="15.6" customHeight="1" x14ac:dyDescent="0.25">
      <c r="S1378" s="22">
        <f>RANK(U1378,$U$6:$U$1405,0)+COUNTIF($U$6:$U$1405,U1378)-COUNTIF($U$6:U1378,U1378)</f>
        <v>28</v>
      </c>
      <c r="T1378">
        <v>28</v>
      </c>
      <c r="U1378" s="22">
        <f t="shared" si="148"/>
        <v>0</v>
      </c>
      <c r="V1378" s="10">
        <f t="shared" si="149"/>
        <v>0</v>
      </c>
      <c r="W1378" s="22">
        <f t="shared" si="150"/>
        <v>0</v>
      </c>
      <c r="X1378" s="245"/>
    </row>
    <row r="1379" spans="19:24" ht="15.6" customHeight="1" x14ac:dyDescent="0.25">
      <c r="S1379" s="22">
        <f>RANK(U1379,$U$6:$U$1405,0)+COUNTIF($U$6:$U$1405,U1379)-COUNTIF($U$6:U1379,U1379)</f>
        <v>27</v>
      </c>
      <c r="T1379">
        <v>27</v>
      </c>
      <c r="U1379" s="22">
        <f t="shared" si="148"/>
        <v>0</v>
      </c>
      <c r="V1379" s="10">
        <f t="shared" si="149"/>
        <v>0</v>
      </c>
      <c r="W1379" s="22">
        <f t="shared" si="150"/>
        <v>0</v>
      </c>
      <c r="X1379" s="245"/>
    </row>
    <row r="1380" spans="19:24" ht="15.6" customHeight="1" x14ac:dyDescent="0.25">
      <c r="S1380" s="22">
        <f>RANK(U1380,$U$6:$U$1405,0)+COUNTIF($U$6:$U$1405,U1380)-COUNTIF($U$6:U1380,U1380)</f>
        <v>26</v>
      </c>
      <c r="T1380">
        <v>26</v>
      </c>
      <c r="U1380" s="22">
        <f t="shared" si="148"/>
        <v>0</v>
      </c>
      <c r="V1380" s="10">
        <f t="shared" si="149"/>
        <v>0</v>
      </c>
      <c r="W1380" s="22">
        <f t="shared" si="150"/>
        <v>0</v>
      </c>
      <c r="X1380" s="245"/>
    </row>
    <row r="1381" spans="19:24" ht="15.6" customHeight="1" x14ac:dyDescent="0.25">
      <c r="S1381" s="22">
        <f>RANK(U1381,$U$6:$U$1405,0)+COUNTIF($U$6:$U$1405,U1381)-COUNTIF($U$6:U1381,U1381)</f>
        <v>25</v>
      </c>
      <c r="T1381">
        <v>25</v>
      </c>
      <c r="U1381" s="22">
        <f t="shared" si="148"/>
        <v>0</v>
      </c>
      <c r="V1381" s="10">
        <f t="shared" si="149"/>
        <v>0</v>
      </c>
      <c r="W1381" s="22">
        <f t="shared" si="150"/>
        <v>0</v>
      </c>
      <c r="X1381" s="245"/>
    </row>
    <row r="1382" spans="19:24" ht="15.6" customHeight="1" x14ac:dyDescent="0.25">
      <c r="S1382" s="22">
        <f>RANK(U1382,$U$6:$U$1405,0)+COUNTIF($U$6:$U$1405,U1382)-COUNTIF($U$6:U1382,U1382)</f>
        <v>24</v>
      </c>
      <c r="T1382">
        <v>24</v>
      </c>
      <c r="U1382" s="22">
        <f t="shared" si="148"/>
        <v>0</v>
      </c>
      <c r="V1382" s="10">
        <f t="shared" si="149"/>
        <v>0</v>
      </c>
      <c r="W1382" s="22">
        <f t="shared" si="150"/>
        <v>0</v>
      </c>
      <c r="X1382" s="245"/>
    </row>
    <row r="1383" spans="19:24" ht="15.6" customHeight="1" x14ac:dyDescent="0.25">
      <c r="S1383" s="22">
        <f>RANK(U1383,$U$6:$U$1405,0)+COUNTIF($U$6:$U$1405,U1383)-COUNTIF($U$6:U1383,U1383)</f>
        <v>23</v>
      </c>
      <c r="T1383">
        <v>23</v>
      </c>
      <c r="U1383" s="22">
        <f t="shared" si="148"/>
        <v>0</v>
      </c>
      <c r="V1383" s="10">
        <f t="shared" si="149"/>
        <v>0</v>
      </c>
      <c r="W1383" s="22">
        <f t="shared" si="150"/>
        <v>0</v>
      </c>
      <c r="X1383" s="245"/>
    </row>
    <row r="1384" spans="19:24" ht="15.6" customHeight="1" x14ac:dyDescent="0.25">
      <c r="S1384" s="22">
        <f>RANK(U1384,$U$6:$U$1405,0)+COUNTIF($U$6:$U$1405,U1384)-COUNTIF($U$6:U1384,U1384)</f>
        <v>22</v>
      </c>
      <c r="T1384">
        <v>22</v>
      </c>
      <c r="U1384" s="22">
        <f t="shared" si="148"/>
        <v>0</v>
      </c>
      <c r="V1384" s="10">
        <f t="shared" si="149"/>
        <v>0</v>
      </c>
      <c r="W1384" s="22">
        <f t="shared" si="150"/>
        <v>0</v>
      </c>
      <c r="X1384" s="245"/>
    </row>
    <row r="1385" spans="19:24" ht="15.6" customHeight="1" x14ac:dyDescent="0.25">
      <c r="S1385" s="22">
        <f>RANK(U1385,$U$6:$U$1405,0)+COUNTIF($U$6:$U$1405,U1385)-COUNTIF($U$6:U1385,U1385)</f>
        <v>21</v>
      </c>
      <c r="T1385">
        <v>21</v>
      </c>
      <c r="U1385" s="22">
        <f t="shared" si="148"/>
        <v>0</v>
      </c>
      <c r="V1385" s="10">
        <f t="shared" si="149"/>
        <v>0</v>
      </c>
      <c r="W1385" s="22">
        <f t="shared" si="150"/>
        <v>0</v>
      </c>
      <c r="X1385" s="245"/>
    </row>
    <row r="1386" spans="19:24" ht="15.6" customHeight="1" x14ac:dyDescent="0.25">
      <c r="S1386" s="22">
        <f>RANK(U1386,$U$6:$U$1405,0)+COUNTIF($U$6:$U$1405,U1386)-COUNTIF($U$6:U1386,U1386)</f>
        <v>20</v>
      </c>
      <c r="T1386">
        <v>20</v>
      </c>
      <c r="U1386" s="22">
        <f t="shared" si="148"/>
        <v>0</v>
      </c>
      <c r="V1386" s="10">
        <f t="shared" si="149"/>
        <v>0</v>
      </c>
      <c r="W1386" s="22">
        <f t="shared" si="150"/>
        <v>0</v>
      </c>
      <c r="X1386" s="245"/>
    </row>
    <row r="1387" spans="19:24" ht="15.6" customHeight="1" x14ac:dyDescent="0.25">
      <c r="S1387" s="22">
        <f>RANK(U1387,$U$6:$U$1405,0)+COUNTIF($U$6:$U$1405,U1387)-COUNTIF($U$6:U1387,U1387)</f>
        <v>19</v>
      </c>
      <c r="T1387">
        <v>19</v>
      </c>
      <c r="U1387" s="22">
        <f t="shared" si="148"/>
        <v>0</v>
      </c>
      <c r="V1387" s="10">
        <f t="shared" si="149"/>
        <v>0</v>
      </c>
      <c r="W1387" s="22">
        <f t="shared" si="150"/>
        <v>0</v>
      </c>
      <c r="X1387" s="245"/>
    </row>
    <row r="1388" spans="19:24" ht="15.6" customHeight="1" x14ac:dyDescent="0.25">
      <c r="S1388" s="22">
        <f>RANK(U1388,$U$6:$U$1405,0)+COUNTIF($U$6:$U$1405,U1388)-COUNTIF($U$6:U1388,U1388)</f>
        <v>18</v>
      </c>
      <c r="T1388">
        <v>18</v>
      </c>
      <c r="U1388" s="22">
        <f t="shared" si="148"/>
        <v>0</v>
      </c>
      <c r="V1388" s="10">
        <f t="shared" si="149"/>
        <v>0</v>
      </c>
      <c r="W1388" s="22">
        <f t="shared" si="150"/>
        <v>0</v>
      </c>
      <c r="X1388" s="245"/>
    </row>
    <row r="1389" spans="19:24" ht="15.6" customHeight="1" x14ac:dyDescent="0.25">
      <c r="S1389" s="22">
        <f>RANK(U1389,$U$6:$U$1405,0)+COUNTIF($U$6:$U$1405,U1389)-COUNTIF($U$6:U1389,U1389)</f>
        <v>17</v>
      </c>
      <c r="T1389">
        <v>17</v>
      </c>
      <c r="U1389" s="22">
        <f t="shared" si="148"/>
        <v>0</v>
      </c>
      <c r="V1389" s="10">
        <f t="shared" si="149"/>
        <v>0</v>
      </c>
      <c r="W1389" s="22">
        <f t="shared" si="150"/>
        <v>0</v>
      </c>
      <c r="X1389" s="245"/>
    </row>
    <row r="1390" spans="19:24" ht="15.6" customHeight="1" x14ac:dyDescent="0.25">
      <c r="S1390" s="22">
        <f>RANK(U1390,$U$6:$U$1405,0)+COUNTIF($U$6:$U$1405,U1390)-COUNTIF($U$6:U1390,U1390)</f>
        <v>16</v>
      </c>
      <c r="T1390">
        <v>16</v>
      </c>
      <c r="U1390" s="22">
        <f t="shared" si="148"/>
        <v>0</v>
      </c>
      <c r="V1390" s="10">
        <f t="shared" si="149"/>
        <v>0</v>
      </c>
      <c r="W1390" s="22">
        <f t="shared" si="150"/>
        <v>0</v>
      </c>
      <c r="X1390" s="245"/>
    </row>
    <row r="1391" spans="19:24" ht="15.6" customHeight="1" x14ac:dyDescent="0.25">
      <c r="S1391" s="22">
        <f>RANK(U1391,$U$6:$U$1405,0)+COUNTIF($U$6:$U$1405,U1391)-COUNTIF($U$6:U1391,U1391)</f>
        <v>15</v>
      </c>
      <c r="T1391">
        <v>15</v>
      </c>
      <c r="U1391" s="22">
        <f t="shared" si="148"/>
        <v>0</v>
      </c>
      <c r="V1391" s="10">
        <f t="shared" si="149"/>
        <v>0</v>
      </c>
      <c r="W1391" s="22">
        <f t="shared" si="150"/>
        <v>0</v>
      </c>
      <c r="X1391" s="245"/>
    </row>
    <row r="1392" spans="19:24" ht="15.6" customHeight="1" x14ac:dyDescent="0.25">
      <c r="S1392" s="22">
        <f>RANK(U1392,$U$6:$U$1405,0)+COUNTIF($U$6:$U$1405,U1392)-COUNTIF($U$6:U1392,U1392)</f>
        <v>14</v>
      </c>
      <c r="T1392">
        <v>14</v>
      </c>
      <c r="U1392" s="22">
        <f t="shared" si="148"/>
        <v>0</v>
      </c>
      <c r="V1392" s="10">
        <f t="shared" si="149"/>
        <v>0</v>
      </c>
      <c r="W1392" s="22">
        <f t="shared" si="150"/>
        <v>0</v>
      </c>
      <c r="X1392" s="245"/>
    </row>
    <row r="1393" spans="19:24" ht="15.6" customHeight="1" x14ac:dyDescent="0.25">
      <c r="S1393" s="22">
        <f>RANK(U1393,$U$6:$U$1405,0)+COUNTIF($U$6:$U$1405,U1393)-COUNTIF($U$6:U1393,U1393)</f>
        <v>13</v>
      </c>
      <c r="T1393">
        <v>13</v>
      </c>
      <c r="U1393" s="22">
        <f t="shared" si="148"/>
        <v>0</v>
      </c>
      <c r="V1393" s="10">
        <f t="shared" si="149"/>
        <v>0</v>
      </c>
      <c r="W1393" s="22">
        <f t="shared" si="150"/>
        <v>0</v>
      </c>
      <c r="X1393" s="245"/>
    </row>
    <row r="1394" spans="19:24" ht="15.6" customHeight="1" x14ac:dyDescent="0.25">
      <c r="S1394" s="22">
        <f>RANK(U1394,$U$6:$U$1405,0)+COUNTIF($U$6:$U$1405,U1394)-COUNTIF($U$6:U1394,U1394)</f>
        <v>12</v>
      </c>
      <c r="T1394">
        <v>12</v>
      </c>
      <c r="U1394" s="22">
        <f t="shared" si="148"/>
        <v>0</v>
      </c>
      <c r="V1394" s="10">
        <f t="shared" si="149"/>
        <v>0</v>
      </c>
      <c r="W1394" s="22">
        <f t="shared" si="150"/>
        <v>0</v>
      </c>
      <c r="X1394" s="245"/>
    </row>
    <row r="1395" spans="19:24" ht="15.6" customHeight="1" x14ac:dyDescent="0.25">
      <c r="S1395" s="22">
        <f>RANK(U1395,$U$6:$U$1405,0)+COUNTIF($U$6:$U$1405,U1395)-COUNTIF($U$6:U1395,U1395)</f>
        <v>11</v>
      </c>
      <c r="T1395">
        <v>11</v>
      </c>
      <c r="U1395" s="22">
        <f t="shared" si="148"/>
        <v>0</v>
      </c>
      <c r="V1395" s="10">
        <f t="shared" si="149"/>
        <v>0</v>
      </c>
      <c r="W1395" s="22">
        <f t="shared" si="150"/>
        <v>0</v>
      </c>
      <c r="X1395" s="245"/>
    </row>
    <row r="1396" spans="19:24" ht="15.6" customHeight="1" x14ac:dyDescent="0.25">
      <c r="S1396" s="22">
        <f>RANK(U1396,$U$6:$U$1405,0)+COUNTIF($U$6:$U$1405,U1396)-COUNTIF($U$6:U1396,U1396)</f>
        <v>10</v>
      </c>
      <c r="T1396">
        <v>10</v>
      </c>
      <c r="U1396" s="22">
        <f t="shared" si="148"/>
        <v>0</v>
      </c>
      <c r="V1396" s="10">
        <f t="shared" si="149"/>
        <v>0</v>
      </c>
      <c r="W1396" s="22">
        <f t="shared" si="150"/>
        <v>0</v>
      </c>
      <c r="X1396" s="245"/>
    </row>
    <row r="1397" spans="19:24" ht="15.6" customHeight="1" x14ac:dyDescent="0.25">
      <c r="S1397" s="22">
        <f>RANK(U1397,$U$6:$U$1405,0)+COUNTIF($U$6:$U$1405,U1397)-COUNTIF($U$6:U1397,U1397)</f>
        <v>9</v>
      </c>
      <c r="T1397">
        <v>9</v>
      </c>
      <c r="U1397" s="22">
        <f t="shared" si="148"/>
        <v>0</v>
      </c>
      <c r="V1397" s="10">
        <f t="shared" si="149"/>
        <v>0</v>
      </c>
      <c r="W1397" s="22">
        <f t="shared" si="150"/>
        <v>0</v>
      </c>
      <c r="X1397" s="245"/>
    </row>
    <row r="1398" spans="19:24" ht="15.6" customHeight="1" x14ac:dyDescent="0.25">
      <c r="S1398" s="22">
        <f>RANK(U1398,$U$6:$U$1405,0)+COUNTIF($U$6:$U$1405,U1398)-COUNTIF($U$6:U1398,U1398)</f>
        <v>8</v>
      </c>
      <c r="T1398">
        <v>8</v>
      </c>
      <c r="U1398" s="22">
        <f t="shared" si="148"/>
        <v>0</v>
      </c>
      <c r="V1398" s="10">
        <f t="shared" si="149"/>
        <v>0</v>
      </c>
      <c r="W1398" s="22">
        <f t="shared" si="150"/>
        <v>0</v>
      </c>
      <c r="X1398" s="245"/>
    </row>
    <row r="1399" spans="19:24" ht="15.6" customHeight="1" x14ac:dyDescent="0.25">
      <c r="S1399" s="22">
        <f>RANK(U1399,$U$6:$U$1405,0)+COUNTIF($U$6:$U$1405,U1399)-COUNTIF($U$6:U1399,U1399)</f>
        <v>7</v>
      </c>
      <c r="T1399">
        <v>7</v>
      </c>
      <c r="U1399" s="22">
        <f t="shared" si="148"/>
        <v>0</v>
      </c>
      <c r="V1399" s="10">
        <f t="shared" si="149"/>
        <v>0</v>
      </c>
      <c r="W1399" s="22">
        <f t="shared" si="150"/>
        <v>0</v>
      </c>
      <c r="X1399" s="245"/>
    </row>
    <row r="1400" spans="19:24" ht="15.6" customHeight="1" x14ac:dyDescent="0.25">
      <c r="S1400" s="22">
        <f>RANK(U1400,$U$6:$U$1405,0)+COUNTIF($U$6:$U$1405,U1400)-COUNTIF($U$6:U1400,U1400)</f>
        <v>6</v>
      </c>
      <c r="T1400">
        <v>6</v>
      </c>
      <c r="U1400" s="22">
        <f t="shared" si="148"/>
        <v>0</v>
      </c>
      <c r="V1400" s="10">
        <f t="shared" si="149"/>
        <v>0</v>
      </c>
      <c r="W1400" s="22">
        <f t="shared" si="150"/>
        <v>0</v>
      </c>
      <c r="X1400" s="245"/>
    </row>
    <row r="1401" spans="19:24" ht="15.6" customHeight="1" x14ac:dyDescent="0.25">
      <c r="S1401" s="22">
        <f>RANK(U1401,$U$6:$U$1405,0)+COUNTIF($U$6:$U$1405,U1401)-COUNTIF($U$6:U1401,U1401)</f>
        <v>5</v>
      </c>
      <c r="T1401">
        <v>5</v>
      </c>
      <c r="U1401" s="22">
        <f t="shared" si="148"/>
        <v>0</v>
      </c>
      <c r="V1401" s="10">
        <f t="shared" si="149"/>
        <v>0</v>
      </c>
      <c r="W1401" s="22">
        <f t="shared" si="150"/>
        <v>0</v>
      </c>
      <c r="X1401" s="245"/>
    </row>
    <row r="1402" spans="19:24" ht="15.6" customHeight="1" x14ac:dyDescent="0.25">
      <c r="S1402" s="22">
        <f>RANK(U1402,$U$6:$U$1405,0)+COUNTIF($U$6:$U$1405,U1402)-COUNTIF($U$6:U1402,U1402)</f>
        <v>4</v>
      </c>
      <c r="T1402">
        <v>4</v>
      </c>
      <c r="U1402" s="22">
        <f t="shared" si="148"/>
        <v>0</v>
      </c>
      <c r="V1402" s="10">
        <f t="shared" si="149"/>
        <v>0</v>
      </c>
      <c r="W1402" s="22">
        <f t="shared" si="150"/>
        <v>0</v>
      </c>
      <c r="X1402" s="245"/>
    </row>
    <row r="1403" spans="19:24" ht="15.6" customHeight="1" x14ac:dyDescent="0.25">
      <c r="S1403" s="22">
        <f>RANK(U1403,$U$6:$U$1405,0)+COUNTIF($U$6:$U$1405,U1403)-COUNTIF($U$6:U1403,U1403)</f>
        <v>3</v>
      </c>
      <c r="T1403">
        <v>3</v>
      </c>
      <c r="U1403" s="22">
        <f t="shared" si="148"/>
        <v>0</v>
      </c>
      <c r="V1403" s="10">
        <f t="shared" si="149"/>
        <v>0</v>
      </c>
      <c r="W1403" s="22">
        <f t="shared" si="150"/>
        <v>0</v>
      </c>
      <c r="X1403" s="245"/>
    </row>
    <row r="1404" spans="19:24" ht="15.6" customHeight="1" x14ac:dyDescent="0.25">
      <c r="S1404" s="22">
        <f>RANK(U1404,$U$6:$U$1405,0)+COUNTIF($U$6:$U$1405,U1404)-COUNTIF($U$6:U1404,U1404)</f>
        <v>2</v>
      </c>
      <c r="T1404">
        <v>2</v>
      </c>
      <c r="U1404" s="22">
        <f t="shared" si="148"/>
        <v>0</v>
      </c>
      <c r="V1404" s="10">
        <f t="shared" si="149"/>
        <v>0</v>
      </c>
      <c r="W1404" s="22">
        <f t="shared" si="150"/>
        <v>0</v>
      </c>
      <c r="X1404" s="245"/>
    </row>
    <row r="1405" spans="19:24" ht="15.6" customHeight="1" x14ac:dyDescent="0.25">
      <c r="S1405" s="22">
        <f>RANK(U1405,$U$6:$U$1405,0)+COUNTIF($U$6:$U$1405,U1405)-COUNTIF($U$6:U1405,U1405)</f>
        <v>1</v>
      </c>
      <c r="T1405">
        <v>1</v>
      </c>
      <c r="U1405" s="22">
        <f t="shared" si="148"/>
        <v>0</v>
      </c>
      <c r="V1405" s="10">
        <f t="shared" si="149"/>
        <v>0</v>
      </c>
      <c r="W1405" s="22">
        <f t="shared" si="150"/>
        <v>0</v>
      </c>
      <c r="X1405" s="245"/>
    </row>
  </sheetData>
  <sheetProtection algorithmName="SHA-512" hashValue="Y2QeOEi0w6BhGp3FZYC5xexfq/FCtMAZgcqISly6wMr2kRtkbajGayfHwX3eXcFVQO1OxloE1PBW1eJ4M0rG1Q==" saltValue="Yx2iz4SXxfPQmCVyzb8J3g==" spinCount="100000" sheet="1" objects="1" scenarios="1" selectLockedCells="1"/>
  <mergeCells count="20">
    <mergeCell ref="AC2:AD2"/>
    <mergeCell ref="AE2:AF2"/>
    <mergeCell ref="AG2:AH2"/>
    <mergeCell ref="AA3:AA4"/>
    <mergeCell ref="I4:J4"/>
    <mergeCell ref="T4:W4"/>
    <mergeCell ref="X1206:X1305"/>
    <mergeCell ref="X1306:X1405"/>
    <mergeCell ref="X1106:X1205"/>
    <mergeCell ref="X6:X105"/>
    <mergeCell ref="X106:X205"/>
    <mergeCell ref="X206:X305"/>
    <mergeCell ref="X306:X405"/>
    <mergeCell ref="X406:X505"/>
    <mergeCell ref="X506:X605"/>
    <mergeCell ref="X606:X705"/>
    <mergeCell ref="X706:X805"/>
    <mergeCell ref="X806:X905"/>
    <mergeCell ref="X906:X1005"/>
    <mergeCell ref="X1006:X1105"/>
  </mergeCells>
  <dataValidations count="2">
    <dataValidation type="list" allowBlank="1" showInputMessage="1" showErrorMessage="1" sqref="H2" xr:uid="{00000000-0002-0000-0500-000000000000}">
      <formula1>$D$3:$D$19</formula1>
    </dataValidation>
    <dataValidation type="list" allowBlank="1" showDropDown="1" showInputMessage="1" showErrorMessage="1" sqref="D3:D512" xr:uid="{00000000-0002-0000-0500-000001000000}">
      <formula1>$D$3:$D$222</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B650495"/>
  <sheetViews>
    <sheetView topLeftCell="A768188" workbookViewId="0">
      <selection activeCell="B2" sqref="B2:C835"/>
    </sheetView>
  </sheetViews>
  <sheetFormatPr defaultRowHeight="15" x14ac:dyDescent="0.25"/>
  <cols>
    <col min="1" max="1" width="6.7109375" customWidth="1"/>
    <col min="4" max="4" width="8.42578125" customWidth="1"/>
    <col min="9" max="9" width="11.7109375" bestFit="1" customWidth="1"/>
    <col min="12" max="12" width="15.28515625" customWidth="1"/>
    <col min="20" max="20" width="8.7109375" customWidth="1"/>
    <col min="48" max="48" width="12" bestFit="1" customWidth="1"/>
    <col min="50" max="50" width="11.7109375" bestFit="1" customWidth="1"/>
    <col min="60" max="60" width="11.7109375" customWidth="1"/>
  </cols>
  <sheetData>
    <row r="1" spans="1:12" x14ac:dyDescent="0.25">
      <c r="A1" s="34"/>
    </row>
    <row r="2" spans="1:12" x14ac:dyDescent="0.25">
      <c r="A2" s="34"/>
    </row>
    <row r="3" spans="1:12" x14ac:dyDescent="0.25">
      <c r="A3" s="34"/>
    </row>
    <row r="4" spans="1:12" x14ac:dyDescent="0.25">
      <c r="A4" s="34"/>
    </row>
    <row r="5" spans="1:12" x14ac:dyDescent="0.25">
      <c r="A5" s="34"/>
    </row>
    <row r="6" spans="1:12" x14ac:dyDescent="0.25">
      <c r="A6" s="34"/>
      <c r="L6" s="35"/>
    </row>
    <row r="7" spans="1:12" x14ac:dyDescent="0.25">
      <c r="A7" s="34"/>
      <c r="L7" s="35"/>
    </row>
    <row r="8" spans="1:12" x14ac:dyDescent="0.25">
      <c r="A8" s="34"/>
      <c r="L8" s="35"/>
    </row>
    <row r="9" spans="1:12" x14ac:dyDescent="0.25">
      <c r="A9" s="34"/>
      <c r="L9" s="35"/>
    </row>
    <row r="10" spans="1:12" x14ac:dyDescent="0.25">
      <c r="A10" s="34"/>
      <c r="L10" s="35"/>
    </row>
    <row r="11" spans="1:12" x14ac:dyDescent="0.25">
      <c r="A11" s="34"/>
      <c r="L11" s="35"/>
    </row>
    <row r="12" spans="1:12" x14ac:dyDescent="0.25">
      <c r="A12" s="34"/>
      <c r="L12" s="35"/>
    </row>
    <row r="13" spans="1:12" x14ac:dyDescent="0.25">
      <c r="A13" s="34"/>
      <c r="L13" s="35"/>
    </row>
    <row r="14" spans="1:12" x14ac:dyDescent="0.25">
      <c r="A14" s="34"/>
      <c r="L14" s="35"/>
    </row>
    <row r="15" spans="1:12" x14ac:dyDescent="0.25">
      <c r="A15" s="34"/>
      <c r="L15" s="35"/>
    </row>
    <row r="16" spans="1:12" x14ac:dyDescent="0.25">
      <c r="A16" s="34"/>
      <c r="L16" s="35"/>
    </row>
    <row r="17" spans="1:12" x14ac:dyDescent="0.25">
      <c r="A17" s="34"/>
      <c r="L17" s="35"/>
    </row>
    <row r="18" spans="1:12" x14ac:dyDescent="0.25">
      <c r="A18" s="34"/>
      <c r="L18" s="35"/>
    </row>
    <row r="19" spans="1:12" x14ac:dyDescent="0.25">
      <c r="A19" s="34"/>
      <c r="L19" s="35"/>
    </row>
    <row r="20" spans="1:12" x14ac:dyDescent="0.25">
      <c r="A20" s="34"/>
      <c r="L20" s="35"/>
    </row>
    <row r="21" spans="1:12" x14ac:dyDescent="0.25">
      <c r="L21" s="35"/>
    </row>
    <row r="22" spans="1:12" x14ac:dyDescent="0.25">
      <c r="L22" s="35"/>
    </row>
    <row r="23" spans="1:12" x14ac:dyDescent="0.25">
      <c r="L23" s="35"/>
    </row>
    <row r="24" spans="1:12" x14ac:dyDescent="0.25">
      <c r="L24" s="35"/>
    </row>
    <row r="25" spans="1:12" x14ac:dyDescent="0.25">
      <c r="L25" s="35"/>
    </row>
    <row r="26" spans="1:12" x14ac:dyDescent="0.25">
      <c r="L26" s="35"/>
    </row>
    <row r="27" spans="1:12" x14ac:dyDescent="0.25">
      <c r="L27" s="35"/>
    </row>
    <row r="28" spans="1:12" x14ac:dyDescent="0.25">
      <c r="L28" s="35"/>
    </row>
    <row r="29" spans="1:12" x14ac:dyDescent="0.25">
      <c r="L29" s="35"/>
    </row>
    <row r="30" spans="1:12" x14ac:dyDescent="0.25">
      <c r="L30" s="35"/>
    </row>
    <row r="31" spans="1:12" x14ac:dyDescent="0.25">
      <c r="L31" s="35"/>
    </row>
    <row r="32" spans="1:12" x14ac:dyDescent="0.25">
      <c r="L32" s="35"/>
    </row>
    <row r="33" spans="12:28" x14ac:dyDescent="0.25">
      <c r="L33" s="35"/>
      <c r="M33" s="15"/>
      <c r="N33" s="15"/>
      <c r="O33" s="15"/>
      <c r="P33" s="15"/>
      <c r="AA33" s="15"/>
      <c r="AB33" s="15"/>
    </row>
    <row r="34" spans="12:28" x14ac:dyDescent="0.25">
      <c r="L34" s="35"/>
      <c r="M34" s="15"/>
      <c r="N34" s="15"/>
      <c r="O34" s="15"/>
      <c r="P34" s="15"/>
      <c r="AA34" s="15"/>
      <c r="AB34" s="15"/>
    </row>
    <row r="35" spans="12:28" x14ac:dyDescent="0.25">
      <c r="L35" s="35"/>
      <c r="M35" s="15"/>
      <c r="N35" s="15"/>
      <c r="O35" s="15"/>
      <c r="P35" s="15"/>
      <c r="AA35" s="15"/>
      <c r="AB35" s="15"/>
    </row>
    <row r="36" spans="12:28" x14ac:dyDescent="0.25">
      <c r="L36" s="35"/>
      <c r="M36" s="15"/>
      <c r="N36" s="15"/>
      <c r="O36" s="15"/>
      <c r="P36" s="15"/>
      <c r="AA36" s="15"/>
      <c r="AB36" s="15"/>
    </row>
    <row r="37" spans="12:28" x14ac:dyDescent="0.25">
      <c r="L37" s="35"/>
      <c r="M37" s="15"/>
      <c r="N37" s="15"/>
      <c r="O37" s="15"/>
      <c r="P37" s="15"/>
      <c r="AA37" s="15"/>
      <c r="AB37" s="15"/>
    </row>
    <row r="38" spans="12:28" x14ac:dyDescent="0.25">
      <c r="L38" s="35"/>
      <c r="M38" s="15"/>
      <c r="N38" s="15"/>
      <c r="O38" s="15"/>
      <c r="P38" s="15"/>
      <c r="AA38" s="15"/>
      <c r="AB38" s="15"/>
    </row>
    <row r="39" spans="12:28" x14ac:dyDescent="0.25">
      <c r="L39" s="35"/>
      <c r="M39" s="15"/>
      <c r="N39" s="15"/>
      <c r="O39" s="15"/>
      <c r="P39" s="15"/>
      <c r="AA39" s="15"/>
      <c r="AB39" s="15"/>
    </row>
    <row r="40" spans="12:28" x14ac:dyDescent="0.25">
      <c r="L40" s="35"/>
      <c r="M40" s="15"/>
      <c r="N40" s="15"/>
      <c r="O40" s="15"/>
      <c r="P40" s="15"/>
      <c r="AA40" s="15"/>
      <c r="AB40" s="15"/>
    </row>
    <row r="41" spans="12:28" x14ac:dyDescent="0.25">
      <c r="L41" s="35"/>
      <c r="M41" s="15"/>
      <c r="N41" s="15"/>
      <c r="O41" s="15"/>
      <c r="P41" s="15"/>
      <c r="AA41" s="15"/>
      <c r="AB41" s="15"/>
    </row>
    <row r="42" spans="12:28" x14ac:dyDescent="0.25">
      <c r="L42" s="35"/>
    </row>
    <row r="43" spans="12:28" x14ac:dyDescent="0.25">
      <c r="L43" s="35"/>
    </row>
    <row r="44" spans="12:28" x14ac:dyDescent="0.25">
      <c r="L44" s="35"/>
    </row>
    <row r="45" spans="12:28" x14ac:dyDescent="0.25">
      <c r="L45" s="35"/>
    </row>
    <row r="41359" spans="7:7" x14ac:dyDescent="0.25">
      <c r="G41359" s="15"/>
    </row>
    <row r="109987" spans="7:8" x14ac:dyDescent="0.25">
      <c r="G109987" s="15"/>
      <c r="H109987" s="15"/>
    </row>
    <row r="190913" spans="7:7" x14ac:dyDescent="0.25">
      <c r="G190913" s="34"/>
    </row>
    <row r="257984" spans="7:8" x14ac:dyDescent="0.25">
      <c r="G257984" s="15"/>
      <c r="H257984" s="15"/>
    </row>
    <row r="257985" spans="7:8" x14ac:dyDescent="0.25">
      <c r="G257985" s="15"/>
      <c r="H257985" s="15"/>
    </row>
    <row r="257986" spans="7:8" x14ac:dyDescent="0.25">
      <c r="H257986" s="15"/>
    </row>
    <row r="288475" spans="7:8" x14ac:dyDescent="0.25">
      <c r="G288475" s="15"/>
      <c r="H288475" s="15"/>
    </row>
    <row r="288476" spans="7:8" x14ac:dyDescent="0.25">
      <c r="G288476" s="15"/>
      <c r="H288476" s="15"/>
    </row>
    <row r="288477" spans="7:8" x14ac:dyDescent="0.25">
      <c r="G288477" s="15"/>
      <c r="H288477" s="15"/>
    </row>
    <row r="484329" spans="7:8" x14ac:dyDescent="0.25">
      <c r="G484329" s="15"/>
      <c r="H484329" s="15"/>
    </row>
    <row r="484330" spans="7:8" x14ac:dyDescent="0.25">
      <c r="G484330" s="15"/>
      <c r="H484330" s="15"/>
    </row>
    <row r="650495" spans="7:7" x14ac:dyDescent="0.25">
      <c r="G650495" s="48"/>
    </row>
  </sheetData>
  <sortState xmlns:xlrd2="http://schemas.microsoft.com/office/spreadsheetml/2017/richdata2" ref="B2:C835">
    <sortCondition ref="B1:B835"/>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activity xmlns="bef8b89f-618c-4f9d-a72a-5a4333a28ac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B9C884E39F82F4396BA1A579E7A0392" ma:contentTypeVersion="13" ma:contentTypeDescription="Create a new document." ma:contentTypeScope="" ma:versionID="5bcb098b8d973b3d88ddd22c615f8757">
  <xsd:schema xmlns:xsd="http://www.w3.org/2001/XMLSchema" xmlns:xs="http://www.w3.org/2001/XMLSchema" xmlns:p="http://schemas.microsoft.com/office/2006/metadata/properties" xmlns:ns3="bef8b89f-618c-4f9d-a72a-5a4333a28acf" xmlns:ns4="87cd0934-23f4-4e2c-925e-058ef1a92b36" targetNamespace="http://schemas.microsoft.com/office/2006/metadata/properties" ma:root="true" ma:fieldsID="613052911da7231a82326dd4737cd17d" ns3:_="" ns4:_="">
    <xsd:import namespace="bef8b89f-618c-4f9d-a72a-5a4333a28acf"/>
    <xsd:import namespace="87cd0934-23f4-4e2c-925e-058ef1a92b36"/>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3:MediaServiceSearchPropertie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f8b89f-618c-4f9d-a72a-5a4333a28acf"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SystemTags" ma:index="14" nillable="true" ma:displayName="MediaServiceSystemTags" ma:hidden="true" ma:internalName="MediaServiceSystemTags" ma:readOnly="true">
      <xsd:simpleType>
        <xsd:restriction base="dms:Note"/>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7cd0934-23f4-4e2c-925e-058ef1a92b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CF0357-3205-4A10-B061-03D7D1EA4E07}">
  <ds:schemaRefs>
    <ds:schemaRef ds:uri="http://schemas.microsoft.com/sharepoint/v3/contenttype/forms"/>
  </ds:schemaRefs>
</ds:datastoreItem>
</file>

<file path=customXml/itemProps2.xml><?xml version="1.0" encoding="utf-8"?>
<ds:datastoreItem xmlns:ds="http://schemas.openxmlformats.org/officeDocument/2006/customXml" ds:itemID="{0C61DCDF-9BE1-4F11-9488-630F3EA9D3FA}">
  <ds:schemaRefs>
    <ds:schemaRef ds:uri="http://schemas.microsoft.com/office/2006/documentManagement/types"/>
    <ds:schemaRef ds:uri="http://purl.org/dc/dcmitype/"/>
    <ds:schemaRef ds:uri="http://schemas.microsoft.com/office/2006/metadata/properties"/>
    <ds:schemaRef ds:uri="http://schemas.microsoft.com/office/infopath/2007/PartnerControls"/>
    <ds:schemaRef ds:uri="http://www.w3.org/XML/1998/namespace"/>
    <ds:schemaRef ds:uri="http://purl.org/dc/elements/1.1/"/>
    <ds:schemaRef ds:uri="87cd0934-23f4-4e2c-925e-058ef1a92b36"/>
    <ds:schemaRef ds:uri="http://schemas.openxmlformats.org/package/2006/metadata/core-properties"/>
    <ds:schemaRef ds:uri="bef8b89f-618c-4f9d-a72a-5a4333a28acf"/>
    <ds:schemaRef ds:uri="http://purl.org/dc/terms/"/>
  </ds:schemaRefs>
</ds:datastoreItem>
</file>

<file path=customXml/itemProps3.xml><?xml version="1.0" encoding="utf-8"?>
<ds:datastoreItem xmlns:ds="http://schemas.openxmlformats.org/officeDocument/2006/customXml" ds:itemID="{F2FE4197-D974-4319-8E36-9DB5E5D4E7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f8b89f-618c-4f9d-a72a-5a4333a28acf"/>
    <ds:schemaRef ds:uri="87cd0934-23f4-4e2c-925e-058ef1a92b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Title Page</vt:lpstr>
      <vt:lpstr>Key</vt:lpstr>
      <vt:lpstr>DemandEstimate</vt:lpstr>
      <vt:lpstr>Fixturedetails!SumN</vt:lpstr>
      <vt:lpstr>MW!TImer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 Demand Calculator</dc:title>
  <dc:creator>omaghomit</dc:creator>
  <cp:keywords>Peak water demand, Premise plumbing,</cp:keywords>
  <cp:lastModifiedBy>Tia Marshall</cp:lastModifiedBy>
  <cp:lastPrinted>2020-05-20T20:48:53Z</cp:lastPrinted>
  <dcterms:created xsi:type="dcterms:W3CDTF">2016-10-01T00:02:23Z</dcterms:created>
  <dcterms:modified xsi:type="dcterms:W3CDTF">2024-03-14T20:29:55Z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0x0101009B9C884E39F82F4396BA1A579E7A0392</vt:lpwstr>
  </property>
</Properties>
</file>