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2" i="1" l="1"/>
  <c r="F41" i="1"/>
  <c r="F32" i="1"/>
  <c r="F33" i="1"/>
  <c r="F34" i="1"/>
  <c r="F35" i="1"/>
  <c r="F36" i="1"/>
  <c r="F37" i="1" l="1"/>
  <c r="F43" i="1"/>
  <c r="D5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F47" i="1" l="1"/>
  <c r="D24" i="1"/>
  <c r="F24" i="1" s="1"/>
  <c r="F28" i="1" s="1"/>
  <c r="F46" i="1" s="1"/>
  <c r="D28" i="1" l="1"/>
</calcChain>
</file>

<file path=xl/sharedStrings.xml><?xml version="1.0" encoding="utf-8"?>
<sst xmlns="http://schemas.openxmlformats.org/spreadsheetml/2006/main" count="67" uniqueCount="60">
  <si>
    <t xml:space="preserve">Appliance </t>
  </si>
  <si>
    <t>Units</t>
  </si>
  <si>
    <t>FU</t>
  </si>
  <si>
    <t>Total FU</t>
  </si>
  <si>
    <t xml:space="preserve">Remarks </t>
  </si>
  <si>
    <t>Baine Marie</t>
  </si>
  <si>
    <t>Basin</t>
  </si>
  <si>
    <t>Bath</t>
  </si>
  <si>
    <t>with or without shower</t>
  </si>
  <si>
    <t>Bidet</t>
  </si>
  <si>
    <t>Dishwasher - Domestic</t>
  </si>
  <si>
    <t>Glass Washer</t>
  </si>
  <si>
    <t>Shower</t>
  </si>
  <si>
    <t>per Shower Head</t>
  </si>
  <si>
    <t>Sink - Kitchen</t>
  </si>
  <si>
    <t>Single/Double, with/without Disposal Unit</t>
  </si>
  <si>
    <t>Sink - Bar Doemstic</t>
  </si>
  <si>
    <t>Sink - Bar Commercial</t>
  </si>
  <si>
    <t>Sink - Cleaners</t>
  </si>
  <si>
    <t>Sink - Laboratory</t>
  </si>
  <si>
    <t>Tub - Laundry</t>
  </si>
  <si>
    <t>Urinal - Wall Hung</t>
  </si>
  <si>
    <t>Urinal - Trough</t>
  </si>
  <si>
    <t>Washing Machine</t>
  </si>
  <si>
    <t>Domestic</t>
  </si>
  <si>
    <t>Water Closet - Cistern</t>
  </si>
  <si>
    <t>Water Closet - F/Valve</t>
  </si>
  <si>
    <t>Bathroom Group</t>
  </si>
  <si>
    <t>Basin, Bath, Shower, Water Closet</t>
  </si>
  <si>
    <t xml:space="preserve">Units </t>
  </si>
  <si>
    <t>Air Flow (l/s)</t>
  </si>
  <si>
    <t>Redi-Vent</t>
  </si>
  <si>
    <t>Premi-Aire 40</t>
  </si>
  <si>
    <t>Premi-Aire 50</t>
  </si>
  <si>
    <t>Total Air l/s</t>
  </si>
  <si>
    <t>incl Waterless Urinal</t>
  </si>
  <si>
    <t>per 600mm of Trough Length</t>
  </si>
  <si>
    <t>Studor System Stack and Branch Airflow Calculator</t>
  </si>
  <si>
    <t>Mini-Vent</t>
  </si>
  <si>
    <t>Trap-Vent</t>
  </si>
  <si>
    <t>Floors</t>
  </si>
  <si>
    <t>Stack Height (Floors)</t>
  </si>
  <si>
    <t>Total FU Load</t>
  </si>
  <si>
    <t>Total Air Flow</t>
  </si>
  <si>
    <t>l/s</t>
  </si>
  <si>
    <t>Total AAV provided airflow per branch</t>
  </si>
  <si>
    <t>Premi-Aire 100</t>
  </si>
  <si>
    <t>Maxi-Vent</t>
  </si>
  <si>
    <t>Branch AAV</t>
  </si>
  <si>
    <t>Stack AAV</t>
  </si>
  <si>
    <t>Air Flow l/s</t>
  </si>
  <si>
    <t>Total</t>
  </si>
  <si>
    <t>Total Stack System Air Flow Requirement</t>
  </si>
  <si>
    <t>Total Stack System Air Flow Possible</t>
  </si>
  <si>
    <t>Complete System Ventilation Summary</t>
  </si>
  <si>
    <t>Branch Fixture Loading (Enter Fixtures for highest loaded branch on the stack)</t>
  </si>
  <si>
    <t>Stack Calculation (Enter number of floors with branches from base of stack to highest branch)</t>
  </si>
  <si>
    <t xml:space="preserve">Stack Total </t>
  </si>
  <si>
    <t>Branch Air Flow Requirements (Select Branch AAV with Airflow greater than Branch requirement)</t>
  </si>
  <si>
    <t>Stack Air Flow Requirements (Select Stack AAV)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</si>
</sst>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9" xfId="0" applyFont="1" applyBorder="1"/>
    <xf numFmtId="0" fontId="1" fillId="0" borderId="9" xfId="0" applyFont="1" applyBorder="1"/>
    <xf numFmtId="0" fontId="2" fillId="0" borderId="12" xfId="0" applyFont="1" applyBorder="1"/>
    <xf numFmtId="0" fontId="1" fillId="3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3" borderId="9" xfId="0" applyFont="1" applyFill="1" applyBorder="1"/>
    <xf numFmtId="0" fontId="2" fillId="0" borderId="9" xfId="0" applyFont="1" applyFill="1" applyBorder="1"/>
    <xf numFmtId="0" fontId="2" fillId="3" borderId="12" xfId="0" applyFont="1" applyFill="1" applyBorder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0" fontId="2" fillId="0" borderId="18" xfId="0" applyFont="1" applyBorder="1"/>
    <xf numFmtId="0" fontId="2" fillId="0" borderId="0" xfId="0" applyFont="1" applyBorder="1"/>
    <xf numFmtId="0" fontId="1" fillId="0" borderId="4" xfId="0" applyFont="1" applyBorder="1" applyAlignment="1">
      <alignment horizontal="center"/>
    </xf>
    <xf numFmtId="0" fontId="1" fillId="6" borderId="20" xfId="0" applyFont="1" applyFill="1" applyBorder="1"/>
    <xf numFmtId="0" fontId="2" fillId="3" borderId="15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2" fontId="2" fillId="6" borderId="21" xfId="0" applyNumberFormat="1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6" xfId="0" applyFont="1" applyFill="1" applyBorder="1"/>
    <xf numFmtId="0" fontId="2" fillId="6" borderId="2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/>
    <xf numFmtId="0" fontId="1" fillId="0" borderId="31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0" borderId="1" xfId="0" applyFont="1" applyBorder="1"/>
    <xf numFmtId="0" fontId="4" fillId="0" borderId="0" xfId="0" applyFont="1"/>
    <xf numFmtId="0" fontId="1" fillId="0" borderId="0" xfId="0" applyFont="1" applyFill="1" applyBorder="1" applyAlignment="1"/>
    <xf numFmtId="0" fontId="2" fillId="6" borderId="2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5" fillId="0" borderId="27" xfId="0" applyFont="1" applyFill="1" applyBorder="1"/>
    <xf numFmtId="0" fontId="2" fillId="0" borderId="33" xfId="0" applyFont="1" applyBorder="1"/>
    <xf numFmtId="2" fontId="1" fillId="0" borderId="33" xfId="0" applyNumberFormat="1" applyFont="1" applyBorder="1" applyAlignment="1">
      <alignment horizontal="right"/>
    </xf>
    <xf numFmtId="0" fontId="4" fillId="6" borderId="20" xfId="0" applyFont="1" applyFill="1" applyBorder="1"/>
    <xf numFmtId="0" fontId="4" fillId="6" borderId="22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0" fontId="4" fillId="0" borderId="12" xfId="0" applyFont="1" applyBorder="1"/>
    <xf numFmtId="164" fontId="4" fillId="3" borderId="12" xfId="0" applyNumberFormat="1" applyFont="1" applyFill="1" applyBorder="1" applyAlignment="1">
      <alignment horizontal="center"/>
    </xf>
    <xf numFmtId="0" fontId="4" fillId="3" borderId="12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4" fillId="3" borderId="18" xfId="0" applyNumberFormat="1" applyFont="1" applyFill="1" applyBorder="1" applyAlignment="1">
      <alignment horizontal="center"/>
    </xf>
    <xf numFmtId="0" fontId="4" fillId="0" borderId="13" xfId="0" applyFont="1" applyBorder="1"/>
    <xf numFmtId="0" fontId="5" fillId="4" borderId="3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14" xfId="0" applyFont="1" applyBorder="1"/>
    <xf numFmtId="0" fontId="4" fillId="0" borderId="16" xfId="0" applyFont="1" applyBorder="1"/>
    <xf numFmtId="0" fontId="4" fillId="0" borderId="17" xfId="0" applyFont="1" applyBorder="1"/>
    <xf numFmtId="0" fontId="4" fillId="6" borderId="21" xfId="0" applyFont="1" applyFill="1" applyBorder="1" applyAlignment="1">
      <alignment horizontal="center"/>
    </xf>
    <xf numFmtId="0" fontId="4" fillId="6" borderId="23" xfId="0" applyFont="1" applyFill="1" applyBorder="1"/>
    <xf numFmtId="0" fontId="1" fillId="3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2" fontId="5" fillId="4" borderId="15" xfId="0" applyNumberFormat="1" applyFont="1" applyFill="1" applyBorder="1" applyAlignment="1">
      <alignment horizontal="center"/>
    </xf>
    <xf numFmtId="0" fontId="5" fillId="0" borderId="11" xfId="0" applyFont="1" applyBorder="1"/>
    <xf numFmtId="0" fontId="4" fillId="0" borderId="15" xfId="0" applyFont="1" applyBorder="1" applyAlignment="1">
      <alignment horizontal="right"/>
    </xf>
    <xf numFmtId="0" fontId="4" fillId="0" borderId="11" xfId="0" applyFont="1" applyBorder="1"/>
    <xf numFmtId="0" fontId="4" fillId="0" borderId="15" xfId="0" applyFont="1" applyBorder="1"/>
    <xf numFmtId="0" fontId="5" fillId="0" borderId="0" xfId="0" applyFont="1" applyBorder="1"/>
    <xf numFmtId="0" fontId="5" fillId="0" borderId="14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/>
    <xf numFmtId="0" fontId="4" fillId="0" borderId="9" xfId="0" applyFont="1" applyBorder="1"/>
    <xf numFmtId="0" fontId="4" fillId="2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/>
    <xf numFmtId="0" fontId="4" fillId="0" borderId="26" xfId="0" applyFont="1" applyBorder="1"/>
    <xf numFmtId="0" fontId="4" fillId="0" borderId="28" xfId="0" applyFont="1" applyBorder="1"/>
    <xf numFmtId="0" fontId="4" fillId="0" borderId="34" xfId="0" applyFont="1" applyBorder="1"/>
    <xf numFmtId="0" fontId="4" fillId="0" borderId="24" xfId="0" applyFont="1" applyBorder="1" applyAlignment="1">
      <alignment horizontal="center"/>
    </xf>
    <xf numFmtId="0" fontId="4" fillId="0" borderId="24" xfId="0" applyFont="1" applyFill="1" applyBorder="1"/>
    <xf numFmtId="0" fontId="4" fillId="0" borderId="24" xfId="0" applyFont="1" applyBorder="1"/>
    <xf numFmtId="0" fontId="5" fillId="5" borderId="24" xfId="0" applyFont="1" applyFill="1" applyBorder="1" applyAlignment="1">
      <alignment horizontal="center"/>
    </xf>
    <xf numFmtId="0" fontId="5" fillId="0" borderId="27" xfId="0" applyFont="1" applyBorder="1"/>
    <xf numFmtId="0" fontId="4" fillId="0" borderId="0" xfId="0" applyFont="1" applyFill="1" applyBorder="1"/>
    <xf numFmtId="0" fontId="4" fillId="0" borderId="14" xfId="0" applyFont="1" applyFill="1" applyBorder="1"/>
    <xf numFmtId="2" fontId="5" fillId="5" borderId="15" xfId="0" applyNumberFormat="1" applyFont="1" applyFill="1" applyBorder="1" applyAlignment="1">
      <alignment horizontal="center"/>
    </xf>
    <xf numFmtId="0" fontId="5" fillId="0" borderId="11" xfId="0" applyFont="1" applyFill="1" applyBorder="1"/>
    <xf numFmtId="2" fontId="5" fillId="8" borderId="24" xfId="0" applyNumberFormat="1" applyFont="1" applyFill="1" applyBorder="1" applyAlignment="1">
      <alignment horizontal="center"/>
    </xf>
    <xf numFmtId="2" fontId="5" fillId="4" borderId="30" xfId="0" applyNumberFormat="1" applyFont="1" applyFill="1" applyBorder="1" applyAlignment="1">
      <alignment horizontal="center"/>
    </xf>
    <xf numFmtId="0" fontId="1" fillId="0" borderId="20" xfId="0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1" fillId="0" borderId="34" xfId="0" applyFont="1" applyFill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4" fillId="7" borderId="5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13" xfId="0" applyFont="1" applyBorder="1" applyAlignment="1"/>
    <xf numFmtId="0" fontId="4" fillId="0" borderId="0" xfId="0" applyFont="1" applyBorder="1" applyAlignment="1"/>
    <xf numFmtId="0" fontId="4" fillId="0" borderId="14" xfId="0" applyFont="1" applyBorder="1" applyAlignment="1"/>
    <xf numFmtId="0" fontId="1" fillId="3" borderId="16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7" borderId="4" xfId="0" applyFont="1" applyFill="1" applyBorder="1" applyAlignment="1"/>
    <xf numFmtId="0" fontId="4" fillId="0" borderId="5" xfId="0" applyFont="1" applyBorder="1" applyAlignment="1"/>
    <xf numFmtId="0" fontId="4" fillId="0" borderId="3" xfId="0" applyFont="1" applyBorder="1" applyAlignment="1"/>
    <xf numFmtId="0" fontId="0" fillId="0" borderId="5" xfId="0" applyBorder="1" applyAlignment="1"/>
    <xf numFmtId="0" fontId="0" fillId="0" borderId="3" xfId="0" applyBorder="1" applyAlignment="1"/>
    <xf numFmtId="0" fontId="5" fillId="7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H38" sqref="H38"/>
    </sheetView>
  </sheetViews>
  <sheetFormatPr defaultRowHeight="14.4" x14ac:dyDescent="0.3"/>
  <cols>
    <col min="1" max="1" width="28" style="34" customWidth="1"/>
    <col min="2" max="6" width="12.77734375" style="34" customWidth="1"/>
    <col min="7" max="7" width="36" style="34" customWidth="1"/>
    <col min="8" max="8" width="8.88671875" style="34"/>
    <col min="9" max="9" width="21.88671875" style="34" customWidth="1"/>
    <col min="10" max="16384" width="8.88671875" style="34"/>
  </cols>
  <sheetData>
    <row r="1" spans="1:7" x14ac:dyDescent="0.3">
      <c r="A1" s="103" t="s">
        <v>37</v>
      </c>
      <c r="B1" s="104"/>
      <c r="C1" s="104"/>
      <c r="D1" s="104"/>
      <c r="E1" s="104"/>
      <c r="F1" s="104"/>
      <c r="G1" s="105"/>
    </row>
    <row r="2" spans="1:7" ht="15" thickBot="1" x14ac:dyDescent="0.35">
      <c r="A2" s="106"/>
      <c r="B2" s="107"/>
      <c r="C2" s="107"/>
      <c r="D2" s="107"/>
      <c r="E2" s="107"/>
      <c r="F2" s="107"/>
      <c r="G2" s="108"/>
    </row>
    <row r="3" spans="1:7" ht="15" thickBot="1" x14ac:dyDescent="0.35">
      <c r="A3" s="111" t="s">
        <v>55</v>
      </c>
      <c r="B3" s="112"/>
      <c r="C3" s="112"/>
      <c r="D3" s="112"/>
      <c r="E3" s="112"/>
      <c r="F3" s="112"/>
      <c r="G3" s="113"/>
    </row>
    <row r="4" spans="1:7" x14ac:dyDescent="0.3">
      <c r="A4" s="42" t="s">
        <v>0</v>
      </c>
      <c r="B4" s="43" t="s">
        <v>1</v>
      </c>
      <c r="C4" s="23" t="s">
        <v>2</v>
      </c>
      <c r="D4" s="24" t="s">
        <v>3</v>
      </c>
      <c r="E4" s="23"/>
      <c r="F4" s="44"/>
      <c r="G4" s="25" t="s">
        <v>4</v>
      </c>
    </row>
    <row r="5" spans="1:7" x14ac:dyDescent="0.3">
      <c r="A5" s="1" t="s">
        <v>5</v>
      </c>
      <c r="B5" s="45">
        <v>0</v>
      </c>
      <c r="C5" s="46">
        <v>1</v>
      </c>
      <c r="D5" s="47">
        <f t="shared" ref="D5:D23" si="0">C5*B5</f>
        <v>0</v>
      </c>
      <c r="E5" s="48"/>
      <c r="F5" s="48"/>
      <c r="G5" s="49"/>
    </row>
    <row r="6" spans="1:7" x14ac:dyDescent="0.3">
      <c r="A6" s="2" t="s">
        <v>6</v>
      </c>
      <c r="B6" s="45">
        <v>0</v>
      </c>
      <c r="C6" s="46">
        <v>1</v>
      </c>
      <c r="D6" s="47">
        <f t="shared" si="0"/>
        <v>0</v>
      </c>
      <c r="E6" s="50"/>
      <c r="F6" s="48"/>
      <c r="G6" s="49"/>
    </row>
    <row r="7" spans="1:7" x14ac:dyDescent="0.3">
      <c r="A7" s="2" t="s">
        <v>7</v>
      </c>
      <c r="B7" s="45">
        <v>0</v>
      </c>
      <c r="C7" s="46">
        <v>4</v>
      </c>
      <c r="D7" s="47">
        <f t="shared" si="0"/>
        <v>0</v>
      </c>
      <c r="E7" s="50"/>
      <c r="F7" s="48"/>
      <c r="G7" s="3" t="s">
        <v>8</v>
      </c>
    </row>
    <row r="8" spans="1:7" x14ac:dyDescent="0.3">
      <c r="A8" s="4" t="s">
        <v>9</v>
      </c>
      <c r="B8" s="5">
        <v>0</v>
      </c>
      <c r="C8" s="16">
        <v>1</v>
      </c>
      <c r="D8" s="47">
        <f t="shared" si="0"/>
        <v>0</v>
      </c>
      <c r="E8" s="50"/>
      <c r="F8" s="48"/>
      <c r="G8" s="51"/>
    </row>
    <row r="9" spans="1:7" x14ac:dyDescent="0.3">
      <c r="A9" s="4" t="s">
        <v>10</v>
      </c>
      <c r="B9" s="45">
        <v>0</v>
      </c>
      <c r="C9" s="16">
        <v>3</v>
      </c>
      <c r="D9" s="47">
        <f t="shared" si="0"/>
        <v>0</v>
      </c>
      <c r="E9" s="50"/>
      <c r="F9" s="48"/>
      <c r="G9" s="51"/>
    </row>
    <row r="10" spans="1:7" x14ac:dyDescent="0.3">
      <c r="A10" s="6" t="s">
        <v>11</v>
      </c>
      <c r="B10" s="45">
        <v>0</v>
      </c>
      <c r="C10" s="16">
        <v>3</v>
      </c>
      <c r="D10" s="47">
        <f t="shared" si="0"/>
        <v>0</v>
      </c>
      <c r="E10" s="50"/>
      <c r="F10" s="48"/>
      <c r="G10" s="51"/>
    </row>
    <row r="11" spans="1:7" x14ac:dyDescent="0.3">
      <c r="A11" s="2" t="s">
        <v>12</v>
      </c>
      <c r="B11" s="45">
        <v>0</v>
      </c>
      <c r="C11" s="16">
        <v>2</v>
      </c>
      <c r="D11" s="47">
        <f t="shared" si="0"/>
        <v>0</v>
      </c>
      <c r="E11" s="50"/>
      <c r="F11" s="48"/>
      <c r="G11" s="8" t="s">
        <v>13</v>
      </c>
    </row>
    <row r="12" spans="1:7" x14ac:dyDescent="0.3">
      <c r="A12" s="2" t="s">
        <v>14</v>
      </c>
      <c r="B12" s="45">
        <v>0</v>
      </c>
      <c r="C12" s="46">
        <v>3</v>
      </c>
      <c r="D12" s="47">
        <f t="shared" si="0"/>
        <v>0</v>
      </c>
      <c r="E12" s="50"/>
      <c r="F12" s="48"/>
      <c r="G12" s="8" t="s">
        <v>15</v>
      </c>
    </row>
    <row r="13" spans="1:7" x14ac:dyDescent="0.3">
      <c r="A13" s="1" t="s">
        <v>16</v>
      </c>
      <c r="B13" s="45">
        <v>0</v>
      </c>
      <c r="C13" s="46">
        <v>1</v>
      </c>
      <c r="D13" s="47">
        <f t="shared" si="0"/>
        <v>0</v>
      </c>
      <c r="E13" s="50"/>
      <c r="F13" s="48"/>
      <c r="G13" s="3"/>
    </row>
    <row r="14" spans="1:7" x14ac:dyDescent="0.3">
      <c r="A14" s="1" t="s">
        <v>17</v>
      </c>
      <c r="B14" s="45">
        <v>0</v>
      </c>
      <c r="C14" s="46">
        <v>3</v>
      </c>
      <c r="D14" s="47">
        <f t="shared" si="0"/>
        <v>0</v>
      </c>
      <c r="E14" s="50"/>
      <c r="F14" s="48"/>
      <c r="G14" s="49"/>
    </row>
    <row r="15" spans="1:7" x14ac:dyDescent="0.3">
      <c r="A15" s="1" t="s">
        <v>18</v>
      </c>
      <c r="B15" s="45">
        <v>0</v>
      </c>
      <c r="C15" s="46">
        <v>1</v>
      </c>
      <c r="D15" s="47">
        <f t="shared" si="0"/>
        <v>0</v>
      </c>
      <c r="E15" s="50"/>
      <c r="F15" s="48"/>
      <c r="G15" s="49"/>
    </row>
    <row r="16" spans="1:7" x14ac:dyDescent="0.3">
      <c r="A16" s="1" t="s">
        <v>19</v>
      </c>
      <c r="B16" s="45">
        <v>0</v>
      </c>
      <c r="C16" s="52">
        <v>1</v>
      </c>
      <c r="D16" s="47">
        <f t="shared" si="0"/>
        <v>0</v>
      </c>
      <c r="E16" s="50"/>
      <c r="F16" s="48"/>
      <c r="G16" s="49"/>
    </row>
    <row r="17" spans="1:7" x14ac:dyDescent="0.3">
      <c r="A17" s="2" t="s">
        <v>20</v>
      </c>
      <c r="B17" s="45">
        <v>0</v>
      </c>
      <c r="C17" s="46">
        <v>5</v>
      </c>
      <c r="D17" s="47">
        <f t="shared" si="0"/>
        <v>0</v>
      </c>
      <c r="E17" s="17"/>
      <c r="F17" s="48"/>
      <c r="G17" s="3"/>
    </row>
    <row r="18" spans="1:7" x14ac:dyDescent="0.3">
      <c r="A18" s="1" t="s">
        <v>21</v>
      </c>
      <c r="B18" s="45">
        <v>0</v>
      </c>
      <c r="C18" s="46">
        <v>1</v>
      </c>
      <c r="D18" s="47">
        <f t="shared" si="0"/>
        <v>0</v>
      </c>
      <c r="E18" s="50"/>
      <c r="F18" s="48"/>
      <c r="G18" s="3" t="s">
        <v>35</v>
      </c>
    </row>
    <row r="19" spans="1:7" x14ac:dyDescent="0.3">
      <c r="A19" s="1" t="s">
        <v>22</v>
      </c>
      <c r="B19" s="45">
        <v>0</v>
      </c>
      <c r="C19" s="52">
        <v>1</v>
      </c>
      <c r="D19" s="47">
        <f t="shared" si="0"/>
        <v>0</v>
      </c>
      <c r="E19" s="50"/>
      <c r="F19" s="48"/>
      <c r="G19" s="3" t="s">
        <v>36</v>
      </c>
    </row>
    <row r="20" spans="1:7" x14ac:dyDescent="0.3">
      <c r="A20" s="2" t="s">
        <v>23</v>
      </c>
      <c r="B20" s="45">
        <v>0</v>
      </c>
      <c r="C20" s="52">
        <v>5</v>
      </c>
      <c r="D20" s="47">
        <f t="shared" si="0"/>
        <v>0</v>
      </c>
      <c r="E20" s="50"/>
      <c r="F20" s="48"/>
      <c r="G20" s="3" t="s">
        <v>24</v>
      </c>
    </row>
    <row r="21" spans="1:7" x14ac:dyDescent="0.3">
      <c r="A21" s="2" t="s">
        <v>25</v>
      </c>
      <c r="B21" s="45">
        <v>0</v>
      </c>
      <c r="C21" s="52">
        <v>4</v>
      </c>
      <c r="D21" s="47">
        <f t="shared" si="0"/>
        <v>0</v>
      </c>
      <c r="E21" s="50"/>
      <c r="F21" s="48"/>
      <c r="G21" s="49"/>
    </row>
    <row r="22" spans="1:7" x14ac:dyDescent="0.3">
      <c r="A22" s="7" t="s">
        <v>26</v>
      </c>
      <c r="B22" s="45">
        <v>0</v>
      </c>
      <c r="C22" s="46">
        <v>6</v>
      </c>
      <c r="D22" s="47">
        <f t="shared" si="0"/>
        <v>0</v>
      </c>
      <c r="E22" s="50"/>
      <c r="F22" s="48"/>
      <c r="G22" s="3"/>
    </row>
    <row r="23" spans="1:7" ht="15" thickBot="1" x14ac:dyDescent="0.35">
      <c r="A23" s="2" t="s">
        <v>27</v>
      </c>
      <c r="B23" s="45">
        <v>0</v>
      </c>
      <c r="C23" s="53">
        <v>6</v>
      </c>
      <c r="D23" s="54">
        <f t="shared" si="0"/>
        <v>0</v>
      </c>
      <c r="E23" s="55"/>
      <c r="F23" s="48"/>
      <c r="G23" s="3" t="s">
        <v>28</v>
      </c>
    </row>
    <row r="24" spans="1:7" ht="15" thickBot="1" x14ac:dyDescent="0.35">
      <c r="A24" s="56"/>
      <c r="B24" s="9"/>
      <c r="C24" s="13" t="s">
        <v>3</v>
      </c>
      <c r="D24" s="57">
        <f>SUM(D5:D23)</f>
        <v>0</v>
      </c>
      <c r="E24" s="58" t="s">
        <v>34</v>
      </c>
      <c r="F24" s="95">
        <f>2*SQRT(D24/6.75)</f>
        <v>0</v>
      </c>
      <c r="G24" s="59"/>
    </row>
    <row r="25" spans="1:7" ht="15" thickBot="1" x14ac:dyDescent="0.35">
      <c r="A25" s="60"/>
      <c r="B25" s="61"/>
      <c r="C25" s="40"/>
      <c r="D25" s="41"/>
      <c r="E25" s="41"/>
      <c r="F25" s="41"/>
      <c r="G25" s="11"/>
    </row>
    <row r="26" spans="1:7" ht="15" thickBot="1" x14ac:dyDescent="0.35">
      <c r="A26" s="100" t="s">
        <v>56</v>
      </c>
      <c r="B26" s="101"/>
      <c r="C26" s="101"/>
      <c r="D26" s="112"/>
      <c r="E26" s="112"/>
      <c r="F26" s="112"/>
      <c r="G26" s="113"/>
    </row>
    <row r="27" spans="1:7" x14ac:dyDescent="0.3">
      <c r="A27" s="14"/>
      <c r="B27" s="62" t="s">
        <v>40</v>
      </c>
      <c r="C27" s="62"/>
      <c r="D27" s="62" t="s">
        <v>42</v>
      </c>
      <c r="E27" s="43"/>
      <c r="F27" s="43" t="s">
        <v>43</v>
      </c>
      <c r="G27" s="63"/>
    </row>
    <row r="28" spans="1:7" x14ac:dyDescent="0.3">
      <c r="A28" s="4" t="s">
        <v>41</v>
      </c>
      <c r="B28" s="18">
        <v>0</v>
      </c>
      <c r="C28" s="64" t="s">
        <v>57</v>
      </c>
      <c r="D28" s="65">
        <f>D24*$B$28</f>
        <v>0</v>
      </c>
      <c r="E28" s="66"/>
      <c r="F28" s="67">
        <f>F24*$B$28</f>
        <v>0</v>
      </c>
      <c r="G28" s="68" t="s">
        <v>44</v>
      </c>
    </row>
    <row r="29" spans="1:7" ht="15" thickBot="1" x14ac:dyDescent="0.35">
      <c r="A29" s="60"/>
      <c r="B29" s="61"/>
      <c r="C29" s="12"/>
      <c r="D29" s="10"/>
      <c r="E29" s="10"/>
      <c r="F29" s="10"/>
      <c r="G29" s="11"/>
    </row>
    <row r="30" spans="1:7" ht="15" thickBot="1" x14ac:dyDescent="0.35">
      <c r="A30" s="111" t="s">
        <v>58</v>
      </c>
      <c r="B30" s="114"/>
      <c r="C30" s="114"/>
      <c r="D30" s="114"/>
      <c r="E30" s="114"/>
      <c r="F30" s="114"/>
      <c r="G30" s="115"/>
    </row>
    <row r="31" spans="1:7" x14ac:dyDescent="0.3">
      <c r="A31" s="36" t="s">
        <v>48</v>
      </c>
      <c r="B31" s="21" t="s">
        <v>29</v>
      </c>
      <c r="C31" s="21" t="s">
        <v>30</v>
      </c>
      <c r="D31" s="22"/>
      <c r="E31" s="22"/>
      <c r="F31" s="22" t="s">
        <v>51</v>
      </c>
      <c r="G31" s="44"/>
    </row>
    <row r="32" spans="1:7" x14ac:dyDescent="0.3">
      <c r="A32" s="37" t="s">
        <v>31</v>
      </c>
      <c r="B32" s="18">
        <v>0</v>
      </c>
      <c r="C32" s="15">
        <v>2.4</v>
      </c>
      <c r="D32" s="19"/>
      <c r="E32" s="69"/>
      <c r="F32" s="19">
        <f>B32*C32</f>
        <v>0</v>
      </c>
      <c r="G32" s="70"/>
    </row>
    <row r="33" spans="1:7" x14ac:dyDescent="0.3">
      <c r="A33" s="16" t="s">
        <v>38</v>
      </c>
      <c r="B33" s="18">
        <v>0</v>
      </c>
      <c r="C33" s="15">
        <v>7.5</v>
      </c>
      <c r="D33" s="19"/>
      <c r="E33" s="69"/>
      <c r="F33" s="19">
        <f t="shared" ref="F33:F36" si="1">B33*C33</f>
        <v>0</v>
      </c>
      <c r="G33" s="70"/>
    </row>
    <row r="34" spans="1:7" x14ac:dyDescent="0.3">
      <c r="A34" s="16" t="s">
        <v>32</v>
      </c>
      <c r="B34" s="18">
        <v>0</v>
      </c>
      <c r="C34" s="15">
        <v>1.1000000000000001</v>
      </c>
      <c r="D34" s="19"/>
      <c r="E34" s="71"/>
      <c r="F34" s="19">
        <f t="shared" si="1"/>
        <v>0</v>
      </c>
      <c r="G34" s="70"/>
    </row>
    <row r="35" spans="1:7" x14ac:dyDescent="0.3">
      <c r="A35" s="16" t="s">
        <v>33</v>
      </c>
      <c r="B35" s="18">
        <v>0</v>
      </c>
      <c r="C35" s="15">
        <v>5.9</v>
      </c>
      <c r="D35" s="19"/>
      <c r="E35" s="71"/>
      <c r="F35" s="19">
        <f t="shared" si="1"/>
        <v>0</v>
      </c>
      <c r="G35" s="70"/>
    </row>
    <row r="36" spans="1:7" x14ac:dyDescent="0.3">
      <c r="A36" s="16" t="s">
        <v>39</v>
      </c>
      <c r="B36" s="18">
        <v>0</v>
      </c>
      <c r="C36" s="15">
        <v>1.5</v>
      </c>
      <c r="D36" s="19"/>
      <c r="E36" s="71"/>
      <c r="F36" s="19">
        <f t="shared" si="1"/>
        <v>0</v>
      </c>
      <c r="G36" s="70"/>
    </row>
    <row r="37" spans="1:7" ht="15" thickBot="1" x14ac:dyDescent="0.35">
      <c r="A37" s="109" t="s">
        <v>45</v>
      </c>
      <c r="B37" s="110"/>
      <c r="C37" s="110"/>
      <c r="D37" s="30"/>
      <c r="E37" s="72"/>
      <c r="F37" s="20">
        <f>SUM(F32:F36)</f>
        <v>0</v>
      </c>
      <c r="G37" s="73" t="s">
        <v>44</v>
      </c>
    </row>
    <row r="38" spans="1:7" ht="15" thickBot="1" x14ac:dyDescent="0.35">
      <c r="A38" s="31"/>
      <c r="B38" s="32"/>
      <c r="C38" s="32"/>
      <c r="D38" s="33"/>
      <c r="E38" s="74"/>
      <c r="F38" s="75"/>
      <c r="G38" s="76"/>
    </row>
    <row r="39" spans="1:7" ht="15" thickBot="1" x14ac:dyDescent="0.35">
      <c r="A39" s="116" t="s">
        <v>59</v>
      </c>
      <c r="B39" s="114"/>
      <c r="C39" s="114"/>
      <c r="D39" s="114"/>
      <c r="E39" s="114"/>
      <c r="F39" s="114"/>
      <c r="G39" s="115"/>
    </row>
    <row r="40" spans="1:7" x14ac:dyDescent="0.3">
      <c r="A40" s="26" t="s">
        <v>49</v>
      </c>
      <c r="B40" s="27" t="s">
        <v>1</v>
      </c>
      <c r="C40" s="27" t="s">
        <v>50</v>
      </c>
      <c r="D40" s="27"/>
      <c r="E40" s="28"/>
      <c r="F40" s="27" t="s">
        <v>51</v>
      </c>
      <c r="G40" s="29"/>
    </row>
    <row r="41" spans="1:7" x14ac:dyDescent="0.3">
      <c r="A41" s="77" t="s">
        <v>47</v>
      </c>
      <c r="B41" s="78">
        <v>0</v>
      </c>
      <c r="C41" s="79">
        <v>32</v>
      </c>
      <c r="D41" s="80"/>
      <c r="E41" s="81"/>
      <c r="F41" s="80">
        <f>C41*$B$41</f>
        <v>0</v>
      </c>
      <c r="G41" s="70"/>
    </row>
    <row r="42" spans="1:7" x14ac:dyDescent="0.3">
      <c r="A42" s="77" t="s">
        <v>46</v>
      </c>
      <c r="B42" s="78">
        <v>0</v>
      </c>
      <c r="C42" s="79">
        <v>37.1</v>
      </c>
      <c r="D42" s="80"/>
      <c r="E42" s="82"/>
      <c r="F42" s="80">
        <f>C42*$B$42</f>
        <v>0</v>
      </c>
      <c r="G42" s="83"/>
    </row>
    <row r="43" spans="1:7" ht="15" thickBot="1" x14ac:dyDescent="0.35">
      <c r="A43" s="84"/>
      <c r="B43" s="85"/>
      <c r="C43" s="86"/>
      <c r="D43" s="87"/>
      <c r="E43" s="87"/>
      <c r="F43" s="88">
        <f>SUM(F41:F42)</f>
        <v>0</v>
      </c>
      <c r="G43" s="89" t="s">
        <v>44</v>
      </c>
    </row>
    <row r="44" spans="1:7" ht="15" thickBot="1" x14ac:dyDescent="0.35">
      <c r="A44" s="38"/>
      <c r="B44" s="35"/>
      <c r="C44" s="90"/>
      <c r="D44" s="90"/>
      <c r="E44" s="90"/>
      <c r="F44" s="90"/>
      <c r="G44" s="91"/>
    </row>
    <row r="45" spans="1:7" ht="15" thickBot="1" x14ac:dyDescent="0.35">
      <c r="A45" s="100" t="s">
        <v>54</v>
      </c>
      <c r="B45" s="101"/>
      <c r="C45" s="101"/>
      <c r="D45" s="101"/>
      <c r="E45" s="101"/>
      <c r="F45" s="101"/>
      <c r="G45" s="102"/>
    </row>
    <row r="46" spans="1:7" x14ac:dyDescent="0.3">
      <c r="A46" s="96" t="s">
        <v>52</v>
      </c>
      <c r="B46" s="97"/>
      <c r="C46" s="97"/>
      <c r="D46" s="97"/>
      <c r="E46" s="97"/>
      <c r="F46" s="92">
        <f>F28</f>
        <v>0</v>
      </c>
      <c r="G46" s="93" t="s">
        <v>44</v>
      </c>
    </row>
    <row r="47" spans="1:7" ht="15" thickBot="1" x14ac:dyDescent="0.35">
      <c r="A47" s="98" t="s">
        <v>53</v>
      </c>
      <c r="B47" s="99"/>
      <c r="C47" s="99"/>
      <c r="D47" s="99"/>
      <c r="E47" s="99"/>
      <c r="F47" s="94">
        <f>(B28*F37)+F43</f>
        <v>0</v>
      </c>
      <c r="G47" s="39" t="s">
        <v>44</v>
      </c>
    </row>
  </sheetData>
  <mergeCells count="9">
    <mergeCell ref="A46:E46"/>
    <mergeCell ref="A47:E47"/>
    <mergeCell ref="A45:G45"/>
    <mergeCell ref="A1:G2"/>
    <mergeCell ref="A37:C37"/>
    <mergeCell ref="A3:G3"/>
    <mergeCell ref="A26:G26"/>
    <mergeCell ref="A30:G30"/>
    <mergeCell ref="A39:G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</dc:creator>
  <cp:lastModifiedBy>Grant</cp:lastModifiedBy>
  <dcterms:created xsi:type="dcterms:W3CDTF">2016-03-14T05:10:18Z</dcterms:created>
  <dcterms:modified xsi:type="dcterms:W3CDTF">2016-03-29T05:04:02Z</dcterms:modified>
</cp:coreProperties>
</file>